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2" sheetId="1" r:id="rId4"/>
    <sheet state="hidden" name="Sheet36" sheetId="2" r:id="rId5"/>
    <sheet state="visible" name="2021" sheetId="3" r:id="rId6"/>
    <sheet state="visible" name="2020" sheetId="4" r:id="rId7"/>
    <sheet state="hidden" name="GDS Report per POD" sheetId="5" r:id="rId8"/>
    <sheet state="hidden" name="GDS test" sheetId="6" r:id="rId9"/>
    <sheet state="hidden" name="Number of datapackages" sheetId="7" r:id="rId10"/>
    <sheet state="hidden" name="Row report data 2021" sheetId="8" r:id="rId11"/>
    <sheet state="hidden" name="Sheet32" sheetId="9" r:id="rId12"/>
    <sheet state="hidden" name="TEST" sheetId="10" r:id="rId13"/>
    <sheet state="hidden" name="Validation job - raw data" sheetId="11" r:id="rId14"/>
    <sheet state="hidden" name="Sheet11" sheetId="12" r:id="rId15"/>
    <sheet state="hidden" name="Row data II" sheetId="13" r:id="rId16"/>
    <sheet state="hidden" name="Row data" sheetId="14" r:id="rId17"/>
  </sheets>
  <definedNames>
    <definedName hidden="1" localSheetId="0" name="_xlnm._FilterDatabase">'2022'!$A$3:$CQ$305</definedName>
    <definedName hidden="1" localSheetId="2" name="_xlnm._FilterDatabase">'2021'!$A$3:$BZ$279</definedName>
    <definedName hidden="1" localSheetId="3" name="_xlnm._FilterDatabase">'2020'!$A$3:$AJ$278</definedName>
    <definedName hidden="1" localSheetId="6" name="_xlnm._FilterDatabase">'Number of datapackages'!$A$3:$W$223</definedName>
    <definedName hidden="1" localSheetId="7" name="_xlnm._FilterDatabase">'Row report data 2021'!$A$1:$U$271</definedName>
    <definedName hidden="1" localSheetId="9" name="_xlnm._FilterDatabase">TEST!$A$3:$AU$223</definedName>
    <definedName hidden="1" localSheetId="10" name="_xlnm._FilterDatabase">'Validation job - raw data'!$A$3:$Q$278</definedName>
    <definedName hidden="1" localSheetId="12" name="_xlnm._FilterDatabase">'Row data II'!$A$2:$AB$277</definedName>
    <definedName hidden="1" localSheetId="13" name="_xlnm._FilterDatabase">'Row data'!$A$3:$Z$278</definedName>
    <definedName hidden="1" localSheetId="2" name="Z_CD2EE840_520C_4F3C_9EF9_6688B2696FE8_.wvu.FilterData">'2021'!$A$3:$BM$200</definedName>
    <definedName hidden="1" localSheetId="2" name="Z_B7E72AEF_B739_44EA_8F0C_89901D5AC737_.wvu.FilterData">'2021'!$A$3:$BZ$407</definedName>
    <definedName hidden="1" localSheetId="0" name="Z_EF75E129_1BAF_43D6_A208_517687FA83C4_.wvu.FilterData">'2022'!$A$3:$CQ$333</definedName>
    <definedName hidden="1" localSheetId="2" name="Z_EF75E129_1BAF_43D6_A208_517687FA83C4_.wvu.FilterData">'2021'!$A$3:$BI$992</definedName>
  </definedNames>
  <calcPr/>
  <customWorkbookViews>
    <customWorkbookView activeSheetId="0" maximized="1" windowHeight="0" windowWidth="0" guid="{CD2EE840-520C-4F3C-9EF9-6688B2696FE8}" name="Filter 2"/>
    <customWorkbookView activeSheetId="0" maximized="1" windowHeight="0" windowWidth="0" guid="{B7E72AEF-B739-44EA-8F0C-89901D5AC737}" name="Filter 3"/>
    <customWorkbookView activeSheetId="0" maximized="1" windowHeight="0" windowWidth="0" guid="{EF75E129-1BAF-43D6-A208-517687FA83C4}" name="Filter 1"/>
  </customWorkbookViews>
</workbook>
</file>

<file path=xl/sharedStrings.xml><?xml version="1.0" encoding="utf-8"?>
<sst xmlns="http://schemas.openxmlformats.org/spreadsheetml/2006/main" count="34604" uniqueCount="2452">
  <si>
    <t>N/A - study is not using license</t>
  </si>
  <si>
    <t>Last update date: March 16th 2023, 16:55 PM CET</t>
  </si>
  <si>
    <t>Technical columns, please do not change it</t>
  </si>
  <si>
    <t>Total 
Mar 2022 - Mar 2023</t>
  </si>
  <si>
    <t>March 25th 2023</t>
  </si>
  <si>
    <t>February 28th 2023</t>
  </si>
  <si>
    <t>February 15th 2023</t>
  </si>
  <si>
    <t>January 31st 2023</t>
  </si>
  <si>
    <t>January 15th 2023</t>
  </si>
  <si>
    <t>December 30th 2022</t>
  </si>
  <si>
    <t>November 30th 2022</t>
  </si>
  <si>
    <t>November 15th 2022</t>
  </si>
  <si>
    <t>October 31st 2022</t>
  </si>
  <si>
    <t>October 15th 2022</t>
  </si>
  <si>
    <t>September 30th 2022</t>
  </si>
  <si>
    <t>November 28th 2022</t>
  </si>
  <si>
    <t>October 28th 2022</t>
  </si>
  <si>
    <t>August 31st 2022</t>
  </si>
  <si>
    <t>August 4th 2022</t>
  </si>
  <si>
    <t>June 30th 2022</t>
  </si>
  <si>
    <t>June 14th 2022</t>
  </si>
  <si>
    <t>May 26th 2022</t>
  </si>
  <si>
    <t>May 13th 2022</t>
  </si>
  <si>
    <t>April 26th 2022</t>
  </si>
  <si>
    <t>November 128th 2022</t>
  </si>
  <si>
    <t>September 28th 2022</t>
  </si>
  <si>
    <t>RO number</t>
  </si>
  <si>
    <t>Study number</t>
  </si>
  <si>
    <t>Study name</t>
  </si>
  <si>
    <t>POD</t>
  </si>
  <si>
    <t>Molecule Name</t>
  </si>
  <si>
    <t>Therapeutical Area</t>
  </si>
  <si>
    <t>Phase</t>
  </si>
  <si>
    <t>Final database lock date</t>
  </si>
  <si>
    <t>US Filling</t>
  </si>
  <si>
    <t>SDTM the latest scoring</t>
  </si>
  <si>
    <t>ADaM the latest scoring</t>
  </si>
  <si>
    <t>Last activity</t>
  </si>
  <si>
    <t>Last activity in days</t>
  </si>
  <si>
    <t>LAST 
VALIDATED DATE</t>
  </si>
  <si>
    <t>Total VAL JOBS</t>
  </si>
  <si>
    <t>VAL JOBS</t>
  </si>
  <si>
    <t>LAST DEFINE
UPDATE DATE</t>
  </si>
  <si>
    <t>Total DEFINE VERS</t>
  </si>
  <si>
    <t>DEFINE VERS</t>
  </si>
  <si>
    <t>LAST ISSUE UPDATE</t>
  </si>
  <si>
    <t>TOTAL ISSUES</t>
  </si>
  <si>
    <t>ISSUES</t>
  </si>
  <si>
    <t>Today date</t>
  </si>
  <si>
    <t xml:space="preserve">LAST 
VALIDATED DATE </t>
  </si>
  <si>
    <t>LAST DEFINE UPDATE DATE</t>
  </si>
  <si>
    <t xml:space="preserve">
LAST 
VALIDATED DAYS 
RAW</t>
  </si>
  <si>
    <t>LAST DEFINE 
UPDATE DAYS RAW</t>
  </si>
  <si>
    <t>LAST ISSUE UPDATE DAYS RAW</t>
  </si>
  <si>
    <t>MIN number days</t>
  </si>
  <si>
    <t xml:space="preserve">
LAST 
VALIDATED DAYS 
</t>
  </si>
  <si>
    <t>LAST DEFINE 
UPDATE DAYS</t>
  </si>
  <si>
    <t>LAST ISSUE UPDATE DAYS</t>
  </si>
  <si>
    <t>MAX number days</t>
  </si>
  <si>
    <t>RO7082859</t>
  </si>
  <si>
    <t>NP30179</t>
  </si>
  <si>
    <t>NP30179 / CD20</t>
  </si>
  <si>
    <t>Onc Hematology &amp; Onc Early Dev</t>
  </si>
  <si>
    <t>glofitamab</t>
  </si>
  <si>
    <t>Oncology</t>
  </si>
  <si>
    <t>Phase I/II</t>
  </si>
  <si>
    <t>58</t>
  </si>
  <si>
    <t>53</t>
  </si>
  <si>
    <t>12/1/2023</t>
  </si>
  <si>
    <t>9/1/2023</t>
  </si>
  <si>
    <t>21/11/2022</t>
  </si>
  <si>
    <t>1/12/2023</t>
  </si>
  <si>
    <t>1/9/2023</t>
  </si>
  <si>
    <t>11/21/2022</t>
  </si>
  <si>
    <t>RO4877533</t>
  </si>
  <si>
    <t>YA29359</t>
  </si>
  <si>
    <t>I2O</t>
  </si>
  <si>
    <t>Actemra</t>
  </si>
  <si>
    <t>Immunology</t>
  </si>
  <si>
    <t>Phase III</t>
  </si>
  <si>
    <t>5/12/2022</t>
  </si>
  <si>
    <t>25/8/2022</t>
  </si>
  <si>
    <t>29/5/2022</t>
  </si>
  <si>
    <t>12/5/2022</t>
  </si>
  <si>
    <t>8/25/2022</t>
  </si>
  <si>
    <t>5/29/2022</t>
  </si>
  <si>
    <t>RO5541267</t>
  </si>
  <si>
    <t>ML39345</t>
  </si>
  <si>
    <t>Onc Solid Tumor &amp; Onc Medical Affairs</t>
  </si>
  <si>
    <t>Phase II</t>
  </si>
  <si>
    <t>28/12/2022</t>
  </si>
  <si>
    <t>24/8/2022</t>
  </si>
  <si>
    <t>12/28/2022</t>
  </si>
  <si>
    <t>8/24/2022</t>
  </si>
  <si>
    <t>RO5532961</t>
  </si>
  <si>
    <t>CO40016</t>
  </si>
  <si>
    <t>CO40016 / IPATunity130</t>
  </si>
  <si>
    <t>ipatasertib</t>
  </si>
  <si>
    <t>3/3/2023</t>
  </si>
  <si>
    <t>24/2/2023</t>
  </si>
  <si>
    <t>19/1/2023</t>
  </si>
  <si>
    <t>2/24/2023</t>
  </si>
  <si>
    <t>1/19/2023</t>
  </si>
  <si>
    <t>RO7092284</t>
  </si>
  <si>
    <t>YP42514</t>
  </si>
  <si>
    <t>tiragolumab</t>
  </si>
  <si>
    <t>Phase I</t>
  </si>
  <si>
    <t>25/7/2022</t>
  </si>
  <si>
    <t>27/7/2022</t>
  </si>
  <si>
    <t>18/5/2022</t>
  </si>
  <si>
    <t>7/25/2022</t>
  </si>
  <si>
    <t>7/27/2022</t>
  </si>
  <si>
    <t>5/18/2022</t>
  </si>
  <si>
    <t>WO42017</t>
  </si>
  <si>
    <t>Phase II/III</t>
  </si>
  <si>
    <t>26/4/2022</t>
  </si>
  <si>
    <t>15/9/2022</t>
  </si>
  <si>
    <t>30/3/2022</t>
  </si>
  <si>
    <t>4/26/2022</t>
  </si>
  <si>
    <t>9/15/2022</t>
  </si>
  <si>
    <t>3/30/2022</t>
  </si>
  <si>
    <t>RO5541077</t>
  </si>
  <si>
    <t>GO39942</t>
  </si>
  <si>
    <t>GO39942 / Polarix</t>
  </si>
  <si>
    <t>Polivy</t>
  </si>
  <si>
    <t>18/11/2022</t>
  </si>
  <si>
    <t>17/11/2022</t>
  </si>
  <si>
    <t>11/18/2022</t>
  </si>
  <si>
    <t>11/17/2022</t>
  </si>
  <si>
    <t>RO4964913</t>
  </si>
  <si>
    <t>WA40404</t>
  </si>
  <si>
    <t>WA40404 / OCREVUS</t>
  </si>
  <si>
    <t>Neuroscience</t>
  </si>
  <si>
    <t>Ocrevus</t>
  </si>
  <si>
    <t>Neurology/CNS</t>
  </si>
  <si>
    <t>Phase IIIb</t>
  </si>
  <si>
    <t>14/3/2023</t>
  </si>
  <si>
    <t>11/10/2022</t>
  </si>
  <si>
    <t>2/2/2023</t>
  </si>
  <si>
    <t>3/14/2023</t>
  </si>
  <si>
    <t>10/11/2022</t>
  </si>
  <si>
    <t>RO7303509</t>
  </si>
  <si>
    <t>GA42285</t>
  </si>
  <si>
    <t>TGF beta (3)</t>
  </si>
  <si>
    <t>13/10/2022</t>
  </si>
  <si>
    <t>10/10/2022</t>
  </si>
  <si>
    <t>10/13/2022</t>
  </si>
  <si>
    <t>RO7198434</t>
  </si>
  <si>
    <t>GA41003</t>
  </si>
  <si>
    <t>tryptase beta</t>
  </si>
  <si>
    <t>MO39193</t>
  </si>
  <si>
    <t>MO39193 / Impassion132</t>
  </si>
  <si>
    <t>Tecentriq</t>
  </si>
  <si>
    <t>8/3/2023</t>
  </si>
  <si>
    <t>3/8/2023</t>
  </si>
  <si>
    <t>RO7486967</t>
  </si>
  <si>
    <t>BP43099</t>
  </si>
  <si>
    <t>selnoflast</t>
  </si>
  <si>
    <t>Gastroenterology</t>
  </si>
  <si>
    <t>6/1/2023</t>
  </si>
  <si>
    <t>1/6/2023</t>
  </si>
  <si>
    <t>RO4909832</t>
  </si>
  <si>
    <t>WN29922</t>
  </si>
  <si>
    <t>WN29922 / GRADUATE I</t>
  </si>
  <si>
    <t>gantenerumab</t>
  </si>
  <si>
    <t>9/3/2023</t>
  </si>
  <si>
    <t>8/11/2022</t>
  </si>
  <si>
    <t>9/2/2023</t>
  </si>
  <si>
    <t>3/9/2023</t>
  </si>
  <si>
    <t>11/8/2022</t>
  </si>
  <si>
    <t>2/9/2023</t>
  </si>
  <si>
    <t>RO7187797</t>
  </si>
  <si>
    <t>GO39775</t>
  </si>
  <si>
    <t>GO39775 / FcRH5/CD3 TDB</t>
  </si>
  <si>
    <t>cevostamab</t>
  </si>
  <si>
    <t>13/3/2023</t>
  </si>
  <si>
    <t>3/13/2023</t>
  </si>
  <si>
    <t>RO7010939</t>
  </si>
  <si>
    <t>GO29089</t>
  </si>
  <si>
    <t>fenebrutinib</t>
  </si>
  <si>
    <t>5/5/2022</t>
  </si>
  <si>
    <t>RO7171009</t>
  </si>
  <si>
    <t>GR40973</t>
  </si>
  <si>
    <t>GR40973 / HtrA1</t>
  </si>
  <si>
    <t>galegenimab</t>
  </si>
  <si>
    <t>Ophthalmology (Eyes)</t>
  </si>
  <si>
    <t>4/1/2023</t>
  </si>
  <si>
    <t>1/4/2023</t>
  </si>
  <si>
    <t>RO7112689</t>
  </si>
  <si>
    <t>BP39144</t>
  </si>
  <si>
    <t>crovalimab</t>
  </si>
  <si>
    <t>2/3/2023</t>
  </si>
  <si>
    <t>31/1/2023</t>
  </si>
  <si>
    <t>3/2/2023</t>
  </si>
  <si>
    <t>1/31/2023</t>
  </si>
  <si>
    <t>RO7200220</t>
  </si>
  <si>
    <t>BP40899</t>
  </si>
  <si>
    <t>BP40899 / DOVETAIL</t>
  </si>
  <si>
    <t>IL-6 MAb</t>
  </si>
  <si>
    <t>11/3/2023</t>
  </si>
  <si>
    <t>16/8/2022</t>
  </si>
  <si>
    <t>23/8/2022</t>
  </si>
  <si>
    <t>3/11/2023</t>
  </si>
  <si>
    <t>8/16/2022</t>
  </si>
  <si>
    <t>8/23/2022</t>
  </si>
  <si>
    <t>RO7496998</t>
  </si>
  <si>
    <t>CV43043</t>
  </si>
  <si>
    <t>viral replication inhibitor</t>
  </si>
  <si>
    <t>Infectious Disease</t>
  </si>
  <si>
    <t>25/5/2022</t>
  </si>
  <si>
    <t>5/25/2022</t>
  </si>
  <si>
    <t>RO7223280</t>
  </si>
  <si>
    <t>BP41732</t>
  </si>
  <si>
    <t>Abx MacroCyc Pep</t>
  </si>
  <si>
    <t>1/9/2022</t>
  </si>
  <si>
    <t>7/6/2022</t>
  </si>
  <si>
    <t>9/1/2022</t>
  </si>
  <si>
    <t>6/7/2022</t>
  </si>
  <si>
    <t>RO7250284</t>
  </si>
  <si>
    <t>BP41670</t>
  </si>
  <si>
    <t>VEGF-Ang2 DutaFab</t>
  </si>
  <si>
    <t>Active</t>
  </si>
  <si>
    <t>15/3/2023</t>
  </si>
  <si>
    <t>3/15/2023</t>
  </si>
  <si>
    <t>Ube3A_LNA</t>
  </si>
  <si>
    <t>BP40654</t>
  </si>
  <si>
    <t>BP40654 / FREESIAS</t>
  </si>
  <si>
    <t>rugonersen</t>
  </si>
  <si>
    <t>2/12/2022</t>
  </si>
  <si>
    <t>12/2/2022</t>
  </si>
  <si>
    <t>RO7187807</t>
  </si>
  <si>
    <t>GB43311</t>
  </si>
  <si>
    <t>ST2</t>
  </si>
  <si>
    <t>Phase IIb</t>
  </si>
  <si>
    <t>RO7113755</t>
  </si>
  <si>
    <t>CO42800</t>
  </si>
  <si>
    <t>inavolisib</t>
  </si>
  <si>
    <t>Phase Ib</t>
  </si>
  <si>
    <t>RO7102122</t>
  </si>
  <si>
    <t>BO41932</t>
  </si>
  <si>
    <t>ONC DA STRATEGY</t>
  </si>
  <si>
    <t>MO39874</t>
  </si>
  <si>
    <t>WO39210</t>
  </si>
  <si>
    <t>WO39210 / IMmotion010</t>
  </si>
  <si>
    <t>29/6/2022</t>
  </si>
  <si>
    <t>28/6/2022</t>
  </si>
  <si>
    <t>6/29/2022</t>
  </si>
  <si>
    <t>6/28/2022</t>
  </si>
  <si>
    <t>RO7021610</t>
  </si>
  <si>
    <t>GA40209</t>
  </si>
  <si>
    <t>efmarodocokin alfa</t>
  </si>
  <si>
    <t>12/8/2022</t>
  </si>
  <si>
    <t>8/12/2022</t>
  </si>
  <si>
    <t>GO41717</t>
  </si>
  <si>
    <t>GO41717 / SKYSCRAPER-01</t>
  </si>
  <si>
    <t>13/2/2023</t>
  </si>
  <si>
    <t>2/13/2023</t>
  </si>
  <si>
    <t>GO41854</t>
  </si>
  <si>
    <t>GO41854 / SKYSCRAPER-03</t>
  </si>
  <si>
    <t>15/12/2022</t>
  </si>
  <si>
    <t>8/2/2023</t>
  </si>
  <si>
    <t>12/15/2022</t>
  </si>
  <si>
    <t>2/8/2023</t>
  </si>
  <si>
    <t>RO7126209</t>
  </si>
  <si>
    <t>BP42155</t>
  </si>
  <si>
    <t>Brain Shuttle gantenerumab</t>
  </si>
  <si>
    <t>WN39658</t>
  </si>
  <si>
    <t>WN39658 / GRADUATE II</t>
  </si>
  <si>
    <t>30/1/2023</t>
  </si>
  <si>
    <t>28/10/2022</t>
  </si>
  <si>
    <t>24/1/2023</t>
  </si>
  <si>
    <t>1/30/2023</t>
  </si>
  <si>
    <t>10/28/2022</t>
  </si>
  <si>
    <t>1/24/2023</t>
  </si>
  <si>
    <t>GO42501</t>
  </si>
  <si>
    <t>27/2/2023</t>
  </si>
  <si>
    <t>2/27/2023</t>
  </si>
  <si>
    <t>MO40598</t>
  </si>
  <si>
    <t>MO40598 / Polargo</t>
  </si>
  <si>
    <t>RO7191686</t>
  </si>
  <si>
    <t>MV40618</t>
  </si>
  <si>
    <t>MV40618 / Centerstone</t>
  </si>
  <si>
    <t>Xofluza</t>
  </si>
  <si>
    <t>22/2/2023</t>
  </si>
  <si>
    <t>6/3/2023</t>
  </si>
  <si>
    <t>2/22/2023</t>
  </si>
  <si>
    <t>3/6/2023</t>
  </si>
  <si>
    <t>RO7046015</t>
  </si>
  <si>
    <t>BP39529</t>
  </si>
  <si>
    <t>BP39529 / Pasadena</t>
  </si>
  <si>
    <t>prasinezumab</t>
  </si>
  <si>
    <t>27/6/2022</t>
  </si>
  <si>
    <t>16/2/2023</t>
  </si>
  <si>
    <t>6/27/2022</t>
  </si>
  <si>
    <t>2/16/2023</t>
  </si>
  <si>
    <t>RO6868847</t>
  </si>
  <si>
    <t>BP41321</t>
  </si>
  <si>
    <t>BP41321 / Canberra</t>
  </si>
  <si>
    <t>CB2 receptor ago (2)</t>
  </si>
  <si>
    <t>29/9/2022</t>
  </si>
  <si>
    <t>9/29/2022</t>
  </si>
  <si>
    <t>RO7030816</t>
  </si>
  <si>
    <t>GO40516</t>
  </si>
  <si>
    <t>mosunetuzumab</t>
  </si>
  <si>
    <t>GO40515</t>
  </si>
  <si>
    <t>21/2/2023</t>
  </si>
  <si>
    <t>2/21/2023</t>
  </si>
  <si>
    <t>RO6867461</t>
  </si>
  <si>
    <t>GR40306</t>
  </si>
  <si>
    <t>GR40306/TENAYA</t>
  </si>
  <si>
    <t>Vabysmo</t>
  </si>
  <si>
    <t>9/6/2022</t>
  </si>
  <si>
    <t>6/9/2022</t>
  </si>
  <si>
    <t>GR40844</t>
  </si>
  <si>
    <t>GR40844/LUCERNE</t>
  </si>
  <si>
    <t>RO7435846</t>
  </si>
  <si>
    <t>GO42144</t>
  </si>
  <si>
    <t>G12C KRAS (6036)</t>
  </si>
  <si>
    <t>8/9/2022</t>
  </si>
  <si>
    <t>23/5/2022</t>
  </si>
  <si>
    <t>9/8/2022</t>
  </si>
  <si>
    <t>5/23/2022</t>
  </si>
  <si>
    <t>MO29872</t>
  </si>
  <si>
    <t>MO29872 / IPSOS</t>
  </si>
  <si>
    <t>21/6/2022</t>
  </si>
  <si>
    <t>6/21/2022</t>
  </si>
  <si>
    <t>MO39171</t>
  </si>
  <si>
    <t>MO39171 / TAIL</t>
  </si>
  <si>
    <t>Phase IV</t>
  </si>
  <si>
    <t>4/5/2022</t>
  </si>
  <si>
    <t>5/4/2022</t>
  </si>
  <si>
    <t>NP39488</t>
  </si>
  <si>
    <t>NP39488 / TCB</t>
  </si>
  <si>
    <t>18/1/2023</t>
  </si>
  <si>
    <t>1/18/2023</t>
  </si>
  <si>
    <t>GO43227</t>
  </si>
  <si>
    <t>23/1/2023</t>
  </si>
  <si>
    <t>1/23/2023</t>
  </si>
  <si>
    <t>GO41892</t>
  </si>
  <si>
    <t>6/12/2022</t>
  </si>
  <si>
    <t>12/6/2022</t>
  </si>
  <si>
    <t>RO5537382</t>
  </si>
  <si>
    <t>BO25323</t>
  </si>
  <si>
    <t>BO25323 / Venetoclax CLL14</t>
  </si>
  <si>
    <t>Venclexta</t>
  </si>
  <si>
    <t>2/1/2023</t>
  </si>
  <si>
    <t>12/4/2022</t>
  </si>
  <si>
    <t>1/2/2023</t>
  </si>
  <si>
    <t>4/12/2022</t>
  </si>
  <si>
    <t>RO0452294</t>
  </si>
  <si>
    <t>YO42207</t>
  </si>
  <si>
    <t>Mabthera</t>
  </si>
  <si>
    <t>31/10/2022</t>
  </si>
  <si>
    <t>11/1/2023</t>
  </si>
  <si>
    <t>10/31/2022</t>
  </si>
  <si>
    <t>1/11/2023</t>
  </si>
  <si>
    <t>BO42592</t>
  </si>
  <si>
    <t>10/3/2023</t>
  </si>
  <si>
    <t>3/10/2023</t>
  </si>
  <si>
    <t>YO42311</t>
  </si>
  <si>
    <t>Hematology</t>
  </si>
  <si>
    <t>16/1/2023</t>
  </si>
  <si>
    <t>13/12/2022</t>
  </si>
  <si>
    <t>1/16/2023</t>
  </si>
  <si>
    <t>12/13/2022</t>
  </si>
  <si>
    <t>RO7234292</t>
  </si>
  <si>
    <t>BN40955</t>
  </si>
  <si>
    <t>GEN EXTEND BN40955</t>
  </si>
  <si>
    <t>tominersen</t>
  </si>
  <si>
    <t>9/5/2022</t>
  </si>
  <si>
    <t>5/9/2022</t>
  </si>
  <si>
    <t>GO27983</t>
  </si>
  <si>
    <t>GO27983 / Phase Ib/II (GO27983) A.Martin + Phase I Glucose PK Sub-Study</t>
  </si>
  <si>
    <t>1/12/2022</t>
  </si>
  <si>
    <t>19/10/2022</t>
  </si>
  <si>
    <t>12/1/2022</t>
  </si>
  <si>
    <t>10/19/2022</t>
  </si>
  <si>
    <t>BN42082</t>
  </si>
  <si>
    <t>BN42083</t>
  </si>
  <si>
    <t>WO29636</t>
  </si>
  <si>
    <t>WO29636 / PDL1 MAB</t>
  </si>
  <si>
    <t>21/4/2022</t>
  </si>
  <si>
    <t>4/21/2022</t>
  </si>
  <si>
    <t>YO43555</t>
  </si>
  <si>
    <t>20/4/2022</t>
  </si>
  <si>
    <t>4/20/2022</t>
  </si>
  <si>
    <t>RO7425781</t>
  </si>
  <si>
    <t>BP42233</t>
  </si>
  <si>
    <t>GPRC5D CD3 TCB</t>
  </si>
  <si>
    <t>RO5333787</t>
  </si>
  <si>
    <t>WN42636</t>
  </si>
  <si>
    <t>Enspryng</t>
  </si>
  <si>
    <t>RO7105705</t>
  </si>
  <si>
    <t>GN40040</t>
  </si>
  <si>
    <t>GN40040 / Lauriet</t>
  </si>
  <si>
    <t>semorinemab</t>
  </si>
  <si>
    <t>30/9/2022</t>
  </si>
  <si>
    <t>9/30/2022</t>
  </si>
  <si>
    <t>RO7119929</t>
  </si>
  <si>
    <t>WP41377</t>
  </si>
  <si>
    <t>TLR7 agonist (4) ASIP</t>
  </si>
  <si>
    <t>9/12/2022</t>
  </si>
  <si>
    <t>12/9/2022</t>
  </si>
  <si>
    <t>GO29527</t>
  </si>
  <si>
    <t>23/2/2023</t>
  </si>
  <si>
    <t>18/4/2022</t>
  </si>
  <si>
    <t>2/23/2023</t>
  </si>
  <si>
    <t>4/18/2022</t>
  </si>
  <si>
    <t>NP40126</t>
  </si>
  <si>
    <t>NP40126 / CD20</t>
  </si>
  <si>
    <t>7/7/2022</t>
  </si>
  <si>
    <t>WN41874</t>
  </si>
  <si>
    <t>15/2/2023</t>
  </si>
  <si>
    <t>2/15/2023</t>
  </si>
  <si>
    <t>WN42349</t>
  </si>
  <si>
    <t>27/4/2022</t>
  </si>
  <si>
    <t>4/27/2022</t>
  </si>
  <si>
    <t>GO40241</t>
  </si>
  <si>
    <t>RO70994</t>
  </si>
  <si>
    <t>GO30103</t>
  </si>
  <si>
    <t>RO7223619</t>
  </si>
  <si>
    <t>GO42273</t>
  </si>
  <si>
    <t>belvarafenib</t>
  </si>
  <si>
    <t>23/12/2022</t>
  </si>
  <si>
    <t>12/23/2022</t>
  </si>
  <si>
    <t>GO40290</t>
  </si>
  <si>
    <t>GO40290 / TIGIT</t>
  </si>
  <si>
    <t>CO41942</t>
  </si>
  <si>
    <t>GO42661</t>
  </si>
  <si>
    <t>31/5/2022</t>
  </si>
  <si>
    <t>5/31/2022</t>
  </si>
  <si>
    <t>MO39875</t>
  </si>
  <si>
    <t>WO41535</t>
  </si>
  <si>
    <t>WO41535 / Tecentriq</t>
  </si>
  <si>
    <t>7/2/2023</t>
  </si>
  <si>
    <t>2/7/2023</t>
  </si>
  <si>
    <t>YO42610</t>
  </si>
  <si>
    <t>29/7/2022</t>
  </si>
  <si>
    <t>7/29/2022</t>
  </si>
  <si>
    <t>RO5072759</t>
  </si>
  <si>
    <t>YA42816</t>
  </si>
  <si>
    <t>Gazyva</t>
  </si>
  <si>
    <t>YO42138</t>
  </si>
  <si>
    <t>7/11/2022</t>
  </si>
  <si>
    <t>3/1/2023</t>
  </si>
  <si>
    <t>11/7/2022</t>
  </si>
  <si>
    <t>1/3/2023</t>
  </si>
  <si>
    <t>CO40151</t>
  </si>
  <si>
    <t>RO5534262</t>
  </si>
  <si>
    <t>JO42003</t>
  </si>
  <si>
    <t>HEMLIBRA</t>
  </si>
  <si>
    <t>26/10/2022</t>
  </si>
  <si>
    <t>10/26/2022</t>
  </si>
  <si>
    <t>WO40242</t>
  </si>
  <si>
    <t>WO40242 / IMvoke010</t>
  </si>
  <si>
    <t>RO5424802</t>
  </si>
  <si>
    <t>BO40336</t>
  </si>
  <si>
    <t>Alecensa</t>
  </si>
  <si>
    <t>17/2/2023</t>
  </si>
  <si>
    <t>6/2/2023</t>
  </si>
  <si>
    <t>2/17/2023</t>
  </si>
  <si>
    <t>2/6/2023</t>
  </si>
  <si>
    <t>RO7440688</t>
  </si>
  <si>
    <t>GC42880</t>
  </si>
  <si>
    <t>NLRP3 inh</t>
  </si>
  <si>
    <t>Cardiovascular</t>
  </si>
  <si>
    <t>Phase Ia</t>
  </si>
  <si>
    <t>9/11/2022</t>
  </si>
  <si>
    <t>13/4/2022</t>
  </si>
  <si>
    <t>11/9/2022</t>
  </si>
  <si>
    <t>4/13/2022</t>
  </si>
  <si>
    <t>CP40563</t>
  </si>
  <si>
    <t>CP40563 / MiniSTONE 2</t>
  </si>
  <si>
    <t>XOFLUZA</t>
  </si>
  <si>
    <t>Entrectinib ISS/ISE / Integrated Summary for Safety and Efficacy</t>
  </si>
  <si>
    <t>Rozlytrek</t>
  </si>
  <si>
    <t>Not applicable</t>
  </si>
  <si>
    <t>20/1/2023</t>
  </si>
  <si>
    <t>1/20/2023</t>
  </si>
  <si>
    <t>BP40657</t>
  </si>
  <si>
    <t>BP40657 / IMSCIN001</t>
  </si>
  <si>
    <t>26/1/2023</t>
  </si>
  <si>
    <t>1/26/2023</t>
  </si>
  <si>
    <t>wn28745</t>
  </si>
  <si>
    <t>wn28745 / Marguerite Road</t>
  </si>
  <si>
    <t>8/8/2022</t>
  </si>
  <si>
    <t>WN25203</t>
  </si>
  <si>
    <t>WN25203 / Scarlet Road</t>
  </si>
  <si>
    <t>GANTENERUMAB</t>
  </si>
  <si>
    <t>12/10/2022</t>
  </si>
  <si>
    <t>5/8/2022</t>
  </si>
  <si>
    <t>10/12/2022</t>
  </si>
  <si>
    <t>8/5/2022</t>
  </si>
  <si>
    <t>RO0503821</t>
  </si>
  <si>
    <t>NH19708</t>
  </si>
  <si>
    <t>NH19708 / Skipper</t>
  </si>
  <si>
    <t>Mircera</t>
  </si>
  <si>
    <t>28/2/2023</t>
  </si>
  <si>
    <t>20/2/2023</t>
  </si>
  <si>
    <t>2/28/2023</t>
  </si>
  <si>
    <t>2/20/2023</t>
  </si>
  <si>
    <t>GO41036</t>
  </si>
  <si>
    <t>YO42373</t>
  </si>
  <si>
    <t>GO42286</t>
  </si>
  <si>
    <t>16/9/2022</t>
  </si>
  <si>
    <t>9/16/2022</t>
  </si>
  <si>
    <t>ML42243</t>
  </si>
  <si>
    <t>WA41937</t>
  </si>
  <si>
    <t>Nephrology (Kidney)</t>
  </si>
  <si>
    <t>11/4/2022</t>
  </si>
  <si>
    <t>23/9/2022</t>
  </si>
  <si>
    <t>4/11/2022</t>
  </si>
  <si>
    <t>9/23/2022</t>
  </si>
  <si>
    <t>GO42552</t>
  </si>
  <si>
    <t>RO7197597</t>
  </si>
  <si>
    <t>GO39932</t>
  </si>
  <si>
    <t>giredestrant</t>
  </si>
  <si>
    <t>RO5514041</t>
  </si>
  <si>
    <t>MO39136</t>
  </si>
  <si>
    <t>MO39136 / TRICOTEL</t>
  </si>
  <si>
    <t>Cotellic</t>
  </si>
  <si>
    <t>CO41685</t>
  </si>
  <si>
    <t>BO43328</t>
  </si>
  <si>
    <t>Morpheus Platform</t>
  </si>
  <si>
    <t>GO41767</t>
  </si>
  <si>
    <t>28/3/2022</t>
  </si>
  <si>
    <t>4/8/2022</t>
  </si>
  <si>
    <t>3/28/2022</t>
  </si>
  <si>
    <t>8/4/2022</t>
  </si>
  <si>
    <t>WO42312</t>
  </si>
  <si>
    <t>WO42312 / SERD F2M</t>
  </si>
  <si>
    <t>CO42177</t>
  </si>
  <si>
    <t>RO7198574</t>
  </si>
  <si>
    <t>YO41137</t>
  </si>
  <si>
    <t>YO41137 / FDChina</t>
  </si>
  <si>
    <t>Phesgo</t>
  </si>
  <si>
    <t>7/5/2022</t>
  </si>
  <si>
    <t>1/7/2022</t>
  </si>
  <si>
    <t>5/7/2022</t>
  </si>
  <si>
    <t>7/1/2022</t>
  </si>
  <si>
    <t>YO39609</t>
  </si>
  <si>
    <t>17/1/2023</t>
  </si>
  <si>
    <t>1/17/2023</t>
  </si>
  <si>
    <t>GR41987</t>
  </si>
  <si>
    <t>22/6/2022</t>
  </si>
  <si>
    <t>6/22/2022</t>
  </si>
  <si>
    <t>CN41144</t>
  </si>
  <si>
    <t>CN41144 / OCARINA</t>
  </si>
  <si>
    <t>WA39085</t>
  </si>
  <si>
    <t>WA39085 / Operetta</t>
  </si>
  <si>
    <t>RO6880276</t>
  </si>
  <si>
    <t>GN42801</t>
  </si>
  <si>
    <t>EM GTP1</t>
  </si>
  <si>
    <t>WN42171</t>
  </si>
  <si>
    <t>WO40324</t>
  </si>
  <si>
    <t>WO40324 / FeDeriCa</t>
  </si>
  <si>
    <t>7/3/2023</t>
  </si>
  <si>
    <t>3/7/2023</t>
  </si>
  <si>
    <t>RO4368451</t>
  </si>
  <si>
    <t>BO30185</t>
  </si>
  <si>
    <t>PHESGO</t>
  </si>
  <si>
    <t>GA41825</t>
  </si>
  <si>
    <t>RO7297089</t>
  </si>
  <si>
    <t>GO41582</t>
  </si>
  <si>
    <t>aBCMA CD16A</t>
  </si>
  <si>
    <t>WO39613</t>
  </si>
  <si>
    <t>CO42867</t>
  </si>
  <si>
    <t>GO42909</t>
  </si>
  <si>
    <t>CO41012</t>
  </si>
  <si>
    <t>CO41012 / IPATunity150</t>
  </si>
  <si>
    <t>RO7310729</t>
  </si>
  <si>
    <t>GO41596</t>
  </si>
  <si>
    <t>GO41596 / L15/IL15Ra-Fc</t>
  </si>
  <si>
    <t>IL15/IL15Ra-Fc</t>
  </si>
  <si>
    <t>7/12/2022</t>
  </si>
  <si>
    <t>12/7/2022</t>
  </si>
  <si>
    <t>CO41101</t>
  </si>
  <si>
    <t>CO41101 / IPATunity170</t>
  </si>
  <si>
    <t>MO41552</t>
  </si>
  <si>
    <t>3/11/2022</t>
  </si>
  <si>
    <t>11/3/2022</t>
  </si>
  <si>
    <t>GO29665</t>
  </si>
  <si>
    <t>1/4/2022</t>
  </si>
  <si>
    <t>4/1/2022</t>
  </si>
  <si>
    <t>GR40349</t>
  </si>
  <si>
    <t>GR40349 / YOSEMITE</t>
  </si>
  <si>
    <t>21/7/2022</t>
  </si>
  <si>
    <t>7/21/2022</t>
  </si>
  <si>
    <t>GR40398</t>
  </si>
  <si>
    <t>GR40398 / RHINE</t>
  </si>
  <si>
    <t>CO40778</t>
  </si>
  <si>
    <t>CO40778 / STARTRK-NG (RXDX-101-03)</t>
  </si>
  <si>
    <t>4/2/2023</t>
  </si>
  <si>
    <t>2/4/2023</t>
  </si>
  <si>
    <t>RO7490677</t>
  </si>
  <si>
    <t>WA42293</t>
  </si>
  <si>
    <t>zinpentraxin alfa</t>
  </si>
  <si>
    <t>GO29781</t>
  </si>
  <si>
    <t>GO29781 / CD20/CD3 (BTCT4465A)</t>
  </si>
  <si>
    <t>Hematology, Oncology</t>
  </si>
  <si>
    <t>BO42843</t>
  </si>
  <si>
    <t>GO40782</t>
  </si>
  <si>
    <t>GO40782 / STARTRK-2 (RXDX-101-02)</t>
  </si>
  <si>
    <t>MN39158</t>
  </si>
  <si>
    <t>MN39158 / Liberto</t>
  </si>
  <si>
    <t>MN39159</t>
  </si>
  <si>
    <t>MN39159 / CONSONANCE</t>
  </si>
  <si>
    <t>WA42294</t>
  </si>
  <si>
    <t>WO41994</t>
  </si>
  <si>
    <t>GO42216</t>
  </si>
  <si>
    <t>12/12/2022</t>
  </si>
  <si>
    <t>CO40115</t>
  </si>
  <si>
    <t>CO40115 / Morpheus</t>
  </si>
  <si>
    <t>WO30070</t>
  </si>
  <si>
    <t>WO30070 / IMvigor130</t>
  </si>
  <si>
    <t>4/10/2022</t>
  </si>
  <si>
    <t>5/10/2022</t>
  </si>
  <si>
    <t>10/4/2022</t>
  </si>
  <si>
    <t>10/5/2022</t>
  </si>
  <si>
    <t>GR41984</t>
  </si>
  <si>
    <t>27/1/2023</t>
  </si>
  <si>
    <t>1/27/2023</t>
  </si>
  <si>
    <t>CO41792</t>
  </si>
  <si>
    <t>27-Dec-0224</t>
  </si>
  <si>
    <t>N/A</t>
  </si>
  <si>
    <t>RO7034067</t>
  </si>
  <si>
    <t>BN40703</t>
  </si>
  <si>
    <t>BN40703 / Pre-Symptomatic</t>
  </si>
  <si>
    <t>Evrysdi</t>
  </si>
  <si>
    <t>Pre-Clinical/SEND</t>
  </si>
  <si>
    <t>15-Mar-2027</t>
  </si>
  <si>
    <t>17-Sep-0219</t>
  </si>
  <si>
    <t>5/6/2022</t>
  </si>
  <si>
    <t>6/5/2022</t>
  </si>
  <si>
    <t>MO42590</t>
  </si>
  <si>
    <t>Other</t>
  </si>
  <si>
    <t>GO39374</t>
  </si>
  <si>
    <t>28-Feb-0224</t>
  </si>
  <si>
    <t>BP39054</t>
  </si>
  <si>
    <t>BP39054 / JEWELFISH</t>
  </si>
  <si>
    <t>3-Apr-0225</t>
  </si>
  <si>
    <t>RO6874281</t>
  </si>
  <si>
    <t>BP29842</t>
  </si>
  <si>
    <t>BP29842 / FAP IL2v</t>
  </si>
  <si>
    <t>simlukafusp alfa</t>
  </si>
  <si>
    <t>21-Dec-0222</t>
  </si>
  <si>
    <t>RO7191863</t>
  </si>
  <si>
    <t>NP40479</t>
  </si>
  <si>
    <t>NP40479 / PDL1LNA</t>
  </si>
  <si>
    <t>PDL1 LNA</t>
  </si>
  <si>
    <t>Hepatology (Liver, Pancreatic, Gall Bladder)</t>
  </si>
  <si>
    <t>01-Jan-0224</t>
  </si>
  <si>
    <t>3-Jun-0227</t>
  </si>
  <si>
    <t>BN42358</t>
  </si>
  <si>
    <t>13-Nov-0224</t>
  </si>
  <si>
    <t>24-May-0228</t>
  </si>
  <si>
    <t>BO39694</t>
  </si>
  <si>
    <t>03-May-0224</t>
  </si>
  <si>
    <t>06-Jul-0215</t>
  </si>
  <si>
    <t>BP41054</t>
  </si>
  <si>
    <t>17-Oct-0222</t>
  </si>
  <si>
    <t>6/10/2022</t>
  </si>
  <si>
    <t>17/10/2022</t>
  </si>
  <si>
    <t>10/6/2022</t>
  </si>
  <si>
    <t>10/17/2022</t>
  </si>
  <si>
    <t>RO7227780</t>
  </si>
  <si>
    <t>GO40311</t>
  </si>
  <si>
    <t>runimotamab</t>
  </si>
  <si>
    <t>01-May-0224</t>
  </si>
  <si>
    <t>24-Nov-0226</t>
  </si>
  <si>
    <t>RO4893594</t>
  </si>
  <si>
    <t>MR42410</t>
  </si>
  <si>
    <t>Susvimo</t>
  </si>
  <si>
    <t>03-Oct-0225</t>
  </si>
  <si>
    <t>BP40234</t>
  </si>
  <si>
    <t>31-Jan-0222</t>
  </si>
  <si>
    <t>BO42533</t>
  </si>
  <si>
    <t>31-Jul-0224</t>
  </si>
  <si>
    <t>MR41926</t>
  </si>
  <si>
    <t>MR41926 / ALTIMETER</t>
  </si>
  <si>
    <t>31-May-0222</t>
  </si>
  <si>
    <t>BO41843</t>
  </si>
  <si>
    <t>BO41843 / SERD 1L</t>
  </si>
  <si>
    <t>01-Nov-0228</t>
  </si>
  <si>
    <t>22-Nov-0224</t>
  </si>
  <si>
    <t>RO5490245</t>
  </si>
  <si>
    <t>GN28352</t>
  </si>
  <si>
    <t>GN28352 / API</t>
  </si>
  <si>
    <t>crenezumab</t>
  </si>
  <si>
    <t>12-Jan-0223</t>
  </si>
  <si>
    <t>08-Apr-0224</t>
  </si>
  <si>
    <t>17/5/2022</t>
  </si>
  <si>
    <t>5/17/2022</t>
  </si>
  <si>
    <t>GA39925</t>
  </si>
  <si>
    <t>31-Mar-2023</t>
  </si>
  <si>
    <t>BM EM0066</t>
  </si>
  <si>
    <t>MX39795</t>
  </si>
  <si>
    <t>MX39795 / CUP</t>
  </si>
  <si>
    <t>FMI Commercial global</t>
  </si>
  <si>
    <t>16-Sep-0222</t>
  </si>
  <si>
    <t>YO40245</t>
  </si>
  <si>
    <t>03-Jun-0222</t>
  </si>
  <si>
    <t>9/10/2022</t>
  </si>
  <si>
    <t>13/1/2023</t>
  </si>
  <si>
    <t>10/9/2022</t>
  </si>
  <si>
    <t>1/13/2023</t>
  </si>
  <si>
    <t>YR42837</t>
  </si>
  <si>
    <t>02-Sep-0225</t>
  </si>
  <si>
    <t>28-May-0221</t>
  </si>
  <si>
    <t>5/3/2023</t>
  </si>
  <si>
    <t>3/5/2023</t>
  </si>
  <si>
    <t>RO5503781</t>
  </si>
  <si>
    <t>GO40871</t>
  </si>
  <si>
    <t>GO40871 / iMatrix</t>
  </si>
  <si>
    <t>idasanutlin</t>
  </si>
  <si>
    <t>27-Feb-0226</t>
  </si>
  <si>
    <t>2-Apr-0226</t>
  </si>
  <si>
    <t>ML29733</t>
  </si>
  <si>
    <t>09-May-0223</t>
  </si>
  <si>
    <t>7/10/2022</t>
  </si>
  <si>
    <t>10/7/2022</t>
  </si>
  <si>
    <t>RO7248824</t>
  </si>
  <si>
    <t>BP41674</t>
  </si>
  <si>
    <t>17-Jul-0224</t>
  </si>
  <si>
    <t>03-Nov-0225</t>
  </si>
  <si>
    <t>15/5/2022</t>
  </si>
  <si>
    <t>5/15/2022</t>
  </si>
  <si>
    <t>MO40628</t>
  </si>
  <si>
    <t>MO40628 / PHranceSCA</t>
  </si>
  <si>
    <t>Phesgo BC HER-2 positive</t>
  </si>
  <si>
    <t>15-Dec-0222</t>
  </si>
  <si>
    <t>20/11/2022</t>
  </si>
  <si>
    <t>11/20/2022</t>
  </si>
  <si>
    <t>MO40597</t>
  </si>
  <si>
    <t>MO40597 / Gazelle</t>
  </si>
  <si>
    <t>14-Feb-0223</t>
  </si>
  <si>
    <t>BO42203</t>
  </si>
  <si>
    <t>18/8/2022</t>
  </si>
  <si>
    <t>8/18/2022</t>
  </si>
  <si>
    <t>MO39107</t>
  </si>
  <si>
    <t>MO39107 / TeGaR (NHL Basket)</t>
  </si>
  <si>
    <t>13-May-0222</t>
  </si>
  <si>
    <t>GO40554</t>
  </si>
  <si>
    <t>MA30143</t>
  </si>
  <si>
    <t>MA30143 / ENSEMBLE</t>
  </si>
  <si>
    <t>RO7200394</t>
  </si>
  <si>
    <t>BP40923</t>
  </si>
  <si>
    <t>BP40923 / BLUETAIL</t>
  </si>
  <si>
    <t>VEGF-IL1beta DutaFab</t>
  </si>
  <si>
    <t>15/11/2022</t>
  </si>
  <si>
    <t>11/15/2022</t>
  </si>
  <si>
    <t>YN42131</t>
  </si>
  <si>
    <t>MN39889</t>
  </si>
  <si>
    <t>MN39889 / Musicale</t>
  </si>
  <si>
    <t>OCREVUS</t>
  </si>
  <si>
    <t>RO7121661</t>
  </si>
  <si>
    <t>BP42772</t>
  </si>
  <si>
    <t>PD1-TIM3 BsAb</t>
  </si>
  <si>
    <t>GP43365</t>
  </si>
  <si>
    <t>20/9/2022</t>
  </si>
  <si>
    <t>9/20/2022</t>
  </si>
  <si>
    <t>NP40435</t>
  </si>
  <si>
    <t>WO39391</t>
  </si>
  <si>
    <t>WO39391 / IMpassion030</t>
  </si>
  <si>
    <t>05.-Mar-2026</t>
  </si>
  <si>
    <t>BM EM0089</t>
  </si>
  <si>
    <t>GE42063</t>
  </si>
  <si>
    <t>Clinical respiratory imaging</t>
  </si>
  <si>
    <t>Pulmonology/Respiratory</t>
  </si>
  <si>
    <t>Phase IIa</t>
  </si>
  <si>
    <t>27/10/2022</t>
  </si>
  <si>
    <t>22/8/2022</t>
  </si>
  <si>
    <t>10/27/2022</t>
  </si>
  <si>
    <t>8/22/2022</t>
  </si>
  <si>
    <t>WN42086</t>
  </si>
  <si>
    <t>20/6/2022</t>
  </si>
  <si>
    <t>6/20/2022</t>
  </si>
  <si>
    <t>MO40653</t>
  </si>
  <si>
    <t>MO40653 / IMREAL</t>
  </si>
  <si>
    <t>BM EM0060</t>
  </si>
  <si>
    <t>BO39610</t>
  </si>
  <si>
    <t>Tecentriq ADA Cross Studies</t>
  </si>
  <si>
    <t>27/12/2022</t>
  </si>
  <si>
    <t>12/27/2022</t>
  </si>
  <si>
    <t>bh30071</t>
  </si>
  <si>
    <t>bh30071 / HAVEN 3</t>
  </si>
  <si>
    <t>Hemlibra</t>
  </si>
  <si>
    <t>14/6/2022</t>
  </si>
  <si>
    <t>6/14/2022</t>
  </si>
  <si>
    <t>ML28550</t>
  </si>
  <si>
    <t>WO39608</t>
  </si>
  <si>
    <t>BO42353</t>
  </si>
  <si>
    <t>14/11/2022</t>
  </si>
  <si>
    <t>11/14/2022</t>
  </si>
  <si>
    <t>WO42758</t>
  </si>
  <si>
    <t>Intrinsic Platform</t>
  </si>
  <si>
    <t>Faricimab SCS/SCE</t>
  </si>
  <si>
    <t>GA43191</t>
  </si>
  <si>
    <t>Rare Diseases</t>
  </si>
  <si>
    <t>CO39303</t>
  </si>
  <si>
    <t>CO39303 / IPATential150</t>
  </si>
  <si>
    <t>BO29554</t>
  </si>
  <si>
    <t>8/6/2022</t>
  </si>
  <si>
    <t>26/7/2022</t>
  </si>
  <si>
    <t>6/8/2022</t>
  </si>
  <si>
    <t>7/26/2022</t>
  </si>
  <si>
    <t>GR42691</t>
  </si>
  <si>
    <t>18/10/2022</t>
  </si>
  <si>
    <t>10/18/2022</t>
  </si>
  <si>
    <t>BO42452</t>
  </si>
  <si>
    <t>BM_EM0085</t>
  </si>
  <si>
    <t>BP41783</t>
  </si>
  <si>
    <t>EM Ophthalmology Precision Medicine</t>
  </si>
  <si>
    <t>RO7499790</t>
  </si>
  <si>
    <t>BO42863</t>
  </si>
  <si>
    <t>Gavreto</t>
  </si>
  <si>
    <t>8/7/2022</t>
  </si>
  <si>
    <t>7/8/2022</t>
  </si>
  <si>
    <t>BM_EB0085</t>
  </si>
  <si>
    <t>BP41693</t>
  </si>
  <si>
    <t>GR41986</t>
  </si>
  <si>
    <t>GB41149</t>
  </si>
  <si>
    <t>6/6/2022</t>
  </si>
  <si>
    <t>RO7121932</t>
  </si>
  <si>
    <t>BP42230</t>
  </si>
  <si>
    <t>Brain Shuttle CD20 MAb</t>
  </si>
  <si>
    <t>1/6/2022</t>
  </si>
  <si>
    <t>6/1/2022</t>
  </si>
  <si>
    <t>GR40550</t>
  </si>
  <si>
    <t>GR40550 / Pagoda</t>
  </si>
  <si>
    <t>RO7269162</t>
  </si>
  <si>
    <t>BP42242</t>
  </si>
  <si>
    <t>G-SEC modulator (2)</t>
  </si>
  <si>
    <t>GO43075</t>
  </si>
  <si>
    <t>21/10/2022</t>
  </si>
  <si>
    <t>10/21/2022</t>
  </si>
  <si>
    <t>YO40482</t>
  </si>
  <si>
    <t>RO6889450</t>
  </si>
  <si>
    <t>BP41743</t>
  </si>
  <si>
    <t>ralmitaront</t>
  </si>
  <si>
    <t>GO41944</t>
  </si>
  <si>
    <t>GR42558</t>
  </si>
  <si>
    <t>RO5490261</t>
  </si>
  <si>
    <t>CA40192</t>
  </si>
  <si>
    <t>CA40192 / FENNEL</t>
  </si>
  <si>
    <t>etrolizumab</t>
  </si>
  <si>
    <t>9/9/2022</t>
  </si>
  <si>
    <t>23/6/2022</t>
  </si>
  <si>
    <t>6/23/2022</t>
  </si>
  <si>
    <t>CN42097</t>
  </si>
  <si>
    <t>RO7247669</t>
  </si>
  <si>
    <t>NP41300</t>
  </si>
  <si>
    <t>PD1-LAG3 BsAb</t>
  </si>
  <si>
    <t>30/10/2022</t>
  </si>
  <si>
    <t>10/30/2022</t>
  </si>
  <si>
    <t>GA28951</t>
  </si>
  <si>
    <t>GA28951 / COTTONWOOD</t>
  </si>
  <si>
    <t xml:space="preserve">Phase III </t>
  </si>
  <si>
    <t>2/11/2022</t>
  </si>
  <si>
    <t>11/2/2022</t>
  </si>
  <si>
    <t>GO43073</t>
  </si>
  <si>
    <t xml:space="preserve">Phase I </t>
  </si>
  <si>
    <t>RO7040551</t>
  </si>
  <si>
    <t>GC41033</t>
  </si>
  <si>
    <t>FGFR1/KLB MAb</t>
  </si>
  <si>
    <t xml:space="preserve">Phase II </t>
  </si>
  <si>
    <t>YO30157</t>
  </si>
  <si>
    <t>YO30157 / IMPower151</t>
  </si>
  <si>
    <t>RO4876646</t>
  </si>
  <si>
    <t>YO40268</t>
  </si>
  <si>
    <t>Avastin</t>
  </si>
  <si>
    <t>YO29449</t>
  </si>
  <si>
    <t>GA29145</t>
  </si>
  <si>
    <t>GA29145 / JUNIPER</t>
  </si>
  <si>
    <t>YO43408</t>
  </si>
  <si>
    <t xml:space="preserve">Phase I/II </t>
  </si>
  <si>
    <t>YO39523</t>
  </si>
  <si>
    <t>YO39523 / IMagyn050</t>
  </si>
  <si>
    <t>3/8/2022</t>
  </si>
  <si>
    <t>8/3/2022</t>
  </si>
  <si>
    <t>BP43015</t>
  </si>
  <si>
    <t>BO42161</t>
  </si>
  <si>
    <t>RO5185426</t>
  </si>
  <si>
    <t>CO39262</t>
  </si>
  <si>
    <t>CO39262 / IMspire150</t>
  </si>
  <si>
    <t>Zelboraf</t>
  </si>
  <si>
    <t>18/7/2022</t>
  </si>
  <si>
    <t>28/7/2022</t>
  </si>
  <si>
    <t>7/18/2022</t>
  </si>
  <si>
    <t>7/28/2022</t>
  </si>
  <si>
    <t>RO7268489</t>
  </si>
  <si>
    <t>BP42135</t>
  </si>
  <si>
    <t>MAGL inhibitor</t>
  </si>
  <si>
    <t>GN42272</t>
  </si>
  <si>
    <t>GN41851</t>
  </si>
  <si>
    <t>GN41791</t>
  </si>
  <si>
    <t>1/11/2022</t>
  </si>
  <si>
    <t>10/1/2023</t>
  </si>
  <si>
    <t>11/1/2022</t>
  </si>
  <si>
    <t>1/10/2023</t>
  </si>
  <si>
    <t>CO39611</t>
  </si>
  <si>
    <t>RO7308480</t>
  </si>
  <si>
    <t>BP43318</t>
  </si>
  <si>
    <t>GABA-Ag1 PAM</t>
  </si>
  <si>
    <t>Psychiatry/Psychology</t>
  </si>
  <si>
    <t>MO42541</t>
  </si>
  <si>
    <t xml:space="preserve">Phase IIIB </t>
  </si>
  <si>
    <t>MO41001</t>
  </si>
  <si>
    <t>WA43811</t>
  </si>
  <si>
    <t>BO42162</t>
  </si>
  <si>
    <t>CO39612</t>
  </si>
  <si>
    <t>CO39612 / Morpheus</t>
  </si>
  <si>
    <t>28/11/2022</t>
  </si>
  <si>
    <t>11/28/2022</t>
  </si>
  <si>
    <t>WO42178</t>
  </si>
  <si>
    <t>24/10/2022</t>
  </si>
  <si>
    <t>10/24/2022</t>
  </si>
  <si>
    <t>WP42873</t>
  </si>
  <si>
    <t>GO42784</t>
  </si>
  <si>
    <t>WO39391 / IMpassion030-Blinded</t>
  </si>
  <si>
    <t>BO42451</t>
  </si>
  <si>
    <t xml:space="preserve">Phase IIA </t>
  </si>
  <si>
    <t>17/8/2022</t>
  </si>
  <si>
    <t>8/17/2022</t>
  </si>
  <si>
    <t>BO41423</t>
  </si>
  <si>
    <t>YO39309</t>
  </si>
  <si>
    <t>YO39309 / HAVEN 5</t>
  </si>
  <si>
    <t>11/11/2022</t>
  </si>
  <si>
    <t>BM_EM0104</t>
  </si>
  <si>
    <t>GE43220</t>
  </si>
  <si>
    <t>EM iAMD Observational Study</t>
  </si>
  <si>
    <t xml:space="preserve">Phase II/III </t>
  </si>
  <si>
    <t>BO43243</t>
  </si>
  <si>
    <t>Lunsumio</t>
  </si>
  <si>
    <t>WO29637</t>
  </si>
  <si>
    <t>WO29637 / IMmotion151</t>
  </si>
  <si>
    <t>RO5304020</t>
  </si>
  <si>
    <t>WO42633</t>
  </si>
  <si>
    <t>WO42633 / ASTEFANIA</t>
  </si>
  <si>
    <t>Kadcyla</t>
  </si>
  <si>
    <t>30/8/2022</t>
  </si>
  <si>
    <t>8/30/2022</t>
  </si>
  <si>
    <t>WN29722</t>
  </si>
  <si>
    <t>3/10/2022</t>
  </si>
  <si>
    <t>10/3/2022</t>
  </si>
  <si>
    <t>RO7293583</t>
  </si>
  <si>
    <t>BP42169</t>
  </si>
  <si>
    <t>TYRP1 CD3 TCB</t>
  </si>
  <si>
    <t>BM_EM0094</t>
  </si>
  <si>
    <t>MN43416</t>
  </si>
  <si>
    <t>Not defined</t>
  </si>
  <si>
    <t xml:space="preserve">Phase IV </t>
  </si>
  <si>
    <t>YP40057</t>
  </si>
  <si>
    <t>29/8/2022</t>
  </si>
  <si>
    <t>8/29/2022</t>
  </si>
  <si>
    <t>WP40052</t>
  </si>
  <si>
    <t>26/8/2022</t>
  </si>
  <si>
    <t>8/26/2022</t>
  </si>
  <si>
    <t>MO43156</t>
  </si>
  <si>
    <t>MO43156 / ASTRES</t>
  </si>
  <si>
    <t>YO42137</t>
  </si>
  <si>
    <t>CP40559</t>
  </si>
  <si>
    <t>CP40559 / MiniSTONE 1</t>
  </si>
  <si>
    <t>15/8/2022</t>
  </si>
  <si>
    <t>8/15/2022</t>
  </si>
  <si>
    <t>Tecentriq ICSD Pooled Studies</t>
  </si>
  <si>
    <t>bo39182</t>
  </si>
  <si>
    <t>bo39182 / HAVEN 4</t>
  </si>
  <si>
    <t>13/9/2022</t>
  </si>
  <si>
    <t>9/13/2022</t>
  </si>
  <si>
    <t>GN39763</t>
  </si>
  <si>
    <t>GN39763 / Tauriel</t>
  </si>
  <si>
    <t>RO7444973</t>
  </si>
  <si>
    <t>BE43244</t>
  </si>
  <si>
    <t>HLA-A2-MAGE-A4 CD3 TCB</t>
  </si>
  <si>
    <t>GN43271</t>
  </si>
  <si>
    <t>BO42354</t>
  </si>
  <si>
    <t>BO42864</t>
  </si>
  <si>
    <t>MN43964</t>
  </si>
  <si>
    <t>MN43964-OLERO</t>
  </si>
  <si>
    <t>JO43175</t>
  </si>
  <si>
    <t>22/9/2022</t>
  </si>
  <si>
    <t>9/22/2022</t>
  </si>
  <si>
    <t>MO39196</t>
  </si>
  <si>
    <t>MO39196 / IMpassion131</t>
  </si>
  <si>
    <t>ML42606</t>
  </si>
  <si>
    <t>RO7494222</t>
  </si>
  <si>
    <t>pool_EC</t>
  </si>
  <si>
    <t>RO7204239</t>
  </si>
  <si>
    <t>BN42644</t>
  </si>
  <si>
    <t>EVRYSDI</t>
  </si>
  <si>
    <t>RO7122290</t>
  </si>
  <si>
    <t>BP42675</t>
  </si>
  <si>
    <t>FAP 4-1BBL iMAb</t>
  </si>
  <si>
    <t>14/9/2022</t>
  </si>
  <si>
    <t>9/14/2022</t>
  </si>
  <si>
    <t>BP39055</t>
  </si>
  <si>
    <t>BP39055 / SUNFISH</t>
  </si>
  <si>
    <t>GR41675</t>
  </si>
  <si>
    <t>WN43161</t>
  </si>
  <si>
    <t>WO39392</t>
  </si>
  <si>
    <t>WO39392 / Impassion031</t>
  </si>
  <si>
    <t>22/12/2022</t>
  </si>
  <si>
    <t>12/22/2022</t>
  </si>
  <si>
    <t>BN43587</t>
  </si>
  <si>
    <t>7/9/2022</t>
  </si>
  <si>
    <t>9/7/2022</t>
  </si>
  <si>
    <t>RO7198457</t>
  </si>
  <si>
    <t>GO40558</t>
  </si>
  <si>
    <t>GO40558/PCV Melanoma Ph2</t>
  </si>
  <si>
    <t>autogene cevumeran</t>
  </si>
  <si>
    <t>RO7446603</t>
  </si>
  <si>
    <t>GR43828</t>
  </si>
  <si>
    <t>Tie2 agonist</t>
  </si>
  <si>
    <t xml:space="preserve">	Ophthalmology (Eyes)</t>
  </si>
  <si>
    <t>Pool_SCS / Pooled BO42161/BO42162/YO42311</t>
  </si>
  <si>
    <t>19/12/2022</t>
  </si>
  <si>
    <t>12/19/2022</t>
  </si>
  <si>
    <t>BP43098</t>
  </si>
  <si>
    <t>NLRP3 inhibitor</t>
  </si>
  <si>
    <t>YO29233</t>
  </si>
  <si>
    <t>BP42241</t>
  </si>
  <si>
    <t>RO7017773</t>
  </si>
  <si>
    <t>BP41316</t>
  </si>
  <si>
    <t>alogabat</t>
  </si>
  <si>
    <t>GR43742</t>
  </si>
  <si>
    <t>16/12/2022</t>
  </si>
  <si>
    <t>12/16/2022</t>
  </si>
  <si>
    <t>GO43104</t>
  </si>
  <si>
    <t>WO43571</t>
  </si>
  <si>
    <t>14/12/2022</t>
  </si>
  <si>
    <t>12/14/2022</t>
  </si>
  <si>
    <t>WN43167</t>
  </si>
  <si>
    <t>16/11/2022</t>
  </si>
  <si>
    <t>11/16/2022</t>
  </si>
  <si>
    <t>AMY109</t>
  </si>
  <si>
    <t>AMY001JG</t>
  </si>
  <si>
    <t>Obstetrics/Gynecology (Women’s Health)</t>
  </si>
  <si>
    <t>14/2/2023</t>
  </si>
  <si>
    <t>2/14/2023</t>
  </si>
  <si>
    <t>CA41705</t>
  </si>
  <si>
    <t>MN39159 / CONSONANCE-Blinded</t>
  </si>
  <si>
    <t>MN42989</t>
  </si>
  <si>
    <t>BP40283</t>
  </si>
  <si>
    <t>WA29231</t>
  </si>
  <si>
    <t>WN42444</t>
  </si>
  <si>
    <t>WN42444 / SKYLINE</t>
  </si>
  <si>
    <t>12/3/2023</t>
  </si>
  <si>
    <t>3/12/2023</t>
  </si>
  <si>
    <t>BN29739</t>
  </si>
  <si>
    <t>BN29739 / Veloce</t>
  </si>
  <si>
    <t>30/12/2022</t>
  </si>
  <si>
    <t>12/30/2022</t>
  </si>
  <si>
    <t>MN42988</t>
  </si>
  <si>
    <t>BO25430</t>
  </si>
  <si>
    <t>BO25430 / Extension study</t>
  </si>
  <si>
    <t>30/11/2022</t>
  </si>
  <si>
    <t>11/30/2022</t>
  </si>
  <si>
    <t>CDPT3815</t>
  </si>
  <si>
    <t>CDPT3815 / GO29431</t>
  </si>
  <si>
    <t>GO43643</t>
  </si>
  <si>
    <t>GO41943</t>
  </si>
  <si>
    <t>WO41554</t>
  </si>
  <si>
    <t>BN40422</t>
  </si>
  <si>
    <t>BN40422 / Natural History Study</t>
  </si>
  <si>
    <t>16-Mar-2029</t>
  </si>
  <si>
    <t>RO7303359</t>
  </si>
  <si>
    <t>GR42163</t>
  </si>
  <si>
    <t>IL33 IgG1 Fab</t>
  </si>
  <si>
    <t>RO7502175</t>
  </si>
  <si>
    <t>GO43860</t>
  </si>
  <si>
    <t>CCR8 MAb</t>
  </si>
  <si>
    <t>BP40087</t>
  </si>
  <si>
    <t>10/2/2023</t>
  </si>
  <si>
    <t>2/10/2023</t>
  </si>
  <si>
    <t>BP43949</t>
  </si>
  <si>
    <t>GR44277</t>
  </si>
  <si>
    <t>JO41789</t>
  </si>
  <si>
    <t>MO42319</t>
  </si>
  <si>
    <t>MO43110</t>
  </si>
  <si>
    <t>MO43110 /ProHer</t>
  </si>
  <si>
    <t>RO7300490</t>
  </si>
  <si>
    <t>WP42627</t>
  </si>
  <si>
    <t>FAP-CD40 iMAb</t>
  </si>
  <si>
    <t>ML41118</t>
  </si>
  <si>
    <t>30-Now-2022</t>
  </si>
  <si>
    <t>GO41944-Blinded</t>
  </si>
  <si>
    <t>GB44332</t>
  </si>
  <si>
    <t>astegolimab</t>
  </si>
  <si>
    <t>Validated</t>
  </si>
  <si>
    <t>Thu</t>
  </si>
  <si>
    <t>Mon</t>
  </si>
  <si>
    <t>Wed</t>
  </si>
  <si>
    <t>Fri</t>
  </si>
  <si>
    <t>Tue</t>
  </si>
  <si>
    <t>Sat</t>
  </si>
  <si>
    <t>Sun</t>
  </si>
  <si>
    <t>Define/Spec</t>
  </si>
  <si>
    <t>Updated</t>
  </si>
  <si>
    <t>/Updated/</t>
  </si>
  <si>
    <t>Issue</t>
  </si>
  <si>
    <t>Last data update: February 4th 11:05am CET</t>
  </si>
  <si>
    <t>Total 
Mar 2021 - Mar 2022</t>
  </si>
  <si>
    <t>January 31st 2022</t>
  </si>
  <si>
    <t>January 3rd</t>
  </si>
  <si>
    <t>December 16th</t>
  </si>
  <si>
    <t>December 1st</t>
  </si>
  <si>
    <t>October 29th</t>
  </si>
  <si>
    <t>September 30th</t>
  </si>
  <si>
    <t>September 15th 2021</t>
  </si>
  <si>
    <t>September 1st 2021</t>
  </si>
  <si>
    <t>August 16th 2021</t>
  </si>
  <si>
    <t>July 30th 2021</t>
  </si>
  <si>
    <t>June 30th 2021</t>
  </si>
  <si>
    <t>June 16th 2021</t>
  </si>
  <si>
    <t>May 26th 2021</t>
  </si>
  <si>
    <t>May 17th 2021</t>
  </si>
  <si>
    <t>April 26th 2021</t>
  </si>
  <si>
    <t>April 9th 2021</t>
  </si>
  <si>
    <t>September 30th 2021</t>
  </si>
  <si>
    <t>July30th 2021</t>
  </si>
  <si>
    <t>CO39722</t>
  </si>
  <si>
    <t>CO39722 / IMspire170</t>
  </si>
  <si>
    <t>ONC - ONCOLOGY</t>
  </si>
  <si>
    <t>07/04/2021</t>
  </si>
  <si>
    <t>22/07/2021</t>
  </si>
  <si>
    <t>23/07/2021</t>
  </si>
  <si>
    <t>7/22/2021</t>
  </si>
  <si>
    <t>7/23/2021</t>
  </si>
  <si>
    <t>02/11/2023</t>
  </si>
  <si>
    <t>30/09/2021</t>
  </si>
  <si>
    <t>01/12/2021</t>
  </si>
  <si>
    <t>28/01/2022</t>
  </si>
  <si>
    <t>29/11/2021</t>
  </si>
  <si>
    <t>12/01/2021</t>
  </si>
  <si>
    <t>1/28/2022</t>
  </si>
  <si>
    <t>11/29/2021</t>
  </si>
  <si>
    <t>faricimab</t>
  </si>
  <si>
    <t>OPH - OPHTHALMOLOGY</t>
  </si>
  <si>
    <t>13/10/2023</t>
  </si>
  <si>
    <t>14/05/2021</t>
  </si>
  <si>
    <t>22/10/2021</t>
  </si>
  <si>
    <t>10/22/2021</t>
  </si>
  <si>
    <t>9/30/2021</t>
  </si>
  <si>
    <t>NS - NEUROSCIENCE</t>
  </si>
  <si>
    <t>22/01/2021</t>
  </si>
  <si>
    <t>10/08/2021</t>
  </si>
  <si>
    <t>27/07/2021</t>
  </si>
  <si>
    <t>08/10/2021</t>
  </si>
  <si>
    <t>7/27/2021</t>
  </si>
  <si>
    <t>GR40548</t>
  </si>
  <si>
    <t>GR40548 / Archway</t>
  </si>
  <si>
    <t>ranibizumab</t>
  </si>
  <si>
    <t>26/06/2021</t>
  </si>
  <si>
    <t>18/12/2020</t>
  </si>
  <si>
    <t>16/11/2021</t>
  </si>
  <si>
    <t>17/11/2021</t>
  </si>
  <si>
    <t>15/11/2021</t>
  </si>
  <si>
    <t>11/16/2021</t>
  </si>
  <si>
    <t>11/17/2021</t>
  </si>
  <si>
    <t>11/15/2021</t>
  </si>
  <si>
    <t>22/09/2023</t>
  </si>
  <si>
    <t>03/03/2022</t>
  </si>
  <si>
    <t>31/01/2022</t>
  </si>
  <si>
    <t>1/31/2022</t>
  </si>
  <si>
    <t>28/10/2021</t>
  </si>
  <si>
    <t>12/01/2022</t>
  </si>
  <si>
    <t>20/01/2022</t>
  </si>
  <si>
    <t>22/01/2022</t>
  </si>
  <si>
    <t>01/12/2022</t>
  </si>
  <si>
    <t>1/20/2022</t>
  </si>
  <si>
    <t>1/22/2022</t>
  </si>
  <si>
    <t>WA42511</t>
  </si>
  <si>
    <t>ACTEMRA</t>
  </si>
  <si>
    <t>IMM - IMMUNOLOGY &amp; INFLAMMATION</t>
  </si>
  <si>
    <t>05/08/2021</t>
  </si>
  <si>
    <t>01/06/2017</t>
  </si>
  <si>
    <t>30/11/2021</t>
  </si>
  <si>
    <t>14/06/2021</t>
  </si>
  <si>
    <t>11/30/2021</t>
  </si>
  <si>
    <t>6/14/2021</t>
  </si>
  <si>
    <t>21/08/2024</t>
  </si>
  <si>
    <t>15/07/2022</t>
  </si>
  <si>
    <t>27/01/2022</t>
  </si>
  <si>
    <t>21/01/2022</t>
  </si>
  <si>
    <t>1/27/2022</t>
  </si>
  <si>
    <t>1/21/2022</t>
  </si>
  <si>
    <t>15/03/2028</t>
  </si>
  <si>
    <t>25/06/2021</t>
  </si>
  <si>
    <t>04/01/2022</t>
  </si>
  <si>
    <t>06/05/2021</t>
  </si>
  <si>
    <t>01/04/2022</t>
  </si>
  <si>
    <t>05/06/2021</t>
  </si>
  <si>
    <t>12/12/2025</t>
  </si>
  <si>
    <t>16/08/2023</t>
  </si>
  <si>
    <t>25/01/2022</t>
  </si>
  <si>
    <t>21/09/2021</t>
  </si>
  <si>
    <t>1/25/2022</t>
  </si>
  <si>
    <t>9/21/2021</t>
  </si>
  <si>
    <t>GR40549</t>
  </si>
  <si>
    <t>GR40549 / PORTAL</t>
  </si>
  <si>
    <t>04/09/2026</t>
  </si>
  <si>
    <t>25/11/2021</t>
  </si>
  <si>
    <t>28/12/2021</t>
  </si>
  <si>
    <t>09/06/2021</t>
  </si>
  <si>
    <t>11/25/2021</t>
  </si>
  <si>
    <t>12/28/2021</t>
  </si>
  <si>
    <t>06/09/2021</t>
  </si>
  <si>
    <t>09/02/2024</t>
  </si>
  <si>
    <t>24/03/2026</t>
  </si>
  <si>
    <t>17/05/2023</t>
  </si>
  <si>
    <t>18/04/2023</t>
  </si>
  <si>
    <t>03/01/2022</t>
  </si>
  <si>
    <t>24/11/2021</t>
  </si>
  <si>
    <t>01/03/2022</t>
  </si>
  <si>
    <t>11/24/2021</t>
  </si>
  <si>
    <t>IPATASERTIB</t>
  </si>
  <si>
    <t>08/06/2022</t>
  </si>
  <si>
    <t>30/04/2022</t>
  </si>
  <si>
    <t>22/09/2021</t>
  </si>
  <si>
    <t>10/06/2021</t>
  </si>
  <si>
    <t>9/22/2021</t>
  </si>
  <si>
    <t>06/10/2021</t>
  </si>
  <si>
    <t>15/02/2029</t>
  </si>
  <si>
    <t>17/04/2024</t>
  </si>
  <si>
    <t>01/10/2021</t>
  </si>
  <si>
    <t>29/09/2021</t>
  </si>
  <si>
    <t>04/10/2021</t>
  </si>
  <si>
    <t>10/01/2021</t>
  </si>
  <si>
    <t>9/29/2021</t>
  </si>
  <si>
    <t>10/04/2021</t>
  </si>
  <si>
    <t>11/08/2023</t>
  </si>
  <si>
    <t>13/01/2022</t>
  </si>
  <si>
    <t>25/08/2021</t>
  </si>
  <si>
    <t>1/13/2022</t>
  </si>
  <si>
    <t>8/25/2021</t>
  </si>
  <si>
    <t>05/01/2022</t>
  </si>
  <si>
    <t>01/05/2022</t>
  </si>
  <si>
    <t>G12C KRAS</t>
  </si>
  <si>
    <t>16/06/2022</t>
  </si>
  <si>
    <t>27/12/2029</t>
  </si>
  <si>
    <t>GAZYVA</t>
  </si>
  <si>
    <t>24/11/2022</t>
  </si>
  <si>
    <t>12/07/2021</t>
  </si>
  <si>
    <t>07/06/2021</t>
  </si>
  <si>
    <t>07/12/2021</t>
  </si>
  <si>
    <t>06/07/2021</t>
  </si>
  <si>
    <t>17/09/2022</t>
  </si>
  <si>
    <t>15/12/2021</t>
  </si>
  <si>
    <t>12/15/2021</t>
  </si>
  <si>
    <t>25/04/2025</t>
  </si>
  <si>
    <t>21/03/2023</t>
  </si>
  <si>
    <t>17/12/2021</t>
  </si>
  <si>
    <t>12/17/2021</t>
  </si>
  <si>
    <t>02/09/2023</t>
  </si>
  <si>
    <t>18/05/2022</t>
  </si>
  <si>
    <t>Neurology</t>
  </si>
  <si>
    <t>24/01/2022</t>
  </si>
  <si>
    <t>18/05/2021</t>
  </si>
  <si>
    <t>1/24/2022</t>
  </si>
  <si>
    <t>5/18/2021</t>
  </si>
  <si>
    <t>WV43042</t>
  </si>
  <si>
    <t>ID - INFECTIOUS DISEASES &amp; VIROLOGY</t>
  </si>
  <si>
    <t>28/08/2021</t>
  </si>
  <si>
    <t>20/11/2021</t>
  </si>
  <si>
    <t>10/09/2021</t>
  </si>
  <si>
    <t>09/10/2021</t>
  </si>
  <si>
    <t>BM_EM0096</t>
  </si>
  <si>
    <t>BR42591</t>
  </si>
  <si>
    <t>17/05/2021</t>
  </si>
  <si>
    <t>5/14/2021</t>
  </si>
  <si>
    <t>5/17/2021</t>
  </si>
  <si>
    <t>Ube3a LNA expr enh</t>
  </si>
  <si>
    <t>15/02/2023</t>
  </si>
  <si>
    <t>29/10/2024</t>
  </si>
  <si>
    <t>OTH - OTHER THERAPEUTIC AREAS</t>
  </si>
  <si>
    <t>13/09/2021</t>
  </si>
  <si>
    <t>9/13/2021</t>
  </si>
  <si>
    <t>Hematology and Nephrology</t>
  </si>
  <si>
    <t>20/04/2024</t>
  </si>
  <si>
    <t>05/11/2021</t>
  </si>
  <si>
    <t>11/05/2021</t>
  </si>
  <si>
    <t>29/10/2021</t>
  </si>
  <si>
    <t>14/01/2022</t>
  </si>
  <si>
    <t>1/14/2022</t>
  </si>
  <si>
    <t>Neurological and Psychiatric</t>
  </si>
  <si>
    <t>17/01/2022</t>
  </si>
  <si>
    <t>1/17/2022</t>
  </si>
  <si>
    <t>ONC - HEMATOLOGY</t>
  </si>
  <si>
    <t>06/11/2027</t>
  </si>
  <si>
    <t>CIT DA STRATEGY</t>
  </si>
  <si>
    <t>08/02/2023</t>
  </si>
  <si>
    <t>11/01/2022</t>
  </si>
  <si>
    <t>01/11/2022</t>
  </si>
  <si>
    <t>23/03/2023</t>
  </si>
  <si>
    <t>24/09/2021</t>
  </si>
  <si>
    <t>27/08/2021</t>
  </si>
  <si>
    <t>9/24/2021</t>
  </si>
  <si>
    <t>8/27/2021</t>
  </si>
  <si>
    <t>11/03/2025</t>
  </si>
  <si>
    <t>14/09/2022</t>
  </si>
  <si>
    <t>26/01/2022</t>
  </si>
  <si>
    <t>02/12/2021</t>
  </si>
  <si>
    <t>1/26/2022</t>
  </si>
  <si>
    <t>12/02/2021</t>
  </si>
  <si>
    <t>08/06/2021</t>
  </si>
  <si>
    <t>19/01/2022</t>
  </si>
  <si>
    <t>1/19/2022</t>
  </si>
  <si>
    <t>25/08/2022</t>
  </si>
  <si>
    <t>22/12/2021</t>
  </si>
  <si>
    <t>12/22/2021</t>
  </si>
  <si>
    <t>13/02/2026</t>
  </si>
  <si>
    <t>28/04/2023</t>
  </si>
  <si>
    <t>16/07/2026</t>
  </si>
  <si>
    <t>29/06/2021</t>
  </si>
  <si>
    <t>6/29/2021</t>
  </si>
  <si>
    <t>YO29296</t>
  </si>
  <si>
    <t>YO29296 / PUFFIN</t>
  </si>
  <si>
    <t>Perjeta</t>
  </si>
  <si>
    <t>20/04/2021</t>
  </si>
  <si>
    <t>31/03/2021</t>
  </si>
  <si>
    <t>3/31/2021</t>
  </si>
  <si>
    <t>09/10/2027</t>
  </si>
  <si>
    <t>19/06/2025</t>
  </si>
  <si>
    <t>23/12/2021</t>
  </si>
  <si>
    <t>12/23/2021</t>
  </si>
  <si>
    <t>CR39521</t>
  </si>
  <si>
    <t>CR39521 / STAIRWAY</t>
  </si>
  <si>
    <t>24/04/2018</t>
  </si>
  <si>
    <t>16/05/2021</t>
  </si>
  <si>
    <t>15/04/2021</t>
  </si>
  <si>
    <t>5/16/2021</t>
  </si>
  <si>
    <t>4/15/2021</t>
  </si>
  <si>
    <t>20/06/2024</t>
  </si>
  <si>
    <t>08/12/2021</t>
  </si>
  <si>
    <t>18/01/2022</t>
  </si>
  <si>
    <t>1/18/2022</t>
  </si>
  <si>
    <t>20/10/2020</t>
  </si>
  <si>
    <t>30/06/2021</t>
  </si>
  <si>
    <t>6/30/2021</t>
  </si>
  <si>
    <t>13/10/2021</t>
  </si>
  <si>
    <t>31/05/2021</t>
  </si>
  <si>
    <t>10/13/2021</t>
  </si>
  <si>
    <t>5/31/2021</t>
  </si>
  <si>
    <t>YO41543</t>
  </si>
  <si>
    <t>17/03/2026</t>
  </si>
  <si>
    <t>20/12/2025</t>
  </si>
  <si>
    <t>03/08/2021</t>
  </si>
  <si>
    <t>05/07/2021</t>
  </si>
  <si>
    <t>08/03/2021</t>
  </si>
  <si>
    <t>07/05/2021</t>
  </si>
  <si>
    <t>15/06/2023</t>
  </si>
  <si>
    <t>BO40933</t>
  </si>
  <si>
    <t>18/01/2025</t>
  </si>
  <si>
    <t>05/09/2024</t>
  </si>
  <si>
    <t>01/08/2023</t>
  </si>
  <si>
    <t>17/06/2022</t>
  </si>
  <si>
    <t>10/05/2021</t>
  </si>
  <si>
    <t>15/09/2021</t>
  </si>
  <si>
    <t>05/10/2021</t>
  </si>
  <si>
    <t>9/15/2021</t>
  </si>
  <si>
    <t>05/04/2022</t>
  </si>
  <si>
    <t>10/29/2021</t>
  </si>
  <si>
    <t>04/07/2028</t>
  </si>
  <si>
    <t>28/04/2016</t>
  </si>
  <si>
    <t>13/12/2023</t>
  </si>
  <si>
    <t>03/12/2021</t>
  </si>
  <si>
    <t>12/03/2021</t>
  </si>
  <si>
    <t>03/12/2024</t>
  </si>
  <si>
    <t>02/06/2022</t>
  </si>
  <si>
    <t>19/11/2021</t>
  </si>
  <si>
    <t>11/19/2021</t>
  </si>
  <si>
    <t>18/03/2022</t>
  </si>
  <si>
    <t>WO42133</t>
  </si>
  <si>
    <t>05/03/2022</t>
  </si>
  <si>
    <t>29/05/2027</t>
  </si>
  <si>
    <t>06/01/2022</t>
  </si>
  <si>
    <t>01/06/2022</t>
  </si>
  <si>
    <t>31/05/2022</t>
  </si>
  <si>
    <t>25/05/2021</t>
  </si>
  <si>
    <t>02/07/2021</t>
  </si>
  <si>
    <t>30/03/2021</t>
  </si>
  <si>
    <t>07/02/2021</t>
  </si>
  <si>
    <t>3/30/2021</t>
  </si>
  <si>
    <t>WO40242 / Imvoke010</t>
  </si>
  <si>
    <t>29/03/2023</t>
  </si>
  <si>
    <t>22/03/2022</t>
  </si>
  <si>
    <t>24/12/2022</t>
  </si>
  <si>
    <t>17/10/2024</t>
  </si>
  <si>
    <t>04/11/2023</t>
  </si>
  <si>
    <t>29/03/2021</t>
  </si>
  <si>
    <t>3/29/2021</t>
  </si>
  <si>
    <t>14/05/2022</t>
  </si>
  <si>
    <t>BO28407</t>
  </si>
  <si>
    <t>BO28407 / Kaitlin</t>
  </si>
  <si>
    <t>02/04/2024</t>
  </si>
  <si>
    <t>12/08/2021</t>
  </si>
  <si>
    <t>27/04/2021</t>
  </si>
  <si>
    <t>4/27/2021</t>
  </si>
  <si>
    <t>pool_SCS / PDS SCS SCE</t>
  </si>
  <si>
    <t>LUCENTIS</t>
  </si>
  <si>
    <t>01/06/2021</t>
  </si>
  <si>
    <t>06/01/2021</t>
  </si>
  <si>
    <t>02/08/2025</t>
  </si>
  <si>
    <t>17/12/2024</t>
  </si>
  <si>
    <t>28/09/2023</t>
  </si>
  <si>
    <t>14/09/2021</t>
  </si>
  <si>
    <t>9/14/2021</t>
  </si>
  <si>
    <t>19/10/2021</t>
  </si>
  <si>
    <t>08/02/2028</t>
  </si>
  <si>
    <t>MIRCERA</t>
  </si>
  <si>
    <t>30/12/2021</t>
  </si>
  <si>
    <t>19/04/2006</t>
  </si>
  <si>
    <t>09/12/2021</t>
  </si>
  <si>
    <t>12/09/2021</t>
  </si>
  <si>
    <t>01/06/2023</t>
  </si>
  <si>
    <t>HtrA1</t>
  </si>
  <si>
    <t>20/09/2029</t>
  </si>
  <si>
    <t>27/05/2023</t>
  </si>
  <si>
    <t>10/01/2022</t>
  </si>
  <si>
    <t>21/10/2021</t>
  </si>
  <si>
    <t>01/10/2022</t>
  </si>
  <si>
    <t>10/21/2021</t>
  </si>
  <si>
    <t>BO40747</t>
  </si>
  <si>
    <t>BO40747 / IMpassion050</t>
  </si>
  <si>
    <t>12/07/2024</t>
  </si>
  <si>
    <t>13/04/2021</t>
  </si>
  <si>
    <t>4/13/2021</t>
  </si>
  <si>
    <t>ML40359</t>
  </si>
  <si>
    <t>06/08/2021</t>
  </si>
  <si>
    <t>MA30005</t>
  </si>
  <si>
    <t>MA30005 / CASTING</t>
  </si>
  <si>
    <t>05/01/2021</t>
  </si>
  <si>
    <t>29/04/2021</t>
  </si>
  <si>
    <t>4/29/2021</t>
  </si>
  <si>
    <t>12/12/2024</t>
  </si>
  <si>
    <t>04/08/2021</t>
  </si>
  <si>
    <t>08/04/2021</t>
  </si>
  <si>
    <t>25/10/2021</t>
  </si>
  <si>
    <t>12/30/2021</t>
  </si>
  <si>
    <t>10/25/2021</t>
  </si>
  <si>
    <t>17/01/2024</t>
  </si>
  <si>
    <t>JP39844</t>
  </si>
  <si>
    <t>15/07/2021</t>
  </si>
  <si>
    <t>7/15/2021</t>
  </si>
  <si>
    <t>06/06/2025</t>
  </si>
  <si>
    <t>18/07/2025</t>
  </si>
  <si>
    <t>19/06/2029</t>
  </si>
  <si>
    <t>01/09/2023</t>
  </si>
  <si>
    <t>21/02/2023</t>
  </si>
  <si>
    <t>26/01/2023</t>
  </si>
  <si>
    <t>GH29914</t>
  </si>
  <si>
    <t>GH29914 / VENETOCLAX</t>
  </si>
  <si>
    <t>05/04/2021</t>
  </si>
  <si>
    <t>04/05/2021</t>
  </si>
  <si>
    <t>08/11/2022</t>
  </si>
  <si>
    <t>08/07/2021</t>
  </si>
  <si>
    <t>07/08/2021</t>
  </si>
  <si>
    <t>30/10/2027</t>
  </si>
  <si>
    <t>03/09/2021</t>
  </si>
  <si>
    <t>09/03/2021</t>
  </si>
  <si>
    <t>CDPT8099</t>
  </si>
  <si>
    <t>ML29799</t>
  </si>
  <si>
    <t>20/12/2021</t>
  </si>
  <si>
    <t>12/20/2021</t>
  </si>
  <si>
    <t>HER2 CD3 TDB</t>
  </si>
  <si>
    <t>30/01/2026</t>
  </si>
  <si>
    <t>02/11/2021</t>
  </si>
  <si>
    <t>11/02/2021</t>
  </si>
  <si>
    <t>31/03/2022</t>
  </si>
  <si>
    <t>31/08/2022</t>
  </si>
  <si>
    <t>27/10/2021</t>
  </si>
  <si>
    <t>10/27/2021</t>
  </si>
  <si>
    <t>GO29436</t>
  </si>
  <si>
    <t>GO29436 / IMpower150</t>
  </si>
  <si>
    <t>13/10/2020</t>
  </si>
  <si>
    <t>02/03/2018</t>
  </si>
  <si>
    <t>21/04/2021</t>
  </si>
  <si>
    <t>4/21/2021</t>
  </si>
  <si>
    <t>11/06/2026</t>
  </si>
  <si>
    <t>19/10/2027</t>
  </si>
  <si>
    <t>GA29144</t>
  </si>
  <si>
    <t>GA29144 / BERGAMOT</t>
  </si>
  <si>
    <t>ETROLIZUMAB</t>
  </si>
  <si>
    <t>Inflammatory,Autoimmune&amp;Bone</t>
  </si>
  <si>
    <t>26/05/2023</t>
  </si>
  <si>
    <t>08/09/2021</t>
  </si>
  <si>
    <t>09/08/2021</t>
  </si>
  <si>
    <t>29/01/2022</t>
  </si>
  <si>
    <t>20/08/2022</t>
  </si>
  <si>
    <t>16/05/2023</t>
  </si>
  <si>
    <t>17/03/2021</t>
  </si>
  <si>
    <t>30/06/2022</t>
  </si>
  <si>
    <t>25/05/2027</t>
  </si>
  <si>
    <t>10/19/2021</t>
  </si>
  <si>
    <t>RO5537982</t>
  </si>
  <si>
    <t>WO40181</t>
  </si>
  <si>
    <t>WO40181 / Breast cancer study</t>
  </si>
  <si>
    <t>09/04/2022</t>
  </si>
  <si>
    <t>18/05/2024</t>
  </si>
  <si>
    <t>29/06/2028</t>
  </si>
  <si>
    <t>29/08/2023</t>
  </si>
  <si>
    <t>05/05/2021</t>
  </si>
  <si>
    <t>25/01/2023</t>
  </si>
  <si>
    <t>BP39365</t>
  </si>
  <si>
    <t>13/12/2021</t>
  </si>
  <si>
    <t>09/05/2031</t>
  </si>
  <si>
    <t>14/09/2029</t>
  </si>
  <si>
    <t>09/09/2021</t>
  </si>
  <si>
    <t>05/04/2024</t>
  </si>
  <si>
    <t>GO40783</t>
  </si>
  <si>
    <t>GO40783 / ALKA-372-001</t>
  </si>
  <si>
    <t>24/06/2021</t>
  </si>
  <si>
    <t>02/08/2021</t>
  </si>
  <si>
    <t>6/24/2021</t>
  </si>
  <si>
    <t>08/02/2021</t>
  </si>
  <si>
    <t>27/03/2025</t>
  </si>
  <si>
    <t>BM_EM0080</t>
  </si>
  <si>
    <t>MN40655</t>
  </si>
  <si>
    <t>ALZHEIMERS FRANCHISE</t>
  </si>
  <si>
    <t>10/11/2021</t>
  </si>
  <si>
    <t>19/05/2021</t>
  </si>
  <si>
    <t>5/19/2021</t>
  </si>
  <si>
    <t>27/10/2023</t>
  </si>
  <si>
    <t>19/12/2026</t>
  </si>
  <si>
    <t>RO5537381</t>
  </si>
  <si>
    <t>GO29058</t>
  </si>
  <si>
    <t>taselisib</t>
  </si>
  <si>
    <t>01/09/2021</t>
  </si>
  <si>
    <t>09/01/2021</t>
  </si>
  <si>
    <t>19/08/2025</t>
  </si>
  <si>
    <t>06/11/2026</t>
  </si>
  <si>
    <t>19/07/2022</t>
  </si>
  <si>
    <t>04/11/2022</t>
  </si>
  <si>
    <t>12/21/2012</t>
  </si>
  <si>
    <t>16/12/2021</t>
  </si>
  <si>
    <t>12/16/2021</t>
  </si>
  <si>
    <t>MabThera</t>
  </si>
  <si>
    <t>10/03/2023</t>
  </si>
  <si>
    <t>GP42658</t>
  </si>
  <si>
    <t>31/07/2024</t>
  </si>
  <si>
    <t>16/08/2021</t>
  </si>
  <si>
    <t>8/16/2021</t>
  </si>
  <si>
    <t>25/03/2023</t>
  </si>
  <si>
    <t>16/03/2021</t>
  </si>
  <si>
    <t>08/05/2021</t>
  </si>
  <si>
    <t>GX28228</t>
  </si>
  <si>
    <t>GX28228 / Ladder</t>
  </si>
  <si>
    <t>PDS ranibizumab</t>
  </si>
  <si>
    <t>30/04/2019</t>
  </si>
  <si>
    <t>12/05/2021</t>
  </si>
  <si>
    <t>18/06/2021</t>
  </si>
  <si>
    <t>05/12/2021</t>
  </si>
  <si>
    <t>6/18/2021</t>
  </si>
  <si>
    <t>CRENEZUMAB</t>
  </si>
  <si>
    <t>20/12/2022</t>
  </si>
  <si>
    <t>15/04/2023</t>
  </si>
  <si>
    <t>29/03/2025</t>
  </si>
  <si>
    <t>26/07/2021</t>
  </si>
  <si>
    <t>23/06/2021</t>
  </si>
  <si>
    <t>7/26/2021</t>
  </si>
  <si>
    <t>6/23/2021</t>
  </si>
  <si>
    <t>25/10/2025</t>
  </si>
  <si>
    <t>10/01/2026</t>
  </si>
  <si>
    <t>07/09/2021</t>
  </si>
  <si>
    <t>09/07/2021</t>
  </si>
  <si>
    <t>GO39733</t>
  </si>
  <si>
    <t>11/01/2025</t>
  </si>
  <si>
    <t>06/04/2024</t>
  </si>
  <si>
    <t>12/10/2023</t>
  </si>
  <si>
    <t>GO30140</t>
  </si>
  <si>
    <t>GO30140 / Anti-PD-L1 Ab</t>
  </si>
  <si>
    <t>30/10/2021</t>
  </si>
  <si>
    <t>22/04/2025</t>
  </si>
  <si>
    <t>17/09/2019</t>
  </si>
  <si>
    <t>21/01/2027</t>
  </si>
  <si>
    <t>05/11/2022</t>
  </si>
  <si>
    <t>26/11/2021</t>
  </si>
  <si>
    <t>11/26/2021</t>
  </si>
  <si>
    <t>01/02/2024</t>
  </si>
  <si>
    <t>19/12/2019</t>
  </si>
  <si>
    <t>01/08/2024</t>
  </si>
  <si>
    <t>01/03/2023</t>
  </si>
  <si>
    <t>29/05/2024</t>
  </si>
  <si>
    <t>19/03/2027</t>
  </si>
  <si>
    <t>27/02/2024</t>
  </si>
  <si>
    <t>26/08/2021</t>
  </si>
  <si>
    <t>8/26/2021</t>
  </si>
  <si>
    <t>29/02/2024</t>
  </si>
  <si>
    <t>26/10/2021</t>
  </si>
  <si>
    <t>10/26/2021</t>
  </si>
  <si>
    <t>28/04/2021</t>
  </si>
  <si>
    <t>4/28/2021</t>
  </si>
  <si>
    <t>RO6958688</t>
  </si>
  <si>
    <t>CO40939</t>
  </si>
  <si>
    <t>cibisatamab</t>
  </si>
  <si>
    <t>03/08/2022</t>
  </si>
  <si>
    <t>22/06/2024</t>
  </si>
  <si>
    <t>01/11/2021</t>
  </si>
  <si>
    <t>11/01/2021</t>
  </si>
  <si>
    <t>GO29833</t>
  </si>
  <si>
    <t>GO29833 / InHarmony</t>
  </si>
  <si>
    <t>10/05/2022</t>
  </si>
  <si>
    <t>04/06/2021</t>
  </si>
  <si>
    <t>26/05/2021</t>
  </si>
  <si>
    <t>06/04/2021</t>
  </si>
  <si>
    <t>5/26/2021</t>
  </si>
  <si>
    <t>30/11/2029</t>
  </si>
  <si>
    <t>14/05/2030</t>
  </si>
  <si>
    <t>14/10/2021</t>
  </si>
  <si>
    <t>10/14/2021</t>
  </si>
  <si>
    <t>17/06/2026</t>
  </si>
  <si>
    <t>02/04/2026</t>
  </si>
  <si>
    <t>26/03/2024</t>
  </si>
  <si>
    <t>23/03/2020</t>
  </si>
  <si>
    <t>07/10/2021</t>
  </si>
  <si>
    <t>10/07/2021</t>
  </si>
  <si>
    <t>13/07/2021</t>
  </si>
  <si>
    <t>30/01/2022</t>
  </si>
  <si>
    <t>1/30/2022</t>
  </si>
  <si>
    <t>BO39813</t>
  </si>
  <si>
    <t>31/07/2020</t>
  </si>
  <si>
    <t>07/07/2021</t>
  </si>
  <si>
    <t>13/08/2021</t>
  </si>
  <si>
    <t>23/11/2021</t>
  </si>
  <si>
    <t>11/23/2021</t>
  </si>
  <si>
    <t>23/10/2025</t>
  </si>
  <si>
    <t>31/12/2025</t>
  </si>
  <si>
    <t>16/09/2021</t>
  </si>
  <si>
    <t>9/16/2021</t>
  </si>
  <si>
    <t>06/11/2024</t>
  </si>
  <si>
    <t>21/01/2030</t>
  </si>
  <si>
    <t>20/10/2021</t>
  </si>
  <si>
    <t>10/20/2021</t>
  </si>
  <si>
    <t>BM EM0085</t>
  </si>
  <si>
    <t>04/03/2023</t>
  </si>
  <si>
    <t>24/05/2021</t>
  </si>
  <si>
    <t>5/24/2021</t>
  </si>
  <si>
    <t>27/05/2021</t>
  </si>
  <si>
    <t>5/27/2021</t>
  </si>
  <si>
    <t>CVM - CARDIOVASCULAR &amp; METABOLISM</t>
  </si>
  <si>
    <t>07/04/2022</t>
  </si>
  <si>
    <t>10/12/2027</t>
  </si>
  <si>
    <t>07/01/2022</t>
  </si>
  <si>
    <t>01/07/2022</t>
  </si>
  <si>
    <t>BM EM0104</t>
  </si>
  <si>
    <t>06/07/2024</t>
  </si>
  <si>
    <t>20/08/2021</t>
  </si>
  <si>
    <t>8/20/2021</t>
  </si>
  <si>
    <t>14/06/2024</t>
  </si>
  <si>
    <t>05/07/2022</t>
  </si>
  <si>
    <t>21/03/2025</t>
  </si>
  <si>
    <t>03/07/2024</t>
  </si>
  <si>
    <t>RO7284755</t>
  </si>
  <si>
    <t>BP41628</t>
  </si>
  <si>
    <t>BP41628 / PD1-IL2v DE EXT</t>
  </si>
  <si>
    <t>PD1 IL2v iMAb</t>
  </si>
  <si>
    <t>19/09/2024</t>
  </si>
  <si>
    <t>27/02/2029</t>
  </si>
  <si>
    <t>15/11/2023</t>
  </si>
  <si>
    <t>22/12/2023</t>
  </si>
  <si>
    <t>21/05/2021</t>
  </si>
  <si>
    <t>5/21/2021</t>
  </si>
  <si>
    <t>15/04/2022</t>
  </si>
  <si>
    <t>20/09/2031</t>
  </si>
  <si>
    <t>10/12/2021</t>
  </si>
  <si>
    <t>12/10/2021</t>
  </si>
  <si>
    <t>31/01/2023</t>
  </si>
  <si>
    <t>17/11/2023</t>
  </si>
  <si>
    <t>17/06/2021</t>
  </si>
  <si>
    <t>6/17/2021</t>
  </si>
  <si>
    <t>29/04/2025</t>
  </si>
  <si>
    <t>18/03/2027</t>
  </si>
  <si>
    <t>22/11/2021</t>
  </si>
  <si>
    <t>09/11/2021</t>
  </si>
  <si>
    <t>11/22/2021</t>
  </si>
  <si>
    <t>11/09/2021</t>
  </si>
  <si>
    <t>BP39056</t>
  </si>
  <si>
    <t>BP39056 / FIREFISH</t>
  </si>
  <si>
    <t>16/04/2019</t>
  </si>
  <si>
    <t>12/11/2021</t>
  </si>
  <si>
    <t>11/12/2021</t>
  </si>
  <si>
    <t>03/06/2022</t>
  </si>
  <si>
    <t>25/03/2027</t>
  </si>
  <si>
    <t>31/08/2021</t>
  </si>
  <si>
    <t>1/29/2022</t>
  </si>
  <si>
    <t>8/31/2021</t>
  </si>
  <si>
    <t>Abx Peptide MacroCyc</t>
  </si>
  <si>
    <t>10/03/2022</t>
  </si>
  <si>
    <t>30/06/2027</t>
  </si>
  <si>
    <t>GO29834</t>
  </si>
  <si>
    <t>GO29834 / InHarmony</t>
  </si>
  <si>
    <t>11/08/2022</t>
  </si>
  <si>
    <t>15/06/2021</t>
  </si>
  <si>
    <t>6/15/2021</t>
  </si>
  <si>
    <t>10/02/2023</t>
  </si>
  <si>
    <t>28/09/2021</t>
  </si>
  <si>
    <t>9/28/2021</t>
  </si>
  <si>
    <t>GO00886</t>
  </si>
  <si>
    <t>30/08/2021</t>
  </si>
  <si>
    <t>8/30/2021</t>
  </si>
  <si>
    <t>04/01/2025</t>
  </si>
  <si>
    <t>10/28/2021</t>
  </si>
  <si>
    <t>05/08/2025</t>
  </si>
  <si>
    <t>11/06/2021</t>
  </si>
  <si>
    <t>06/11/2021</t>
  </si>
  <si>
    <t>23/02/2022</t>
  </si>
  <si>
    <t>26/06/2029</t>
  </si>
  <si>
    <t>18/07/2023</t>
  </si>
  <si>
    <t>17/08/2021</t>
  </si>
  <si>
    <t>8/17/2021</t>
  </si>
  <si>
    <t>17/08/2022</t>
  </si>
  <si>
    <t>03/01/2017</t>
  </si>
  <si>
    <t>24/12/2021</t>
  </si>
  <si>
    <t>12/24/2021</t>
  </si>
  <si>
    <t>RO7283420</t>
  </si>
  <si>
    <t>WP42004</t>
  </si>
  <si>
    <t>HLA-A2-WT1 TCB</t>
  </si>
  <si>
    <t>22/10/2024</t>
  </si>
  <si>
    <t>11/09/2027</t>
  </si>
  <si>
    <t>24/10/2024</t>
  </si>
  <si>
    <t>27/09/2022</t>
  </si>
  <si>
    <t>23/01/2020</t>
  </si>
  <si>
    <t>11/11/2021</t>
  </si>
  <si>
    <t>18/10/2021</t>
  </si>
  <si>
    <t>10/18/2021</t>
  </si>
  <si>
    <t>19/08/2022</t>
  </si>
  <si>
    <t>26/05/2027</t>
  </si>
  <si>
    <t>30/04/2024</t>
  </si>
  <si>
    <t>30/09/2023</t>
  </si>
  <si>
    <t>GO40987</t>
  </si>
  <si>
    <t>04/03/2022</t>
  </si>
  <si>
    <t>23/09/2021</t>
  </si>
  <si>
    <t>9/23/2021</t>
  </si>
  <si>
    <t>20/02/2024</t>
  </si>
  <si>
    <t>19/07/2023</t>
  </si>
  <si>
    <t>24/07/2025</t>
  </si>
  <si>
    <t>GO40784</t>
  </si>
  <si>
    <t>GO40784 / STARTRK-1 (RXDX-101-01)</t>
  </si>
  <si>
    <t>11/08/2021</t>
  </si>
  <si>
    <t>08/11/2021</t>
  </si>
  <si>
    <t>20/03/2027</t>
  </si>
  <si>
    <t>cdpt7916 / Pooled Safety</t>
  </si>
  <si>
    <t>04/01/2031</t>
  </si>
  <si>
    <t>21/07/2023</t>
  </si>
  <si>
    <t>20/07/2022</t>
  </si>
  <si>
    <t>4/11/2023</t>
  </si>
  <si>
    <t>15/08/2023</t>
  </si>
  <si>
    <t>07/01/2031</t>
  </si>
  <si>
    <t>BO25126</t>
  </si>
  <si>
    <t>BO25126 / Aphinity</t>
  </si>
  <si>
    <t>18/01/2024</t>
  </si>
  <si>
    <t>28/07/2017</t>
  </si>
  <si>
    <t>06/12/2021</t>
  </si>
  <si>
    <t>12/06/2021</t>
  </si>
  <si>
    <t>30/09/2022</t>
  </si>
  <si>
    <t>20/11/2030</t>
  </si>
  <si>
    <t>28/02/2026</t>
  </si>
  <si>
    <t>MO41787</t>
  </si>
  <si>
    <t>4/10/2029</t>
  </si>
  <si>
    <t>23/06/2017</t>
  </si>
  <si>
    <t>22/08/2026</t>
  </si>
  <si>
    <t>15/08/2026</t>
  </si>
  <si>
    <t>ML42482</t>
  </si>
  <si>
    <t>RO6953958</t>
  </si>
  <si>
    <t>BP41695</t>
  </si>
  <si>
    <t>V1 recp antag(3)</t>
  </si>
  <si>
    <t>28/07/2021</t>
  </si>
  <si>
    <t>7/28/2021</t>
  </si>
  <si>
    <t>26/08/2027</t>
  </si>
  <si>
    <t>31/03/2027</t>
  </si>
  <si>
    <t>14/12/2021</t>
  </si>
  <si>
    <t>12/14/2021</t>
  </si>
  <si>
    <t>27/09/2023</t>
  </si>
  <si>
    <t>27/12/2023</t>
  </si>
  <si>
    <t>31/03/2026</t>
  </si>
  <si>
    <t>26/06/2025</t>
  </si>
  <si>
    <t>28/05/2021</t>
  </si>
  <si>
    <t>29/01/2025</t>
  </si>
  <si>
    <t>RO7049389</t>
  </si>
  <si>
    <t>YP39364</t>
  </si>
  <si>
    <t>HBV CpAM (2)</t>
  </si>
  <si>
    <t>13/05/2025</t>
  </si>
  <si>
    <t>15/10/2021</t>
  </si>
  <si>
    <t>10/15/2021</t>
  </si>
  <si>
    <t>18/09/2025</t>
  </si>
  <si>
    <t>24/03/2023</t>
  </si>
  <si>
    <t>rhPTX-2 (PRM-151)</t>
  </si>
  <si>
    <t>YP40254</t>
  </si>
  <si>
    <t>19/01/2024</t>
  </si>
  <si>
    <t>BP42081</t>
  </si>
  <si>
    <t>22/06/2021</t>
  </si>
  <si>
    <t>CA42481</t>
  </si>
  <si>
    <t>CA42481 / MARIPOSA</t>
  </si>
  <si>
    <t>30/09/2020</t>
  </si>
  <si>
    <t>22/03/2025</t>
  </si>
  <si>
    <t>28/06/2025</t>
  </si>
  <si>
    <t>19/04/2025</t>
  </si>
  <si>
    <t>GA28950</t>
  </si>
  <si>
    <t>GA28950 / HICKORY</t>
  </si>
  <si>
    <t>27/06/2020</t>
  </si>
  <si>
    <t>ENSPRYNG</t>
  </si>
  <si>
    <t>16/10/2024</t>
  </si>
  <si>
    <t>18/08//2019</t>
  </si>
  <si>
    <t>RES - RESPIRATORY DISEASES</t>
  </si>
  <si>
    <t>19/09/2025</t>
  </si>
  <si>
    <t>22/09//2023</t>
  </si>
  <si>
    <t>28/03/2028</t>
  </si>
  <si>
    <t>18/11/2021</t>
  </si>
  <si>
    <t>11/18/2021</t>
  </si>
  <si>
    <t>WO29522</t>
  </si>
  <si>
    <t>WO29522 / IMpassion130</t>
  </si>
  <si>
    <t>20/07/2021</t>
  </si>
  <si>
    <t>18/08/2022</t>
  </si>
  <si>
    <t>27/04/2028</t>
  </si>
  <si>
    <t>20/06/2026</t>
  </si>
  <si>
    <t>CA42750</t>
  </si>
  <si>
    <t>15/01/2028</t>
  </si>
  <si>
    <t>WO29479</t>
  </si>
  <si>
    <t>CDPT3837 / WO29479</t>
  </si>
  <si>
    <t>PHASE II</t>
  </si>
  <si>
    <t>11/10/2021</t>
  </si>
  <si>
    <t>14/01/2028</t>
  </si>
  <si>
    <t>14/09/2024</t>
  </si>
  <si>
    <t>21/12/2021</t>
  </si>
  <si>
    <t>12/21/2021</t>
  </si>
  <si>
    <t>RO7172369</t>
  </si>
  <si>
    <t>GO39869</t>
  </si>
  <si>
    <t>HER2-ds-PBD mono-amide TDC</t>
  </si>
  <si>
    <t>18/06/2022</t>
  </si>
  <si>
    <t>RO7296682</t>
  </si>
  <si>
    <t>BP42595</t>
  </si>
  <si>
    <t>CD25 MAb</t>
  </si>
  <si>
    <t>30/11/2027</t>
  </si>
  <si>
    <t>30/11/2023</t>
  </si>
  <si>
    <t>25/052027</t>
  </si>
  <si>
    <t>17/07/2019</t>
  </si>
  <si>
    <t>23/012020</t>
  </si>
  <si>
    <t>19/1/2022</t>
  </si>
  <si>
    <t>WN28860</t>
  </si>
  <si>
    <t>WN28860 / DIAN-TU-001</t>
  </si>
  <si>
    <t>15/02/2020</t>
  </si>
  <si>
    <t>17/12/2022</t>
  </si>
  <si>
    <t>18/01/2029</t>
  </si>
  <si>
    <t>XOFLUZA POOL RESISTANCE REPORT</t>
  </si>
  <si>
    <t>NOT APPLICABLE</t>
  </si>
  <si>
    <t>24/01/2020</t>
  </si>
  <si>
    <t>GO28667</t>
  </si>
  <si>
    <t>GO28667 / MURANO</t>
  </si>
  <si>
    <t>20/10/2022</t>
  </si>
  <si>
    <t>29/122017</t>
  </si>
  <si>
    <t>25/04/2022</t>
  </si>
  <si>
    <t>14/1/2022</t>
  </si>
  <si>
    <t>52/01/2023</t>
  </si>
  <si>
    <t>22/06/2022</t>
  </si>
  <si>
    <t>19/11/2025</t>
  </si>
  <si>
    <t>22/03/2023</t>
  </si>
  <si>
    <t>27/12/2021</t>
  </si>
  <si>
    <t>12/27/2021</t>
  </si>
  <si>
    <t>26/08/2022</t>
  </si>
  <si>
    <t>MA30143 / Ensemble+</t>
  </si>
  <si>
    <t>27/1/2022</t>
  </si>
  <si>
    <t>23/08/2022</t>
  </si>
  <si>
    <t>29/11/2024</t>
  </si>
  <si>
    <t>Total 
Mar 2020 - Mar 2021</t>
  </si>
  <si>
    <t>March 3rd 2021</t>
  </si>
  <si>
    <t>January 26th 2021</t>
  </si>
  <si>
    <t>Jule 2020</t>
  </si>
  <si>
    <t>LAST DEFINE 
UPDATE DATE</t>
  </si>
  <si>
    <t>02/03/2021</t>
  </si>
  <si>
    <t>01/03/2021</t>
  </si>
  <si>
    <t>28/02/2021</t>
  </si>
  <si>
    <t>26/02/2021</t>
  </si>
  <si>
    <t>25/03/2021</t>
  </si>
  <si>
    <t>12/09/2018</t>
  </si>
  <si>
    <t>03/08/2020</t>
  </si>
  <si>
    <t>19/02/2021</t>
  </si>
  <si>
    <t>17/02/2021</t>
  </si>
  <si>
    <t>10/08/2020</t>
  </si>
  <si>
    <t>WP41152</t>
  </si>
  <si>
    <t>WP41152 / GCA PK</t>
  </si>
  <si>
    <t>04/03/2021</t>
  </si>
  <si>
    <t>15/02/2021</t>
  </si>
  <si>
    <t>GO40800</t>
  </si>
  <si>
    <t>27/02/2021</t>
  </si>
  <si>
    <t>22/02/2021</t>
  </si>
  <si>
    <t>ML42528</t>
  </si>
  <si>
    <t>ML42528 / COVID-19 pneumonia</t>
  </si>
  <si>
    <t>18/02/2021</t>
  </si>
  <si>
    <t>24/02/2022</t>
  </si>
  <si>
    <t>SCRUMJ</t>
  </si>
  <si>
    <t>24/02/2021</t>
  </si>
  <si>
    <t>04/12/2020</t>
  </si>
  <si>
    <t>BN40423</t>
  </si>
  <si>
    <t>BN40423 / Pivotal trial Study</t>
  </si>
  <si>
    <t>10/09/2022</t>
  </si>
  <si>
    <t>16/09/2022</t>
  </si>
  <si>
    <t>25/02/2021</t>
  </si>
  <si>
    <t>11/11/2020</t>
  </si>
  <si>
    <t>10/02/2021</t>
  </si>
  <si>
    <t>cdpt7916</t>
  </si>
  <si>
    <t>29/05/2020</t>
  </si>
  <si>
    <t>16/11/2020</t>
  </si>
  <si>
    <t>30/06/2023</t>
  </si>
  <si>
    <t>16/02/2021</t>
  </si>
  <si>
    <t>23/02/2021</t>
  </si>
  <si>
    <t>10/02/2024</t>
  </si>
  <si>
    <t>16/01/2026</t>
  </si>
  <si>
    <t>04/06/2022</t>
  </si>
  <si>
    <t>27/01/2021</t>
  </si>
  <si>
    <t>10/01/2032</t>
  </si>
  <si>
    <t>09/04/2020</t>
  </si>
  <si>
    <t>WA42380</t>
  </si>
  <si>
    <t>WA42380 / COVACTA</t>
  </si>
  <si>
    <t>09/07/2020</t>
  </si>
  <si>
    <t>09/02/2021</t>
  </si>
  <si>
    <t>20/11/2020</t>
  </si>
  <si>
    <t>17/12/2020</t>
  </si>
  <si>
    <t>07/11/2028</t>
  </si>
  <si>
    <t>05/10/2023</t>
  </si>
  <si>
    <t>02/08/2023</t>
  </si>
  <si>
    <t>14/12/2020</t>
  </si>
  <si>
    <t>08/05/2020</t>
  </si>
  <si>
    <t>30/11/2020</t>
  </si>
  <si>
    <t>GO40828</t>
  </si>
  <si>
    <t>14/04/2022</t>
  </si>
  <si>
    <t>08/06/2027</t>
  </si>
  <si>
    <t>04/07/2024</t>
  </si>
  <si>
    <t>08/04/2027</t>
  </si>
  <si>
    <t>09/11/2020</t>
  </si>
  <si>
    <t>05/02/2021</t>
  </si>
  <si>
    <t>04/02/2021</t>
  </si>
  <si>
    <t>29/01/2021</t>
  </si>
  <si>
    <t>26/03/2027</t>
  </si>
  <si>
    <t>03/02/2021</t>
  </si>
  <si>
    <t>02/02/2021</t>
  </si>
  <si>
    <t>01/12/2020</t>
  </si>
  <si>
    <t>11/03/2020</t>
  </si>
  <si>
    <t>01/02/2021</t>
  </si>
  <si>
    <t>EPOC1602</t>
  </si>
  <si>
    <t>07/12/2020</t>
  </si>
  <si>
    <t>15/12/2020</t>
  </si>
  <si>
    <t>28/01/2021</t>
  </si>
  <si>
    <t>21/01/2021</t>
  </si>
  <si>
    <t>13/01/2021</t>
  </si>
  <si>
    <t>GA42469</t>
  </si>
  <si>
    <t>GA42469 / IL-22Fc/a-ST2 COVID-19</t>
  </si>
  <si>
    <t>26/01/2021</t>
  </si>
  <si>
    <t>25/01/2021</t>
  </si>
  <si>
    <t>GA29103</t>
  </si>
  <si>
    <t>GA29103 / GARDENIA</t>
  </si>
  <si>
    <t>15/09/2020</t>
  </si>
  <si>
    <t>18/09/2020</t>
  </si>
  <si>
    <t>18/01/2021</t>
  </si>
  <si>
    <t>06/03/2019</t>
  </si>
  <si>
    <t>29/11/2020</t>
  </si>
  <si>
    <t>19/01/2021</t>
  </si>
  <si>
    <t>03/02/2024</t>
  </si>
  <si>
    <t>29/12/2017</t>
  </si>
  <si>
    <t>24/09/2020</t>
  </si>
  <si>
    <t>16/01/2021</t>
  </si>
  <si>
    <t>CDPT7440</t>
  </si>
  <si>
    <t>CDPT7440 / GO27845</t>
  </si>
  <si>
    <t>15/01/2021</t>
  </si>
  <si>
    <t>RO5490263</t>
  </si>
  <si>
    <t>ML40787</t>
  </si>
  <si>
    <t>10/12/2020</t>
  </si>
  <si>
    <t>14/01/2021</t>
  </si>
  <si>
    <t>29/10/2020</t>
  </si>
  <si>
    <t>MO39129</t>
  </si>
  <si>
    <t>MO39129 / STASEY</t>
  </si>
  <si>
    <t>07/01/2021</t>
  </si>
  <si>
    <t>09/06/2020</t>
  </si>
  <si>
    <t>BP40410</t>
  </si>
  <si>
    <t>25/02/2022</t>
  </si>
  <si>
    <t>08/01/2021</t>
  </si>
  <si>
    <t>01/10/2024</t>
  </si>
  <si>
    <t>09/02/2028</t>
  </si>
  <si>
    <t>04/01/2021</t>
  </si>
  <si>
    <t>GN42043</t>
  </si>
  <si>
    <t>27/10/2020</t>
  </si>
  <si>
    <t>22/12/2020</t>
  </si>
  <si>
    <t>21/12/2020</t>
  </si>
  <si>
    <t>RO7040814</t>
  </si>
  <si>
    <t>GN29823</t>
  </si>
  <si>
    <t>GN29823 / DLK</t>
  </si>
  <si>
    <t>DLK inh (GDC-134)</t>
  </si>
  <si>
    <t>14/01/2023</t>
  </si>
  <si>
    <t>16/12/2020</t>
  </si>
  <si>
    <t>05/08/2020</t>
  </si>
  <si>
    <t>02/10/2021</t>
  </si>
  <si>
    <t>10/09/2029</t>
  </si>
  <si>
    <t>11/12/2020</t>
  </si>
  <si>
    <t>WA42404</t>
  </si>
  <si>
    <t>BO42355</t>
  </si>
  <si>
    <t>17/11/2020</t>
  </si>
  <si>
    <t>CO39385</t>
  </si>
  <si>
    <t>21/03/2020</t>
  </si>
  <si>
    <t>09/12/2020</t>
  </si>
  <si>
    <t>08/12/2020</t>
  </si>
  <si>
    <t>24/06/2020</t>
  </si>
  <si>
    <t>02/12/2020</t>
  </si>
  <si>
    <t>01/02/2023</t>
  </si>
  <si>
    <t>23/10/2020</t>
  </si>
  <si>
    <t>26/11/2020</t>
  </si>
  <si>
    <t>25/11/2020</t>
  </si>
  <si>
    <t>24/11/2020</t>
  </si>
  <si>
    <t>BN40697</t>
  </si>
  <si>
    <t>BN40697 / OLE (IONIS) CPSTUD1</t>
  </si>
  <si>
    <t>01/04/2020</t>
  </si>
  <si>
    <t>08/10/2022</t>
  </si>
  <si>
    <t>14/10/2020</t>
  </si>
  <si>
    <t>GO29537</t>
  </si>
  <si>
    <t>GO29537 / IMPower130</t>
  </si>
  <si>
    <t>31/03/2020</t>
  </si>
  <si>
    <t>02/11/2018</t>
  </si>
  <si>
    <t>18/11/2020</t>
  </si>
  <si>
    <t>10/11/2020</t>
  </si>
  <si>
    <t>03/11/2020</t>
  </si>
  <si>
    <t>ML42071</t>
  </si>
  <si>
    <t>02/11/2020</t>
  </si>
  <si>
    <t>09/05/2023</t>
  </si>
  <si>
    <t>GA28948</t>
  </si>
  <si>
    <t>GA28948 / HIBISCUS I</t>
  </si>
  <si>
    <t>26/08/2020</t>
  </si>
  <si>
    <t>30/10/2020</t>
  </si>
  <si>
    <t>21/08/2020</t>
  </si>
  <si>
    <t>RO0220912</t>
  </si>
  <si>
    <t>MA29957</t>
  </si>
  <si>
    <t>MA29957 / ESBRITE</t>
  </si>
  <si>
    <t>Respiratory</t>
  </si>
  <si>
    <t>28/10/2020</t>
  </si>
  <si>
    <t>CO39721</t>
  </si>
  <si>
    <t>04/11/2020</t>
  </si>
  <si>
    <t>26/10/2020</t>
  </si>
  <si>
    <t>27/07/2020</t>
  </si>
  <si>
    <t>MO29983</t>
  </si>
  <si>
    <t>MO29983 / SAUL</t>
  </si>
  <si>
    <t>29/04/2022</t>
  </si>
  <si>
    <t>14/04/2020</t>
  </si>
  <si>
    <t>08/07/2020</t>
  </si>
  <si>
    <t>BO27938</t>
  </si>
  <si>
    <t>BO27938 / Katherine</t>
  </si>
  <si>
    <t>06/06/2023</t>
  </si>
  <si>
    <t>04/02/2019</t>
  </si>
  <si>
    <t>12/10/2020</t>
  </si>
  <si>
    <t>09/10/2020</t>
  </si>
  <si>
    <t>08/10/2020</t>
  </si>
  <si>
    <t>22/09/2020</t>
  </si>
  <si>
    <t>11/10/2025</t>
  </si>
  <si>
    <t>05/10/2020</t>
  </si>
  <si>
    <t>GO28399</t>
  </si>
  <si>
    <t>01/01/1981</t>
  </si>
  <si>
    <t>28/04/2011</t>
  </si>
  <si>
    <t>02/10/2020</t>
  </si>
  <si>
    <t>01/10/2020</t>
  </si>
  <si>
    <t>02/07/2020</t>
  </si>
  <si>
    <t>aBCMA/CD16A</t>
  </si>
  <si>
    <t>21/02/2024</t>
  </si>
  <si>
    <t>09/07/2026</t>
  </si>
  <si>
    <t>29/09/2020</t>
  </si>
  <si>
    <t>19/08/2023</t>
  </si>
  <si>
    <t>25/09/2020</t>
  </si>
  <si>
    <t>CDPT3837</t>
  </si>
  <si>
    <t>12/11/2024</t>
  </si>
  <si>
    <t>23/09/2020</t>
  </si>
  <si>
    <t>21/09/2020</t>
  </si>
  <si>
    <t>GA29102</t>
  </si>
  <si>
    <t>GA29102 / LAUREL</t>
  </si>
  <si>
    <t>20/06/2020</t>
  </si>
  <si>
    <t>GO27831</t>
  </si>
  <si>
    <t>25/01/2019</t>
  </si>
  <si>
    <t>19/02/2016</t>
  </si>
  <si>
    <t>17/09/2020</t>
  </si>
  <si>
    <t>Integrated Clinical Safety Database Study (ICSD) Safety Analysis GÇô Ipatasertib TNBC</t>
  </si>
  <si>
    <t>16/09/2020</t>
  </si>
  <si>
    <t>14/08/2020</t>
  </si>
  <si>
    <t>14/09/2020</t>
  </si>
  <si>
    <t>BN29552</t>
  </si>
  <si>
    <t>BN29552 / CREAD 1</t>
  </si>
  <si>
    <t>15/08/2019</t>
  </si>
  <si>
    <t>10/09/2020</t>
  </si>
  <si>
    <t>08/09/2020</t>
  </si>
  <si>
    <t>Tecentriq ADA Cross-Studies</t>
  </si>
  <si>
    <t>31/08/2020</t>
  </si>
  <si>
    <t>WO39409</t>
  </si>
  <si>
    <t>06/11/2020</t>
  </si>
  <si>
    <t>CP40617</t>
  </si>
  <si>
    <t>CP40617 / Flagstone</t>
  </si>
  <si>
    <t>03/06/2020</t>
  </si>
  <si>
    <t>27/08/2020</t>
  </si>
  <si>
    <t>GO29438</t>
  </si>
  <si>
    <t>GO29438 / IMpower132</t>
  </si>
  <si>
    <t>20/08/2020</t>
  </si>
  <si>
    <t>25/08/2020</t>
  </si>
  <si>
    <t>GS40965</t>
  </si>
  <si>
    <t>DER - DERMATOLOGY</t>
  </si>
  <si>
    <t>19/08/2020</t>
  </si>
  <si>
    <t>RO5285119</t>
  </si>
  <si>
    <t>WN39434</t>
  </si>
  <si>
    <t>WN39434 / V1ADCUT</t>
  </si>
  <si>
    <t>balovaptan</t>
  </si>
  <si>
    <t>GA28949</t>
  </si>
  <si>
    <t>GA28949 / HIBISCUS II</t>
  </si>
  <si>
    <t>21/07/2020</t>
  </si>
  <si>
    <t>18/08/2020</t>
  </si>
  <si>
    <t>06/07/2020</t>
  </si>
  <si>
    <t>06/08/2020</t>
  </si>
  <si>
    <t>GA29469</t>
  </si>
  <si>
    <t>GA29469 / cdpt7880</t>
  </si>
  <si>
    <t>15/04/2020</t>
  </si>
  <si>
    <t>04/08/2020</t>
  </si>
  <si>
    <t>GO29664</t>
  </si>
  <si>
    <t>13/07/2019</t>
  </si>
  <si>
    <t>28/07/2020</t>
  </si>
  <si>
    <t>GO29227</t>
  </si>
  <si>
    <t>GO29227 / Phase II - LOTUS</t>
  </si>
  <si>
    <t>08/11/2019</t>
  </si>
  <si>
    <t>01/01/2030</t>
  </si>
  <si>
    <t>24/08/2012</t>
  </si>
  <si>
    <t>16/07/2020</t>
  </si>
  <si>
    <t>15/07/2020</t>
  </si>
  <si>
    <t>10/07/2020</t>
  </si>
  <si>
    <t>WO29519</t>
  </si>
  <si>
    <t>WO29519 / MIRROS</t>
  </si>
  <si>
    <t>12/03/2022</t>
  </si>
  <si>
    <t>21/05/2026</t>
  </si>
  <si>
    <t>29/06/2020</t>
  </si>
  <si>
    <t>10/06/2020</t>
  </si>
  <si>
    <t>BP40331</t>
  </si>
  <si>
    <t>GABA-Aa5 PAM</t>
  </si>
  <si>
    <t>18/06/2031</t>
  </si>
  <si>
    <t>26/06/2020</t>
  </si>
  <si>
    <t>RO7239958</t>
  </si>
  <si>
    <t>NP40520</t>
  </si>
  <si>
    <t>NP40520/NP40520</t>
  </si>
  <si>
    <t>PAPD5/7 LNA</t>
  </si>
  <si>
    <t>22/06/2020</t>
  </si>
  <si>
    <t>26/05/2020</t>
  </si>
  <si>
    <t>BP40484</t>
  </si>
  <si>
    <t>latent myostatin MAb (GYM329)</t>
  </si>
  <si>
    <t>19/06/2020</t>
  </si>
  <si>
    <t>17/06/2020</t>
  </si>
  <si>
    <t>12/06/2020</t>
  </si>
  <si>
    <t>WP40877</t>
  </si>
  <si>
    <t>16/06/2020</t>
  </si>
  <si>
    <t>BP41192</t>
  </si>
  <si>
    <t>BP41192 / Brain Shuttle GANT</t>
  </si>
  <si>
    <t>11/06/2020</t>
  </si>
  <si>
    <t>ML39791</t>
  </si>
  <si>
    <t>ML39791 / Minor Surgery</t>
  </si>
  <si>
    <t>HAN - HAEMATOLOGY AND NEPHROLOGY</t>
  </si>
  <si>
    <t>RO5489789</t>
  </si>
  <si>
    <t>WA40169</t>
  </si>
  <si>
    <t>WA40169 / Xolair OLE</t>
  </si>
  <si>
    <t>XOLAIR</t>
  </si>
  <si>
    <t>28/04/2020</t>
  </si>
  <si>
    <t>20/05/2020</t>
  </si>
  <si>
    <t>GP28328</t>
  </si>
  <si>
    <t>GP28328 / Tecentriq (aPDL1+AVF)</t>
  </si>
  <si>
    <t>15/11/2019</t>
  </si>
  <si>
    <t>18/05/2020</t>
  </si>
  <si>
    <t>8623P17</t>
  </si>
  <si>
    <t>8623P17 / 7916 CAR 6-months Mouse Transgenic</t>
  </si>
  <si>
    <t>27/04/2020</t>
  </si>
  <si>
    <t>RO7227166</t>
  </si>
  <si>
    <t>BP41072</t>
  </si>
  <si>
    <t>CD19 4-1BBL iMAb</t>
  </si>
  <si>
    <t>11/02/2023</t>
  </si>
  <si>
    <t>12/02/2026</t>
  </si>
  <si>
    <t>MA39189</t>
  </si>
  <si>
    <t>08/04/2020</t>
  </si>
  <si>
    <t>GO29431</t>
  </si>
  <si>
    <t>GO29431 / IMpower110</t>
  </si>
  <si>
    <t>20/12/2019</t>
  </si>
  <si>
    <t>06/04/2020</t>
  </si>
  <si>
    <t>Integrated Clinical Safety Database Study (ICSD) Safety Analysis GÇô Ipatasertib HR+</t>
  </si>
  <si>
    <t>05/04/2020</t>
  </si>
  <si>
    <t>NP39051</t>
  </si>
  <si>
    <t>NP39051 / RBA/BE study (50 Pts)</t>
  </si>
  <si>
    <t>19/07/2019</t>
  </si>
  <si>
    <t>27/03/2020</t>
  </si>
  <si>
    <t>21/12/2012</t>
  </si>
  <si>
    <t>Last activity in months</t>
  </si>
  <si>
    <t>Total 
Mar 2022 - Mar 2023 VAL</t>
  </si>
  <si>
    <t>Define</t>
  </si>
  <si>
    <t>Total 
Mar 2022 - Mar 2023 DEFINE</t>
  </si>
  <si>
    <t>ISSUE</t>
  </si>
  <si>
    <t>Total 
Mar 2022 - Mar 2023 ISSUE</t>
  </si>
  <si>
    <t>Last activity in months 2</t>
  </si>
  <si>
    <t>Data Packages 
TOTAL</t>
  </si>
  <si>
    <t>Data Packages 
USED</t>
  </si>
  <si>
    <t>Packages Total - data from P21 report</t>
  </si>
  <si>
    <t>Packages used - data from P21 report</t>
  </si>
  <si>
    <t>Number of data packages - data from P21 system prod</t>
  </si>
  <si>
    <t xml:space="preserve">This column checks if total number of packages per study is equal number in Pinnacle 21 - if not it means that study has some deactivated data packages in P21 </t>
  </si>
  <si>
    <t>ONC_SOLID_MEDICAL</t>
  </si>
  <si>
    <t>ONC_HEM_EARLYDEV</t>
  </si>
  <si>
    <t>NEUROSCIENCE</t>
  </si>
  <si>
    <t>Pooled (multiple) study submission for Tecentriq</t>
  </si>
  <si>
    <t>P21-OQ</t>
  </si>
  <si>
    <t>Months - nie dziala</t>
  </si>
  <si>
    <t>Month trzeba policzyć z kolumny K w excelu i tu wkleić</t>
  </si>
  <si>
    <t>When was last activity</t>
  </si>
  <si>
    <t>LAST 
 VALIDATED</t>
  </si>
  <si>
    <t>Do raportu do liczenia dni</t>
  </si>
  <si>
    <t>11</t>
  </si>
  <si>
    <t>22</t>
  </si>
  <si>
    <t>2022</t>
  </si>
  <si>
    <t>22/11/2022</t>
  </si>
  <si>
    <t>11/22/2022</t>
  </si>
  <si>
    <t>07</t>
  </si>
  <si>
    <t>07/11/2022</t>
  </si>
  <si>
    <t>11/07/2022</t>
  </si>
  <si>
    <t>09</t>
  </si>
  <si>
    <t>09/11/2022</t>
  </si>
  <si>
    <t>11/09/2022</t>
  </si>
  <si>
    <t>7</t>
  </si>
  <si>
    <t>25</t>
  </si>
  <si>
    <t>4</t>
  </si>
  <si>
    <t>26</t>
  </si>
  <si>
    <t>18</t>
  </si>
  <si>
    <t>10</t>
  </si>
  <si>
    <t>13</t>
  </si>
  <si>
    <t>8</t>
  </si>
  <si>
    <t>23</t>
  </si>
  <si>
    <t>23/11/2022</t>
  </si>
  <si>
    <t>11/23/2022</t>
  </si>
  <si>
    <t>28</t>
  </si>
  <si>
    <t>05</t>
  </si>
  <si>
    <t>05/5/2022</t>
  </si>
  <si>
    <t>05/05/2022</t>
  </si>
  <si>
    <t>05/9/2022</t>
  </si>
  <si>
    <t>09/05/2022</t>
  </si>
  <si>
    <t>17</t>
  </si>
  <si>
    <t>5</t>
  </si>
  <si>
    <t>01</t>
  </si>
  <si>
    <t>01/9/2022</t>
  </si>
  <si>
    <t>09/01/2022</t>
  </si>
  <si>
    <t>21</t>
  </si>
  <si>
    <t>6</t>
  </si>
  <si>
    <t>29</t>
  </si>
  <si>
    <t>08</t>
  </si>
  <si>
    <t>12</t>
  </si>
  <si>
    <t>08/12/2022</t>
  </si>
  <si>
    <t>16</t>
  </si>
  <si>
    <t>27</t>
  </si>
  <si>
    <t>26/11/2022</t>
  </si>
  <si>
    <t>11/26/2022</t>
  </si>
  <si>
    <t>04</t>
  </si>
  <si>
    <t>04/5/2022</t>
  </si>
  <si>
    <t>9</t>
  </si>
  <si>
    <t>30</t>
  </si>
  <si>
    <t>24</t>
  </si>
  <si>
    <t>11/24/2022</t>
  </si>
  <si>
    <t>06</t>
  </si>
  <si>
    <t>06/7/2022</t>
  </si>
  <si>
    <t>07/06/2022</t>
  </si>
  <si>
    <t>09/10/2022</t>
  </si>
  <si>
    <t>20</t>
  </si>
  <si>
    <t>02</t>
  </si>
  <si>
    <t>02/11/2022</t>
  </si>
  <si>
    <t>11/02/2022</t>
  </si>
  <si>
    <t>19</t>
  </si>
  <si>
    <t>09/8/2022</t>
  </si>
  <si>
    <t>08/09/2022</t>
  </si>
  <si>
    <t>19/4/2022</t>
  </si>
  <si>
    <t>4/19/2022</t>
  </si>
  <si>
    <t>15</t>
  </si>
  <si>
    <t>00</t>
  </si>
  <si>
    <t>1900</t>
  </si>
  <si>
    <t>08/8/2022</t>
  </si>
  <si>
    <t>08/08/2022</t>
  </si>
  <si>
    <t>04/12/2022</t>
  </si>
  <si>
    <t>06/11/2022</t>
  </si>
  <si>
    <t>11/06/2022</t>
  </si>
  <si>
    <t>07/5/2022</t>
  </si>
  <si>
    <t>11/04/2022</t>
  </si>
  <si>
    <t>04/8/2022</t>
  </si>
  <si>
    <t>08/04/2022</t>
  </si>
  <si>
    <t>05/4/2022</t>
  </si>
  <si>
    <t>04/05/2022</t>
  </si>
  <si>
    <t>01/4/2022</t>
  </si>
  <si>
    <t>10/8/2022</t>
  </si>
  <si>
    <t>03</t>
  </si>
  <si>
    <t>03/11/2022</t>
  </si>
  <si>
    <t>11/03/2022</t>
  </si>
  <si>
    <t>31</t>
  </si>
  <si>
    <t>25/10/2022</t>
  </si>
  <si>
    <t>10/25/2022</t>
  </si>
  <si>
    <t>05/12/2022</t>
  </si>
  <si>
    <t>06/10/2022</t>
  </si>
  <si>
    <t>10/06/2022</t>
  </si>
  <si>
    <t>05/10/2022</t>
  </si>
  <si>
    <t>09/12/2022</t>
  </si>
  <si>
    <t>29/10/2022</t>
  </si>
  <si>
    <t>10/29/2022</t>
  </si>
  <si>
    <t>10/20/2022</t>
  </si>
  <si>
    <t>14</t>
  </si>
  <si>
    <t>08/6/2022</t>
  </si>
  <si>
    <t>06/08/2022</t>
  </si>
  <si>
    <t>08/7/2022</t>
  </si>
  <si>
    <t>07/08/2022</t>
  </si>
  <si>
    <t>06/6/2022</t>
  </si>
  <si>
    <t>06/06/2022</t>
  </si>
  <si>
    <t>01/6/2022</t>
  </si>
  <si>
    <t>06/9/2022</t>
  </si>
  <si>
    <t>09/06/2022</t>
  </si>
  <si>
    <t>09/9/2022</t>
  </si>
  <si>
    <t>09/09/2022</t>
  </si>
  <si>
    <t>08/9/2022</t>
  </si>
  <si>
    <t>09/08/2022</t>
  </si>
  <si>
    <t>25/11/2022</t>
  </si>
  <si>
    <t>11/25/2022</t>
  </si>
  <si>
    <t>15/7/2022</t>
  </si>
  <si>
    <t>7/15/2022</t>
  </si>
  <si>
    <t>05/7/2022</t>
  </si>
  <si>
    <t>07/05/2022</t>
  </si>
  <si>
    <t>05/8/2022</t>
  </si>
  <si>
    <t>08/05/2022</t>
  </si>
  <si>
    <t>04/10/2022</t>
  </si>
  <si>
    <t>10/04/2022</t>
  </si>
  <si>
    <t>07/10/2022</t>
  </si>
  <si>
    <t>10/07/2022</t>
  </si>
  <si>
    <t>LAST 
 DEFINE 
 UPDATE</t>
  </si>
  <si>
    <t>/LAST 
 DEFINE 
 UPDATE/</t>
  </si>
  <si>
    <t>LAST 
 DEFINE 
 UPDATE//</t>
  </si>
  <si>
    <t>01/7/2022</t>
  </si>
  <si>
    <t>09/5/2022</t>
  </si>
  <si>
    <t>05/09/2022</t>
  </si>
  <si>
    <t>02/8/2022</t>
  </si>
  <si>
    <t>08/02/2022</t>
  </si>
  <si>
    <t>07/7/2022</t>
  </si>
  <si>
    <t>07/07/2022</t>
  </si>
  <si>
    <t>3</t>
  </si>
  <si>
    <t>05/6/2022</t>
  </si>
  <si>
    <t>06/05/2022</t>
  </si>
  <si>
    <t>03/10/2022</t>
  </si>
  <si>
    <t>07/9/2022</t>
  </si>
  <si>
    <t>09/07/2022</t>
  </si>
  <si>
    <t>LAST 
 ISSUE 
 UPDATE</t>
  </si>
  <si>
    <t>/LAST 
 ISSUE 
 UPDATE/</t>
  </si>
  <si>
    <t>LAST 
 ISSUE 
 UPDATE//</t>
  </si>
  <si>
    <t>16/5/2022</t>
  </si>
  <si>
    <t>5/16/2022</t>
  </si>
  <si>
    <t>28/9/2022</t>
  </si>
  <si>
    <t>9/28/2022</t>
  </si>
  <si>
    <t>06/4/2022</t>
  </si>
  <si>
    <t>07/6/2022</t>
  </si>
  <si>
    <t>06/07/2022</t>
  </si>
  <si>
    <t>19/7/2022</t>
  </si>
  <si>
    <t>7/19/2022</t>
  </si>
  <si>
    <t>09/6/2022</t>
  </si>
  <si>
    <t>06/09/2022</t>
  </si>
  <si>
    <t>02/9/2022</t>
  </si>
  <si>
    <t>09/02/2022</t>
  </si>
  <si>
    <t>11/5/2022</t>
  </si>
  <si>
    <t>07/4/2022</t>
  </si>
  <si>
    <t>04/07/2022</t>
  </si>
  <si>
    <t>19/8/2022</t>
  </si>
  <si>
    <t>8/19/2022</t>
  </si>
  <si>
    <t>07/12/2022</t>
  </si>
  <si>
    <t>27/9/2022</t>
  </si>
  <si>
    <t>9/27/2022</t>
  </si>
  <si>
    <t>26/9/2022</t>
  </si>
  <si>
    <t>9/26/2022</t>
  </si>
  <si>
    <t>20/5/2022</t>
  </si>
  <si>
    <t>5/20/2022</t>
  </si>
  <si>
    <t>13/6/2022</t>
  </si>
  <si>
    <t>6/13/2022</t>
  </si>
  <si>
    <t>14/10/2022</t>
  </si>
  <si>
    <t>10/14/2022</t>
  </si>
  <si>
    <t>Could expand the window as  1-28  (1-4 weeks), 29-56 (5-8 weeks) and &gt;56 (&gt;8weeks)</t>
  </si>
  <si>
    <t>green</t>
  </si>
  <si>
    <t>amber</t>
  </si>
  <si>
    <t>red</t>
  </si>
  <si>
    <t xml:space="preserve">
LAST 
VALIDATED DATE 
</t>
  </si>
  <si>
    <t>LAST DEFINE 
UPDATE DATE</t>
  </si>
  <si>
    <t xml:space="preserve">
LAST ISSUE UPDATE
</t>
  </si>
  <si>
    <t>7/29/2021</t>
  </si>
  <si>
    <t>29/07/2021</t>
  </si>
  <si>
    <t>5/25/2021</t>
  </si>
  <si>
    <t>7/30/2021</t>
  </si>
  <si>
    <t>30/07/2021</t>
  </si>
  <si>
    <t>4/22/2021</t>
  </si>
  <si>
    <t>22/04/2021</t>
  </si>
  <si>
    <t>6/2/2021</t>
  </si>
  <si>
    <t>02/06/2021</t>
  </si>
  <si>
    <t>5/11/2021</t>
  </si>
  <si>
    <t>5/12/2021</t>
  </si>
  <si>
    <t>6/9/2021</t>
  </si>
  <si>
    <t>7/20/2021</t>
  </si>
  <si>
    <t>7/2/2021</t>
  </si>
  <si>
    <t>6/10/2021</t>
  </si>
  <si>
    <t>7/16/2021</t>
  </si>
  <si>
    <t>16/07/2021</t>
  </si>
  <si>
    <t>6/1/2021</t>
  </si>
  <si>
    <t>7/12/2021</t>
  </si>
  <si>
    <t>7/21/2021</t>
  </si>
  <si>
    <t>21/07/2021</t>
  </si>
  <si>
    <t>6/25/2021</t>
  </si>
  <si>
    <t>5/28/2021</t>
  </si>
  <si>
    <t>6/11/2021</t>
  </si>
  <si>
    <t>7/24/2021</t>
  </si>
  <si>
    <t>24/07/2021</t>
  </si>
  <si>
    <t>7/19/2021</t>
  </si>
  <si>
    <t>19/07/2021</t>
  </si>
  <si>
    <t>7/14/2021</t>
  </si>
  <si>
    <t>14/07/2021</t>
  </si>
  <si>
    <t>7/13/2021</t>
  </si>
  <si>
    <t>5/10/2021</t>
  </si>
  <si>
    <t>6/22/2021</t>
  </si>
  <si>
    <t>4/19/2021</t>
  </si>
  <si>
    <t>19/04/2021</t>
  </si>
  <si>
    <t>7/1/2021</t>
  </si>
  <si>
    <t>01/07/2021</t>
  </si>
  <si>
    <t>4/9/2021</t>
  </si>
  <si>
    <t>09/04/2021</t>
  </si>
  <si>
    <t>4/1/2021</t>
  </si>
  <si>
    <t>01/04/2021</t>
  </si>
  <si>
    <t>4/26/2021</t>
  </si>
  <si>
    <t>26/04/2021</t>
  </si>
  <si>
    <t>5/13/2021</t>
  </si>
  <si>
    <t>13/05/2021</t>
  </si>
  <si>
    <t>6/20/2021</t>
  </si>
  <si>
    <t>20/06/2021</t>
  </si>
  <si>
    <t>5/20/2021</t>
  </si>
  <si>
    <t>20/05/2021</t>
  </si>
  <si>
    <t>7/9/2021</t>
  </si>
  <si>
    <t>6/16/2021</t>
  </si>
  <si>
    <t>16/06/2021</t>
  </si>
  <si>
    <t>7/25/2021</t>
  </si>
  <si>
    <t>25/07/2021</t>
  </si>
  <si>
    <t>6/21/2021</t>
  </si>
  <si>
    <t>21/06/2021</t>
  </si>
  <si>
    <t>Total 2021</t>
  </si>
  <si>
    <t>Total 2020</t>
  </si>
  <si>
    <t>Study</t>
  </si>
  <si>
    <t>-</t>
  </si>
  <si>
    <t>2012</t>
  </si>
  <si>
    <t>2029</t>
  </si>
  <si>
    <t>12:00:00</t>
  </si>
  <si>
    <t>AM</t>
  </si>
  <si>
    <t>2020</t>
  </si>
  <si>
    <t>2023</t>
  </si>
  <si>
    <t>2026</t>
  </si>
  <si>
    <t>#N</t>
  </si>
  <si>
    <t>A</t>
  </si>
  <si>
    <t>2019</t>
  </si>
  <si>
    <t>2027</t>
  </si>
  <si>
    <t>2024</t>
  </si>
  <si>
    <t>LAST 
DEFINE 
UPDATE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</si>
</sst>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d-mmm-yyyy"/>
    <numFmt numFmtId="165" formatCode="mm/dd/yyyy"/>
    <numFmt numFmtId="166" formatCode="M/d/yyyy"/>
    <numFmt numFmtId="167" formatCode="dd-mmm-yyyy"/>
    <numFmt numFmtId="168" formatCode="dd-mmmm-yyyy"/>
    <numFmt numFmtId="169" formatCode="m/d/yyyy"/>
    <numFmt numFmtId="170" formatCode="d-mmmm-yyyy"/>
    <numFmt numFmtId="171" formatCode="m/d/yyyy h:mm:ss am/pm"/>
    <numFmt numFmtId="172" formatCode="mmmm yyyy"/>
  </numFmts>
  <fonts count="21">
    <font>
      <sz val="10.0"/>
      <color rgb="FF000000"/>
      <name val="Arial"/>
      <scheme val="minor"/>
    </font>
    <font>
      <sz val="9.0"/>
      <color theme="1"/>
      <name val="Roboto"/>
    </font>
    <font>
      <b/>
      <sz val="9.0"/>
      <color theme="1"/>
      <name val="Roboto"/>
    </font>
    <font>
      <sz val="9.0"/>
      <color rgb="FFCCCCCC"/>
      <name val="Roboto"/>
    </font>
    <font>
      <b/>
      <sz val="9.0"/>
      <color rgb="FFFF0000"/>
      <name val="Roboto"/>
    </font>
    <font>
      <b/>
      <sz val="9.0"/>
      <color rgb="FF000000"/>
      <name val="Roboto"/>
    </font>
    <font>
      <sz val="11.0"/>
      <color rgb="FF000000"/>
      <name val="Calibri"/>
    </font>
    <font>
      <b/>
      <sz val="12.0"/>
      <color rgb="FF000000"/>
      <name val="Calibri"/>
    </font>
    <font>
      <color theme="1"/>
      <name val="Arial"/>
      <scheme val="minor"/>
    </font>
    <font>
      <sz val="9.0"/>
      <color theme="1"/>
      <name val="Arial"/>
      <scheme val="minor"/>
    </font>
    <font>
      <b/>
      <sz val="9.0"/>
      <color theme="1"/>
      <name val="Arial"/>
      <scheme val="minor"/>
    </font>
    <font>
      <sz val="9.0"/>
      <color rgb="FFCCCCCC"/>
      <name val="Arial"/>
      <scheme val="minor"/>
    </font>
    <font>
      <b/>
      <sz val="9.0"/>
      <color rgb="FFFF0000"/>
      <name val="Arial"/>
      <scheme val="minor"/>
    </font>
    <font>
      <b/>
      <sz val="9.0"/>
      <color rgb="FF000000"/>
      <name val="Arial"/>
      <scheme val="minor"/>
    </font>
    <font>
      <color theme="1"/>
      <name val="Calibri"/>
    </font>
    <font>
      <b/>
      <color theme="1"/>
      <name val="Calibri"/>
    </font>
    <font>
      <sz val="9.0"/>
      <color rgb="FF000000"/>
      <name val="Roboto"/>
    </font>
    <font>
      <color rgb="FF000000"/>
      <name val="Calibri"/>
    </font>
    <font>
      <b/>
      <color theme="1"/>
      <name val="Arial"/>
      <scheme val="minor"/>
    </font>
    <font>
      <b/>
      <color rgb="FF000000"/>
      <name val="Calibri"/>
    </font>
    <font>
      <color theme="5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theme="5"/>
        <bgColor theme="5"/>
      </patternFill>
    </fill>
  </fills>
  <borders count="7">
    <border/>
    <border>
      <left style="medium">
        <color rgb="FF000000"/>
      </left>
    </border>
    <border>
      <right style="medium">
        <color rgb="FF000000"/>
      </right>
    </border>
    <border>
      <right style="thick">
        <color rgb="FF000000"/>
      </right>
    </border>
    <border>
      <left style="thick">
        <color rgb="FF000000"/>
      </lef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</borders>
  <cellStyleXfs count="1">
    <xf borderId="0" fillId="0" fontId="0" numFmtId="0" applyAlignment="1" applyFont="1"/>
  </cellStyleXfs>
  <cellXfs count="2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center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center" readingOrder="0" vertical="center"/>
    </xf>
    <xf borderId="0" fillId="0" fontId="2" numFmtId="49" xfId="0" applyAlignment="1" applyFont="1" applyNumberFormat="1">
      <alignment horizontal="center" readingOrder="0" vertical="center"/>
    </xf>
    <xf borderId="0" fillId="0" fontId="1" numFmtId="49" xfId="0" applyFont="1" applyNumberFormat="1"/>
    <xf borderId="0" fillId="0" fontId="1" numFmtId="0" xfId="0" applyFont="1"/>
    <xf borderId="0" fillId="0" fontId="1" numFmtId="0" xfId="0" applyAlignment="1" applyFont="1">
      <alignment horizontal="righ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 shrinkToFit="0" vertical="center" wrapText="1"/>
    </xf>
    <xf borderId="1" fillId="2" fontId="2" numFmtId="49" xfId="0" applyAlignment="1" applyBorder="1" applyFill="1" applyFont="1" applyNumberFormat="1">
      <alignment horizontal="center" readingOrder="0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2" fillId="2" fontId="2" numFmtId="0" xfId="0" applyAlignment="1" applyBorder="1" applyFont="1">
      <alignment horizontal="center" readingOrder="0" shrinkToFit="0" vertical="center" wrapText="1"/>
    </xf>
    <xf borderId="0" fillId="3" fontId="2" numFmtId="0" xfId="0" applyAlignment="1" applyFill="1" applyFont="1">
      <alignment horizontal="right" readingOrder="0" shrinkToFit="0" vertical="center" wrapText="1"/>
    </xf>
    <xf borderId="0" fillId="4" fontId="2" numFmtId="0" xfId="0" applyAlignment="1" applyFill="1" applyFont="1">
      <alignment horizontal="center" readingOrder="0" shrinkToFit="0" vertical="center" wrapText="1"/>
    </xf>
    <xf borderId="2" fillId="4" fontId="2" numFmtId="0" xfId="0" applyAlignment="1" applyBorder="1" applyFont="1">
      <alignment horizontal="center" readingOrder="0" shrinkToFit="0" vertical="center" wrapText="1"/>
    </xf>
    <xf borderId="1" fillId="4" fontId="5" numFmtId="49" xfId="0" applyAlignment="1" applyBorder="1" applyFont="1" applyNumberFormat="1">
      <alignment horizontal="center" readingOrder="0" shrinkToFit="0" vertical="center" wrapText="1"/>
    </xf>
    <xf borderId="1" fillId="4" fontId="2" numFmtId="0" xfId="0" applyAlignment="1" applyBorder="1" applyFont="1">
      <alignment horizontal="center" readingOrder="0" shrinkToFit="0" vertical="center" wrapText="1"/>
    </xf>
    <xf borderId="0" fillId="3" fontId="2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horizontal="right" readingOrder="0"/>
    </xf>
    <xf borderId="0" fillId="0" fontId="1" numFmtId="49" xfId="0" applyAlignment="1" applyFont="1" applyNumberFormat="1">
      <alignment horizontal="right" readingOrder="0"/>
    </xf>
    <xf borderId="2" fillId="0" fontId="1" numFmtId="49" xfId="0" applyAlignment="1" applyBorder="1" applyFont="1" applyNumberFormat="1">
      <alignment horizontal="right" readingOrder="0"/>
    </xf>
    <xf borderId="1" fillId="0" fontId="1" numFmtId="165" xfId="0" applyAlignment="1" applyBorder="1" applyFont="1" applyNumberFormat="1">
      <alignment horizontal="right"/>
    </xf>
    <xf borderId="2" fillId="0" fontId="1" numFmtId="0" xfId="0" applyAlignment="1" applyBorder="1" applyFont="1">
      <alignment horizontal="right"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right"/>
    </xf>
    <xf borderId="2" fillId="0" fontId="1" numFmtId="0" xfId="0" applyAlignment="1" applyBorder="1" applyFont="1">
      <alignment readingOrder="0"/>
    </xf>
    <xf borderId="0" fillId="0" fontId="1" numFmtId="14" xfId="0" applyAlignment="1" applyFont="1" applyNumberFormat="1">
      <alignment horizontal="right" readingOrder="0"/>
    </xf>
    <xf borderId="0" fillId="0" fontId="1" numFmtId="165" xfId="0" applyAlignment="1" applyFont="1" applyNumberFormat="1">
      <alignment horizontal="right" vertical="bottom"/>
    </xf>
    <xf borderId="0" fillId="0" fontId="1" numFmtId="166" xfId="0" applyAlignment="1" applyFont="1" applyNumberFormat="1">
      <alignment horizontal="right" vertical="bottom"/>
    </xf>
    <xf borderId="0" fillId="0" fontId="1" numFmtId="0" xfId="0" applyAlignment="1" applyFont="1">
      <alignment vertical="bottom"/>
    </xf>
    <xf borderId="0" fillId="0" fontId="1" numFmtId="167" xfId="0" applyAlignment="1" applyFont="1" applyNumberFormat="1">
      <alignment readingOrder="0"/>
    </xf>
    <xf borderId="0" fillId="0" fontId="1" numFmtId="165" xfId="0" applyAlignment="1" applyFont="1" applyNumberFormat="1">
      <alignment horizontal="right"/>
    </xf>
    <xf borderId="0" fillId="0" fontId="1" numFmtId="166" xfId="0" applyAlignment="1" applyFont="1" applyNumberFormat="1">
      <alignment horizontal="right"/>
    </xf>
    <xf borderId="0" fillId="0" fontId="1" numFmtId="164" xfId="0" applyAlignment="1" applyFont="1" applyNumberFormat="1">
      <alignment readingOrder="0"/>
    </xf>
    <xf borderId="2" fillId="0" fontId="1" numFmtId="0" xfId="0" applyBorder="1" applyFont="1"/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horizontal="right"/>
    </xf>
    <xf borderId="0" fillId="0" fontId="1" numFmtId="169" xfId="0" applyAlignment="1" applyFont="1" applyNumberFormat="1">
      <alignment horizontal="right" vertical="bottom"/>
    </xf>
    <xf borderId="0" fillId="0" fontId="1" numFmtId="170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70" xfId="0" applyAlignment="1" applyFont="1" applyNumberFormat="1">
      <alignment horizontal="right" readingOrder="0"/>
    </xf>
    <xf borderId="0" fillId="0" fontId="1" numFmtId="167" xfId="0" applyAlignment="1" applyFont="1" applyNumberFormat="1">
      <alignment horizontal="right" readingOrder="0"/>
    </xf>
    <xf borderId="0" fillId="0" fontId="1" numFmtId="165" xfId="0" applyFont="1" applyNumberFormat="1"/>
    <xf borderId="0" fillId="0" fontId="1" numFmtId="0" xfId="0" applyFont="1"/>
    <xf borderId="0" fillId="0" fontId="1" numFmtId="168" xfId="0" applyAlignment="1" applyFont="1" applyNumberFormat="1">
      <alignment horizontal="right" readingOrder="0"/>
    </xf>
    <xf borderId="0" fillId="0" fontId="1" numFmtId="169" xfId="0" applyFont="1" applyNumberFormat="1"/>
    <xf borderId="0" fillId="5" fontId="1" numFmtId="0" xfId="0" applyAlignment="1" applyFill="1" applyFont="1">
      <alignment readingOrder="0"/>
    </xf>
    <xf borderId="0" fillId="5" fontId="1" numFmtId="167" xfId="0" applyAlignment="1" applyFont="1" applyNumberFormat="1">
      <alignment readingOrder="0"/>
    </xf>
    <xf borderId="0" fillId="5" fontId="1" numFmtId="0" xfId="0" applyFont="1"/>
    <xf borderId="0" fillId="5" fontId="1" numFmtId="49" xfId="0" applyAlignment="1" applyFont="1" applyNumberFormat="1">
      <alignment horizontal="right" readingOrder="0"/>
    </xf>
    <xf borderId="2" fillId="5" fontId="1" numFmtId="49" xfId="0" applyAlignment="1" applyBorder="1" applyFont="1" applyNumberFormat="1">
      <alignment horizontal="right" readingOrder="0"/>
    </xf>
    <xf borderId="0" fillId="5" fontId="1" numFmtId="165" xfId="0" applyFont="1" applyNumberFormat="1"/>
    <xf borderId="0" fillId="5" fontId="1" numFmtId="164" xfId="0" applyAlignment="1" applyFont="1" applyNumberFormat="1">
      <alignment readingOrder="0"/>
    </xf>
    <xf borderId="0" fillId="5" fontId="1" numFmtId="170" xfId="0" applyAlignment="1" applyFont="1" applyNumberFormat="1">
      <alignment readingOrder="0"/>
    </xf>
    <xf borderId="0" fillId="5" fontId="1" numFmtId="0" xfId="0" applyFont="1"/>
    <xf borderId="0" fillId="5" fontId="1" numFmtId="169" xfId="0" applyFont="1" applyNumberFormat="1"/>
    <xf borderId="0" fillId="5" fontId="1" numFmtId="168" xfId="0" applyAlignment="1" applyFont="1" applyNumberFormat="1">
      <alignment readingOrder="0"/>
    </xf>
    <xf borderId="0" fillId="0" fontId="6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horizontal="center" readingOrder="0"/>
    </xf>
    <xf borderId="0" fillId="0" fontId="6" numFmtId="0" xfId="0" applyAlignment="1" applyFont="1">
      <alignment readingOrder="0" shrinkToFit="0" vertical="bottom" wrapText="0"/>
    </xf>
    <xf borderId="0" fillId="0" fontId="8" numFmtId="0" xfId="0" applyFont="1"/>
    <xf borderId="0" fillId="6" fontId="8" numFmtId="0" xfId="0" applyFill="1" applyFont="1"/>
    <xf borderId="0" fillId="7" fontId="6" numFmtId="0" xfId="0" applyAlignment="1" applyFill="1" applyFont="1">
      <alignment shrinkToFit="0" vertical="bottom" wrapText="0"/>
    </xf>
    <xf borderId="0" fillId="7" fontId="8" numFmtId="0" xfId="0" applyFont="1"/>
    <xf borderId="0" fillId="0" fontId="8" numFmtId="0" xfId="0" applyAlignment="1" applyFont="1">
      <alignment readingOrder="0"/>
    </xf>
    <xf borderId="0" fillId="0" fontId="6" numFmtId="0" xfId="0" applyAlignment="1" applyFont="1">
      <alignment shrinkToFit="0" vertical="bottom" wrapText="0"/>
    </xf>
    <xf borderId="0" fillId="0" fontId="9" numFmtId="0" xfId="0" applyAlignment="1" applyFont="1">
      <alignment horizontal="left" readingOrder="0" vertical="center"/>
    </xf>
    <xf borderId="0" fillId="0" fontId="10" numFmtId="0" xfId="0" applyAlignment="1" applyFont="1">
      <alignment horizontal="center" readingOrder="0" vertical="center"/>
    </xf>
    <xf borderId="0" fillId="0" fontId="11" numFmtId="0" xfId="0" applyAlignment="1" applyFont="1">
      <alignment readingOrder="0"/>
    </xf>
    <xf borderId="0" fillId="0" fontId="12" numFmtId="0" xfId="0" applyAlignment="1" applyFont="1">
      <alignment horizontal="center" readingOrder="0" vertical="center"/>
    </xf>
    <xf borderId="0" fillId="0" fontId="10" numFmtId="49" xfId="0" applyAlignment="1" applyFont="1" applyNumberFormat="1">
      <alignment horizontal="center" readingOrder="0" vertical="center"/>
    </xf>
    <xf borderId="0" fillId="0" fontId="9" numFmtId="49" xfId="0" applyFont="1" applyNumberFormat="1"/>
    <xf borderId="0" fillId="0" fontId="9" numFmtId="0" xfId="0" applyFont="1"/>
    <xf borderId="0" fillId="0" fontId="9" numFmtId="0" xfId="0" applyAlignment="1" applyFont="1">
      <alignment horizontal="right"/>
    </xf>
    <xf borderId="3" fillId="0" fontId="9" numFmtId="0" xfId="0" applyAlignment="1" applyBorder="1" applyFont="1">
      <alignment horizontal="right"/>
    </xf>
    <xf borderId="0" fillId="0" fontId="9" numFmtId="0" xfId="0" applyAlignment="1" applyFont="1">
      <alignment horizontal="left" readingOrder="0"/>
    </xf>
    <xf borderId="0" fillId="0" fontId="8" numFmtId="0" xfId="0" applyAlignment="1" applyFont="1">
      <alignment horizontal="right"/>
    </xf>
    <xf borderId="0" fillId="0" fontId="9" numFmtId="0" xfId="0" applyAlignment="1" applyFont="1">
      <alignment horizontal="center" shrinkToFit="0" vertical="center" wrapText="1"/>
    </xf>
    <xf borderId="1" fillId="2" fontId="10" numFmtId="49" xfId="0" applyAlignment="1" applyBorder="1" applyFont="1" applyNumberFormat="1">
      <alignment horizontal="center" readingOrder="0" shrinkToFit="0" vertical="center" wrapText="1"/>
    </xf>
    <xf borderId="2" fillId="2" fontId="10" numFmtId="0" xfId="0" applyAlignment="1" applyBorder="1" applyFont="1">
      <alignment horizontal="center" readingOrder="0" shrinkToFit="0" vertical="center" wrapText="1"/>
    </xf>
    <xf borderId="0" fillId="2" fontId="10" numFmtId="0" xfId="0" applyAlignment="1" applyFont="1">
      <alignment horizontal="center" readingOrder="0" shrinkToFit="0" vertical="center" wrapText="1"/>
    </xf>
    <xf borderId="3" fillId="2" fontId="10" numFmtId="0" xfId="0" applyAlignment="1" applyBorder="1" applyFont="1">
      <alignment horizontal="center" readingOrder="0" shrinkToFit="0" vertical="center" wrapText="1"/>
    </xf>
    <xf borderId="0" fillId="2" fontId="10" numFmtId="0" xfId="0" applyAlignment="1" applyFont="1">
      <alignment horizontal="right" readingOrder="0" shrinkToFit="0" vertical="center" wrapText="1"/>
    </xf>
    <xf borderId="3" fillId="2" fontId="10" numFmtId="0" xfId="0" applyAlignment="1" applyBorder="1" applyFont="1">
      <alignment horizontal="right" readingOrder="0" shrinkToFit="0" vertical="center" wrapText="1"/>
    </xf>
    <xf borderId="0" fillId="3" fontId="10" numFmtId="0" xfId="0" applyAlignment="1" applyFont="1">
      <alignment horizontal="right" readingOrder="0" shrinkToFit="0" vertical="center" wrapText="1"/>
    </xf>
    <xf borderId="0" fillId="4" fontId="10" numFmtId="0" xfId="0" applyAlignment="1" applyFont="1">
      <alignment horizontal="center" readingOrder="0" shrinkToFit="0" vertical="center" wrapText="1"/>
    </xf>
    <xf borderId="2" fillId="4" fontId="10" numFmtId="0" xfId="0" applyAlignment="1" applyBorder="1" applyFont="1">
      <alignment horizontal="center" readingOrder="0" shrinkToFit="0" vertical="center" wrapText="1"/>
    </xf>
    <xf borderId="1" fillId="4" fontId="13" numFmtId="49" xfId="0" applyAlignment="1" applyBorder="1" applyFont="1" applyNumberFormat="1">
      <alignment horizontal="center" readingOrder="0" shrinkToFit="0" vertical="center" wrapText="1"/>
    </xf>
    <xf borderId="4" fillId="4" fontId="10" numFmtId="0" xfId="0" applyAlignment="1" applyBorder="1" applyFont="1">
      <alignment horizontal="center" readingOrder="0" shrinkToFit="0" vertical="center" wrapText="1"/>
    </xf>
    <xf borderId="3" fillId="4" fontId="10" numFmtId="0" xfId="0" applyAlignment="1" applyBorder="1" applyFont="1">
      <alignment horizontal="center" readingOrder="0" shrinkToFit="0" vertical="center" wrapText="1"/>
    </xf>
    <xf borderId="0" fillId="3" fontId="10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readingOrder="0"/>
    </xf>
    <xf borderId="0" fillId="0" fontId="9" numFmtId="165" xfId="0" applyAlignment="1" applyFont="1" applyNumberFormat="1">
      <alignment horizontal="left" readingOrder="0"/>
    </xf>
    <xf borderId="0" fillId="0" fontId="9" numFmtId="0" xfId="0" applyAlignment="1" applyFont="1">
      <alignment horizontal="center" readingOrder="0"/>
    </xf>
    <xf borderId="0" fillId="0" fontId="9" numFmtId="0" xfId="0" applyAlignment="1" applyFont="1">
      <alignment horizontal="right" readingOrder="0"/>
    </xf>
    <xf borderId="0" fillId="0" fontId="9" numFmtId="49" xfId="0" applyAlignment="1" applyFont="1" applyNumberFormat="1">
      <alignment horizontal="right" readingOrder="0"/>
    </xf>
    <xf borderId="1" fillId="0" fontId="9" numFmtId="49" xfId="0" applyAlignment="1" applyBorder="1" applyFont="1" applyNumberFormat="1">
      <alignment horizontal="right" readingOrder="0"/>
    </xf>
    <xf borderId="2" fillId="0" fontId="9" numFmtId="0" xfId="0" applyAlignment="1" applyBorder="1" applyFont="1">
      <alignment horizontal="right" readingOrder="0"/>
    </xf>
    <xf borderId="1" fillId="0" fontId="9" numFmtId="49" xfId="0" applyAlignment="1" applyBorder="1" applyFont="1" applyNumberFormat="1">
      <alignment horizontal="right"/>
    </xf>
    <xf borderId="0" fillId="0" fontId="9" numFmtId="0" xfId="0" applyAlignment="1" applyFont="1">
      <alignment horizontal="right"/>
    </xf>
    <xf borderId="3" fillId="0" fontId="9" numFmtId="0" xfId="0" applyAlignment="1" applyBorder="1" applyFont="1">
      <alignment horizontal="right" readingOrder="0"/>
    </xf>
    <xf borderId="3" fillId="0" fontId="9" numFmtId="0" xfId="0" applyAlignment="1" applyBorder="1" applyFont="1">
      <alignment readingOrder="0"/>
    </xf>
    <xf borderId="0" fillId="0" fontId="9" numFmtId="14" xfId="0" applyAlignment="1" applyFont="1" applyNumberFormat="1">
      <alignment horizontal="right" readingOrder="0"/>
    </xf>
    <xf borderId="0" fillId="0" fontId="9" numFmtId="165" xfId="0" applyAlignment="1" applyFont="1" applyNumberFormat="1">
      <alignment horizontal="right"/>
    </xf>
    <xf borderId="0" fillId="0" fontId="9" numFmtId="166" xfId="0" applyAlignment="1" applyFont="1" applyNumberFormat="1">
      <alignment horizontal="right"/>
    </xf>
    <xf borderId="0" fillId="0" fontId="9" numFmtId="169" xfId="0" applyAlignment="1" applyFont="1" applyNumberFormat="1">
      <alignment horizontal="left" readingOrder="0"/>
    </xf>
    <xf borderId="0" fillId="0" fontId="9" numFmtId="171" xfId="0" applyAlignment="1" applyFont="1" applyNumberFormat="1">
      <alignment horizontal="right" readingOrder="0"/>
    </xf>
    <xf borderId="0" fillId="0" fontId="9" numFmtId="49" xfId="0" applyAlignment="1" applyFont="1" applyNumberFormat="1">
      <alignment horizontal="right"/>
    </xf>
    <xf borderId="0" fillId="0" fontId="9" numFmtId="171" xfId="0" applyAlignment="1" applyFont="1" applyNumberFormat="1">
      <alignment horizontal="right"/>
    </xf>
    <xf borderId="2" fillId="0" fontId="9" numFmtId="0" xfId="0" applyAlignment="1" applyBorder="1" applyFont="1">
      <alignment readingOrder="0"/>
    </xf>
    <xf borderId="0" fillId="0" fontId="9" numFmtId="165" xfId="0" applyAlignment="1" applyFont="1" applyNumberFormat="1">
      <alignment horizontal="right" readingOrder="0"/>
    </xf>
    <xf borderId="0" fillId="0" fontId="9" numFmtId="0" xfId="0" applyAlignment="1" applyFont="1">
      <alignment horizontal="right" readingOrder="0"/>
    </xf>
    <xf borderId="0" fillId="0" fontId="9" numFmtId="169" xfId="0" applyAlignment="1" applyFont="1" applyNumberFormat="1">
      <alignment horizontal="right" readingOrder="0"/>
    </xf>
    <xf borderId="0" fillId="0" fontId="9" numFmtId="165" xfId="0" applyAlignment="1" applyFont="1" applyNumberFormat="1">
      <alignment readingOrder="0"/>
    </xf>
    <xf borderId="0" fillId="0" fontId="9" numFmtId="169" xfId="0" applyAlignment="1" applyFont="1" applyNumberFormat="1">
      <alignment readingOrder="0"/>
    </xf>
    <xf borderId="1" fillId="0" fontId="9" numFmtId="49" xfId="0" applyBorder="1" applyFont="1" applyNumberFormat="1"/>
    <xf borderId="0" fillId="0" fontId="8" numFmtId="49" xfId="0" applyAlignment="1" applyFont="1" applyNumberFormat="1">
      <alignment horizontal="right"/>
    </xf>
    <xf borderId="3" fillId="0" fontId="8" numFmtId="0" xfId="0" applyAlignment="1" applyBorder="1" applyFont="1">
      <alignment horizontal="right"/>
    </xf>
    <xf borderId="1" fillId="0" fontId="8" numFmtId="49" xfId="0" applyAlignment="1" applyBorder="1" applyFont="1" applyNumberFormat="1">
      <alignment horizontal="right"/>
    </xf>
    <xf borderId="3" fillId="0" fontId="8" numFmtId="0" xfId="0" applyBorder="1" applyFont="1"/>
    <xf borderId="2" fillId="0" fontId="9" numFmtId="0" xfId="0" applyBorder="1" applyFont="1"/>
    <xf borderId="0" fillId="0" fontId="9" numFmtId="0" xfId="0" applyAlignment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2" fillId="0" fontId="9" numFmtId="0" xfId="0" applyAlignment="1" applyBorder="1" applyFont="1">
      <alignment horizontal="center" vertical="center"/>
    </xf>
    <xf borderId="1" fillId="2" fontId="10" numFmtId="0" xfId="0" applyAlignment="1" applyBorder="1" applyFont="1">
      <alignment horizontal="center" readingOrder="0" vertical="center"/>
    </xf>
    <xf borderId="2" fillId="2" fontId="10" numFmtId="0" xfId="0" applyAlignment="1" applyBorder="1" applyFont="1">
      <alignment horizontal="center" readingOrder="0" vertical="center"/>
    </xf>
    <xf borderId="0" fillId="2" fontId="10" numFmtId="0" xfId="0" applyAlignment="1" applyFont="1">
      <alignment horizontal="center" readingOrder="0" vertical="center"/>
    </xf>
    <xf borderId="0" fillId="2" fontId="10" numFmtId="172" xfId="0" applyAlignment="1" applyFont="1" applyNumberFormat="1">
      <alignment horizontal="center" readingOrder="0" vertical="center"/>
    </xf>
    <xf borderId="2" fillId="2" fontId="10" numFmtId="172" xfId="0" applyAlignment="1" applyBorder="1" applyFont="1" applyNumberFormat="1">
      <alignment horizontal="center" readingOrder="0" vertical="center"/>
    </xf>
    <xf borderId="0" fillId="0" fontId="8" numFmtId="0" xfId="0" applyAlignment="1" applyFont="1">
      <alignment readingOrder="0"/>
    </xf>
    <xf borderId="0" fillId="4" fontId="10" numFmtId="0" xfId="0" applyAlignment="1" applyFont="1">
      <alignment horizontal="center" readingOrder="0" vertical="center"/>
    </xf>
    <xf borderId="1" fillId="4" fontId="10" numFmtId="0" xfId="0" applyAlignment="1" applyBorder="1" applyFont="1">
      <alignment horizontal="center" readingOrder="0" shrinkToFit="0" vertical="center" wrapText="1"/>
    </xf>
    <xf borderId="2" fillId="4" fontId="10" numFmtId="0" xfId="0" applyAlignment="1" applyBorder="1" applyFont="1">
      <alignment horizontal="center" readingOrder="0" vertical="center"/>
    </xf>
    <xf borderId="1" fillId="0" fontId="9" numFmtId="0" xfId="0" applyAlignment="1" applyBorder="1" applyFont="1">
      <alignment horizontal="right"/>
    </xf>
    <xf borderId="2" fillId="0" fontId="9" numFmtId="0" xfId="0" applyAlignment="1" applyBorder="1" applyFont="1">
      <alignment horizontal="right" readingOrder="0"/>
    </xf>
    <xf borderId="1" fillId="0" fontId="9" numFmtId="0" xfId="0" applyAlignment="1" applyBorder="1" applyFont="1">
      <alignment horizontal="right" readingOrder="0"/>
    </xf>
    <xf borderId="0" fillId="0" fontId="9" numFmtId="0" xfId="0" applyAlignment="1" applyFont="1">
      <alignment horizontal="left"/>
    </xf>
    <xf borderId="0" fillId="0" fontId="9" numFmtId="0" xfId="0" applyAlignment="1" applyFont="1">
      <alignment horizontal="center"/>
    </xf>
    <xf borderId="1" fillId="0" fontId="9" numFmtId="0" xfId="0" applyBorder="1" applyFont="1"/>
    <xf borderId="0" fillId="2" fontId="2" numFmtId="49" xfId="0" applyAlignment="1" applyFont="1" applyNumberFormat="1">
      <alignment horizontal="center" readingOrder="0" shrinkToFit="0" vertical="center" wrapText="1"/>
    </xf>
    <xf borderId="0" fillId="0" fontId="1" numFmtId="166" xfId="0" applyAlignment="1" applyFont="1" applyNumberFormat="1">
      <alignment horizontal="right" readingOrder="0"/>
    </xf>
    <xf borderId="1" fillId="0" fontId="1" numFmtId="166" xfId="0" applyAlignment="1" applyBorder="1" applyFont="1" applyNumberFormat="1">
      <alignment horizontal="right" readingOrder="0"/>
    </xf>
    <xf borderId="0" fillId="0" fontId="14" numFmtId="14" xfId="0" applyAlignment="1" applyFont="1" applyNumberFormat="1">
      <alignment horizontal="right" vertical="bottom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2" numFmtId="164" xfId="0" applyAlignment="1" applyFont="1" applyNumberFormat="1">
      <alignment horizontal="right" readingOrder="0"/>
    </xf>
    <xf borderId="0" fillId="0" fontId="2" numFmtId="49" xfId="0" applyAlignment="1" applyFont="1" applyNumberFormat="1">
      <alignment horizontal="right" readingOrder="0"/>
    </xf>
    <xf borderId="2" fillId="0" fontId="2" numFmtId="49" xfId="0" applyAlignment="1" applyBorder="1" applyFont="1" applyNumberFormat="1">
      <alignment horizontal="right" readingOrder="0"/>
    </xf>
    <xf borderId="0" fillId="0" fontId="2" numFmtId="166" xfId="0" applyAlignment="1" applyFont="1" applyNumberFormat="1">
      <alignment horizontal="right" readingOrder="0"/>
    </xf>
    <xf borderId="2" fillId="0" fontId="2" numFmtId="0" xfId="0" applyAlignment="1" applyBorder="1" applyFont="1">
      <alignment horizontal="right" readingOrder="0"/>
    </xf>
    <xf borderId="1" fillId="0" fontId="2" numFmtId="166" xfId="0" applyAlignment="1" applyBorder="1" applyFont="1" applyNumberFormat="1">
      <alignment horizontal="right" readingOrder="0"/>
    </xf>
    <xf borderId="0" fillId="0" fontId="2" numFmtId="0" xfId="0" applyAlignment="1" applyFont="1">
      <alignment horizontal="right" readingOrder="0"/>
    </xf>
    <xf borderId="2" fillId="0" fontId="2" numFmtId="0" xfId="0" applyAlignment="1" applyBorder="1" applyFont="1">
      <alignment readingOrder="0"/>
    </xf>
    <xf borderId="0" fillId="0" fontId="2" numFmtId="14" xfId="0" applyAlignment="1" applyFont="1" applyNumberFormat="1">
      <alignment horizontal="right" readingOrder="0"/>
    </xf>
    <xf borderId="0" fillId="0" fontId="15" numFmtId="14" xfId="0" applyAlignment="1" applyFont="1" applyNumberFormat="1">
      <alignment horizontal="right" vertical="bottom"/>
    </xf>
    <xf borderId="0" fillId="0" fontId="16" numFmtId="0" xfId="0" applyAlignment="1" applyFont="1">
      <alignment readingOrder="0"/>
    </xf>
    <xf borderId="0" fillId="0" fontId="16" numFmtId="0" xfId="0" applyAlignment="1" applyFont="1">
      <alignment horizontal="left" readingOrder="0"/>
    </xf>
    <xf borderId="0" fillId="0" fontId="16" numFmtId="164" xfId="0" applyAlignment="1" applyFont="1" applyNumberFormat="1">
      <alignment horizontal="right" readingOrder="0"/>
    </xf>
    <xf borderId="0" fillId="0" fontId="16" numFmtId="49" xfId="0" applyAlignment="1" applyFont="1" applyNumberFormat="1">
      <alignment horizontal="right" readingOrder="0"/>
    </xf>
    <xf borderId="2" fillId="0" fontId="16" numFmtId="49" xfId="0" applyAlignment="1" applyBorder="1" applyFont="1" applyNumberFormat="1">
      <alignment horizontal="right" readingOrder="0"/>
    </xf>
    <xf borderId="0" fillId="0" fontId="16" numFmtId="166" xfId="0" applyAlignment="1" applyFont="1" applyNumberFormat="1">
      <alignment horizontal="right" readingOrder="0"/>
    </xf>
    <xf borderId="2" fillId="0" fontId="16" numFmtId="0" xfId="0" applyAlignment="1" applyBorder="1" applyFont="1">
      <alignment horizontal="right" readingOrder="0"/>
    </xf>
    <xf borderId="1" fillId="0" fontId="16" numFmtId="166" xfId="0" applyAlignment="1" applyBorder="1" applyFont="1" applyNumberFormat="1">
      <alignment horizontal="right" readingOrder="0"/>
    </xf>
    <xf borderId="0" fillId="0" fontId="16" numFmtId="0" xfId="0" applyAlignment="1" applyFont="1">
      <alignment horizontal="right" readingOrder="0"/>
    </xf>
    <xf borderId="2" fillId="0" fontId="16" numFmtId="0" xfId="0" applyAlignment="1" applyBorder="1" applyFont="1">
      <alignment readingOrder="0"/>
    </xf>
    <xf borderId="0" fillId="0" fontId="16" numFmtId="14" xfId="0" applyAlignment="1" applyFont="1" applyNumberFormat="1">
      <alignment horizontal="right" readingOrder="0"/>
    </xf>
    <xf borderId="0" fillId="0" fontId="17" numFmtId="14" xfId="0" applyAlignment="1" applyFont="1" applyNumberFormat="1">
      <alignment horizontal="right" vertical="bottom"/>
    </xf>
    <xf borderId="0" fillId="0" fontId="9" numFmtId="0" xfId="0" applyAlignment="1" applyFont="1">
      <alignment horizontal="left" readingOrder="0" shrinkToFit="0" vertical="center" wrapText="0"/>
    </xf>
    <xf borderId="0" fillId="0" fontId="9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center" readingOrder="0" shrinkToFit="0" vertical="center" wrapText="1"/>
    </xf>
    <xf borderId="0" fillId="0" fontId="18" numFmtId="0" xfId="0" applyAlignment="1" applyFont="1">
      <alignment horizontal="center" shrinkToFit="0" vertical="center" wrapText="1"/>
    </xf>
    <xf borderId="0" fillId="0" fontId="14" numFmtId="0" xfId="0" applyAlignment="1" applyFont="1">
      <alignment readingOrder="0"/>
    </xf>
    <xf borderId="0" fillId="0" fontId="14" numFmtId="0" xfId="0" applyFont="1"/>
    <xf borderId="0" fillId="0" fontId="8" numFmtId="49" xfId="0" applyFont="1" applyNumberFormat="1"/>
    <xf borderId="0" fillId="0" fontId="8" numFmtId="166" xfId="0" applyAlignment="1" applyFont="1" applyNumberFormat="1">
      <alignment readingOrder="0"/>
    </xf>
    <xf borderId="0" fillId="0" fontId="8" numFmtId="165" xfId="0" applyFont="1" applyNumberFormat="1"/>
    <xf borderId="0" fillId="0" fontId="8" numFmtId="166" xfId="0" applyFont="1" applyNumberFormat="1"/>
    <xf borderId="0" fillId="0" fontId="8" numFmtId="169" xfId="0" applyFont="1" applyNumberFormat="1"/>
    <xf borderId="0" fillId="0" fontId="8" numFmtId="171" xfId="0" applyFont="1" applyNumberFormat="1"/>
    <xf borderId="0" fillId="0" fontId="8" numFmtId="0" xfId="0" applyFont="1"/>
    <xf borderId="5" fillId="8" fontId="19" numFmtId="49" xfId="0" applyAlignment="1" applyBorder="1" applyFill="1" applyFont="1" applyNumberFormat="1">
      <alignment readingOrder="0" shrinkToFit="0" vertical="top" wrapText="1"/>
    </xf>
    <xf borderId="0" fillId="0" fontId="8" numFmtId="49" xfId="0" applyAlignment="1" applyFont="1" applyNumberFormat="1">
      <alignment horizontal="left"/>
    </xf>
    <xf borderId="0" fillId="0" fontId="6" numFmtId="49" xfId="0" applyAlignment="1" applyFont="1" applyNumberFormat="1">
      <alignment readingOrder="0" shrinkToFit="0" vertical="bottom" wrapText="0"/>
    </xf>
    <xf borderId="0" fillId="0" fontId="6" numFmtId="49" xfId="0" applyAlignment="1" applyFont="1" applyNumberFormat="1">
      <alignment horizontal="right" readingOrder="0" shrinkToFit="0" vertical="bottom" wrapText="0"/>
    </xf>
    <xf borderId="0" fillId="0" fontId="8" numFmtId="49" xfId="0" applyAlignment="1" applyFont="1" applyNumberFormat="1">
      <alignment horizontal="left" readingOrder="0"/>
    </xf>
    <xf borderId="0" fillId="9" fontId="8" numFmtId="0" xfId="0" applyFill="1" applyFont="1"/>
    <xf borderId="0" fillId="9" fontId="8" numFmtId="49" xfId="0" applyAlignment="1" applyFont="1" applyNumberFormat="1">
      <alignment horizontal="left"/>
    </xf>
    <xf borderId="0" fillId="8" fontId="8" numFmtId="0" xfId="0" applyFont="1"/>
    <xf borderId="0" fillId="8" fontId="8" numFmtId="49" xfId="0" applyAlignment="1" applyFont="1" applyNumberFormat="1">
      <alignment horizontal="left"/>
    </xf>
    <xf borderId="0" fillId="8" fontId="8" numFmtId="0" xfId="0" applyFont="1"/>
    <xf borderId="0" fillId="6" fontId="8" numFmtId="49" xfId="0" applyAlignment="1" applyFont="1" applyNumberFormat="1">
      <alignment horizontal="left"/>
    </xf>
    <xf borderId="0" fillId="9" fontId="20" numFmtId="0" xfId="0" applyFont="1"/>
    <xf borderId="0" fillId="9" fontId="20" numFmtId="49" xfId="0" applyAlignment="1" applyFont="1" applyNumberFormat="1">
      <alignment horizontal="left"/>
    </xf>
    <xf borderId="0" fillId="0" fontId="6" numFmtId="49" xfId="0" applyAlignment="1" applyFont="1" applyNumberFormat="1">
      <alignment shrinkToFit="0" vertical="bottom" wrapText="0"/>
    </xf>
    <xf borderId="0" fillId="0" fontId="10" numFmtId="0" xfId="0" applyAlignment="1" applyFont="1">
      <alignment horizontal="left" readingOrder="0" vertical="center"/>
    </xf>
    <xf borderId="0" fillId="0" fontId="9" numFmtId="49" xfId="0" applyAlignment="1" applyFont="1" applyNumberFormat="1">
      <alignment horizontal="center" shrinkToFit="0" vertical="center" wrapText="1"/>
    </xf>
    <xf borderId="1" fillId="2" fontId="10" numFmtId="0" xfId="0" applyAlignment="1" applyBorder="1" applyFont="1">
      <alignment horizontal="center" readingOrder="0" shrinkToFit="0" vertical="center" wrapText="1"/>
    </xf>
    <xf borderId="0" fillId="2" fontId="10" numFmtId="49" xfId="0" applyAlignment="1" applyFont="1" applyNumberFormat="1">
      <alignment horizontal="center" readingOrder="0" shrinkToFit="0" vertical="center" wrapText="1"/>
    </xf>
    <xf borderId="1" fillId="0" fontId="9" numFmtId="166" xfId="0" applyAlignment="1" applyBorder="1" applyFont="1" applyNumberFormat="1">
      <alignment horizontal="right" readingOrder="0"/>
    </xf>
    <xf borderId="1" fillId="0" fontId="9" numFmtId="169" xfId="0" applyAlignment="1" applyBorder="1" applyFont="1" applyNumberFormat="1">
      <alignment horizontal="right" readingOrder="0"/>
    </xf>
    <xf borderId="1" fillId="0" fontId="9" numFmtId="165" xfId="0" applyAlignment="1" applyBorder="1" applyFont="1" applyNumberFormat="1">
      <alignment horizontal="right" readingOrder="0"/>
    </xf>
    <xf borderId="1" fillId="0" fontId="9" numFmtId="169" xfId="0" applyAlignment="1" applyBorder="1" applyFont="1" applyNumberFormat="1">
      <alignment horizontal="right"/>
    </xf>
    <xf borderId="1" fillId="0" fontId="9" numFmtId="165" xfId="0" applyAlignment="1" applyBorder="1" applyFont="1" applyNumberFormat="1">
      <alignment horizontal="right"/>
    </xf>
    <xf borderId="1" fillId="0" fontId="9" numFmtId="0" xfId="0" applyAlignment="1" applyBorder="1" applyFont="1">
      <alignment horizontal="right" readingOrder="0"/>
    </xf>
    <xf borderId="1" fillId="0" fontId="9" numFmtId="0" xfId="0" applyAlignment="1" applyBorder="1" applyFont="1">
      <alignment horizontal="right"/>
    </xf>
    <xf borderId="0" fillId="0" fontId="8" numFmtId="0" xfId="0" applyAlignment="1" applyFont="1">
      <alignment horizontal="right" readingOrder="0"/>
    </xf>
    <xf borderId="3" fillId="0" fontId="8" numFmtId="0" xfId="0" applyAlignment="1" applyBorder="1" applyFont="1">
      <alignment readingOrder="0"/>
    </xf>
    <xf borderId="0" fillId="0" fontId="8" numFmtId="0" xfId="0" applyAlignment="1" applyFont="1">
      <alignment horizontal="right" readingOrder="0"/>
    </xf>
    <xf borderId="1" fillId="0" fontId="8" numFmtId="0" xfId="0" applyAlignment="1" applyBorder="1" applyFont="1">
      <alignment horizontal="right"/>
    </xf>
    <xf borderId="6" fillId="2" fontId="10" numFmtId="0" xfId="0" applyAlignment="1" applyBorder="1" applyFont="1">
      <alignment horizontal="center" readingOrder="0" vertical="center"/>
    </xf>
    <xf borderId="6" fillId="4" fontId="10" numFmtId="0" xfId="0" applyAlignment="1" applyBorder="1" applyFont="1">
      <alignment horizontal="center" readingOrder="0" vertical="center"/>
    </xf>
    <xf borderId="6" fillId="0" fontId="9" numFmtId="0" xfId="0" applyAlignment="1" applyBorder="1" applyFont="1">
      <alignment horizontal="right" readingOrder="0"/>
    </xf>
    <xf borderId="6" fillId="0" fontId="9" numFmtId="0" xfId="0" applyBorder="1" applyFont="1"/>
    <xf borderId="0" fillId="0" fontId="9" numFmtId="49" xfId="0" applyAlignment="1" applyFont="1" applyNumberFormat="1">
      <alignment readingOrder="0"/>
    </xf>
    <xf borderId="0" fillId="0" fontId="8" numFmtId="172" xfId="0" applyAlignment="1" applyFont="1" applyNumberFormat="1">
      <alignment readingOrder="0"/>
    </xf>
    <xf borderId="0" fillId="0" fontId="8" numFmtId="165" xfId="0" applyAlignment="1" applyFont="1" applyNumberFormat="1">
      <alignment readingOrder="0"/>
    </xf>
    <xf borderId="0" fillId="0" fontId="8" numFmtId="169" xfId="0" applyAlignment="1" applyFont="1" applyNumberFormat="1">
      <alignment readingOrder="0"/>
    </xf>
    <xf borderId="0" fillId="0" fontId="10" numFmtId="172" xfId="0" applyAlignment="1" applyFont="1" applyNumberFormat="1">
      <alignment horizontal="center" readingOrder="0" vertical="center"/>
    </xf>
    <xf borderId="1" fillId="4" fontId="10" numFmtId="0" xfId="0" applyAlignment="1" applyBorder="1" applyFont="1">
      <alignment horizontal="center" readingOrder="0" vertical="center"/>
    </xf>
    <xf borderId="0" fillId="0" fontId="10" numFmtId="0" xfId="0" applyFont="1"/>
  </cellXfs>
  <cellStyles count="1">
    <cellStyle xfId="0" name="Normal" builtinId="0"/>
  </cellStyles>
  <dxfs count="4">
    <dxf>
      <font/>
      <fill>
        <patternFill patternType="solid">
          <fgColor rgb="FF34A853"/>
          <bgColor rgb="FF34A853"/>
        </patternFill>
      </fill>
      <border/>
    </dxf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>
        <color rgb="FF000000"/>
      </font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 outlineLevelCol="1"/>
  <cols>
    <col customWidth="1" min="3" max="3" width="21.38"/>
    <col customWidth="1" min="5" max="5" width="26.75"/>
    <col customWidth="1" min="6" max="6" width="13.25"/>
    <col customWidth="1" min="10" max="10" width="11.0"/>
    <col customWidth="1" min="11" max="11" width="11.13"/>
    <col collapsed="1" min="15" max="15" width="12.63"/>
    <col hidden="1" min="16" max="26" width="12.63" outlineLevel="1"/>
    <col customWidth="1" min="31" max="36" width="11.13"/>
    <col collapsed="1" min="38" max="38" width="12.63"/>
    <col hidden="1" min="39" max="49" width="12.63" outlineLevel="1"/>
    <col customWidth="1" min="54" max="59" width="11.25"/>
    <col collapsed="1" min="61" max="61" width="12.63"/>
    <col hidden="1" min="62" max="72" width="12.63" outlineLevel="1"/>
    <col customWidth="1" min="77" max="77" width="12.0"/>
    <col customWidth="1" min="78" max="82" width="11.0"/>
    <col min="83" max="94" width="12.63" outlineLevel="1"/>
  </cols>
  <sheetData>
    <row r="1">
      <c r="A1" s="1" t="s">
        <v>0</v>
      </c>
      <c r="C1" s="2"/>
      <c r="D1" s="3" t="s">
        <v>1</v>
      </c>
      <c r="E1" s="2"/>
      <c r="F1" s="4"/>
      <c r="G1" s="2"/>
      <c r="H1" s="2"/>
      <c r="I1" s="2"/>
      <c r="J1" s="2"/>
      <c r="K1" s="2"/>
      <c r="L1" s="2"/>
      <c r="M1" s="2"/>
      <c r="N1" s="5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6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6"/>
      <c r="BI1" s="7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9" t="s">
        <v>2</v>
      </c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</row>
    <row r="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3</v>
      </c>
      <c r="P2" s="12" t="s">
        <v>4</v>
      </c>
      <c r="Q2" s="12" t="s">
        <v>5</v>
      </c>
      <c r="R2" s="12" t="s">
        <v>6</v>
      </c>
      <c r="S2" s="12" t="s">
        <v>7</v>
      </c>
      <c r="T2" s="12" t="s">
        <v>8</v>
      </c>
      <c r="U2" s="12" t="s">
        <v>9</v>
      </c>
      <c r="V2" s="12" t="s">
        <v>10</v>
      </c>
      <c r="W2" s="12" t="s">
        <v>11</v>
      </c>
      <c r="X2" s="12" t="s">
        <v>12</v>
      </c>
      <c r="Y2" s="12" t="s">
        <v>13</v>
      </c>
      <c r="Z2" s="12" t="s">
        <v>14</v>
      </c>
      <c r="AA2" s="12" t="s">
        <v>15</v>
      </c>
      <c r="AB2" s="12" t="s">
        <v>16</v>
      </c>
      <c r="AC2" s="12" t="s">
        <v>14</v>
      </c>
      <c r="AD2" s="12" t="s">
        <v>17</v>
      </c>
      <c r="AE2" s="12" t="s">
        <v>18</v>
      </c>
      <c r="AF2" s="12" t="s">
        <v>19</v>
      </c>
      <c r="AG2" s="12" t="s">
        <v>20</v>
      </c>
      <c r="AH2" s="12" t="s">
        <v>21</v>
      </c>
      <c r="AI2" s="12" t="s">
        <v>22</v>
      </c>
      <c r="AJ2" s="12" t="s">
        <v>23</v>
      </c>
      <c r="AK2" s="11"/>
      <c r="AL2" s="12" t="s">
        <v>3</v>
      </c>
      <c r="AM2" s="12" t="s">
        <v>4</v>
      </c>
      <c r="AN2" s="12" t="s">
        <v>5</v>
      </c>
      <c r="AO2" s="12" t="s">
        <v>6</v>
      </c>
      <c r="AP2" s="12" t="s">
        <v>7</v>
      </c>
      <c r="AQ2" s="12" t="s">
        <v>8</v>
      </c>
      <c r="AR2" s="12" t="s">
        <v>9</v>
      </c>
      <c r="AS2" s="12" t="s">
        <v>10</v>
      </c>
      <c r="AT2" s="12" t="s">
        <v>11</v>
      </c>
      <c r="AU2" s="12" t="s">
        <v>12</v>
      </c>
      <c r="AV2" s="12" t="s">
        <v>13</v>
      </c>
      <c r="AW2" s="12" t="s">
        <v>14</v>
      </c>
      <c r="AX2" s="12" t="s">
        <v>24</v>
      </c>
      <c r="AY2" s="12" t="s">
        <v>16</v>
      </c>
      <c r="AZ2" s="12" t="s">
        <v>14</v>
      </c>
      <c r="BA2" s="12" t="s">
        <v>17</v>
      </c>
      <c r="BB2" s="12" t="s">
        <v>18</v>
      </c>
      <c r="BC2" s="12" t="s">
        <v>19</v>
      </c>
      <c r="BD2" s="12" t="s">
        <v>20</v>
      </c>
      <c r="BE2" s="12" t="s">
        <v>21</v>
      </c>
      <c r="BF2" s="12" t="s">
        <v>22</v>
      </c>
      <c r="BG2" s="13" t="s">
        <v>23</v>
      </c>
      <c r="BH2" s="11"/>
      <c r="BI2" s="12" t="s">
        <v>3</v>
      </c>
      <c r="BJ2" s="12" t="s">
        <v>4</v>
      </c>
      <c r="BK2" s="12" t="s">
        <v>5</v>
      </c>
      <c r="BL2" s="12" t="s">
        <v>6</v>
      </c>
      <c r="BM2" s="12" t="s">
        <v>7</v>
      </c>
      <c r="BN2" s="12" t="s">
        <v>8</v>
      </c>
      <c r="BO2" s="12" t="s">
        <v>9</v>
      </c>
      <c r="BP2" s="12" t="s">
        <v>10</v>
      </c>
      <c r="BQ2" s="12" t="s">
        <v>11</v>
      </c>
      <c r="BR2" s="12" t="s">
        <v>12</v>
      </c>
      <c r="BS2" s="12" t="s">
        <v>13</v>
      </c>
      <c r="BT2" s="12" t="s">
        <v>14</v>
      </c>
      <c r="BU2" s="12" t="s">
        <v>25</v>
      </c>
      <c r="BV2" s="12" t="s">
        <v>16</v>
      </c>
      <c r="BW2" s="12" t="s">
        <v>14</v>
      </c>
      <c r="BX2" s="12" t="s">
        <v>17</v>
      </c>
      <c r="BY2" s="12" t="s">
        <v>18</v>
      </c>
      <c r="BZ2" s="12" t="s">
        <v>19</v>
      </c>
      <c r="CA2" s="12" t="s">
        <v>20</v>
      </c>
      <c r="CB2" s="12" t="s">
        <v>21</v>
      </c>
      <c r="CC2" s="12" t="s">
        <v>22</v>
      </c>
      <c r="CD2" s="12" t="s">
        <v>23</v>
      </c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</row>
    <row r="3">
      <c r="A3" s="15" t="s">
        <v>26</v>
      </c>
      <c r="B3" s="15" t="s">
        <v>27</v>
      </c>
      <c r="C3" s="15" t="s">
        <v>28</v>
      </c>
      <c r="D3" s="15" t="s">
        <v>29</v>
      </c>
      <c r="E3" s="15" t="s">
        <v>30</v>
      </c>
      <c r="F3" s="15" t="s">
        <v>31</v>
      </c>
      <c r="G3" s="15" t="s">
        <v>32</v>
      </c>
      <c r="H3" s="15" t="s">
        <v>33</v>
      </c>
      <c r="I3" s="15" t="s">
        <v>34</v>
      </c>
      <c r="J3" s="15" t="s">
        <v>35</v>
      </c>
      <c r="K3" s="15" t="s">
        <v>36</v>
      </c>
      <c r="L3" s="15" t="s">
        <v>37</v>
      </c>
      <c r="M3" s="16" t="s">
        <v>38</v>
      </c>
      <c r="N3" s="15" t="s">
        <v>39</v>
      </c>
      <c r="O3" s="15" t="s">
        <v>40</v>
      </c>
      <c r="P3" s="15" t="s">
        <v>41</v>
      </c>
      <c r="Q3" s="15" t="s">
        <v>41</v>
      </c>
      <c r="R3" s="15" t="s">
        <v>41</v>
      </c>
      <c r="S3" s="15" t="s">
        <v>41</v>
      </c>
      <c r="T3" s="15" t="s">
        <v>41</v>
      </c>
      <c r="U3" s="15" t="s">
        <v>41</v>
      </c>
      <c r="V3" s="15" t="s">
        <v>41</v>
      </c>
      <c r="W3" s="15" t="s">
        <v>41</v>
      </c>
      <c r="X3" s="15" t="s">
        <v>41</v>
      </c>
      <c r="Y3" s="15" t="s">
        <v>41</v>
      </c>
      <c r="Z3" s="15" t="s">
        <v>41</v>
      </c>
      <c r="AA3" s="15" t="s">
        <v>41</v>
      </c>
      <c r="AB3" s="15" t="s">
        <v>41</v>
      </c>
      <c r="AC3" s="15" t="s">
        <v>41</v>
      </c>
      <c r="AD3" s="15" t="s">
        <v>41</v>
      </c>
      <c r="AE3" s="15" t="s">
        <v>41</v>
      </c>
      <c r="AF3" s="15" t="s">
        <v>41</v>
      </c>
      <c r="AG3" s="15" t="s">
        <v>41</v>
      </c>
      <c r="AH3" s="15" t="s">
        <v>41</v>
      </c>
      <c r="AI3" s="15" t="s">
        <v>41</v>
      </c>
      <c r="AJ3" s="16" t="s">
        <v>41</v>
      </c>
      <c r="AK3" s="17" t="s">
        <v>42</v>
      </c>
      <c r="AL3" s="15" t="s">
        <v>43</v>
      </c>
      <c r="AM3" s="15" t="s">
        <v>44</v>
      </c>
      <c r="AN3" s="15" t="s">
        <v>44</v>
      </c>
      <c r="AO3" s="15" t="s">
        <v>44</v>
      </c>
      <c r="AP3" s="15" t="s">
        <v>44</v>
      </c>
      <c r="AQ3" s="15" t="s">
        <v>44</v>
      </c>
      <c r="AR3" s="15" t="s">
        <v>44</v>
      </c>
      <c r="AS3" s="15" t="s">
        <v>44</v>
      </c>
      <c r="AT3" s="15" t="s">
        <v>44</v>
      </c>
      <c r="AU3" s="15" t="s">
        <v>44</v>
      </c>
      <c r="AV3" s="15" t="s">
        <v>44</v>
      </c>
      <c r="AW3" s="15" t="s">
        <v>44</v>
      </c>
      <c r="AX3" s="15" t="s">
        <v>44</v>
      </c>
      <c r="AY3" s="15" t="s">
        <v>44</v>
      </c>
      <c r="AZ3" s="15" t="s">
        <v>44</v>
      </c>
      <c r="BA3" s="15" t="s">
        <v>44</v>
      </c>
      <c r="BB3" s="15" t="s">
        <v>44</v>
      </c>
      <c r="BC3" s="15" t="s">
        <v>44</v>
      </c>
      <c r="BD3" s="15" t="s">
        <v>44</v>
      </c>
      <c r="BE3" s="15" t="s">
        <v>44</v>
      </c>
      <c r="BF3" s="15" t="s">
        <v>44</v>
      </c>
      <c r="BG3" s="15" t="s">
        <v>44</v>
      </c>
      <c r="BH3" s="18" t="s">
        <v>45</v>
      </c>
      <c r="BI3" s="15" t="s">
        <v>46</v>
      </c>
      <c r="BJ3" s="15" t="s">
        <v>47</v>
      </c>
      <c r="BK3" s="15" t="s">
        <v>47</v>
      </c>
      <c r="BL3" s="15" t="s">
        <v>47</v>
      </c>
      <c r="BM3" s="15" t="s">
        <v>47</v>
      </c>
      <c r="BN3" s="15" t="s">
        <v>47</v>
      </c>
      <c r="BO3" s="15" t="s">
        <v>47</v>
      </c>
      <c r="BP3" s="15" t="s">
        <v>47</v>
      </c>
      <c r="BQ3" s="15" t="s">
        <v>47</v>
      </c>
      <c r="BR3" s="15" t="s">
        <v>47</v>
      </c>
      <c r="BS3" s="15" t="s">
        <v>47</v>
      </c>
      <c r="BT3" s="15" t="s">
        <v>47</v>
      </c>
      <c r="BU3" s="15" t="s">
        <v>47</v>
      </c>
      <c r="BV3" s="15" t="s">
        <v>47</v>
      </c>
      <c r="BW3" s="15" t="s">
        <v>47</v>
      </c>
      <c r="BX3" s="15" t="s">
        <v>47</v>
      </c>
      <c r="BY3" s="15" t="s">
        <v>47</v>
      </c>
      <c r="BZ3" s="15" t="s">
        <v>47</v>
      </c>
      <c r="CA3" s="15" t="s">
        <v>47</v>
      </c>
      <c r="CB3" s="15" t="s">
        <v>47</v>
      </c>
      <c r="CC3" s="15" t="s">
        <v>47</v>
      </c>
      <c r="CD3" s="15" t="s">
        <v>47</v>
      </c>
      <c r="CE3" s="19" t="s">
        <v>48</v>
      </c>
      <c r="CF3" s="19" t="s">
        <v>49</v>
      </c>
      <c r="CG3" s="19" t="s">
        <v>50</v>
      </c>
      <c r="CH3" s="19" t="s">
        <v>45</v>
      </c>
      <c r="CI3" s="19" t="s">
        <v>51</v>
      </c>
      <c r="CJ3" s="19" t="s">
        <v>52</v>
      </c>
      <c r="CK3" s="19" t="s">
        <v>53</v>
      </c>
      <c r="CL3" s="19" t="s">
        <v>54</v>
      </c>
      <c r="CM3" s="19" t="s">
        <v>55</v>
      </c>
      <c r="CN3" s="19" t="s">
        <v>56</v>
      </c>
      <c r="CO3" s="19" t="s">
        <v>57</v>
      </c>
      <c r="CP3" s="19" t="s">
        <v>58</v>
      </c>
      <c r="CQ3" s="19"/>
    </row>
    <row r="4">
      <c r="A4" s="20" t="s">
        <v>59</v>
      </c>
      <c r="B4" s="9" t="s">
        <v>60</v>
      </c>
      <c r="C4" s="9" t="s">
        <v>61</v>
      </c>
      <c r="D4" s="9" t="s">
        <v>62</v>
      </c>
      <c r="E4" s="9" t="s">
        <v>63</v>
      </c>
      <c r="F4" s="9" t="s">
        <v>64</v>
      </c>
      <c r="G4" s="9" t="s">
        <v>65</v>
      </c>
      <c r="H4" s="21">
        <v>45191.0</v>
      </c>
      <c r="I4" s="21">
        <v>44785.0</v>
      </c>
      <c r="J4" s="22" t="s">
        <v>66</v>
      </c>
      <c r="K4" s="22" t="s">
        <v>67</v>
      </c>
      <c r="L4" s="22" t="str">
        <f t="shared" ref="L4:L305" si="2">IF(M4&lt;29,"1-28 days",IF(M4&gt;56,"above 56 days","29-56 days"))</f>
        <v>above 56 days</v>
      </c>
      <c r="M4" s="23">
        <f t="shared" ref="M4:M305" si="3">CP4</f>
        <v>74</v>
      </c>
      <c r="N4" s="24" t="s">
        <v>68</v>
      </c>
      <c r="O4" s="25">
        <v>140.0</v>
      </c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>
        <v>30.0</v>
      </c>
      <c r="AB4" s="26">
        <v>7.0</v>
      </c>
      <c r="AC4" s="26">
        <v>21.0</v>
      </c>
      <c r="AD4" s="26">
        <v>15.0</v>
      </c>
      <c r="AE4" s="26">
        <v>20.0</v>
      </c>
      <c r="AF4" s="26">
        <v>9.0</v>
      </c>
      <c r="AG4" s="26">
        <v>8.0</v>
      </c>
      <c r="AH4" s="26">
        <v>1.0</v>
      </c>
      <c r="AI4" s="26">
        <v>21.0</v>
      </c>
      <c r="AJ4" s="25">
        <v>8.0</v>
      </c>
      <c r="AK4" s="24" t="s">
        <v>69</v>
      </c>
      <c r="AL4" s="26">
        <v>149.0</v>
      </c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>
        <v>23.0</v>
      </c>
      <c r="AY4" s="26">
        <v>2.0</v>
      </c>
      <c r="AZ4" s="26">
        <v>30.0</v>
      </c>
      <c r="BA4" s="26">
        <v>34.0</v>
      </c>
      <c r="BB4" s="26">
        <v>25.0</v>
      </c>
      <c r="BC4" s="26">
        <v>6.0</v>
      </c>
      <c r="BD4" s="26">
        <v>6.0</v>
      </c>
      <c r="BE4" s="26">
        <v>3.0</v>
      </c>
      <c r="BF4" s="26">
        <v>18.0</v>
      </c>
      <c r="BG4" s="25">
        <v>2.0</v>
      </c>
      <c r="BH4" s="27" t="s">
        <v>70</v>
      </c>
      <c r="BI4" s="28">
        <v>439.0</v>
      </c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>
        <v>197.0</v>
      </c>
      <c r="BV4" s="26">
        <v>0.0</v>
      </c>
      <c r="BW4" s="26">
        <v>0.0</v>
      </c>
      <c r="BX4" s="26">
        <v>2.0</v>
      </c>
      <c r="BY4" s="26">
        <v>8.0</v>
      </c>
      <c r="BZ4" s="26">
        <v>0.0</v>
      </c>
      <c r="CA4" s="26">
        <v>0.0</v>
      </c>
      <c r="CB4" s="26">
        <v>1.0</v>
      </c>
      <c r="CC4" s="26">
        <v>92.0</v>
      </c>
      <c r="CD4" s="26">
        <v>139.0</v>
      </c>
      <c r="CE4" s="29">
        <f t="shared" ref="CE4:CE305" si="4">TODAY()</f>
        <v>45012</v>
      </c>
      <c r="CF4" s="30" t="s">
        <v>71</v>
      </c>
      <c r="CG4" s="30" t="s">
        <v>72</v>
      </c>
      <c r="CH4" s="31" t="s">
        <v>73</v>
      </c>
      <c r="CI4" s="26">
        <f t="shared" ref="CI4:CI305" si="5">DAYS(CE4,CF4)</f>
        <v>74</v>
      </c>
      <c r="CJ4" s="26">
        <f t="shared" ref="CJ4:CJ305" si="6">DAYS(CE4,CG4)</f>
        <v>77</v>
      </c>
      <c r="CK4" s="26">
        <f t="shared" ref="CK4:CK305" si="7">DAYS(CE4,CH4)</f>
        <v>126</v>
      </c>
      <c r="CL4" s="26">
        <f t="shared" ref="CL4:CL305" si="8">MIN(CI4,CJ4,CK4)</f>
        <v>74</v>
      </c>
      <c r="CM4" s="26">
        <f t="shared" ref="CM4:CO4" si="1">IF(CI4=44434,,CI4)</f>
        <v>74</v>
      </c>
      <c r="CN4" s="26">
        <f t="shared" si="1"/>
        <v>77</v>
      </c>
      <c r="CO4" s="26">
        <f t="shared" si="1"/>
        <v>126</v>
      </c>
      <c r="CP4" s="26">
        <f t="shared" ref="CP4:CP305" si="10">MIN(CM4,CN4,CO4)</f>
        <v>74</v>
      </c>
      <c r="CQ4" s="26"/>
    </row>
    <row r="5">
      <c r="A5" s="32" t="s">
        <v>74</v>
      </c>
      <c r="B5" s="20" t="s">
        <v>75</v>
      </c>
      <c r="C5" s="20" t="s">
        <v>75</v>
      </c>
      <c r="D5" s="20" t="s">
        <v>76</v>
      </c>
      <c r="E5" s="20" t="s">
        <v>77</v>
      </c>
      <c r="F5" s="20" t="s">
        <v>78</v>
      </c>
      <c r="G5" s="9" t="s">
        <v>79</v>
      </c>
      <c r="H5" s="33">
        <v>44873.0</v>
      </c>
      <c r="I5" s="7"/>
      <c r="J5" s="20">
        <v>93.0</v>
      </c>
      <c r="K5" s="20">
        <v>98.0</v>
      </c>
      <c r="L5" s="22" t="str">
        <f t="shared" si="2"/>
        <v>above 56 days</v>
      </c>
      <c r="M5" s="23">
        <f t="shared" si="3"/>
        <v>112</v>
      </c>
      <c r="N5" s="34" t="s">
        <v>80</v>
      </c>
      <c r="O5" s="28">
        <v>73.0</v>
      </c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>
        <v>3.0</v>
      </c>
      <c r="AB5" s="20">
        <v>1.0</v>
      </c>
      <c r="AC5" s="20">
        <v>1.0</v>
      </c>
      <c r="AD5" s="20">
        <v>6.0</v>
      </c>
      <c r="AE5" s="20">
        <v>0.0</v>
      </c>
      <c r="AF5" s="20">
        <v>6.0</v>
      </c>
      <c r="AG5" s="20">
        <v>12.0</v>
      </c>
      <c r="AH5" s="20">
        <v>3.0</v>
      </c>
      <c r="AI5" s="20">
        <v>11.0</v>
      </c>
      <c r="AJ5" s="28">
        <v>30.0</v>
      </c>
      <c r="AK5" s="27" t="s">
        <v>81</v>
      </c>
      <c r="AL5" s="20">
        <v>63.0</v>
      </c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20">
        <v>0.0</v>
      </c>
      <c r="AY5" s="20">
        <v>0.0</v>
      </c>
      <c r="AZ5" s="20">
        <v>0.0</v>
      </c>
      <c r="BA5" s="20">
        <v>1.0</v>
      </c>
      <c r="BB5" s="20">
        <v>3.0</v>
      </c>
      <c r="BC5" s="20">
        <v>10.0</v>
      </c>
      <c r="BD5" s="20">
        <v>20.0</v>
      </c>
      <c r="BE5" s="20">
        <v>9.0</v>
      </c>
      <c r="BF5" s="20">
        <v>17.0</v>
      </c>
      <c r="BG5" s="28">
        <v>3.0</v>
      </c>
      <c r="BH5" s="27" t="s">
        <v>82</v>
      </c>
      <c r="BI5" s="28">
        <v>0.0</v>
      </c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20">
        <v>0.0</v>
      </c>
      <c r="BV5" s="20">
        <v>0.0</v>
      </c>
      <c r="BW5" s="20">
        <v>0.0</v>
      </c>
      <c r="BX5" s="20">
        <v>0.0</v>
      </c>
      <c r="BY5" s="20">
        <v>0.0</v>
      </c>
      <c r="BZ5" s="20">
        <v>0.0</v>
      </c>
      <c r="CA5" s="20">
        <v>0.0</v>
      </c>
      <c r="CB5" s="20">
        <v>0.0</v>
      </c>
      <c r="CC5" s="20">
        <v>0.0</v>
      </c>
      <c r="CD5" s="7"/>
      <c r="CE5" s="29">
        <f t="shared" si="4"/>
        <v>45012</v>
      </c>
      <c r="CF5" s="30" t="s">
        <v>83</v>
      </c>
      <c r="CG5" s="31" t="s">
        <v>84</v>
      </c>
      <c r="CH5" s="31" t="s">
        <v>85</v>
      </c>
      <c r="CI5" s="26">
        <f t="shared" si="5"/>
        <v>112</v>
      </c>
      <c r="CJ5" s="26">
        <f t="shared" si="6"/>
        <v>214</v>
      </c>
      <c r="CK5" s="26">
        <f t="shared" si="7"/>
        <v>302</v>
      </c>
      <c r="CL5" s="26">
        <f t="shared" si="8"/>
        <v>112</v>
      </c>
      <c r="CM5" s="26">
        <f t="shared" ref="CM5:CO5" si="9">IF(CI5=44434,,CI5)</f>
        <v>112</v>
      </c>
      <c r="CN5" s="26">
        <f t="shared" si="9"/>
        <v>214</v>
      </c>
      <c r="CO5" s="26">
        <f t="shared" si="9"/>
        <v>302</v>
      </c>
      <c r="CP5" s="26">
        <f t="shared" si="10"/>
        <v>112</v>
      </c>
      <c r="CQ5" s="7"/>
    </row>
    <row r="6">
      <c r="A6" s="32" t="s">
        <v>86</v>
      </c>
      <c r="B6" s="20" t="s">
        <v>87</v>
      </c>
      <c r="C6" s="20" t="s">
        <v>87</v>
      </c>
      <c r="D6" s="20" t="s">
        <v>88</v>
      </c>
      <c r="E6" s="20"/>
      <c r="F6" s="20" t="s">
        <v>64</v>
      </c>
      <c r="G6" s="9" t="s">
        <v>89</v>
      </c>
      <c r="H6" s="20"/>
      <c r="I6" s="20"/>
      <c r="J6" s="20">
        <v>95.0</v>
      </c>
      <c r="K6" s="20">
        <v>98.0</v>
      </c>
      <c r="L6" s="22" t="str">
        <f t="shared" si="2"/>
        <v>above 56 days</v>
      </c>
      <c r="M6" s="23">
        <f t="shared" si="3"/>
        <v>89</v>
      </c>
      <c r="N6" s="27" t="s">
        <v>90</v>
      </c>
      <c r="O6" s="28">
        <v>21.0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20">
        <v>1.0</v>
      </c>
      <c r="AB6" s="20">
        <v>0.0</v>
      </c>
      <c r="AC6" s="20">
        <v>0.0</v>
      </c>
      <c r="AD6" s="20">
        <v>5.0</v>
      </c>
      <c r="AE6" s="20">
        <v>3.0</v>
      </c>
      <c r="AF6" s="20">
        <v>0.0</v>
      </c>
      <c r="AG6" s="20">
        <v>1.0</v>
      </c>
      <c r="AH6" s="20">
        <v>8.0</v>
      </c>
      <c r="AI6" s="20">
        <v>0.0</v>
      </c>
      <c r="AJ6" s="28">
        <v>3.0</v>
      </c>
      <c r="AK6" s="27" t="s">
        <v>91</v>
      </c>
      <c r="AL6" s="20">
        <v>14.0</v>
      </c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20">
        <v>0.0</v>
      </c>
      <c r="AY6" s="20">
        <v>0.0</v>
      </c>
      <c r="AZ6" s="20">
        <v>0.0</v>
      </c>
      <c r="BA6" s="20">
        <v>6.0</v>
      </c>
      <c r="BB6" s="20">
        <v>0.0</v>
      </c>
      <c r="BC6" s="20">
        <v>1.0</v>
      </c>
      <c r="BD6" s="20">
        <v>0.0</v>
      </c>
      <c r="BE6" s="20">
        <v>5.0</v>
      </c>
      <c r="BF6" s="20">
        <v>0.0</v>
      </c>
      <c r="BG6" s="28">
        <v>2.0</v>
      </c>
      <c r="BH6" s="35"/>
      <c r="BI6" s="28">
        <v>0.0</v>
      </c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20">
        <v>0.0</v>
      </c>
      <c r="BV6" s="20">
        <v>0.0</v>
      </c>
      <c r="BW6" s="20">
        <v>0.0</v>
      </c>
      <c r="BX6" s="20">
        <v>0.0</v>
      </c>
      <c r="BY6" s="20">
        <v>0.0</v>
      </c>
      <c r="BZ6" s="20">
        <v>0.0</v>
      </c>
      <c r="CA6" s="20">
        <v>0.0</v>
      </c>
      <c r="CB6" s="20">
        <v>0.0</v>
      </c>
      <c r="CC6" s="20">
        <v>0.0</v>
      </c>
      <c r="CD6" s="7"/>
      <c r="CE6" s="29">
        <f t="shared" si="4"/>
        <v>45012</v>
      </c>
      <c r="CF6" s="31" t="s">
        <v>92</v>
      </c>
      <c r="CG6" s="31" t="s">
        <v>93</v>
      </c>
      <c r="CH6" s="31"/>
      <c r="CI6" s="26">
        <f t="shared" si="5"/>
        <v>89</v>
      </c>
      <c r="CJ6" s="26">
        <f t="shared" si="6"/>
        <v>215</v>
      </c>
      <c r="CK6" s="26">
        <f t="shared" si="7"/>
        <v>45012</v>
      </c>
      <c r="CL6" s="26">
        <f t="shared" si="8"/>
        <v>89</v>
      </c>
      <c r="CM6" s="26">
        <f t="shared" ref="CM6:CO6" si="11">IF(CI6=44434,,CI6)</f>
        <v>89</v>
      </c>
      <c r="CN6" s="26">
        <f t="shared" si="11"/>
        <v>215</v>
      </c>
      <c r="CO6" s="26">
        <f t="shared" si="11"/>
        <v>45012</v>
      </c>
      <c r="CP6" s="26">
        <f t="shared" si="10"/>
        <v>89</v>
      </c>
      <c r="CQ6" s="7"/>
    </row>
    <row r="7">
      <c r="A7" s="32" t="s">
        <v>94</v>
      </c>
      <c r="B7" s="20" t="s">
        <v>95</v>
      </c>
      <c r="C7" s="20" t="s">
        <v>96</v>
      </c>
      <c r="D7" s="20" t="s">
        <v>88</v>
      </c>
      <c r="E7" s="20" t="s">
        <v>97</v>
      </c>
      <c r="F7" s="20" t="s">
        <v>64</v>
      </c>
      <c r="G7" s="9" t="s">
        <v>79</v>
      </c>
      <c r="H7" s="36">
        <v>44798.0</v>
      </c>
      <c r="I7" s="7"/>
      <c r="J7" s="20">
        <v>48.0</v>
      </c>
      <c r="K7" s="20">
        <v>40.0</v>
      </c>
      <c r="L7" s="22" t="str">
        <f t="shared" si="2"/>
        <v>1-28 days</v>
      </c>
      <c r="M7" s="23">
        <f t="shared" si="3"/>
        <v>24</v>
      </c>
      <c r="N7" s="27" t="s">
        <v>98</v>
      </c>
      <c r="O7" s="28">
        <v>26.0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20">
        <v>1.0</v>
      </c>
      <c r="AB7" s="20">
        <v>3.0</v>
      </c>
      <c r="AC7" s="20">
        <v>1.0</v>
      </c>
      <c r="AD7" s="20">
        <v>1.0</v>
      </c>
      <c r="AE7" s="20">
        <v>9.0</v>
      </c>
      <c r="AF7" s="20">
        <v>1.0</v>
      </c>
      <c r="AG7" s="20">
        <v>5.0</v>
      </c>
      <c r="AH7" s="20">
        <v>0.0</v>
      </c>
      <c r="AI7" s="20">
        <v>4.0</v>
      </c>
      <c r="AJ7" s="28">
        <v>1.0</v>
      </c>
      <c r="AK7" s="35" t="s">
        <v>99</v>
      </c>
      <c r="AL7" s="20">
        <v>0.0</v>
      </c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20">
        <v>0.0</v>
      </c>
      <c r="AY7" s="20">
        <v>0.0</v>
      </c>
      <c r="AZ7" s="20">
        <v>0.0</v>
      </c>
      <c r="BA7" s="20">
        <v>0.0</v>
      </c>
      <c r="BB7" s="20">
        <v>0.0</v>
      </c>
      <c r="BC7" s="20">
        <v>0.0</v>
      </c>
      <c r="BD7" s="20">
        <v>0.0</v>
      </c>
      <c r="BE7" s="20">
        <v>0.0</v>
      </c>
      <c r="BF7" s="20">
        <v>0.0</v>
      </c>
      <c r="BG7" s="37"/>
      <c r="BH7" s="27" t="s">
        <v>100</v>
      </c>
      <c r="BI7" s="28">
        <v>107.0</v>
      </c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20">
        <v>0.0</v>
      </c>
      <c r="BV7" s="20">
        <v>36.0</v>
      </c>
      <c r="BW7" s="20">
        <v>34.0</v>
      </c>
      <c r="BX7" s="20">
        <v>34.0</v>
      </c>
      <c r="BY7" s="20">
        <v>3.0</v>
      </c>
      <c r="BZ7" s="20">
        <v>0.0</v>
      </c>
      <c r="CA7" s="20">
        <v>0.0</v>
      </c>
      <c r="CB7" s="20">
        <v>0.0</v>
      </c>
      <c r="CC7" s="20">
        <v>0.0</v>
      </c>
      <c r="CD7" s="7"/>
      <c r="CE7" s="29">
        <f t="shared" si="4"/>
        <v>45012</v>
      </c>
      <c r="CF7" s="31" t="s">
        <v>98</v>
      </c>
      <c r="CG7" s="31" t="s">
        <v>101</v>
      </c>
      <c r="CH7" s="31" t="s">
        <v>102</v>
      </c>
      <c r="CI7" s="26">
        <f t="shared" si="5"/>
        <v>24</v>
      </c>
      <c r="CJ7" s="26">
        <f t="shared" si="6"/>
        <v>31</v>
      </c>
      <c r="CK7" s="26">
        <f t="shared" si="7"/>
        <v>67</v>
      </c>
      <c r="CL7" s="26">
        <f t="shared" si="8"/>
        <v>24</v>
      </c>
      <c r="CM7" s="26">
        <f t="shared" ref="CM7:CO7" si="12">IF(CI7=44434,,CI7)</f>
        <v>24</v>
      </c>
      <c r="CN7" s="26">
        <f t="shared" si="12"/>
        <v>31</v>
      </c>
      <c r="CO7" s="26">
        <f t="shared" si="12"/>
        <v>67</v>
      </c>
      <c r="CP7" s="26">
        <f t="shared" si="10"/>
        <v>24</v>
      </c>
      <c r="CQ7" s="7"/>
    </row>
    <row r="8">
      <c r="A8" s="32" t="s">
        <v>103</v>
      </c>
      <c r="B8" s="20" t="s">
        <v>104</v>
      </c>
      <c r="C8" s="20" t="s">
        <v>104</v>
      </c>
      <c r="D8" s="20" t="s">
        <v>88</v>
      </c>
      <c r="E8" s="20" t="s">
        <v>105</v>
      </c>
      <c r="F8" s="20" t="s">
        <v>64</v>
      </c>
      <c r="G8" s="9" t="s">
        <v>106</v>
      </c>
      <c r="H8" s="36">
        <v>45009.0</v>
      </c>
      <c r="I8" s="7"/>
      <c r="J8" s="20">
        <v>93.0</v>
      </c>
      <c r="K8" s="20">
        <v>98.0</v>
      </c>
      <c r="L8" s="22" t="str">
        <f t="shared" si="2"/>
        <v>above 56 days</v>
      </c>
      <c r="M8" s="23">
        <f t="shared" si="3"/>
        <v>243</v>
      </c>
      <c r="N8" s="27" t="s">
        <v>107</v>
      </c>
      <c r="O8" s="28">
        <v>28.0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20">
        <v>0.0</v>
      </c>
      <c r="AB8" s="20">
        <v>0.0</v>
      </c>
      <c r="AC8" s="20">
        <v>0.0</v>
      </c>
      <c r="AD8" s="20">
        <v>0.0</v>
      </c>
      <c r="AE8" s="20">
        <v>3.0</v>
      </c>
      <c r="AF8" s="20">
        <v>0.0</v>
      </c>
      <c r="AG8" s="20">
        <v>5.0</v>
      </c>
      <c r="AH8" s="20">
        <v>0.0</v>
      </c>
      <c r="AI8" s="20">
        <v>6.0</v>
      </c>
      <c r="AJ8" s="28">
        <v>14.0</v>
      </c>
      <c r="AK8" s="27" t="s">
        <v>108</v>
      </c>
      <c r="AL8" s="20">
        <v>118.0</v>
      </c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20">
        <v>0.0</v>
      </c>
      <c r="AY8" s="20">
        <v>0.0</v>
      </c>
      <c r="AZ8" s="20">
        <v>0.0</v>
      </c>
      <c r="BA8" s="20">
        <v>0.0</v>
      </c>
      <c r="BB8" s="20">
        <v>29.0</v>
      </c>
      <c r="BC8" s="20">
        <v>10.0</v>
      </c>
      <c r="BD8" s="20">
        <v>21.0</v>
      </c>
      <c r="BE8" s="20">
        <v>0.0</v>
      </c>
      <c r="BF8" s="20">
        <v>14.0</v>
      </c>
      <c r="BG8" s="28">
        <v>44.0</v>
      </c>
      <c r="BH8" s="27" t="s">
        <v>109</v>
      </c>
      <c r="BI8" s="28">
        <v>6.0</v>
      </c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20">
        <v>0.0</v>
      </c>
      <c r="BV8" s="20">
        <v>0.0</v>
      </c>
      <c r="BW8" s="20">
        <v>0.0</v>
      </c>
      <c r="BX8" s="20">
        <v>0.0</v>
      </c>
      <c r="BY8" s="20">
        <v>0.0</v>
      </c>
      <c r="BZ8" s="20">
        <v>0.0</v>
      </c>
      <c r="CA8" s="20">
        <v>0.0</v>
      </c>
      <c r="CB8" s="20">
        <v>0.0</v>
      </c>
      <c r="CC8" s="20">
        <v>0.0</v>
      </c>
      <c r="CD8" s="20">
        <v>6.0</v>
      </c>
      <c r="CE8" s="29">
        <f t="shared" si="4"/>
        <v>45012</v>
      </c>
      <c r="CF8" s="31" t="s">
        <v>110</v>
      </c>
      <c r="CG8" s="31" t="s">
        <v>111</v>
      </c>
      <c r="CH8" s="31" t="s">
        <v>112</v>
      </c>
      <c r="CI8" s="26">
        <f t="shared" si="5"/>
        <v>245</v>
      </c>
      <c r="CJ8" s="26">
        <f t="shared" si="6"/>
        <v>243</v>
      </c>
      <c r="CK8" s="26">
        <f t="shared" si="7"/>
        <v>313</v>
      </c>
      <c r="CL8" s="26">
        <f t="shared" si="8"/>
        <v>243</v>
      </c>
      <c r="CM8" s="26">
        <f t="shared" ref="CM8:CO8" si="13">IF(CI8=44434,,CI8)</f>
        <v>245</v>
      </c>
      <c r="CN8" s="26">
        <f t="shared" si="13"/>
        <v>243</v>
      </c>
      <c r="CO8" s="26">
        <f t="shared" si="13"/>
        <v>313</v>
      </c>
      <c r="CP8" s="26">
        <f t="shared" si="10"/>
        <v>243</v>
      </c>
      <c r="CQ8" s="7"/>
    </row>
    <row r="9">
      <c r="A9" s="32" t="s">
        <v>103</v>
      </c>
      <c r="B9" s="20" t="s">
        <v>113</v>
      </c>
      <c r="C9" s="20" t="s">
        <v>113</v>
      </c>
      <c r="D9" s="20" t="s">
        <v>88</v>
      </c>
      <c r="E9" s="20" t="s">
        <v>105</v>
      </c>
      <c r="F9" s="20" t="s">
        <v>64</v>
      </c>
      <c r="G9" s="9" t="s">
        <v>114</v>
      </c>
      <c r="H9" s="38">
        <v>45049.0</v>
      </c>
      <c r="I9" s="7"/>
      <c r="J9" s="20">
        <v>94.0</v>
      </c>
      <c r="K9" s="20">
        <v>91.0</v>
      </c>
      <c r="L9" s="22" t="str">
        <f t="shared" si="2"/>
        <v>above 56 days</v>
      </c>
      <c r="M9" s="23">
        <f t="shared" si="3"/>
        <v>193</v>
      </c>
      <c r="N9" s="27" t="s">
        <v>115</v>
      </c>
      <c r="O9" s="28">
        <v>6.0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20">
        <v>0.0</v>
      </c>
      <c r="AB9" s="20">
        <v>0.0</v>
      </c>
      <c r="AC9" s="20">
        <v>0.0</v>
      </c>
      <c r="AD9" s="20">
        <v>0.0</v>
      </c>
      <c r="AE9" s="20">
        <v>0.0</v>
      </c>
      <c r="AF9" s="20">
        <v>0.0</v>
      </c>
      <c r="AG9" s="20">
        <v>0.0</v>
      </c>
      <c r="AH9" s="20">
        <v>0.0</v>
      </c>
      <c r="AI9" s="20">
        <v>0.0</v>
      </c>
      <c r="AJ9" s="28">
        <v>6.0</v>
      </c>
      <c r="AK9" s="27" t="s">
        <v>116</v>
      </c>
      <c r="AL9" s="20">
        <v>11.0</v>
      </c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20">
        <v>0.0</v>
      </c>
      <c r="AY9" s="20">
        <v>0.0</v>
      </c>
      <c r="AZ9" s="20">
        <v>0.0</v>
      </c>
      <c r="BA9" s="20">
        <v>0.0</v>
      </c>
      <c r="BB9" s="20">
        <v>0.0</v>
      </c>
      <c r="BC9" s="20">
        <v>0.0</v>
      </c>
      <c r="BD9" s="20">
        <v>0.0</v>
      </c>
      <c r="BE9" s="20">
        <v>0.0</v>
      </c>
      <c r="BF9" s="20">
        <v>0.0</v>
      </c>
      <c r="BG9" s="28">
        <v>11.0</v>
      </c>
      <c r="BH9" s="27" t="s">
        <v>117</v>
      </c>
      <c r="BI9" s="28">
        <v>0.0</v>
      </c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20">
        <v>0.0</v>
      </c>
      <c r="BV9" s="20">
        <v>0.0</v>
      </c>
      <c r="BW9" s="20">
        <v>0.0</v>
      </c>
      <c r="BX9" s="20">
        <v>0.0</v>
      </c>
      <c r="BY9" s="20">
        <v>0.0</v>
      </c>
      <c r="BZ9" s="20">
        <v>0.0</v>
      </c>
      <c r="CA9" s="20">
        <v>0.0</v>
      </c>
      <c r="CB9" s="20">
        <v>0.0</v>
      </c>
      <c r="CC9" s="20">
        <v>0.0</v>
      </c>
      <c r="CD9" s="7"/>
      <c r="CE9" s="29">
        <f t="shared" si="4"/>
        <v>45012</v>
      </c>
      <c r="CF9" s="31" t="s">
        <v>118</v>
      </c>
      <c r="CG9" s="31" t="s">
        <v>119</v>
      </c>
      <c r="CH9" s="31" t="s">
        <v>120</v>
      </c>
      <c r="CI9" s="26">
        <f t="shared" si="5"/>
        <v>335</v>
      </c>
      <c r="CJ9" s="26">
        <f t="shared" si="6"/>
        <v>193</v>
      </c>
      <c r="CK9" s="26">
        <f t="shared" si="7"/>
        <v>362</v>
      </c>
      <c r="CL9" s="26">
        <f t="shared" si="8"/>
        <v>193</v>
      </c>
      <c r="CM9" s="26">
        <f t="shared" ref="CM9:CO9" si="14">IF(CI9=44434,,CI9)</f>
        <v>335</v>
      </c>
      <c r="CN9" s="26">
        <f t="shared" si="14"/>
        <v>193</v>
      </c>
      <c r="CO9" s="26">
        <f t="shared" si="14"/>
        <v>362</v>
      </c>
      <c r="CP9" s="26">
        <f t="shared" si="10"/>
        <v>193</v>
      </c>
      <c r="CQ9" s="7"/>
    </row>
    <row r="10">
      <c r="A10" s="32" t="s">
        <v>121</v>
      </c>
      <c r="B10" s="20" t="s">
        <v>122</v>
      </c>
      <c r="C10" s="20" t="s">
        <v>123</v>
      </c>
      <c r="D10" s="20" t="s">
        <v>88</v>
      </c>
      <c r="E10" s="20" t="s">
        <v>124</v>
      </c>
      <c r="F10" s="20" t="s">
        <v>64</v>
      </c>
      <c r="G10" s="9" t="s">
        <v>79</v>
      </c>
      <c r="H10" s="36">
        <v>46230.0</v>
      </c>
      <c r="I10" s="33">
        <v>44714.0</v>
      </c>
      <c r="J10" s="20">
        <v>87.0</v>
      </c>
      <c r="K10" s="20">
        <v>100.0</v>
      </c>
      <c r="L10" s="22" t="str">
        <f t="shared" si="2"/>
        <v>above 56 days</v>
      </c>
      <c r="M10" s="23">
        <f t="shared" si="3"/>
        <v>129</v>
      </c>
      <c r="N10" s="27" t="s">
        <v>125</v>
      </c>
      <c r="O10" s="28">
        <v>47.0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20">
        <v>1.0</v>
      </c>
      <c r="AB10" s="20">
        <v>0.0</v>
      </c>
      <c r="AC10" s="20">
        <v>0.0</v>
      </c>
      <c r="AD10" s="20">
        <v>9.0</v>
      </c>
      <c r="AE10" s="20">
        <v>12.0</v>
      </c>
      <c r="AF10" s="20">
        <v>3.0</v>
      </c>
      <c r="AG10" s="20">
        <v>0.0</v>
      </c>
      <c r="AH10" s="20">
        <v>0.0</v>
      </c>
      <c r="AI10" s="20">
        <v>1.0</v>
      </c>
      <c r="AJ10" s="28">
        <v>21.0</v>
      </c>
      <c r="AK10" s="27" t="s">
        <v>126</v>
      </c>
      <c r="AL10" s="20">
        <v>23.0</v>
      </c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20">
        <v>5.0</v>
      </c>
      <c r="AY10" s="20">
        <v>0.0</v>
      </c>
      <c r="AZ10" s="20">
        <v>0.0</v>
      </c>
      <c r="BA10" s="20">
        <v>1.0</v>
      </c>
      <c r="BB10" s="20">
        <v>10.0</v>
      </c>
      <c r="BC10" s="20">
        <v>0.0</v>
      </c>
      <c r="BD10" s="20">
        <v>0.0</v>
      </c>
      <c r="BE10" s="20">
        <v>1.0</v>
      </c>
      <c r="BF10" s="20">
        <v>0.0</v>
      </c>
      <c r="BG10" s="28">
        <v>6.0</v>
      </c>
      <c r="BH10" s="27" t="s">
        <v>125</v>
      </c>
      <c r="BI10" s="28">
        <v>3.0</v>
      </c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20">
        <v>0.0</v>
      </c>
      <c r="BV10" s="20">
        <v>0.0</v>
      </c>
      <c r="BW10" s="20">
        <v>0.0</v>
      </c>
      <c r="BX10" s="20">
        <v>0.0</v>
      </c>
      <c r="BY10" s="20">
        <v>0.0</v>
      </c>
      <c r="BZ10" s="20">
        <v>0.0</v>
      </c>
      <c r="CA10" s="20">
        <v>0.0</v>
      </c>
      <c r="CB10" s="20">
        <v>1.0</v>
      </c>
      <c r="CC10" s="20">
        <v>2.0</v>
      </c>
      <c r="CD10" s="7"/>
      <c r="CE10" s="29">
        <f t="shared" si="4"/>
        <v>45012</v>
      </c>
      <c r="CF10" s="31" t="s">
        <v>127</v>
      </c>
      <c r="CG10" s="31" t="s">
        <v>128</v>
      </c>
      <c r="CH10" s="31" t="s">
        <v>127</v>
      </c>
      <c r="CI10" s="26">
        <f t="shared" si="5"/>
        <v>129</v>
      </c>
      <c r="CJ10" s="26">
        <f t="shared" si="6"/>
        <v>130</v>
      </c>
      <c r="CK10" s="26">
        <f t="shared" si="7"/>
        <v>129</v>
      </c>
      <c r="CL10" s="26">
        <f t="shared" si="8"/>
        <v>129</v>
      </c>
      <c r="CM10" s="26">
        <f t="shared" ref="CM10:CO10" si="15">IF(CI10=44434,,CI10)</f>
        <v>129</v>
      </c>
      <c r="CN10" s="26">
        <f t="shared" si="15"/>
        <v>130</v>
      </c>
      <c r="CO10" s="26">
        <f t="shared" si="15"/>
        <v>129</v>
      </c>
      <c r="CP10" s="26">
        <f t="shared" si="10"/>
        <v>129</v>
      </c>
      <c r="CQ10" s="7"/>
    </row>
    <row r="11">
      <c r="A11" s="32" t="s">
        <v>129</v>
      </c>
      <c r="B11" s="20" t="s">
        <v>130</v>
      </c>
      <c r="C11" s="20" t="s">
        <v>131</v>
      </c>
      <c r="D11" s="20" t="s">
        <v>132</v>
      </c>
      <c r="E11" s="20" t="s">
        <v>133</v>
      </c>
      <c r="F11" s="20" t="s">
        <v>134</v>
      </c>
      <c r="G11" s="9" t="s">
        <v>135</v>
      </c>
      <c r="H11" s="36">
        <v>47057.0</v>
      </c>
      <c r="I11" s="36">
        <v>42488.0</v>
      </c>
      <c r="J11" s="20">
        <v>39.0</v>
      </c>
      <c r="K11" s="7"/>
      <c r="L11" s="22" t="str">
        <f t="shared" si="2"/>
        <v>1-28 days</v>
      </c>
      <c r="M11" s="23">
        <f t="shared" si="3"/>
        <v>13</v>
      </c>
      <c r="N11" s="27" t="s">
        <v>136</v>
      </c>
      <c r="O11" s="28">
        <v>25.0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20">
        <v>3.0</v>
      </c>
      <c r="AB11" s="20">
        <v>1.0</v>
      </c>
      <c r="AC11" s="20">
        <v>1.0</v>
      </c>
      <c r="AD11" s="20">
        <v>3.0</v>
      </c>
      <c r="AE11" s="20">
        <v>0.0</v>
      </c>
      <c r="AF11" s="20">
        <v>1.0</v>
      </c>
      <c r="AG11" s="20">
        <v>2.0</v>
      </c>
      <c r="AH11" s="20">
        <v>0.0</v>
      </c>
      <c r="AI11" s="20">
        <v>8.0</v>
      </c>
      <c r="AJ11" s="28">
        <v>6.0</v>
      </c>
      <c r="AK11" s="39" t="s">
        <v>137</v>
      </c>
      <c r="AL11" s="20">
        <v>4.0</v>
      </c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20">
        <v>0.0</v>
      </c>
      <c r="AY11" s="20">
        <v>0.0</v>
      </c>
      <c r="AZ11" s="20">
        <v>0.0</v>
      </c>
      <c r="BA11" s="20">
        <v>0.0</v>
      </c>
      <c r="BB11" s="20">
        <v>0.0</v>
      </c>
      <c r="BC11" s="20">
        <v>4.0</v>
      </c>
      <c r="BD11" s="20">
        <v>0.0</v>
      </c>
      <c r="BE11" s="20">
        <v>0.0</v>
      </c>
      <c r="BF11" s="20">
        <v>0.0</v>
      </c>
      <c r="BG11" s="37"/>
      <c r="BH11" s="27" t="s">
        <v>138</v>
      </c>
      <c r="BI11" s="28">
        <v>0.0</v>
      </c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20">
        <v>0.0</v>
      </c>
      <c r="BV11" s="20">
        <v>0.0</v>
      </c>
      <c r="BW11" s="20">
        <v>0.0</v>
      </c>
      <c r="BX11" s="20">
        <v>0.0</v>
      </c>
      <c r="BY11" s="20">
        <v>0.0</v>
      </c>
      <c r="BZ11" s="20">
        <v>0.0</v>
      </c>
      <c r="CA11" s="20">
        <v>0.0</v>
      </c>
      <c r="CB11" s="20">
        <v>0.0</v>
      </c>
      <c r="CC11" s="20">
        <v>0.0</v>
      </c>
      <c r="CD11" s="7"/>
      <c r="CE11" s="29">
        <f t="shared" si="4"/>
        <v>45012</v>
      </c>
      <c r="CF11" s="31" t="s">
        <v>139</v>
      </c>
      <c r="CG11" s="40" t="s">
        <v>140</v>
      </c>
      <c r="CH11" s="31" t="s">
        <v>138</v>
      </c>
      <c r="CI11" s="26">
        <f t="shared" si="5"/>
        <v>13</v>
      </c>
      <c r="CJ11" s="26">
        <f t="shared" si="6"/>
        <v>167</v>
      </c>
      <c r="CK11" s="26">
        <f t="shared" si="7"/>
        <v>53</v>
      </c>
      <c r="CL11" s="26">
        <f t="shared" si="8"/>
        <v>13</v>
      </c>
      <c r="CM11" s="26">
        <f t="shared" ref="CM11:CO11" si="16">IF(CI11=44434,,CI11)</f>
        <v>13</v>
      </c>
      <c r="CN11" s="26">
        <f t="shared" si="16"/>
        <v>167</v>
      </c>
      <c r="CO11" s="26">
        <f t="shared" si="16"/>
        <v>53</v>
      </c>
      <c r="CP11" s="26">
        <f t="shared" si="10"/>
        <v>13</v>
      </c>
      <c r="CQ11" s="7"/>
    </row>
    <row r="12">
      <c r="A12" s="32" t="s">
        <v>141</v>
      </c>
      <c r="B12" s="20" t="s">
        <v>142</v>
      </c>
      <c r="C12" s="20" t="s">
        <v>142</v>
      </c>
      <c r="D12" s="20" t="s">
        <v>76</v>
      </c>
      <c r="E12" s="20" t="s">
        <v>143</v>
      </c>
      <c r="F12" s="20" t="s">
        <v>134</v>
      </c>
      <c r="G12" s="9" t="s">
        <v>106</v>
      </c>
      <c r="H12" s="36">
        <v>44756.0</v>
      </c>
      <c r="I12" s="33">
        <v>48068.0</v>
      </c>
      <c r="J12" s="20">
        <v>46.0</v>
      </c>
      <c r="K12" s="20">
        <v>35.0</v>
      </c>
      <c r="L12" s="22" t="str">
        <f t="shared" si="2"/>
        <v>above 56 days</v>
      </c>
      <c r="M12" s="23">
        <f t="shared" si="3"/>
        <v>165</v>
      </c>
      <c r="N12" s="27" t="s">
        <v>144</v>
      </c>
      <c r="O12" s="28">
        <v>54.0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0">
        <v>0.0</v>
      </c>
      <c r="AB12" s="20">
        <v>5.0</v>
      </c>
      <c r="AC12" s="20">
        <v>29.0</v>
      </c>
      <c r="AD12" s="20">
        <v>1.0</v>
      </c>
      <c r="AE12" s="20">
        <v>5.0</v>
      </c>
      <c r="AF12" s="20">
        <v>1.0</v>
      </c>
      <c r="AG12" s="20">
        <v>5.0</v>
      </c>
      <c r="AH12" s="20">
        <v>0.0</v>
      </c>
      <c r="AI12" s="20">
        <v>3.0</v>
      </c>
      <c r="AJ12" s="28">
        <v>5.0</v>
      </c>
      <c r="AK12" s="27" t="s">
        <v>144</v>
      </c>
      <c r="AL12" s="20">
        <v>68.0</v>
      </c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20">
        <v>0.0</v>
      </c>
      <c r="AY12" s="20">
        <v>1.0</v>
      </c>
      <c r="AZ12" s="20">
        <v>67.0</v>
      </c>
      <c r="BA12" s="20">
        <v>0.0</v>
      </c>
      <c r="BB12" s="20">
        <v>0.0</v>
      </c>
      <c r="BC12" s="20">
        <v>0.0</v>
      </c>
      <c r="BD12" s="20">
        <v>0.0</v>
      </c>
      <c r="BE12" s="20">
        <v>0.0</v>
      </c>
      <c r="BF12" s="20">
        <v>0.0</v>
      </c>
      <c r="BG12" s="37"/>
      <c r="BH12" s="39" t="s">
        <v>145</v>
      </c>
      <c r="BI12" s="28">
        <v>222.0</v>
      </c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20">
        <v>0.0</v>
      </c>
      <c r="BV12" s="20">
        <v>0.0</v>
      </c>
      <c r="BW12" s="20">
        <v>193.0</v>
      </c>
      <c r="BX12" s="20">
        <v>19.0</v>
      </c>
      <c r="BY12" s="20">
        <v>7.0</v>
      </c>
      <c r="BZ12" s="20">
        <v>0.0</v>
      </c>
      <c r="CA12" s="20">
        <v>0.0</v>
      </c>
      <c r="CB12" s="20">
        <v>0.0</v>
      </c>
      <c r="CC12" s="20">
        <v>0.0</v>
      </c>
      <c r="CD12" s="20">
        <v>3.0</v>
      </c>
      <c r="CE12" s="29">
        <f t="shared" si="4"/>
        <v>45012</v>
      </c>
      <c r="CF12" s="31" t="s">
        <v>146</v>
      </c>
      <c r="CG12" s="31" t="s">
        <v>146</v>
      </c>
      <c r="CH12" s="40" t="s">
        <v>145</v>
      </c>
      <c r="CI12" s="26">
        <f t="shared" si="5"/>
        <v>165</v>
      </c>
      <c r="CJ12" s="26">
        <f t="shared" si="6"/>
        <v>165</v>
      </c>
      <c r="CK12" s="26">
        <f t="shared" si="7"/>
        <v>168</v>
      </c>
      <c r="CL12" s="26">
        <f t="shared" si="8"/>
        <v>165</v>
      </c>
      <c r="CM12" s="26">
        <f t="shared" ref="CM12:CO12" si="17">IF(CI12=44434,,CI12)</f>
        <v>165</v>
      </c>
      <c r="CN12" s="26">
        <f t="shared" si="17"/>
        <v>165</v>
      </c>
      <c r="CO12" s="26">
        <f t="shared" si="17"/>
        <v>168</v>
      </c>
      <c r="CP12" s="26">
        <f t="shared" si="10"/>
        <v>165</v>
      </c>
      <c r="CQ12" s="7"/>
    </row>
    <row r="13">
      <c r="A13" s="32" t="s">
        <v>147</v>
      </c>
      <c r="B13" s="20" t="s">
        <v>148</v>
      </c>
      <c r="C13" s="20" t="s">
        <v>148</v>
      </c>
      <c r="D13" s="20" t="s">
        <v>76</v>
      </c>
      <c r="E13" s="20" t="s">
        <v>149</v>
      </c>
      <c r="F13" s="20" t="s">
        <v>78</v>
      </c>
      <c r="G13" s="9" t="s">
        <v>106</v>
      </c>
      <c r="H13" s="36">
        <v>44799.0</v>
      </c>
      <c r="I13" s="36">
        <v>47136.0</v>
      </c>
      <c r="J13" s="20">
        <v>37.0</v>
      </c>
      <c r="K13" s="7"/>
      <c r="L13" s="22" t="str">
        <f t="shared" si="2"/>
        <v>above 56 days</v>
      </c>
      <c r="M13" s="23">
        <f t="shared" si="3"/>
        <v>214</v>
      </c>
      <c r="N13" s="27" t="s">
        <v>81</v>
      </c>
      <c r="O13" s="28">
        <v>7.0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20">
        <v>0.0</v>
      </c>
      <c r="AB13" s="20">
        <v>0.0</v>
      </c>
      <c r="AC13" s="20">
        <v>0.0</v>
      </c>
      <c r="AD13" s="20">
        <v>3.0</v>
      </c>
      <c r="AE13" s="20">
        <v>1.0</v>
      </c>
      <c r="AF13" s="20">
        <v>0.0</v>
      </c>
      <c r="AG13" s="20">
        <v>0.0</v>
      </c>
      <c r="AH13" s="20">
        <v>0.0</v>
      </c>
      <c r="AI13" s="20">
        <v>0.0</v>
      </c>
      <c r="AJ13" s="28">
        <v>3.0</v>
      </c>
      <c r="AK13" s="35"/>
      <c r="AL13" s="20">
        <v>0.0</v>
      </c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20">
        <v>0.0</v>
      </c>
      <c r="AY13" s="20">
        <v>0.0</v>
      </c>
      <c r="AZ13" s="20">
        <v>0.0</v>
      </c>
      <c r="BA13" s="20">
        <v>0.0</v>
      </c>
      <c r="BB13" s="20">
        <v>0.0</v>
      </c>
      <c r="BC13" s="20">
        <v>0.0</v>
      </c>
      <c r="BD13" s="20">
        <v>0.0</v>
      </c>
      <c r="BE13" s="20">
        <v>0.0</v>
      </c>
      <c r="BF13" s="20">
        <v>0.0</v>
      </c>
      <c r="BG13" s="37"/>
      <c r="BH13" s="35"/>
      <c r="BI13" s="28">
        <v>0.0</v>
      </c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20">
        <v>0.0</v>
      </c>
      <c r="BV13" s="20">
        <v>0.0</v>
      </c>
      <c r="BW13" s="20">
        <v>0.0</v>
      </c>
      <c r="BX13" s="20">
        <v>0.0</v>
      </c>
      <c r="BY13" s="20">
        <v>0.0</v>
      </c>
      <c r="BZ13" s="20">
        <v>0.0</v>
      </c>
      <c r="CA13" s="20">
        <v>0.0</v>
      </c>
      <c r="CB13" s="20">
        <v>0.0</v>
      </c>
      <c r="CC13" s="20">
        <v>0.0</v>
      </c>
      <c r="CD13" s="7"/>
      <c r="CE13" s="29">
        <f t="shared" si="4"/>
        <v>45012</v>
      </c>
      <c r="CF13" s="31" t="s">
        <v>84</v>
      </c>
      <c r="CG13" s="31"/>
      <c r="CH13" s="31"/>
      <c r="CI13" s="26">
        <f t="shared" si="5"/>
        <v>214</v>
      </c>
      <c r="CJ13" s="26">
        <f t="shared" si="6"/>
        <v>45012</v>
      </c>
      <c r="CK13" s="26">
        <f t="shared" si="7"/>
        <v>45012</v>
      </c>
      <c r="CL13" s="26">
        <f t="shared" si="8"/>
        <v>214</v>
      </c>
      <c r="CM13" s="26">
        <f t="shared" ref="CM13:CO13" si="18">IF(CI13=44434,,CI13)</f>
        <v>214</v>
      </c>
      <c r="CN13" s="26">
        <f t="shared" si="18"/>
        <v>45012</v>
      </c>
      <c r="CO13" s="26">
        <f t="shared" si="18"/>
        <v>45012</v>
      </c>
      <c r="CP13" s="26">
        <f t="shared" si="10"/>
        <v>214</v>
      </c>
      <c r="CQ13" s="7"/>
    </row>
    <row r="14">
      <c r="A14" s="32" t="s">
        <v>86</v>
      </c>
      <c r="B14" s="20" t="s">
        <v>150</v>
      </c>
      <c r="C14" s="20" t="s">
        <v>151</v>
      </c>
      <c r="D14" s="20" t="s">
        <v>88</v>
      </c>
      <c r="E14" s="20" t="s">
        <v>152</v>
      </c>
      <c r="F14" s="20" t="s">
        <v>64</v>
      </c>
      <c r="G14" s="9" t="s">
        <v>79</v>
      </c>
      <c r="H14" s="38">
        <v>45421.0</v>
      </c>
      <c r="I14" s="7"/>
      <c r="J14" s="20">
        <v>47.0</v>
      </c>
      <c r="K14" s="7"/>
      <c r="L14" s="22" t="str">
        <f t="shared" si="2"/>
        <v>1-28 days</v>
      </c>
      <c r="M14" s="23">
        <f t="shared" si="3"/>
        <v>19</v>
      </c>
      <c r="N14" s="27" t="s">
        <v>153</v>
      </c>
      <c r="O14" s="28">
        <v>7.0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20">
        <v>4.0</v>
      </c>
      <c r="AB14" s="20">
        <v>0.0</v>
      </c>
      <c r="AC14" s="20">
        <v>1.0</v>
      </c>
      <c r="AD14" s="20">
        <v>1.0</v>
      </c>
      <c r="AE14" s="20">
        <v>0.0</v>
      </c>
      <c r="AF14" s="20">
        <v>0.0</v>
      </c>
      <c r="AG14" s="20">
        <v>0.0</v>
      </c>
      <c r="AH14" s="20">
        <v>0.0</v>
      </c>
      <c r="AI14" s="20">
        <v>0.0</v>
      </c>
      <c r="AJ14" s="28">
        <v>1.0</v>
      </c>
      <c r="AK14" s="35" t="s">
        <v>153</v>
      </c>
      <c r="AL14" s="20">
        <v>0.0</v>
      </c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20">
        <v>0.0</v>
      </c>
      <c r="AY14" s="20">
        <v>0.0</v>
      </c>
      <c r="AZ14" s="20">
        <v>0.0</v>
      </c>
      <c r="BA14" s="20">
        <v>0.0</v>
      </c>
      <c r="BB14" s="20">
        <v>0.0</v>
      </c>
      <c r="BC14" s="20">
        <v>0.0</v>
      </c>
      <c r="BD14" s="20">
        <v>0.0</v>
      </c>
      <c r="BE14" s="20">
        <v>0.0</v>
      </c>
      <c r="BF14" s="20">
        <v>0.0</v>
      </c>
      <c r="BG14" s="37"/>
      <c r="BH14" s="27" t="s">
        <v>153</v>
      </c>
      <c r="BI14" s="28">
        <v>11.0</v>
      </c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20">
        <v>11.0</v>
      </c>
      <c r="BV14" s="20">
        <v>0.0</v>
      </c>
      <c r="BW14" s="20">
        <v>0.0</v>
      </c>
      <c r="BX14" s="20">
        <v>0.0</v>
      </c>
      <c r="BY14" s="20">
        <v>0.0</v>
      </c>
      <c r="BZ14" s="20">
        <v>0.0</v>
      </c>
      <c r="CA14" s="20">
        <v>0.0</v>
      </c>
      <c r="CB14" s="20">
        <v>0.0</v>
      </c>
      <c r="CC14" s="20">
        <v>0.0</v>
      </c>
      <c r="CD14" s="7"/>
      <c r="CE14" s="29">
        <f t="shared" si="4"/>
        <v>45012</v>
      </c>
      <c r="CF14" s="31" t="s">
        <v>154</v>
      </c>
      <c r="CG14" s="31" t="s">
        <v>154</v>
      </c>
      <c r="CH14" s="31" t="s">
        <v>154</v>
      </c>
      <c r="CI14" s="26">
        <f t="shared" si="5"/>
        <v>19</v>
      </c>
      <c r="CJ14" s="26">
        <f t="shared" si="6"/>
        <v>19</v>
      </c>
      <c r="CK14" s="26">
        <f t="shared" si="7"/>
        <v>19</v>
      </c>
      <c r="CL14" s="26">
        <f t="shared" si="8"/>
        <v>19</v>
      </c>
      <c r="CM14" s="26">
        <f t="shared" ref="CM14:CO14" si="19">IF(CI14=44434,,CI14)</f>
        <v>19</v>
      </c>
      <c r="CN14" s="26">
        <f t="shared" si="19"/>
        <v>19</v>
      </c>
      <c r="CO14" s="26">
        <f t="shared" si="19"/>
        <v>19</v>
      </c>
      <c r="CP14" s="26">
        <f t="shared" si="10"/>
        <v>19</v>
      </c>
      <c r="CQ14" s="7"/>
    </row>
    <row r="15">
      <c r="A15" s="32" t="s">
        <v>155</v>
      </c>
      <c r="B15" s="20" t="s">
        <v>156</v>
      </c>
      <c r="C15" s="20" t="s">
        <v>156</v>
      </c>
      <c r="D15" s="20" t="s">
        <v>76</v>
      </c>
      <c r="E15" s="20" t="s">
        <v>157</v>
      </c>
      <c r="F15" s="20" t="s">
        <v>158</v>
      </c>
      <c r="G15" s="9" t="s">
        <v>106</v>
      </c>
      <c r="H15" s="36">
        <v>44825.0</v>
      </c>
      <c r="I15" s="33">
        <v>48493.0</v>
      </c>
      <c r="J15" s="20">
        <v>44.0</v>
      </c>
      <c r="K15" s="7"/>
      <c r="L15" s="22" t="str">
        <f t="shared" si="2"/>
        <v>above 56 days</v>
      </c>
      <c r="M15" s="23">
        <f t="shared" si="3"/>
        <v>80</v>
      </c>
      <c r="N15" s="34" t="s">
        <v>159</v>
      </c>
      <c r="O15" s="28">
        <v>79.0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20">
        <v>0.0</v>
      </c>
      <c r="AB15" s="20">
        <v>2.0</v>
      </c>
      <c r="AC15" s="20">
        <v>1.0</v>
      </c>
      <c r="AD15" s="20">
        <v>0.0</v>
      </c>
      <c r="AE15" s="20">
        <v>21.0</v>
      </c>
      <c r="AF15" s="20">
        <v>13.0</v>
      </c>
      <c r="AG15" s="20">
        <v>10.0</v>
      </c>
      <c r="AH15" s="20">
        <v>12.0</v>
      </c>
      <c r="AI15" s="20">
        <v>12.0</v>
      </c>
      <c r="AJ15" s="28">
        <v>8.0</v>
      </c>
      <c r="AK15" s="35"/>
      <c r="AL15" s="20">
        <v>0.0</v>
      </c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20">
        <v>0.0</v>
      </c>
      <c r="AY15" s="20">
        <v>0.0</v>
      </c>
      <c r="AZ15" s="20">
        <v>0.0</v>
      </c>
      <c r="BA15" s="20">
        <v>0.0</v>
      </c>
      <c r="BB15" s="20">
        <v>0.0</v>
      </c>
      <c r="BC15" s="20">
        <v>0.0</v>
      </c>
      <c r="BD15" s="20">
        <v>0.0</v>
      </c>
      <c r="BE15" s="20">
        <v>0.0</v>
      </c>
      <c r="BF15" s="20">
        <v>0.0</v>
      </c>
      <c r="BG15" s="37"/>
      <c r="BH15" s="34" t="s">
        <v>159</v>
      </c>
      <c r="BI15" s="28">
        <v>104.0</v>
      </c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20">
        <v>0.0</v>
      </c>
      <c r="BV15" s="20">
        <v>22.0</v>
      </c>
      <c r="BW15" s="20">
        <v>0.0</v>
      </c>
      <c r="BX15" s="20">
        <v>0.0</v>
      </c>
      <c r="BY15" s="20">
        <v>82.0</v>
      </c>
      <c r="BZ15" s="20">
        <v>0.0</v>
      </c>
      <c r="CA15" s="20">
        <v>0.0</v>
      </c>
      <c r="CB15" s="20">
        <v>0.0</v>
      </c>
      <c r="CC15" s="20">
        <v>0.0</v>
      </c>
      <c r="CD15" s="7"/>
      <c r="CE15" s="29">
        <f t="shared" si="4"/>
        <v>45012</v>
      </c>
      <c r="CF15" s="30" t="s">
        <v>160</v>
      </c>
      <c r="CG15" s="31"/>
      <c r="CH15" s="30" t="s">
        <v>160</v>
      </c>
      <c r="CI15" s="26">
        <f t="shared" si="5"/>
        <v>80</v>
      </c>
      <c r="CJ15" s="26">
        <f t="shared" si="6"/>
        <v>45012</v>
      </c>
      <c r="CK15" s="26">
        <f t="shared" si="7"/>
        <v>80</v>
      </c>
      <c r="CL15" s="26">
        <f t="shared" si="8"/>
        <v>80</v>
      </c>
      <c r="CM15" s="26">
        <f t="shared" ref="CM15:CO15" si="20">IF(CI15=44434,,CI15)</f>
        <v>80</v>
      </c>
      <c r="CN15" s="26">
        <f t="shared" si="20"/>
        <v>45012</v>
      </c>
      <c r="CO15" s="26">
        <f t="shared" si="20"/>
        <v>80</v>
      </c>
      <c r="CP15" s="26">
        <f t="shared" si="10"/>
        <v>80</v>
      </c>
      <c r="CQ15" s="7"/>
    </row>
    <row r="16">
      <c r="A16" s="32" t="s">
        <v>161</v>
      </c>
      <c r="B16" s="20" t="s">
        <v>162</v>
      </c>
      <c r="C16" s="20" t="s">
        <v>163</v>
      </c>
      <c r="D16" s="20" t="s">
        <v>132</v>
      </c>
      <c r="E16" s="20" t="s">
        <v>164</v>
      </c>
      <c r="F16" s="20" t="s">
        <v>134</v>
      </c>
      <c r="G16" s="9" t="s">
        <v>79</v>
      </c>
      <c r="H16" s="33">
        <v>45233.0</v>
      </c>
      <c r="I16" s="36">
        <v>45044.0</v>
      </c>
      <c r="J16" s="20">
        <v>96.0</v>
      </c>
      <c r="K16" s="20">
        <v>62.0</v>
      </c>
      <c r="L16" s="22" t="str">
        <f t="shared" si="2"/>
        <v>1-28 days</v>
      </c>
      <c r="M16" s="23">
        <f t="shared" si="3"/>
        <v>18</v>
      </c>
      <c r="N16" s="27" t="s">
        <v>165</v>
      </c>
      <c r="O16" s="28">
        <v>85.0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20">
        <v>12.0</v>
      </c>
      <c r="AB16" s="20">
        <v>22.0</v>
      </c>
      <c r="AC16" s="20">
        <v>13.0</v>
      </c>
      <c r="AD16" s="20">
        <v>5.0</v>
      </c>
      <c r="AE16" s="20">
        <v>11.0</v>
      </c>
      <c r="AF16" s="20">
        <v>2.0</v>
      </c>
      <c r="AG16" s="20">
        <v>2.0</v>
      </c>
      <c r="AH16" s="20">
        <v>1.0</v>
      </c>
      <c r="AI16" s="20">
        <v>4.0</v>
      </c>
      <c r="AJ16" s="28">
        <v>13.0</v>
      </c>
      <c r="AK16" s="34" t="s">
        <v>166</v>
      </c>
      <c r="AL16" s="20">
        <v>22.0</v>
      </c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20">
        <v>0.0</v>
      </c>
      <c r="AY16" s="20">
        <v>3.0</v>
      </c>
      <c r="AZ16" s="20">
        <v>5.0</v>
      </c>
      <c r="BA16" s="20">
        <v>1.0</v>
      </c>
      <c r="BB16" s="20">
        <v>8.0</v>
      </c>
      <c r="BC16" s="20">
        <v>0.0</v>
      </c>
      <c r="BD16" s="20">
        <v>0.0</v>
      </c>
      <c r="BE16" s="20">
        <v>0.0</v>
      </c>
      <c r="BF16" s="20">
        <v>0.0</v>
      </c>
      <c r="BG16" s="28">
        <v>5.0</v>
      </c>
      <c r="BH16" s="27" t="s">
        <v>167</v>
      </c>
      <c r="BI16" s="28">
        <v>50.0</v>
      </c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20">
        <v>0.0</v>
      </c>
      <c r="BV16" s="20">
        <v>1.0</v>
      </c>
      <c r="BW16" s="20">
        <v>0.0</v>
      </c>
      <c r="BX16" s="20">
        <v>48.0</v>
      </c>
      <c r="BY16" s="20">
        <v>1.0</v>
      </c>
      <c r="BZ16" s="20">
        <v>0.0</v>
      </c>
      <c r="CA16" s="20">
        <v>0.0</v>
      </c>
      <c r="CB16" s="20">
        <v>0.0</v>
      </c>
      <c r="CC16" s="20">
        <v>0.0</v>
      </c>
      <c r="CD16" s="7"/>
      <c r="CE16" s="29">
        <f t="shared" si="4"/>
        <v>45012</v>
      </c>
      <c r="CF16" s="31" t="s">
        <v>168</v>
      </c>
      <c r="CG16" s="30" t="s">
        <v>169</v>
      </c>
      <c r="CH16" s="31" t="s">
        <v>170</v>
      </c>
      <c r="CI16" s="26">
        <f t="shared" si="5"/>
        <v>18</v>
      </c>
      <c r="CJ16" s="26">
        <f t="shared" si="6"/>
        <v>139</v>
      </c>
      <c r="CK16" s="26">
        <f t="shared" si="7"/>
        <v>46</v>
      </c>
      <c r="CL16" s="26">
        <f t="shared" si="8"/>
        <v>18</v>
      </c>
      <c r="CM16" s="26">
        <f t="shared" ref="CM16:CO16" si="21">IF(CI16=44434,,CI16)</f>
        <v>18</v>
      </c>
      <c r="CN16" s="26">
        <f t="shared" si="21"/>
        <v>139</v>
      </c>
      <c r="CO16" s="26">
        <f t="shared" si="21"/>
        <v>46</v>
      </c>
      <c r="CP16" s="26">
        <f t="shared" si="10"/>
        <v>18</v>
      </c>
      <c r="CQ16" s="7"/>
    </row>
    <row r="17">
      <c r="A17" s="32" t="s">
        <v>171</v>
      </c>
      <c r="B17" s="20" t="s">
        <v>172</v>
      </c>
      <c r="C17" s="20" t="s">
        <v>173</v>
      </c>
      <c r="D17" s="20" t="s">
        <v>62</v>
      </c>
      <c r="E17" s="20" t="s">
        <v>174</v>
      </c>
      <c r="F17" s="20" t="s">
        <v>64</v>
      </c>
      <c r="G17" s="9" t="s">
        <v>106</v>
      </c>
      <c r="H17" s="36">
        <v>45138.0</v>
      </c>
      <c r="I17" s="38">
        <v>45783.0</v>
      </c>
      <c r="J17" s="20">
        <v>87.0</v>
      </c>
      <c r="K17" s="20">
        <v>32.0</v>
      </c>
      <c r="L17" s="22" t="str">
        <f t="shared" si="2"/>
        <v>1-28 days</v>
      </c>
      <c r="M17" s="23">
        <f t="shared" si="3"/>
        <v>14</v>
      </c>
      <c r="N17" s="34" t="s">
        <v>175</v>
      </c>
      <c r="O17" s="28">
        <v>22.0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20">
        <v>4.0</v>
      </c>
      <c r="AB17" s="20">
        <v>2.0</v>
      </c>
      <c r="AC17" s="20">
        <v>1.0</v>
      </c>
      <c r="AD17" s="20">
        <v>0.0</v>
      </c>
      <c r="AE17" s="20">
        <v>3.0</v>
      </c>
      <c r="AF17" s="20">
        <v>1.0</v>
      </c>
      <c r="AG17" s="20">
        <v>0.0</v>
      </c>
      <c r="AH17" s="20">
        <v>0.0</v>
      </c>
      <c r="AI17" s="20">
        <v>4.0</v>
      </c>
      <c r="AJ17" s="28">
        <v>7.0</v>
      </c>
      <c r="AK17" s="35"/>
      <c r="AL17" s="20">
        <v>0.0</v>
      </c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20">
        <v>0.0</v>
      </c>
      <c r="AY17" s="20">
        <v>0.0</v>
      </c>
      <c r="AZ17" s="20">
        <v>0.0</v>
      </c>
      <c r="BA17" s="20">
        <v>0.0</v>
      </c>
      <c r="BB17" s="20">
        <v>0.0</v>
      </c>
      <c r="BC17" s="20">
        <v>0.0</v>
      </c>
      <c r="BD17" s="20">
        <v>0.0</v>
      </c>
      <c r="BE17" s="20">
        <v>0.0</v>
      </c>
      <c r="BF17" s="20">
        <v>0.0</v>
      </c>
      <c r="BG17" s="37"/>
      <c r="BH17" s="35"/>
      <c r="BI17" s="28">
        <v>0.0</v>
      </c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20">
        <v>0.0</v>
      </c>
      <c r="BV17" s="20">
        <v>0.0</v>
      </c>
      <c r="BW17" s="20">
        <v>0.0</v>
      </c>
      <c r="BX17" s="20">
        <v>0.0</v>
      </c>
      <c r="BY17" s="20">
        <v>0.0</v>
      </c>
      <c r="BZ17" s="20">
        <v>0.0</v>
      </c>
      <c r="CA17" s="20">
        <v>0.0</v>
      </c>
      <c r="CB17" s="20">
        <v>0.0</v>
      </c>
      <c r="CC17" s="20">
        <v>0.0</v>
      </c>
      <c r="CD17" s="7"/>
      <c r="CE17" s="29">
        <f t="shared" si="4"/>
        <v>45012</v>
      </c>
      <c r="CF17" s="30" t="s">
        <v>176</v>
      </c>
      <c r="CG17" s="31"/>
      <c r="CH17" s="31"/>
      <c r="CI17" s="26">
        <f t="shared" si="5"/>
        <v>14</v>
      </c>
      <c r="CJ17" s="26">
        <f t="shared" si="6"/>
        <v>45012</v>
      </c>
      <c r="CK17" s="26">
        <f t="shared" si="7"/>
        <v>45012</v>
      </c>
      <c r="CL17" s="26">
        <f t="shared" si="8"/>
        <v>14</v>
      </c>
      <c r="CM17" s="26">
        <f t="shared" ref="CM17:CO17" si="22">IF(CI17=44434,,CI17)</f>
        <v>14</v>
      </c>
      <c r="CN17" s="26">
        <f t="shared" si="22"/>
        <v>45012</v>
      </c>
      <c r="CO17" s="26">
        <f t="shared" si="22"/>
        <v>45012</v>
      </c>
      <c r="CP17" s="26">
        <f t="shared" si="10"/>
        <v>14</v>
      </c>
      <c r="CQ17" s="7"/>
    </row>
    <row r="18">
      <c r="A18" s="32" t="s">
        <v>177</v>
      </c>
      <c r="B18" s="20" t="s">
        <v>178</v>
      </c>
      <c r="C18" s="20" t="s">
        <v>178</v>
      </c>
      <c r="D18" s="20" t="s">
        <v>62</v>
      </c>
      <c r="E18" s="20" t="s">
        <v>179</v>
      </c>
      <c r="F18" s="20" t="s">
        <v>64</v>
      </c>
      <c r="G18" s="9" t="s">
        <v>106</v>
      </c>
      <c r="H18" s="36">
        <v>45009.0</v>
      </c>
      <c r="I18" s="7"/>
      <c r="J18" s="20">
        <v>36.0</v>
      </c>
      <c r="K18" s="7"/>
      <c r="L18" s="22" t="str">
        <f t="shared" si="2"/>
        <v>above 56 days</v>
      </c>
      <c r="M18" s="23">
        <f t="shared" si="3"/>
        <v>326</v>
      </c>
      <c r="N18" s="34" t="s">
        <v>180</v>
      </c>
      <c r="O18" s="28">
        <v>5.0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0">
        <v>0.0</v>
      </c>
      <c r="AB18" s="20">
        <v>0.0</v>
      </c>
      <c r="AC18" s="20">
        <v>0.0</v>
      </c>
      <c r="AD18" s="20">
        <v>0.0</v>
      </c>
      <c r="AE18" s="20">
        <v>0.0</v>
      </c>
      <c r="AF18" s="20">
        <v>0.0</v>
      </c>
      <c r="AG18" s="20">
        <v>0.0</v>
      </c>
      <c r="AH18" s="20">
        <v>0.0</v>
      </c>
      <c r="AI18" s="20">
        <v>1.0</v>
      </c>
      <c r="AJ18" s="28">
        <v>4.0</v>
      </c>
      <c r="AK18" s="35"/>
      <c r="AL18" s="20">
        <v>0.0</v>
      </c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20">
        <v>0.0</v>
      </c>
      <c r="AY18" s="20">
        <v>0.0</v>
      </c>
      <c r="AZ18" s="20">
        <v>0.0</v>
      </c>
      <c r="BA18" s="20">
        <v>0.0</v>
      </c>
      <c r="BB18" s="20">
        <v>0.0</v>
      </c>
      <c r="BC18" s="20">
        <v>0.0</v>
      </c>
      <c r="BD18" s="20">
        <v>0.0</v>
      </c>
      <c r="BE18" s="20">
        <v>0.0</v>
      </c>
      <c r="BF18" s="20">
        <v>0.0</v>
      </c>
      <c r="BG18" s="37"/>
      <c r="BH18" s="35"/>
      <c r="BI18" s="28">
        <v>0.0</v>
      </c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20">
        <v>0.0</v>
      </c>
      <c r="BV18" s="20">
        <v>0.0</v>
      </c>
      <c r="BW18" s="20">
        <v>0.0</v>
      </c>
      <c r="BX18" s="20">
        <v>0.0</v>
      </c>
      <c r="BY18" s="20">
        <v>0.0</v>
      </c>
      <c r="BZ18" s="20">
        <v>0.0</v>
      </c>
      <c r="CA18" s="20">
        <v>0.0</v>
      </c>
      <c r="CB18" s="20">
        <v>0.0</v>
      </c>
      <c r="CC18" s="20">
        <v>0.0</v>
      </c>
      <c r="CD18" s="7"/>
      <c r="CE18" s="29">
        <f t="shared" si="4"/>
        <v>45012</v>
      </c>
      <c r="CF18" s="30" t="s">
        <v>180</v>
      </c>
      <c r="CG18" s="31"/>
      <c r="CH18" s="31"/>
      <c r="CI18" s="26">
        <f t="shared" si="5"/>
        <v>326</v>
      </c>
      <c r="CJ18" s="26">
        <f t="shared" si="6"/>
        <v>45012</v>
      </c>
      <c r="CK18" s="26">
        <f t="shared" si="7"/>
        <v>45012</v>
      </c>
      <c r="CL18" s="26">
        <f t="shared" si="8"/>
        <v>326</v>
      </c>
      <c r="CM18" s="26">
        <f t="shared" ref="CM18:CO18" si="23">IF(CI18=44434,,CI18)</f>
        <v>326</v>
      </c>
      <c r="CN18" s="26">
        <f t="shared" si="23"/>
        <v>45012</v>
      </c>
      <c r="CO18" s="26">
        <f t="shared" si="23"/>
        <v>45012</v>
      </c>
      <c r="CP18" s="26">
        <f t="shared" si="10"/>
        <v>326</v>
      </c>
      <c r="CQ18" s="7"/>
    </row>
    <row r="19">
      <c r="A19" s="32" t="s">
        <v>181</v>
      </c>
      <c r="B19" s="20" t="s">
        <v>182</v>
      </c>
      <c r="C19" s="20" t="s">
        <v>183</v>
      </c>
      <c r="D19" s="20" t="s">
        <v>76</v>
      </c>
      <c r="E19" s="20" t="s">
        <v>184</v>
      </c>
      <c r="F19" s="20" t="s">
        <v>185</v>
      </c>
      <c r="G19" s="9" t="s">
        <v>89</v>
      </c>
      <c r="H19" s="36">
        <v>45307.0</v>
      </c>
      <c r="I19" s="36">
        <v>47557.0</v>
      </c>
      <c r="J19" s="20">
        <v>48.0</v>
      </c>
      <c r="K19" s="20">
        <v>35.0</v>
      </c>
      <c r="L19" s="22" t="str">
        <f t="shared" si="2"/>
        <v>above 56 days</v>
      </c>
      <c r="M19" s="23">
        <f t="shared" si="3"/>
        <v>77</v>
      </c>
      <c r="N19" s="34" t="s">
        <v>186</v>
      </c>
      <c r="O19" s="28">
        <v>6.0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0">
        <v>0.0</v>
      </c>
      <c r="AB19" s="20">
        <v>0.0</v>
      </c>
      <c r="AC19" s="20">
        <v>2.0</v>
      </c>
      <c r="AD19" s="20">
        <v>0.0</v>
      </c>
      <c r="AE19" s="20">
        <v>0.0</v>
      </c>
      <c r="AF19" s="20">
        <v>2.0</v>
      </c>
      <c r="AG19" s="20">
        <v>0.0</v>
      </c>
      <c r="AH19" s="20">
        <v>0.0</v>
      </c>
      <c r="AI19" s="20">
        <v>0.0</v>
      </c>
      <c r="AJ19" s="28">
        <v>2.0</v>
      </c>
      <c r="AK19" s="35"/>
      <c r="AL19" s="20">
        <v>0.0</v>
      </c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20">
        <v>0.0</v>
      </c>
      <c r="AY19" s="20">
        <v>0.0</v>
      </c>
      <c r="AZ19" s="20">
        <v>0.0</v>
      </c>
      <c r="BA19" s="20">
        <v>0.0</v>
      </c>
      <c r="BB19" s="20">
        <v>0.0</v>
      </c>
      <c r="BC19" s="20">
        <v>0.0</v>
      </c>
      <c r="BD19" s="20">
        <v>0.0</v>
      </c>
      <c r="BE19" s="20">
        <v>0.0</v>
      </c>
      <c r="BF19" s="20">
        <v>0.0</v>
      </c>
      <c r="BG19" s="37"/>
      <c r="BH19" s="34" t="s">
        <v>69</v>
      </c>
      <c r="BI19" s="28">
        <v>1.0</v>
      </c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20">
        <v>0.0</v>
      </c>
      <c r="BV19" s="20">
        <v>0.0</v>
      </c>
      <c r="BW19" s="20">
        <v>1.0</v>
      </c>
      <c r="BX19" s="20">
        <v>0.0</v>
      </c>
      <c r="BY19" s="20">
        <v>0.0</v>
      </c>
      <c r="BZ19" s="20">
        <v>0.0</v>
      </c>
      <c r="CA19" s="20">
        <v>0.0</v>
      </c>
      <c r="CB19" s="20">
        <v>0.0</v>
      </c>
      <c r="CC19" s="20">
        <v>0.0</v>
      </c>
      <c r="CD19" s="7"/>
      <c r="CE19" s="29">
        <f t="shared" si="4"/>
        <v>45012</v>
      </c>
      <c r="CF19" s="30" t="s">
        <v>187</v>
      </c>
      <c r="CG19" s="31"/>
      <c r="CH19" s="30" t="s">
        <v>72</v>
      </c>
      <c r="CI19" s="26">
        <f t="shared" si="5"/>
        <v>82</v>
      </c>
      <c r="CJ19" s="26">
        <f t="shared" si="6"/>
        <v>45012</v>
      </c>
      <c r="CK19" s="26">
        <f t="shared" si="7"/>
        <v>77</v>
      </c>
      <c r="CL19" s="26">
        <f t="shared" si="8"/>
        <v>77</v>
      </c>
      <c r="CM19" s="26">
        <f t="shared" ref="CM19:CO19" si="24">IF(CI19=44434,,CI19)</f>
        <v>82</v>
      </c>
      <c r="CN19" s="26">
        <f t="shared" si="24"/>
        <v>45012</v>
      </c>
      <c r="CO19" s="26">
        <f t="shared" si="24"/>
        <v>77</v>
      </c>
      <c r="CP19" s="26">
        <f t="shared" si="10"/>
        <v>77</v>
      </c>
      <c r="CQ19" s="7"/>
    </row>
    <row r="20">
      <c r="A20" s="32" t="s">
        <v>188</v>
      </c>
      <c r="B20" s="20" t="s">
        <v>189</v>
      </c>
      <c r="C20" s="20" t="s">
        <v>189</v>
      </c>
      <c r="D20" s="20" t="s">
        <v>62</v>
      </c>
      <c r="E20" s="20" t="s">
        <v>190</v>
      </c>
      <c r="F20" s="20" t="s">
        <v>64</v>
      </c>
      <c r="G20" s="9" t="s">
        <v>65</v>
      </c>
      <c r="H20" s="41">
        <v>45063.0</v>
      </c>
      <c r="I20" s="36">
        <v>45034.0</v>
      </c>
      <c r="J20" s="20">
        <v>50.0</v>
      </c>
      <c r="K20" s="20">
        <v>76.0</v>
      </c>
      <c r="L20" s="22" t="str">
        <f t="shared" si="2"/>
        <v>1-28 days</v>
      </c>
      <c r="M20" s="23">
        <f t="shared" si="3"/>
        <v>24</v>
      </c>
      <c r="N20" s="27" t="s">
        <v>191</v>
      </c>
      <c r="O20" s="28">
        <v>31.0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0">
        <v>3.0</v>
      </c>
      <c r="AB20" s="20">
        <v>2.0</v>
      </c>
      <c r="AC20" s="20">
        <v>5.0</v>
      </c>
      <c r="AD20" s="20">
        <v>0.0</v>
      </c>
      <c r="AE20" s="20">
        <v>0.0</v>
      </c>
      <c r="AF20" s="20">
        <v>3.0</v>
      </c>
      <c r="AG20" s="20">
        <v>1.0</v>
      </c>
      <c r="AH20" s="20">
        <v>0.0</v>
      </c>
      <c r="AI20" s="20">
        <v>5.0</v>
      </c>
      <c r="AJ20" s="28">
        <v>12.0</v>
      </c>
      <c r="AK20" s="27" t="s">
        <v>98</v>
      </c>
      <c r="AL20" s="20">
        <v>28.0</v>
      </c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20">
        <v>0.0</v>
      </c>
      <c r="AY20" s="20">
        <v>0.0</v>
      </c>
      <c r="AZ20" s="20">
        <v>0.0</v>
      </c>
      <c r="BA20" s="20">
        <v>0.0</v>
      </c>
      <c r="BB20" s="20">
        <v>0.0</v>
      </c>
      <c r="BC20" s="20">
        <v>0.0</v>
      </c>
      <c r="BD20" s="20">
        <v>3.0</v>
      </c>
      <c r="BE20" s="20">
        <v>0.0</v>
      </c>
      <c r="BF20" s="20">
        <v>5.0</v>
      </c>
      <c r="BG20" s="28">
        <v>20.0</v>
      </c>
      <c r="BH20" s="34" t="s">
        <v>192</v>
      </c>
      <c r="BI20" s="28">
        <v>49.0</v>
      </c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20">
        <v>0.0</v>
      </c>
      <c r="BV20" s="20">
        <v>0.0</v>
      </c>
      <c r="BW20" s="20">
        <v>0.0</v>
      </c>
      <c r="BX20" s="20">
        <v>0.0</v>
      </c>
      <c r="BY20" s="20">
        <v>0.0</v>
      </c>
      <c r="BZ20" s="20">
        <v>0.0</v>
      </c>
      <c r="CA20" s="20">
        <v>0.0</v>
      </c>
      <c r="CB20" s="20">
        <v>0.0</v>
      </c>
      <c r="CC20" s="20">
        <v>0.0</v>
      </c>
      <c r="CD20" s="20">
        <v>49.0</v>
      </c>
      <c r="CE20" s="29">
        <f t="shared" si="4"/>
        <v>45012</v>
      </c>
      <c r="CF20" s="31" t="s">
        <v>193</v>
      </c>
      <c r="CG20" s="31" t="s">
        <v>98</v>
      </c>
      <c r="CH20" s="30" t="s">
        <v>194</v>
      </c>
      <c r="CI20" s="26">
        <f t="shared" si="5"/>
        <v>25</v>
      </c>
      <c r="CJ20" s="26">
        <f t="shared" si="6"/>
        <v>24</v>
      </c>
      <c r="CK20" s="26">
        <f t="shared" si="7"/>
        <v>55</v>
      </c>
      <c r="CL20" s="26">
        <f t="shared" si="8"/>
        <v>24</v>
      </c>
      <c r="CM20" s="26">
        <f t="shared" ref="CM20:CO20" si="25">IF(CI20=44434,,CI20)</f>
        <v>25</v>
      </c>
      <c r="CN20" s="26">
        <f t="shared" si="25"/>
        <v>24</v>
      </c>
      <c r="CO20" s="26">
        <f t="shared" si="25"/>
        <v>55</v>
      </c>
      <c r="CP20" s="26">
        <f t="shared" si="10"/>
        <v>24</v>
      </c>
      <c r="CQ20" s="7"/>
    </row>
    <row r="21">
      <c r="A21" s="32" t="s">
        <v>195</v>
      </c>
      <c r="B21" s="20" t="s">
        <v>196</v>
      </c>
      <c r="C21" s="20" t="s">
        <v>197</v>
      </c>
      <c r="D21" s="20" t="s">
        <v>76</v>
      </c>
      <c r="E21" s="20" t="s">
        <v>198</v>
      </c>
      <c r="F21" s="20" t="s">
        <v>185</v>
      </c>
      <c r="G21" s="9" t="s">
        <v>106</v>
      </c>
      <c r="H21" s="33">
        <v>44991.0</v>
      </c>
      <c r="I21" s="33">
        <v>46177.0</v>
      </c>
      <c r="J21" s="20">
        <v>42.0</v>
      </c>
      <c r="K21" s="20">
        <v>34.0</v>
      </c>
      <c r="L21" s="22" t="str">
        <f t="shared" si="2"/>
        <v>1-28 days</v>
      </c>
      <c r="M21" s="23">
        <f t="shared" si="3"/>
        <v>16</v>
      </c>
      <c r="N21" s="27" t="s">
        <v>199</v>
      </c>
      <c r="O21" s="28">
        <v>220.0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20">
        <v>32.0</v>
      </c>
      <c r="AB21" s="20">
        <v>27.0</v>
      </c>
      <c r="AC21" s="20">
        <v>26.0</v>
      </c>
      <c r="AD21" s="20">
        <v>27.0</v>
      </c>
      <c r="AE21" s="20">
        <v>32.0</v>
      </c>
      <c r="AF21" s="20">
        <v>13.0</v>
      </c>
      <c r="AG21" s="20">
        <v>13.0</v>
      </c>
      <c r="AH21" s="20">
        <v>11.0</v>
      </c>
      <c r="AI21" s="20">
        <v>14.0</v>
      </c>
      <c r="AJ21" s="28">
        <v>25.0</v>
      </c>
      <c r="AK21" s="27" t="s">
        <v>200</v>
      </c>
      <c r="AL21" s="20">
        <v>1.0</v>
      </c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20">
        <v>0.0</v>
      </c>
      <c r="AY21" s="20">
        <v>0.0</v>
      </c>
      <c r="AZ21" s="20">
        <v>0.0</v>
      </c>
      <c r="BA21" s="20">
        <v>1.0</v>
      </c>
      <c r="BB21" s="20">
        <v>0.0</v>
      </c>
      <c r="BC21" s="20">
        <v>0.0</v>
      </c>
      <c r="BD21" s="20">
        <v>0.0</v>
      </c>
      <c r="BE21" s="20">
        <v>0.0</v>
      </c>
      <c r="BF21" s="20">
        <v>0.0</v>
      </c>
      <c r="BG21" s="37"/>
      <c r="BH21" s="27" t="s">
        <v>201</v>
      </c>
      <c r="BI21" s="28">
        <v>1.0</v>
      </c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20">
        <v>0.0</v>
      </c>
      <c r="BV21" s="20">
        <v>0.0</v>
      </c>
      <c r="BW21" s="20">
        <v>0.0</v>
      </c>
      <c r="BX21" s="20">
        <v>1.0</v>
      </c>
      <c r="BY21" s="20">
        <v>0.0</v>
      </c>
      <c r="BZ21" s="20">
        <v>0.0</v>
      </c>
      <c r="CA21" s="20">
        <v>0.0</v>
      </c>
      <c r="CB21" s="20">
        <v>0.0</v>
      </c>
      <c r="CC21" s="20">
        <v>0.0</v>
      </c>
      <c r="CD21" s="7"/>
      <c r="CE21" s="29">
        <f t="shared" si="4"/>
        <v>45012</v>
      </c>
      <c r="CF21" s="31" t="s">
        <v>202</v>
      </c>
      <c r="CG21" s="31" t="s">
        <v>203</v>
      </c>
      <c r="CH21" s="31" t="s">
        <v>204</v>
      </c>
      <c r="CI21" s="26">
        <f t="shared" si="5"/>
        <v>16</v>
      </c>
      <c r="CJ21" s="26">
        <f t="shared" si="6"/>
        <v>223</v>
      </c>
      <c r="CK21" s="26">
        <f t="shared" si="7"/>
        <v>216</v>
      </c>
      <c r="CL21" s="26">
        <f t="shared" si="8"/>
        <v>16</v>
      </c>
      <c r="CM21" s="26">
        <f t="shared" ref="CM21:CO21" si="26">IF(CI21=44434,,CI21)</f>
        <v>16</v>
      </c>
      <c r="CN21" s="26">
        <f t="shared" si="26"/>
        <v>223</v>
      </c>
      <c r="CO21" s="26">
        <f t="shared" si="26"/>
        <v>216</v>
      </c>
      <c r="CP21" s="26">
        <f t="shared" si="10"/>
        <v>16</v>
      </c>
      <c r="CQ21" s="7"/>
    </row>
    <row r="22">
      <c r="A22" s="32" t="s">
        <v>205</v>
      </c>
      <c r="B22" s="20" t="s">
        <v>206</v>
      </c>
      <c r="C22" s="20" t="s">
        <v>206</v>
      </c>
      <c r="D22" s="20" t="s">
        <v>76</v>
      </c>
      <c r="E22" s="20" t="s">
        <v>207</v>
      </c>
      <c r="F22" s="20" t="s">
        <v>208</v>
      </c>
      <c r="G22" s="9" t="s">
        <v>79</v>
      </c>
      <c r="H22" s="36">
        <v>44620.0</v>
      </c>
      <c r="I22" s="36">
        <v>44635.0</v>
      </c>
      <c r="J22" s="20">
        <v>47.0</v>
      </c>
      <c r="K22" s="7"/>
      <c r="L22" s="22" t="str">
        <f t="shared" si="2"/>
        <v>above 56 days</v>
      </c>
      <c r="M22" s="23">
        <f t="shared" si="3"/>
        <v>306</v>
      </c>
      <c r="N22" s="27" t="s">
        <v>209</v>
      </c>
      <c r="O22" s="28">
        <v>10.0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20">
        <v>0.0</v>
      </c>
      <c r="AB22" s="20">
        <v>0.0</v>
      </c>
      <c r="AC22" s="20">
        <v>0.0</v>
      </c>
      <c r="AD22" s="20">
        <v>0.0</v>
      </c>
      <c r="AE22" s="20">
        <v>0.0</v>
      </c>
      <c r="AF22" s="20">
        <v>0.0</v>
      </c>
      <c r="AG22" s="20">
        <v>0.0</v>
      </c>
      <c r="AH22" s="20">
        <v>2.0</v>
      </c>
      <c r="AI22" s="20">
        <v>7.0</v>
      </c>
      <c r="AJ22" s="28">
        <v>1.0</v>
      </c>
      <c r="AK22" s="35"/>
      <c r="AL22" s="20">
        <v>0.0</v>
      </c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20">
        <v>0.0</v>
      </c>
      <c r="AY22" s="20">
        <v>0.0</v>
      </c>
      <c r="AZ22" s="20">
        <v>0.0</v>
      </c>
      <c r="BA22" s="20">
        <v>0.0</v>
      </c>
      <c r="BB22" s="20">
        <v>0.0</v>
      </c>
      <c r="BC22" s="20">
        <v>0.0</v>
      </c>
      <c r="BD22" s="20">
        <v>0.0</v>
      </c>
      <c r="BE22" s="20">
        <v>0.0</v>
      </c>
      <c r="BF22" s="20">
        <v>0.0</v>
      </c>
      <c r="BG22" s="37"/>
      <c r="BH22" s="35"/>
      <c r="BI22" s="28">
        <v>0.0</v>
      </c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20">
        <v>0.0</v>
      </c>
      <c r="BV22" s="20">
        <v>0.0</v>
      </c>
      <c r="BW22" s="20">
        <v>0.0</v>
      </c>
      <c r="BX22" s="20">
        <v>0.0</v>
      </c>
      <c r="BY22" s="20">
        <v>0.0</v>
      </c>
      <c r="BZ22" s="20">
        <v>0.0</v>
      </c>
      <c r="CA22" s="20">
        <v>0.0</v>
      </c>
      <c r="CB22" s="20">
        <v>0.0</v>
      </c>
      <c r="CC22" s="20">
        <v>0.0</v>
      </c>
      <c r="CD22" s="7"/>
      <c r="CE22" s="29">
        <f t="shared" si="4"/>
        <v>45012</v>
      </c>
      <c r="CF22" s="31" t="s">
        <v>210</v>
      </c>
      <c r="CG22" s="31"/>
      <c r="CH22" s="31"/>
      <c r="CI22" s="26">
        <f t="shared" si="5"/>
        <v>306</v>
      </c>
      <c r="CJ22" s="26">
        <f t="shared" si="6"/>
        <v>45012</v>
      </c>
      <c r="CK22" s="26">
        <f t="shared" si="7"/>
        <v>45012</v>
      </c>
      <c r="CL22" s="26">
        <f t="shared" si="8"/>
        <v>306</v>
      </c>
      <c r="CM22" s="26">
        <f t="shared" ref="CM22:CO22" si="27">IF(CI22=44434,,CI22)</f>
        <v>306</v>
      </c>
      <c r="CN22" s="26">
        <f t="shared" si="27"/>
        <v>45012</v>
      </c>
      <c r="CO22" s="26">
        <f t="shared" si="27"/>
        <v>45012</v>
      </c>
      <c r="CP22" s="26">
        <f t="shared" si="10"/>
        <v>306</v>
      </c>
      <c r="CQ22" s="7"/>
    </row>
    <row r="23">
      <c r="A23" s="32" t="s">
        <v>211</v>
      </c>
      <c r="B23" s="20" t="s">
        <v>212</v>
      </c>
      <c r="C23" s="20" t="s">
        <v>212</v>
      </c>
      <c r="D23" s="20" t="s">
        <v>76</v>
      </c>
      <c r="E23" s="20" t="s">
        <v>213</v>
      </c>
      <c r="F23" s="20" t="s">
        <v>208</v>
      </c>
      <c r="G23" s="9" t="s">
        <v>106</v>
      </c>
      <c r="H23" s="36">
        <v>44769.0</v>
      </c>
      <c r="I23" s="36">
        <v>46444.0</v>
      </c>
      <c r="J23" s="20">
        <v>44.0</v>
      </c>
      <c r="K23" s="7"/>
      <c r="L23" s="22" t="str">
        <f t="shared" si="2"/>
        <v>above 56 days</v>
      </c>
      <c r="M23" s="23">
        <f t="shared" si="3"/>
        <v>207</v>
      </c>
      <c r="N23" s="34" t="s">
        <v>214</v>
      </c>
      <c r="O23" s="28">
        <v>131.0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20">
        <v>0.0</v>
      </c>
      <c r="AB23" s="20">
        <v>0.0</v>
      </c>
      <c r="AC23" s="20">
        <v>2.0</v>
      </c>
      <c r="AD23" s="20">
        <v>25.0</v>
      </c>
      <c r="AE23" s="20">
        <v>33.0</v>
      </c>
      <c r="AF23" s="20">
        <v>12.0</v>
      </c>
      <c r="AG23" s="20">
        <v>12.0</v>
      </c>
      <c r="AH23" s="20">
        <v>12.0</v>
      </c>
      <c r="AI23" s="20">
        <v>17.0</v>
      </c>
      <c r="AJ23" s="28">
        <v>18.0</v>
      </c>
      <c r="AK23" s="35"/>
      <c r="AL23" s="20">
        <v>0.0</v>
      </c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20">
        <v>0.0</v>
      </c>
      <c r="AY23" s="20">
        <v>0.0</v>
      </c>
      <c r="AZ23" s="20">
        <v>0.0</v>
      </c>
      <c r="BA23" s="20">
        <v>0.0</v>
      </c>
      <c r="BB23" s="20">
        <v>0.0</v>
      </c>
      <c r="BC23" s="20">
        <v>0.0</v>
      </c>
      <c r="BD23" s="20">
        <v>0.0</v>
      </c>
      <c r="BE23" s="20">
        <v>0.0</v>
      </c>
      <c r="BF23" s="20">
        <v>0.0</v>
      </c>
      <c r="BG23" s="37"/>
      <c r="BH23" s="34" t="s">
        <v>215</v>
      </c>
      <c r="BI23" s="28">
        <v>21.0</v>
      </c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20">
        <v>0.0</v>
      </c>
      <c r="BV23" s="20">
        <v>0.0</v>
      </c>
      <c r="BW23" s="20">
        <v>0.0</v>
      </c>
      <c r="BX23" s="20">
        <v>0.0</v>
      </c>
      <c r="BY23" s="20">
        <v>0.0</v>
      </c>
      <c r="BZ23" s="20">
        <v>0.0</v>
      </c>
      <c r="CA23" s="20">
        <v>21.0</v>
      </c>
      <c r="CB23" s="20">
        <v>0.0</v>
      </c>
      <c r="CC23" s="20">
        <v>0.0</v>
      </c>
      <c r="CD23" s="7"/>
      <c r="CE23" s="29">
        <f t="shared" si="4"/>
        <v>45012</v>
      </c>
      <c r="CF23" s="30" t="s">
        <v>216</v>
      </c>
      <c r="CG23" s="31"/>
      <c r="CH23" s="30" t="s">
        <v>217</v>
      </c>
      <c r="CI23" s="26">
        <f t="shared" si="5"/>
        <v>207</v>
      </c>
      <c r="CJ23" s="26">
        <f t="shared" si="6"/>
        <v>45012</v>
      </c>
      <c r="CK23" s="26">
        <f t="shared" si="7"/>
        <v>293</v>
      </c>
      <c r="CL23" s="26">
        <f t="shared" si="8"/>
        <v>207</v>
      </c>
      <c r="CM23" s="26">
        <f t="shared" ref="CM23:CO23" si="28">IF(CI23=44434,,CI23)</f>
        <v>207</v>
      </c>
      <c r="CN23" s="26">
        <f t="shared" si="28"/>
        <v>45012</v>
      </c>
      <c r="CO23" s="26">
        <f t="shared" si="28"/>
        <v>293</v>
      </c>
      <c r="CP23" s="26">
        <f t="shared" si="10"/>
        <v>207</v>
      </c>
      <c r="CQ23" s="7"/>
    </row>
    <row r="24">
      <c r="A24" s="32" t="s">
        <v>218</v>
      </c>
      <c r="B24" s="20" t="s">
        <v>219</v>
      </c>
      <c r="C24" s="20" t="s">
        <v>219</v>
      </c>
      <c r="D24" s="20" t="s">
        <v>76</v>
      </c>
      <c r="E24" s="20" t="s">
        <v>220</v>
      </c>
      <c r="F24" s="20" t="s">
        <v>185</v>
      </c>
      <c r="G24" s="9" t="s">
        <v>221</v>
      </c>
      <c r="H24" s="36">
        <v>46127.0</v>
      </c>
      <c r="I24" s="41">
        <v>46160.0</v>
      </c>
      <c r="J24" s="20">
        <v>40.0</v>
      </c>
      <c r="K24" s="20">
        <v>36.0</v>
      </c>
      <c r="L24" s="22" t="str">
        <f t="shared" si="2"/>
        <v>1-28 days</v>
      </c>
      <c r="M24" s="23">
        <f t="shared" si="3"/>
        <v>12</v>
      </c>
      <c r="N24" s="27" t="s">
        <v>222</v>
      </c>
      <c r="O24" s="28">
        <v>165.0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20">
        <v>30.0</v>
      </c>
      <c r="AB24" s="20">
        <v>27.0</v>
      </c>
      <c r="AC24" s="20">
        <v>25.0</v>
      </c>
      <c r="AD24" s="20">
        <v>25.0</v>
      </c>
      <c r="AE24" s="20">
        <v>4.0</v>
      </c>
      <c r="AF24" s="20">
        <v>0.0</v>
      </c>
      <c r="AG24" s="20">
        <v>3.0</v>
      </c>
      <c r="AH24" s="20">
        <v>9.0</v>
      </c>
      <c r="AI24" s="20">
        <v>13.0</v>
      </c>
      <c r="AJ24" s="28">
        <v>29.0</v>
      </c>
      <c r="AK24" s="35"/>
      <c r="AL24" s="20">
        <v>0.0</v>
      </c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20">
        <v>0.0</v>
      </c>
      <c r="AY24" s="20">
        <v>0.0</v>
      </c>
      <c r="AZ24" s="20">
        <v>0.0</v>
      </c>
      <c r="BA24" s="20">
        <v>0.0</v>
      </c>
      <c r="BB24" s="20">
        <v>0.0</v>
      </c>
      <c r="BC24" s="20">
        <v>0.0</v>
      </c>
      <c r="BD24" s="20">
        <v>0.0</v>
      </c>
      <c r="BE24" s="20">
        <v>0.0</v>
      </c>
      <c r="BF24" s="20">
        <v>0.0</v>
      </c>
      <c r="BG24" s="37"/>
      <c r="BH24" s="27" t="s">
        <v>99</v>
      </c>
      <c r="BI24" s="28">
        <v>1.0</v>
      </c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20">
        <v>0.0</v>
      </c>
      <c r="BV24" s="20">
        <v>0.0</v>
      </c>
      <c r="BW24" s="20">
        <v>0.0</v>
      </c>
      <c r="BX24" s="20">
        <v>0.0</v>
      </c>
      <c r="BY24" s="20">
        <v>0.0</v>
      </c>
      <c r="BZ24" s="20">
        <v>0.0</v>
      </c>
      <c r="CA24" s="20">
        <v>0.0</v>
      </c>
      <c r="CB24" s="20">
        <v>0.0</v>
      </c>
      <c r="CC24" s="20">
        <v>0.0</v>
      </c>
      <c r="CD24" s="20">
        <v>1.0</v>
      </c>
      <c r="CE24" s="29">
        <f t="shared" si="4"/>
        <v>45012</v>
      </c>
      <c r="CF24" s="31" t="s">
        <v>223</v>
      </c>
      <c r="CG24" s="31"/>
      <c r="CH24" s="31" t="s">
        <v>101</v>
      </c>
      <c r="CI24" s="26">
        <f t="shared" si="5"/>
        <v>12</v>
      </c>
      <c r="CJ24" s="26">
        <f t="shared" si="6"/>
        <v>45012</v>
      </c>
      <c r="CK24" s="26">
        <f t="shared" si="7"/>
        <v>31</v>
      </c>
      <c r="CL24" s="26">
        <f t="shared" si="8"/>
        <v>12</v>
      </c>
      <c r="CM24" s="26">
        <f t="shared" ref="CM24:CO24" si="29">IF(CI24=44434,,CI24)</f>
        <v>12</v>
      </c>
      <c r="CN24" s="26">
        <f t="shared" si="29"/>
        <v>45012</v>
      </c>
      <c r="CO24" s="26">
        <f t="shared" si="29"/>
        <v>31</v>
      </c>
      <c r="CP24" s="26">
        <f t="shared" si="10"/>
        <v>12</v>
      </c>
      <c r="CQ24" s="7"/>
    </row>
    <row r="25">
      <c r="A25" s="32" t="s">
        <v>224</v>
      </c>
      <c r="B25" s="20" t="s">
        <v>225</v>
      </c>
      <c r="C25" s="20" t="s">
        <v>226</v>
      </c>
      <c r="D25" s="20" t="s">
        <v>132</v>
      </c>
      <c r="E25" s="20" t="s">
        <v>227</v>
      </c>
      <c r="F25" s="20" t="s">
        <v>134</v>
      </c>
      <c r="G25" s="9" t="s">
        <v>106</v>
      </c>
      <c r="H25" s="7"/>
      <c r="I25" s="33">
        <v>45873.0</v>
      </c>
      <c r="J25" s="20">
        <v>42.0</v>
      </c>
      <c r="K25" s="7"/>
      <c r="L25" s="22" t="str">
        <f t="shared" si="2"/>
        <v>above 56 days</v>
      </c>
      <c r="M25" s="23">
        <f t="shared" si="3"/>
        <v>115</v>
      </c>
      <c r="N25" s="34" t="s">
        <v>228</v>
      </c>
      <c r="O25" s="28">
        <v>219.0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20">
        <v>32.0</v>
      </c>
      <c r="AB25" s="20">
        <v>27.0</v>
      </c>
      <c r="AC25" s="20">
        <v>25.0</v>
      </c>
      <c r="AD25" s="20">
        <v>26.0</v>
      </c>
      <c r="AE25" s="20">
        <v>33.0</v>
      </c>
      <c r="AF25" s="20">
        <v>13.0</v>
      </c>
      <c r="AG25" s="20">
        <v>13.0</v>
      </c>
      <c r="AH25" s="20">
        <v>11.0</v>
      </c>
      <c r="AI25" s="20">
        <v>14.0</v>
      </c>
      <c r="AJ25" s="28">
        <v>25.0</v>
      </c>
      <c r="AK25" s="35"/>
      <c r="AL25" s="20">
        <v>0.0</v>
      </c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20">
        <v>0.0</v>
      </c>
      <c r="AY25" s="20">
        <v>0.0</v>
      </c>
      <c r="AZ25" s="20">
        <v>0.0</v>
      </c>
      <c r="BA25" s="20">
        <v>0.0</v>
      </c>
      <c r="BB25" s="20">
        <v>0.0</v>
      </c>
      <c r="BC25" s="20">
        <v>0.0</v>
      </c>
      <c r="BD25" s="20">
        <v>0.0</v>
      </c>
      <c r="BE25" s="20">
        <v>0.0</v>
      </c>
      <c r="BF25" s="20">
        <v>0.0</v>
      </c>
      <c r="BG25" s="37"/>
      <c r="BH25" s="35"/>
      <c r="BI25" s="28">
        <v>0.0</v>
      </c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20">
        <v>0.0</v>
      </c>
      <c r="BV25" s="20">
        <v>0.0</v>
      </c>
      <c r="BW25" s="20">
        <v>0.0</v>
      </c>
      <c r="BX25" s="20">
        <v>0.0</v>
      </c>
      <c r="BY25" s="20">
        <v>0.0</v>
      </c>
      <c r="BZ25" s="20">
        <v>0.0</v>
      </c>
      <c r="CA25" s="20">
        <v>0.0</v>
      </c>
      <c r="CB25" s="20">
        <v>0.0</v>
      </c>
      <c r="CC25" s="20">
        <v>0.0</v>
      </c>
      <c r="CD25" s="7"/>
      <c r="CE25" s="29">
        <f t="shared" si="4"/>
        <v>45012</v>
      </c>
      <c r="CF25" s="30" t="s">
        <v>229</v>
      </c>
      <c r="CG25" s="31"/>
      <c r="CH25" s="31"/>
      <c r="CI25" s="26">
        <f t="shared" si="5"/>
        <v>115</v>
      </c>
      <c r="CJ25" s="26">
        <f t="shared" si="6"/>
        <v>45012</v>
      </c>
      <c r="CK25" s="26">
        <f t="shared" si="7"/>
        <v>45012</v>
      </c>
      <c r="CL25" s="26">
        <f t="shared" si="8"/>
        <v>115</v>
      </c>
      <c r="CM25" s="26">
        <f t="shared" ref="CM25:CO25" si="30">IF(CI25=44434,,CI25)</f>
        <v>115</v>
      </c>
      <c r="CN25" s="26">
        <f t="shared" si="30"/>
        <v>45012</v>
      </c>
      <c r="CO25" s="26">
        <f t="shared" si="30"/>
        <v>45012</v>
      </c>
      <c r="CP25" s="26">
        <f t="shared" si="10"/>
        <v>115</v>
      </c>
      <c r="CQ25" s="7"/>
    </row>
    <row r="26">
      <c r="A26" s="32" t="s">
        <v>230</v>
      </c>
      <c r="B26" s="20" t="s">
        <v>231</v>
      </c>
      <c r="C26" s="20" t="s">
        <v>231</v>
      </c>
      <c r="D26" s="20" t="s">
        <v>76</v>
      </c>
      <c r="E26" s="20" t="s">
        <v>232</v>
      </c>
      <c r="F26" s="20" t="s">
        <v>78</v>
      </c>
      <c r="G26" s="9" t="s">
        <v>233</v>
      </c>
      <c r="H26" s="33">
        <v>45292.0</v>
      </c>
      <c r="I26" s="36">
        <v>46288.0</v>
      </c>
      <c r="J26" s="20">
        <v>42.0</v>
      </c>
      <c r="K26" s="20">
        <v>34.0</v>
      </c>
      <c r="L26" s="22" t="str">
        <f t="shared" si="2"/>
        <v>1-28 days</v>
      </c>
      <c r="M26" s="23">
        <f t="shared" si="3"/>
        <v>13</v>
      </c>
      <c r="N26" s="27" t="s">
        <v>175</v>
      </c>
      <c r="O26" s="28">
        <v>15.0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20">
        <v>5.0</v>
      </c>
      <c r="AB26" s="20">
        <v>4.0</v>
      </c>
      <c r="AC26" s="20">
        <v>0.0</v>
      </c>
      <c r="AD26" s="20">
        <v>0.0</v>
      </c>
      <c r="AE26" s="20">
        <v>0.0</v>
      </c>
      <c r="AF26" s="20">
        <v>3.0</v>
      </c>
      <c r="AG26" s="20">
        <v>0.0</v>
      </c>
      <c r="AH26" s="20">
        <v>0.0</v>
      </c>
      <c r="AI26" s="20">
        <v>0.0</v>
      </c>
      <c r="AJ26" s="28">
        <v>3.0</v>
      </c>
      <c r="AK26" s="35"/>
      <c r="AL26" s="20">
        <v>0.0</v>
      </c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20">
        <v>0.0</v>
      </c>
      <c r="AY26" s="20">
        <v>0.0</v>
      </c>
      <c r="AZ26" s="20">
        <v>0.0</v>
      </c>
      <c r="BA26" s="20">
        <v>0.0</v>
      </c>
      <c r="BB26" s="20">
        <v>0.0</v>
      </c>
      <c r="BC26" s="20">
        <v>0.0</v>
      </c>
      <c r="BD26" s="20">
        <v>0.0</v>
      </c>
      <c r="BE26" s="20">
        <v>0.0</v>
      </c>
      <c r="BF26" s="20">
        <v>0.0</v>
      </c>
      <c r="BG26" s="37"/>
      <c r="BH26" s="27" t="s">
        <v>136</v>
      </c>
      <c r="BI26" s="28">
        <v>9.0</v>
      </c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20">
        <v>0.0</v>
      </c>
      <c r="BV26" s="20">
        <v>0.0</v>
      </c>
      <c r="BW26" s="20">
        <v>0.0</v>
      </c>
      <c r="BX26" s="20">
        <v>0.0</v>
      </c>
      <c r="BY26" s="20">
        <v>0.0</v>
      </c>
      <c r="BZ26" s="20">
        <v>6.0</v>
      </c>
      <c r="CA26" s="20">
        <v>0.0</v>
      </c>
      <c r="CB26" s="20">
        <v>0.0</v>
      </c>
      <c r="CC26" s="20">
        <v>0.0</v>
      </c>
      <c r="CD26" s="20">
        <v>3.0</v>
      </c>
      <c r="CE26" s="29">
        <f t="shared" si="4"/>
        <v>45012</v>
      </c>
      <c r="CF26" s="31" t="s">
        <v>176</v>
      </c>
      <c r="CG26" s="31"/>
      <c r="CH26" s="31" t="s">
        <v>139</v>
      </c>
      <c r="CI26" s="26">
        <f t="shared" si="5"/>
        <v>14</v>
      </c>
      <c r="CJ26" s="26">
        <f t="shared" si="6"/>
        <v>45012</v>
      </c>
      <c r="CK26" s="26">
        <f t="shared" si="7"/>
        <v>13</v>
      </c>
      <c r="CL26" s="26">
        <f t="shared" si="8"/>
        <v>13</v>
      </c>
      <c r="CM26" s="26">
        <f t="shared" ref="CM26:CO26" si="31">IF(CI26=44434,,CI26)</f>
        <v>14</v>
      </c>
      <c r="CN26" s="26">
        <f t="shared" si="31"/>
        <v>45012</v>
      </c>
      <c r="CO26" s="26">
        <f t="shared" si="31"/>
        <v>13</v>
      </c>
      <c r="CP26" s="26">
        <f t="shared" si="10"/>
        <v>13</v>
      </c>
      <c r="CQ26" s="7"/>
    </row>
    <row r="27">
      <c r="A27" s="32" t="s">
        <v>234</v>
      </c>
      <c r="B27" s="20" t="s">
        <v>235</v>
      </c>
      <c r="C27" s="20" t="s">
        <v>235</v>
      </c>
      <c r="D27" s="20" t="s">
        <v>88</v>
      </c>
      <c r="E27" s="20" t="s">
        <v>236</v>
      </c>
      <c r="F27" s="20" t="s">
        <v>64</v>
      </c>
      <c r="G27" s="9" t="s">
        <v>237</v>
      </c>
      <c r="H27" s="36">
        <v>45545.0</v>
      </c>
      <c r="I27" s="7"/>
      <c r="J27" s="20">
        <v>49.0</v>
      </c>
      <c r="K27" s="7"/>
      <c r="L27" s="22" t="str">
        <f t="shared" si="2"/>
        <v>1-28 days</v>
      </c>
      <c r="M27" s="23">
        <f t="shared" si="3"/>
        <v>13</v>
      </c>
      <c r="N27" s="27" t="s">
        <v>136</v>
      </c>
      <c r="O27" s="28">
        <v>50.0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20">
        <v>8.0</v>
      </c>
      <c r="AB27" s="20">
        <v>4.0</v>
      </c>
      <c r="AC27" s="20">
        <v>6.0</v>
      </c>
      <c r="AD27" s="20">
        <v>4.0</v>
      </c>
      <c r="AE27" s="20">
        <v>5.0</v>
      </c>
      <c r="AF27" s="20">
        <v>3.0</v>
      </c>
      <c r="AG27" s="20">
        <v>4.0</v>
      </c>
      <c r="AH27" s="20">
        <v>2.0</v>
      </c>
      <c r="AI27" s="20">
        <v>4.0</v>
      </c>
      <c r="AJ27" s="28">
        <v>10.0</v>
      </c>
      <c r="AK27" s="35"/>
      <c r="AL27" s="20">
        <v>0.0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20">
        <v>0.0</v>
      </c>
      <c r="AY27" s="20">
        <v>0.0</v>
      </c>
      <c r="AZ27" s="20">
        <v>0.0</v>
      </c>
      <c r="BA27" s="20">
        <v>0.0</v>
      </c>
      <c r="BB27" s="20">
        <v>0.0</v>
      </c>
      <c r="BC27" s="20">
        <v>0.0</v>
      </c>
      <c r="BD27" s="20">
        <v>0.0</v>
      </c>
      <c r="BE27" s="20">
        <v>0.0</v>
      </c>
      <c r="BF27" s="20">
        <v>0.0</v>
      </c>
      <c r="BG27" s="37"/>
      <c r="BH27" s="34" t="s">
        <v>136</v>
      </c>
      <c r="BI27" s="28">
        <v>1.0</v>
      </c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20">
        <v>0.0</v>
      </c>
      <c r="BV27" s="20">
        <v>0.0</v>
      </c>
      <c r="BW27" s="20">
        <v>0.0</v>
      </c>
      <c r="BX27" s="20">
        <v>0.0</v>
      </c>
      <c r="BY27" s="20">
        <v>0.0</v>
      </c>
      <c r="BZ27" s="20">
        <v>0.0</v>
      </c>
      <c r="CA27" s="20">
        <v>0.0</v>
      </c>
      <c r="CB27" s="20">
        <v>0.0</v>
      </c>
      <c r="CC27" s="20">
        <v>0.0</v>
      </c>
      <c r="CD27" s="20">
        <v>1.0</v>
      </c>
      <c r="CE27" s="29">
        <f t="shared" si="4"/>
        <v>45012</v>
      </c>
      <c r="CF27" s="31" t="s">
        <v>139</v>
      </c>
      <c r="CG27" s="31"/>
      <c r="CH27" s="30" t="s">
        <v>139</v>
      </c>
      <c r="CI27" s="26">
        <f t="shared" si="5"/>
        <v>13</v>
      </c>
      <c r="CJ27" s="26">
        <f t="shared" si="6"/>
        <v>45012</v>
      </c>
      <c r="CK27" s="26">
        <f t="shared" si="7"/>
        <v>13</v>
      </c>
      <c r="CL27" s="26">
        <f t="shared" si="8"/>
        <v>13</v>
      </c>
      <c r="CM27" s="26">
        <f t="shared" ref="CM27:CO27" si="32">IF(CI27=44434,,CI27)</f>
        <v>13</v>
      </c>
      <c r="CN27" s="26">
        <f t="shared" si="32"/>
        <v>45012</v>
      </c>
      <c r="CO27" s="26">
        <f t="shared" si="32"/>
        <v>13</v>
      </c>
      <c r="CP27" s="26">
        <f t="shared" si="10"/>
        <v>13</v>
      </c>
      <c r="CQ27" s="7"/>
    </row>
    <row r="28">
      <c r="A28" s="32" t="s">
        <v>238</v>
      </c>
      <c r="B28" s="20" t="s">
        <v>239</v>
      </c>
      <c r="C28" s="20" t="s">
        <v>239</v>
      </c>
      <c r="D28" s="20" t="s">
        <v>88</v>
      </c>
      <c r="E28" s="20" t="s">
        <v>240</v>
      </c>
      <c r="F28" s="20" t="s">
        <v>64</v>
      </c>
      <c r="G28" s="9" t="s">
        <v>89</v>
      </c>
      <c r="H28" s="33">
        <v>45292.0</v>
      </c>
      <c r="I28" s="36">
        <v>47375.0</v>
      </c>
      <c r="J28" s="20">
        <v>55.0</v>
      </c>
      <c r="K28" s="20">
        <v>97.0</v>
      </c>
      <c r="L28" s="22" t="str">
        <f t="shared" si="2"/>
        <v>29-56 days</v>
      </c>
      <c r="M28" s="23">
        <f t="shared" si="3"/>
        <v>53</v>
      </c>
      <c r="N28" s="27" t="s">
        <v>100</v>
      </c>
      <c r="O28" s="28">
        <v>56.0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20">
        <v>5.0</v>
      </c>
      <c r="AB28" s="20">
        <v>7.0</v>
      </c>
      <c r="AC28" s="20">
        <v>4.0</v>
      </c>
      <c r="AD28" s="20">
        <v>6.0</v>
      </c>
      <c r="AE28" s="20">
        <v>0.0</v>
      </c>
      <c r="AF28" s="20">
        <v>2.0</v>
      </c>
      <c r="AG28" s="20">
        <v>0.0</v>
      </c>
      <c r="AH28" s="20">
        <v>0.0</v>
      </c>
      <c r="AI28" s="20">
        <v>4.0</v>
      </c>
      <c r="AJ28" s="28">
        <v>28.0</v>
      </c>
      <c r="AK28" s="27" t="s">
        <v>100</v>
      </c>
      <c r="AL28" s="20">
        <v>30.0</v>
      </c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20">
        <v>1.0</v>
      </c>
      <c r="AY28" s="20">
        <v>0.0</v>
      </c>
      <c r="AZ28" s="20">
        <v>0.0</v>
      </c>
      <c r="BA28" s="20">
        <v>0.0</v>
      </c>
      <c r="BB28" s="20">
        <v>0.0</v>
      </c>
      <c r="BC28" s="20">
        <v>1.0</v>
      </c>
      <c r="BD28" s="20">
        <v>0.0</v>
      </c>
      <c r="BE28" s="20">
        <v>0.0</v>
      </c>
      <c r="BF28" s="20">
        <v>13.0</v>
      </c>
      <c r="BG28" s="28">
        <v>15.0</v>
      </c>
      <c r="BH28" s="27" t="s">
        <v>138</v>
      </c>
      <c r="BI28" s="28">
        <v>14.0</v>
      </c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20">
        <v>0.0</v>
      </c>
      <c r="BV28" s="20">
        <v>0.0</v>
      </c>
      <c r="BW28" s="20">
        <v>0.0</v>
      </c>
      <c r="BX28" s="20">
        <v>0.0</v>
      </c>
      <c r="BY28" s="20">
        <v>0.0</v>
      </c>
      <c r="BZ28" s="20">
        <v>0.0</v>
      </c>
      <c r="CA28" s="20">
        <v>0.0</v>
      </c>
      <c r="CB28" s="20">
        <v>0.0</v>
      </c>
      <c r="CC28" s="20">
        <v>0.0</v>
      </c>
      <c r="CD28" s="20">
        <v>14.0</v>
      </c>
      <c r="CE28" s="29">
        <f t="shared" si="4"/>
        <v>45012</v>
      </c>
      <c r="CF28" s="31" t="s">
        <v>102</v>
      </c>
      <c r="CG28" s="31" t="s">
        <v>102</v>
      </c>
      <c r="CH28" s="31" t="s">
        <v>138</v>
      </c>
      <c r="CI28" s="26">
        <f t="shared" si="5"/>
        <v>67</v>
      </c>
      <c r="CJ28" s="26">
        <f t="shared" si="6"/>
        <v>67</v>
      </c>
      <c r="CK28" s="26">
        <f t="shared" si="7"/>
        <v>53</v>
      </c>
      <c r="CL28" s="26">
        <f t="shared" si="8"/>
        <v>53</v>
      </c>
      <c r="CM28" s="26">
        <f t="shared" ref="CM28:CO28" si="33">IF(CI28=44434,,CI28)</f>
        <v>67</v>
      </c>
      <c r="CN28" s="26">
        <f t="shared" si="33"/>
        <v>67</v>
      </c>
      <c r="CO28" s="26">
        <f t="shared" si="33"/>
        <v>53</v>
      </c>
      <c r="CP28" s="26">
        <f t="shared" si="10"/>
        <v>53</v>
      </c>
      <c r="CQ28" s="7"/>
    </row>
    <row r="29">
      <c r="A29" s="32" t="s">
        <v>86</v>
      </c>
      <c r="B29" s="20" t="s">
        <v>241</v>
      </c>
      <c r="C29" s="20" t="s">
        <v>241</v>
      </c>
      <c r="D29" s="20" t="s">
        <v>88</v>
      </c>
      <c r="E29" s="20" t="s">
        <v>152</v>
      </c>
      <c r="F29" s="20" t="s">
        <v>64</v>
      </c>
      <c r="G29" s="9" t="s">
        <v>79</v>
      </c>
      <c r="H29" s="36">
        <v>45757.0</v>
      </c>
      <c r="I29" s="7"/>
      <c r="J29" s="20">
        <v>54.0</v>
      </c>
      <c r="K29" s="7"/>
      <c r="L29" s="22" t="str">
        <f t="shared" si="2"/>
        <v>1-28 days</v>
      </c>
      <c r="M29" s="23">
        <f t="shared" si="3"/>
        <v>18</v>
      </c>
      <c r="N29" s="27" t="s">
        <v>165</v>
      </c>
      <c r="O29" s="28">
        <v>11.0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20">
        <v>1.0</v>
      </c>
      <c r="AB29" s="20">
        <v>2.0</v>
      </c>
      <c r="AC29" s="20">
        <v>5.0</v>
      </c>
      <c r="AD29" s="20">
        <v>1.0</v>
      </c>
      <c r="AE29" s="20">
        <v>0.0</v>
      </c>
      <c r="AF29" s="20">
        <v>1.0</v>
      </c>
      <c r="AG29" s="20">
        <v>0.0</v>
      </c>
      <c r="AH29" s="20">
        <v>0.0</v>
      </c>
      <c r="AI29" s="20">
        <v>0.0</v>
      </c>
      <c r="AJ29" s="28">
        <v>1.0</v>
      </c>
      <c r="AK29" s="35"/>
      <c r="AL29" s="20">
        <v>0.0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20">
        <v>0.0</v>
      </c>
      <c r="AY29" s="20">
        <v>0.0</v>
      </c>
      <c r="AZ29" s="20">
        <v>0.0</v>
      </c>
      <c r="BA29" s="20">
        <v>0.0</v>
      </c>
      <c r="BB29" s="20">
        <v>0.0</v>
      </c>
      <c r="BC29" s="20">
        <v>0.0</v>
      </c>
      <c r="BD29" s="20">
        <v>0.0</v>
      </c>
      <c r="BE29" s="20">
        <v>0.0</v>
      </c>
      <c r="BF29" s="20">
        <v>0.0</v>
      </c>
      <c r="BG29" s="37"/>
      <c r="BH29" s="35"/>
      <c r="BI29" s="28">
        <v>0.0</v>
      </c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20">
        <v>0.0</v>
      </c>
      <c r="BV29" s="20">
        <v>0.0</v>
      </c>
      <c r="BW29" s="20">
        <v>0.0</v>
      </c>
      <c r="BX29" s="20">
        <v>0.0</v>
      </c>
      <c r="BY29" s="20">
        <v>0.0</v>
      </c>
      <c r="BZ29" s="20">
        <v>0.0</v>
      </c>
      <c r="CA29" s="20">
        <v>0.0</v>
      </c>
      <c r="CB29" s="20">
        <v>0.0</v>
      </c>
      <c r="CC29" s="20">
        <v>0.0</v>
      </c>
      <c r="CD29" s="7"/>
      <c r="CE29" s="29">
        <f t="shared" si="4"/>
        <v>45012</v>
      </c>
      <c r="CF29" s="31" t="s">
        <v>168</v>
      </c>
      <c r="CG29" s="31"/>
      <c r="CH29" s="31"/>
      <c r="CI29" s="26">
        <f t="shared" si="5"/>
        <v>18</v>
      </c>
      <c r="CJ29" s="26">
        <f t="shared" si="6"/>
        <v>45012</v>
      </c>
      <c r="CK29" s="26">
        <f t="shared" si="7"/>
        <v>45012</v>
      </c>
      <c r="CL29" s="26">
        <f t="shared" si="8"/>
        <v>18</v>
      </c>
      <c r="CM29" s="26">
        <f t="shared" ref="CM29:CO29" si="34">IF(CI29=44434,,CI29)</f>
        <v>18</v>
      </c>
      <c r="CN29" s="26">
        <f t="shared" si="34"/>
        <v>45012</v>
      </c>
      <c r="CO29" s="26">
        <f t="shared" si="34"/>
        <v>45012</v>
      </c>
      <c r="CP29" s="26">
        <f t="shared" si="10"/>
        <v>18</v>
      </c>
      <c r="CQ29" s="7"/>
    </row>
    <row r="30">
      <c r="A30" s="32" t="s">
        <v>86</v>
      </c>
      <c r="B30" s="20" t="s">
        <v>242</v>
      </c>
      <c r="C30" s="20" t="s">
        <v>243</v>
      </c>
      <c r="D30" s="20" t="s">
        <v>88</v>
      </c>
      <c r="E30" s="20" t="s">
        <v>152</v>
      </c>
      <c r="F30" s="20" t="s">
        <v>64</v>
      </c>
      <c r="G30" s="9" t="s">
        <v>79</v>
      </c>
      <c r="H30" s="36">
        <v>45380.0</v>
      </c>
      <c r="I30" s="36">
        <v>44894.0</v>
      </c>
      <c r="J30" s="20">
        <v>91.0</v>
      </c>
      <c r="K30" s="20">
        <v>91.0</v>
      </c>
      <c r="L30" s="22" t="str">
        <f t="shared" si="2"/>
        <v>above 56 days</v>
      </c>
      <c r="M30" s="23">
        <f t="shared" si="3"/>
        <v>271</v>
      </c>
      <c r="N30" s="27" t="s">
        <v>244</v>
      </c>
      <c r="O30" s="28">
        <v>55.0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20">
        <v>0.0</v>
      </c>
      <c r="AB30" s="20">
        <v>0.0</v>
      </c>
      <c r="AC30" s="20">
        <v>0.0</v>
      </c>
      <c r="AD30" s="20">
        <v>0.0</v>
      </c>
      <c r="AE30" s="20">
        <v>0.0</v>
      </c>
      <c r="AF30" s="20">
        <v>21.0</v>
      </c>
      <c r="AG30" s="20">
        <v>15.0</v>
      </c>
      <c r="AH30" s="20">
        <v>7.0</v>
      </c>
      <c r="AI30" s="20">
        <v>6.0</v>
      </c>
      <c r="AJ30" s="28">
        <v>6.0</v>
      </c>
      <c r="AK30" s="27" t="s">
        <v>244</v>
      </c>
      <c r="AL30" s="20">
        <v>60.0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20">
        <v>0.0</v>
      </c>
      <c r="AY30" s="20">
        <v>0.0</v>
      </c>
      <c r="AZ30" s="20">
        <v>0.0</v>
      </c>
      <c r="BA30" s="20">
        <v>0.0</v>
      </c>
      <c r="BB30" s="20">
        <v>0.0</v>
      </c>
      <c r="BC30" s="20">
        <v>17.0</v>
      </c>
      <c r="BD30" s="20">
        <v>35.0</v>
      </c>
      <c r="BE30" s="20">
        <v>4.0</v>
      </c>
      <c r="BF30" s="20">
        <v>0.0</v>
      </c>
      <c r="BG30" s="28">
        <v>4.0</v>
      </c>
      <c r="BH30" s="27" t="s">
        <v>245</v>
      </c>
      <c r="BI30" s="28">
        <v>3.0</v>
      </c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20">
        <v>0.0</v>
      </c>
      <c r="BV30" s="20">
        <v>0.0</v>
      </c>
      <c r="BW30" s="20">
        <v>0.0</v>
      </c>
      <c r="BX30" s="20">
        <v>0.0</v>
      </c>
      <c r="BY30" s="20">
        <v>0.0</v>
      </c>
      <c r="BZ30" s="20">
        <v>1.0</v>
      </c>
      <c r="CA30" s="20">
        <v>2.0</v>
      </c>
      <c r="CB30" s="20">
        <v>0.0</v>
      </c>
      <c r="CC30" s="20">
        <v>0.0</v>
      </c>
      <c r="CD30" s="7"/>
      <c r="CE30" s="29">
        <f t="shared" si="4"/>
        <v>45012</v>
      </c>
      <c r="CF30" s="31" t="s">
        <v>246</v>
      </c>
      <c r="CG30" s="31" t="s">
        <v>246</v>
      </c>
      <c r="CH30" s="31" t="s">
        <v>247</v>
      </c>
      <c r="CI30" s="26">
        <f t="shared" si="5"/>
        <v>271</v>
      </c>
      <c r="CJ30" s="26">
        <f t="shared" si="6"/>
        <v>271</v>
      </c>
      <c r="CK30" s="26">
        <f t="shared" si="7"/>
        <v>272</v>
      </c>
      <c r="CL30" s="26">
        <f t="shared" si="8"/>
        <v>271</v>
      </c>
      <c r="CM30" s="26">
        <f t="shared" ref="CM30:CO30" si="35">IF(CI30=44434,,CI30)</f>
        <v>271</v>
      </c>
      <c r="CN30" s="26">
        <f t="shared" si="35"/>
        <v>271</v>
      </c>
      <c r="CO30" s="26">
        <f t="shared" si="35"/>
        <v>272</v>
      </c>
      <c r="CP30" s="26">
        <f t="shared" si="10"/>
        <v>271</v>
      </c>
      <c r="CQ30" s="7"/>
    </row>
    <row r="31">
      <c r="A31" s="32" t="s">
        <v>248</v>
      </c>
      <c r="B31" s="20" t="s">
        <v>249</v>
      </c>
      <c r="C31" s="20" t="s">
        <v>249</v>
      </c>
      <c r="D31" s="20" t="s">
        <v>76</v>
      </c>
      <c r="E31" s="20" t="s">
        <v>250</v>
      </c>
      <c r="F31" s="20" t="s">
        <v>78</v>
      </c>
      <c r="G31" s="9" t="s">
        <v>89</v>
      </c>
      <c r="H31" s="36">
        <v>45404.0</v>
      </c>
      <c r="I31" s="7"/>
      <c r="J31" s="20">
        <v>39.0</v>
      </c>
      <c r="K31" s="7"/>
      <c r="L31" s="22" t="str">
        <f t="shared" si="2"/>
        <v>above 56 days</v>
      </c>
      <c r="M31" s="23">
        <f t="shared" si="3"/>
        <v>227</v>
      </c>
      <c r="N31" s="34" t="s">
        <v>251</v>
      </c>
      <c r="O31" s="28">
        <v>11.0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20">
        <v>0.0</v>
      </c>
      <c r="AB31" s="20">
        <v>0.0</v>
      </c>
      <c r="AC31" s="20">
        <v>0.0</v>
      </c>
      <c r="AD31" s="20">
        <v>5.0</v>
      </c>
      <c r="AE31" s="20">
        <v>2.0</v>
      </c>
      <c r="AF31" s="20">
        <v>2.0</v>
      </c>
      <c r="AG31" s="20">
        <v>0.0</v>
      </c>
      <c r="AH31" s="20">
        <v>0.0</v>
      </c>
      <c r="AI31" s="20">
        <v>0.0</v>
      </c>
      <c r="AJ31" s="28">
        <v>2.0</v>
      </c>
      <c r="AK31" s="35"/>
      <c r="AL31" s="20">
        <v>0.0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20">
        <v>0.0</v>
      </c>
      <c r="AY31" s="20">
        <v>0.0</v>
      </c>
      <c r="AZ31" s="20">
        <v>0.0</v>
      </c>
      <c r="BA31" s="20">
        <v>0.0</v>
      </c>
      <c r="BB31" s="20">
        <v>0.0</v>
      </c>
      <c r="BC31" s="20">
        <v>0.0</v>
      </c>
      <c r="BD31" s="20">
        <v>0.0</v>
      </c>
      <c r="BE31" s="20">
        <v>0.0</v>
      </c>
      <c r="BF31" s="20">
        <v>0.0</v>
      </c>
      <c r="BG31" s="37"/>
      <c r="BH31" s="35"/>
      <c r="BI31" s="28">
        <v>0.0</v>
      </c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20">
        <v>0.0</v>
      </c>
      <c r="BV31" s="20">
        <v>0.0</v>
      </c>
      <c r="BW31" s="20">
        <v>0.0</v>
      </c>
      <c r="BX31" s="20">
        <v>0.0</v>
      </c>
      <c r="BY31" s="20">
        <v>0.0</v>
      </c>
      <c r="BZ31" s="20">
        <v>0.0</v>
      </c>
      <c r="CA31" s="20">
        <v>0.0</v>
      </c>
      <c r="CB31" s="20">
        <v>0.0</v>
      </c>
      <c r="CC31" s="20">
        <v>0.0</v>
      </c>
      <c r="CD31" s="7"/>
      <c r="CE31" s="29">
        <f t="shared" si="4"/>
        <v>45012</v>
      </c>
      <c r="CF31" s="30" t="s">
        <v>252</v>
      </c>
      <c r="CG31" s="31"/>
      <c r="CH31" s="31"/>
      <c r="CI31" s="26">
        <f t="shared" si="5"/>
        <v>227</v>
      </c>
      <c r="CJ31" s="26">
        <f t="shared" si="6"/>
        <v>45012</v>
      </c>
      <c r="CK31" s="26">
        <f t="shared" si="7"/>
        <v>45012</v>
      </c>
      <c r="CL31" s="26">
        <f t="shared" si="8"/>
        <v>227</v>
      </c>
      <c r="CM31" s="26">
        <f t="shared" ref="CM31:CO31" si="36">IF(CI31=44434,,CI31)</f>
        <v>227</v>
      </c>
      <c r="CN31" s="26">
        <f t="shared" si="36"/>
        <v>45012</v>
      </c>
      <c r="CO31" s="26">
        <f t="shared" si="36"/>
        <v>45012</v>
      </c>
      <c r="CP31" s="26">
        <f t="shared" si="10"/>
        <v>227</v>
      </c>
      <c r="CQ31" s="7"/>
    </row>
    <row r="32">
      <c r="A32" s="32" t="s">
        <v>103</v>
      </c>
      <c r="B32" s="20" t="s">
        <v>253</v>
      </c>
      <c r="C32" s="20" t="s">
        <v>254</v>
      </c>
      <c r="D32" s="20" t="s">
        <v>88</v>
      </c>
      <c r="E32" s="20" t="s">
        <v>105</v>
      </c>
      <c r="F32" s="20" t="s">
        <v>64</v>
      </c>
      <c r="G32" s="9" t="s">
        <v>79</v>
      </c>
      <c r="H32" s="33">
        <v>45261.0</v>
      </c>
      <c r="I32" s="36">
        <v>44823.0</v>
      </c>
      <c r="J32" s="20">
        <v>97.0</v>
      </c>
      <c r="K32" s="20">
        <v>94.0</v>
      </c>
      <c r="L32" s="22" t="str">
        <f t="shared" si="2"/>
        <v>1-28 days</v>
      </c>
      <c r="M32" s="23">
        <f t="shared" si="3"/>
        <v>13</v>
      </c>
      <c r="N32" s="27" t="s">
        <v>136</v>
      </c>
      <c r="O32" s="28">
        <v>109.0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20">
        <v>4.0</v>
      </c>
      <c r="AB32" s="20">
        <v>9.0</v>
      </c>
      <c r="AC32" s="20">
        <v>3.0</v>
      </c>
      <c r="AD32" s="20">
        <v>7.0</v>
      </c>
      <c r="AE32" s="20">
        <v>2.0</v>
      </c>
      <c r="AF32" s="20">
        <v>2.0</v>
      </c>
      <c r="AG32" s="20">
        <v>3.0</v>
      </c>
      <c r="AH32" s="20">
        <v>0.0</v>
      </c>
      <c r="AI32" s="20">
        <v>39.0</v>
      </c>
      <c r="AJ32" s="28">
        <v>40.0</v>
      </c>
      <c r="AK32" s="27" t="s">
        <v>255</v>
      </c>
      <c r="AL32" s="20">
        <v>89.0</v>
      </c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20">
        <v>18.0</v>
      </c>
      <c r="AY32" s="20">
        <v>4.0</v>
      </c>
      <c r="AZ32" s="20">
        <v>8.0</v>
      </c>
      <c r="BA32" s="20">
        <v>9.0</v>
      </c>
      <c r="BB32" s="20">
        <v>1.0</v>
      </c>
      <c r="BC32" s="20">
        <v>3.0</v>
      </c>
      <c r="BD32" s="20">
        <v>1.0</v>
      </c>
      <c r="BE32" s="20">
        <v>0.0</v>
      </c>
      <c r="BF32" s="20">
        <v>28.0</v>
      </c>
      <c r="BG32" s="28">
        <v>17.0</v>
      </c>
      <c r="BH32" s="27" t="s">
        <v>136</v>
      </c>
      <c r="BI32" s="28">
        <v>38.0</v>
      </c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20">
        <v>0.0</v>
      </c>
      <c r="BV32" s="20">
        <v>0.0</v>
      </c>
      <c r="BW32" s="20">
        <v>0.0</v>
      </c>
      <c r="BX32" s="20">
        <v>0.0</v>
      </c>
      <c r="BY32" s="20">
        <v>0.0</v>
      </c>
      <c r="BZ32" s="20">
        <v>0.0</v>
      </c>
      <c r="CA32" s="20">
        <v>0.0</v>
      </c>
      <c r="CB32" s="20">
        <v>0.0</v>
      </c>
      <c r="CC32" s="20">
        <v>30.0</v>
      </c>
      <c r="CD32" s="20">
        <v>8.0</v>
      </c>
      <c r="CE32" s="29">
        <f t="shared" si="4"/>
        <v>45012</v>
      </c>
      <c r="CF32" s="31" t="s">
        <v>139</v>
      </c>
      <c r="CG32" s="31" t="s">
        <v>256</v>
      </c>
      <c r="CH32" s="31" t="s">
        <v>139</v>
      </c>
      <c r="CI32" s="26">
        <f t="shared" si="5"/>
        <v>13</v>
      </c>
      <c r="CJ32" s="26">
        <f t="shared" si="6"/>
        <v>42</v>
      </c>
      <c r="CK32" s="26">
        <f t="shared" si="7"/>
        <v>13</v>
      </c>
      <c r="CL32" s="26">
        <f t="shared" si="8"/>
        <v>13</v>
      </c>
      <c r="CM32" s="26">
        <f t="shared" ref="CM32:CO32" si="37">IF(CI32=44434,,CI32)</f>
        <v>13</v>
      </c>
      <c r="CN32" s="26">
        <f t="shared" si="37"/>
        <v>42</v>
      </c>
      <c r="CO32" s="26">
        <f t="shared" si="37"/>
        <v>13</v>
      </c>
      <c r="CP32" s="26">
        <f t="shared" si="10"/>
        <v>13</v>
      </c>
      <c r="CQ32" s="7"/>
    </row>
    <row r="33">
      <c r="A33" s="32" t="s">
        <v>103</v>
      </c>
      <c r="B33" s="20" t="s">
        <v>257</v>
      </c>
      <c r="C33" s="20" t="s">
        <v>258</v>
      </c>
      <c r="D33" s="20" t="s">
        <v>88</v>
      </c>
      <c r="E33" s="20" t="s">
        <v>105</v>
      </c>
      <c r="F33" s="20" t="s">
        <v>64</v>
      </c>
      <c r="G33" s="9" t="s">
        <v>79</v>
      </c>
      <c r="H33" s="33">
        <v>46447.0</v>
      </c>
      <c r="I33" s="36">
        <v>45455.0</v>
      </c>
      <c r="J33" s="20">
        <v>38.0</v>
      </c>
      <c r="K33" s="20">
        <v>48.0</v>
      </c>
      <c r="L33" s="22" t="str">
        <f t="shared" si="2"/>
        <v>1-28 days</v>
      </c>
      <c r="M33" s="23">
        <f t="shared" si="3"/>
        <v>13</v>
      </c>
      <c r="N33" s="34" t="s">
        <v>136</v>
      </c>
      <c r="O33" s="28">
        <v>78.0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20">
        <v>3.0</v>
      </c>
      <c r="AB33" s="20">
        <v>6.0</v>
      </c>
      <c r="AC33" s="20">
        <v>20.0</v>
      </c>
      <c r="AD33" s="20">
        <v>19.0</v>
      </c>
      <c r="AE33" s="20">
        <v>9.0</v>
      </c>
      <c r="AF33" s="20">
        <v>2.0</v>
      </c>
      <c r="AG33" s="20">
        <v>3.0</v>
      </c>
      <c r="AH33" s="20">
        <v>3.0</v>
      </c>
      <c r="AI33" s="20">
        <v>4.0</v>
      </c>
      <c r="AJ33" s="28">
        <v>9.0</v>
      </c>
      <c r="AK33" s="27" t="s">
        <v>259</v>
      </c>
      <c r="AL33" s="20">
        <v>27.0</v>
      </c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20">
        <v>6.0</v>
      </c>
      <c r="AY33" s="20">
        <v>0.0</v>
      </c>
      <c r="AZ33" s="20">
        <v>6.0</v>
      </c>
      <c r="BA33" s="20">
        <v>15.0</v>
      </c>
      <c r="BB33" s="20">
        <v>0.0</v>
      </c>
      <c r="BC33" s="20">
        <v>0.0</v>
      </c>
      <c r="BD33" s="20">
        <v>0.0</v>
      </c>
      <c r="BE33" s="20">
        <v>0.0</v>
      </c>
      <c r="BF33" s="20">
        <v>0.0</v>
      </c>
      <c r="BG33" s="37"/>
      <c r="BH33" s="34" t="s">
        <v>260</v>
      </c>
      <c r="BI33" s="28">
        <v>83.0</v>
      </c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20">
        <v>83.0</v>
      </c>
      <c r="BV33" s="20">
        <v>0.0</v>
      </c>
      <c r="BW33" s="20">
        <v>0.0</v>
      </c>
      <c r="BX33" s="20">
        <v>0.0</v>
      </c>
      <c r="BY33" s="20">
        <v>0.0</v>
      </c>
      <c r="BZ33" s="20">
        <v>0.0</v>
      </c>
      <c r="CA33" s="20">
        <v>0.0</v>
      </c>
      <c r="CB33" s="20">
        <v>0.0</v>
      </c>
      <c r="CC33" s="20">
        <v>0.0</v>
      </c>
      <c r="CD33" s="7"/>
      <c r="CE33" s="29">
        <f t="shared" si="4"/>
        <v>45012</v>
      </c>
      <c r="CF33" s="30" t="s">
        <v>139</v>
      </c>
      <c r="CG33" s="31" t="s">
        <v>261</v>
      </c>
      <c r="CH33" s="30" t="s">
        <v>262</v>
      </c>
      <c r="CI33" s="26">
        <f t="shared" si="5"/>
        <v>13</v>
      </c>
      <c r="CJ33" s="26">
        <f t="shared" si="6"/>
        <v>102</v>
      </c>
      <c r="CK33" s="26">
        <f t="shared" si="7"/>
        <v>47</v>
      </c>
      <c r="CL33" s="26">
        <f t="shared" si="8"/>
        <v>13</v>
      </c>
      <c r="CM33" s="26">
        <f t="shared" ref="CM33:CO33" si="38">IF(CI33=44434,,CI33)</f>
        <v>13</v>
      </c>
      <c r="CN33" s="26">
        <f t="shared" si="38"/>
        <v>102</v>
      </c>
      <c r="CO33" s="26">
        <f t="shared" si="38"/>
        <v>47</v>
      </c>
      <c r="CP33" s="26">
        <f t="shared" si="10"/>
        <v>13</v>
      </c>
      <c r="CQ33" s="7"/>
    </row>
    <row r="34">
      <c r="A34" s="32" t="s">
        <v>263</v>
      </c>
      <c r="B34" s="20" t="s">
        <v>264</v>
      </c>
      <c r="C34" s="20" t="s">
        <v>264</v>
      </c>
      <c r="D34" s="20" t="s">
        <v>132</v>
      </c>
      <c r="E34" s="20" t="s">
        <v>265</v>
      </c>
      <c r="F34" s="20" t="s">
        <v>134</v>
      </c>
      <c r="G34" s="9" t="s">
        <v>65</v>
      </c>
      <c r="H34" s="33">
        <v>45292.0</v>
      </c>
      <c r="I34" s="36">
        <v>47504.0</v>
      </c>
      <c r="J34" s="20">
        <v>42.0</v>
      </c>
      <c r="K34" s="7"/>
      <c r="L34" s="22" t="str">
        <f t="shared" si="2"/>
        <v>1-28 days</v>
      </c>
      <c r="M34" s="23">
        <f t="shared" si="3"/>
        <v>14</v>
      </c>
      <c r="N34" s="27" t="s">
        <v>175</v>
      </c>
      <c r="O34" s="28">
        <v>30.0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20">
        <v>8.0</v>
      </c>
      <c r="AB34" s="20">
        <v>3.0</v>
      </c>
      <c r="AC34" s="20">
        <v>5.0</v>
      </c>
      <c r="AD34" s="20">
        <v>4.0</v>
      </c>
      <c r="AE34" s="20">
        <v>3.0</v>
      </c>
      <c r="AF34" s="20">
        <v>2.0</v>
      </c>
      <c r="AG34" s="20">
        <v>1.0</v>
      </c>
      <c r="AH34" s="20">
        <v>2.0</v>
      </c>
      <c r="AI34" s="20">
        <v>0.0</v>
      </c>
      <c r="AJ34" s="28">
        <v>2.0</v>
      </c>
      <c r="AK34" s="35"/>
      <c r="AL34" s="20">
        <v>0.0</v>
      </c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20">
        <v>0.0</v>
      </c>
      <c r="AY34" s="20">
        <v>0.0</v>
      </c>
      <c r="AZ34" s="20">
        <v>0.0</v>
      </c>
      <c r="BA34" s="20">
        <v>0.0</v>
      </c>
      <c r="BB34" s="20">
        <v>0.0</v>
      </c>
      <c r="BC34" s="20">
        <v>0.0</v>
      </c>
      <c r="BD34" s="20">
        <v>0.0</v>
      </c>
      <c r="BE34" s="20">
        <v>0.0</v>
      </c>
      <c r="BF34" s="20">
        <v>0.0</v>
      </c>
      <c r="BG34" s="37"/>
      <c r="BH34" s="27" t="s">
        <v>192</v>
      </c>
      <c r="BI34" s="28">
        <v>3.0</v>
      </c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20">
        <v>0.0</v>
      </c>
      <c r="BV34" s="20">
        <v>0.0</v>
      </c>
      <c r="BW34" s="20">
        <v>0.0</v>
      </c>
      <c r="BX34" s="20">
        <v>0.0</v>
      </c>
      <c r="BY34" s="20">
        <v>3.0</v>
      </c>
      <c r="BZ34" s="20">
        <v>0.0</v>
      </c>
      <c r="CA34" s="20">
        <v>0.0</v>
      </c>
      <c r="CB34" s="20">
        <v>0.0</v>
      </c>
      <c r="CC34" s="20">
        <v>0.0</v>
      </c>
      <c r="CD34" s="7"/>
      <c r="CE34" s="29">
        <f t="shared" si="4"/>
        <v>45012</v>
      </c>
      <c r="CF34" s="31" t="s">
        <v>176</v>
      </c>
      <c r="CG34" s="31"/>
      <c r="CH34" s="31" t="s">
        <v>194</v>
      </c>
      <c r="CI34" s="26">
        <f t="shared" si="5"/>
        <v>14</v>
      </c>
      <c r="CJ34" s="26">
        <f t="shared" si="6"/>
        <v>45012</v>
      </c>
      <c r="CK34" s="26">
        <f t="shared" si="7"/>
        <v>55</v>
      </c>
      <c r="CL34" s="26">
        <f t="shared" si="8"/>
        <v>14</v>
      </c>
      <c r="CM34" s="26">
        <f t="shared" ref="CM34:CO34" si="39">IF(CI34=44434,,CI34)</f>
        <v>14</v>
      </c>
      <c r="CN34" s="26">
        <f t="shared" si="39"/>
        <v>45012</v>
      </c>
      <c r="CO34" s="26">
        <f t="shared" si="39"/>
        <v>55</v>
      </c>
      <c r="CP34" s="26">
        <f t="shared" si="10"/>
        <v>14</v>
      </c>
      <c r="CQ34" s="7"/>
    </row>
    <row r="35">
      <c r="A35" s="32" t="s">
        <v>161</v>
      </c>
      <c r="B35" s="20" t="s">
        <v>266</v>
      </c>
      <c r="C35" s="20" t="s">
        <v>267</v>
      </c>
      <c r="D35" s="20" t="s">
        <v>132</v>
      </c>
      <c r="E35" s="20" t="s">
        <v>164</v>
      </c>
      <c r="F35" s="20" t="s">
        <v>134</v>
      </c>
      <c r="G35" s="9" t="s">
        <v>79</v>
      </c>
      <c r="H35" s="33">
        <v>45233.0</v>
      </c>
      <c r="I35" s="36">
        <v>45044.0</v>
      </c>
      <c r="J35" s="20">
        <v>73.0</v>
      </c>
      <c r="K35" s="20">
        <v>66.0</v>
      </c>
      <c r="L35" s="22" t="str">
        <f t="shared" si="2"/>
        <v>29-56 days</v>
      </c>
      <c r="M35" s="23">
        <f t="shared" si="3"/>
        <v>56</v>
      </c>
      <c r="N35" s="27" t="s">
        <v>268</v>
      </c>
      <c r="O35" s="28">
        <v>63.0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20">
        <v>10.0</v>
      </c>
      <c r="AB35" s="20">
        <v>18.0</v>
      </c>
      <c r="AC35" s="20">
        <v>11.0</v>
      </c>
      <c r="AD35" s="20">
        <v>8.0</v>
      </c>
      <c r="AE35" s="20">
        <v>3.0</v>
      </c>
      <c r="AF35" s="20">
        <v>2.0</v>
      </c>
      <c r="AG35" s="20">
        <v>4.0</v>
      </c>
      <c r="AH35" s="20">
        <v>0.0</v>
      </c>
      <c r="AI35" s="20">
        <v>2.0</v>
      </c>
      <c r="AJ35" s="28">
        <v>5.0</v>
      </c>
      <c r="AK35" s="27" t="s">
        <v>269</v>
      </c>
      <c r="AL35" s="20">
        <v>13.0</v>
      </c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20">
        <v>0.0</v>
      </c>
      <c r="AY35" s="20">
        <v>3.0</v>
      </c>
      <c r="AZ35" s="20">
        <v>3.0</v>
      </c>
      <c r="BA35" s="20">
        <v>3.0</v>
      </c>
      <c r="BB35" s="20">
        <v>2.0</v>
      </c>
      <c r="BC35" s="20">
        <v>0.0</v>
      </c>
      <c r="BD35" s="20">
        <v>0.0</v>
      </c>
      <c r="BE35" s="20">
        <v>0.0</v>
      </c>
      <c r="BF35" s="20">
        <v>0.0</v>
      </c>
      <c r="BG35" s="28">
        <v>2.0</v>
      </c>
      <c r="BH35" s="27" t="s">
        <v>270</v>
      </c>
      <c r="BI35" s="28">
        <v>18.0</v>
      </c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20">
        <v>0.0</v>
      </c>
      <c r="BV35" s="20">
        <v>0.0</v>
      </c>
      <c r="BW35" s="20">
        <v>0.0</v>
      </c>
      <c r="BX35" s="20">
        <v>18.0</v>
      </c>
      <c r="BY35" s="20">
        <v>0.0</v>
      </c>
      <c r="BZ35" s="20">
        <v>0.0</v>
      </c>
      <c r="CA35" s="20">
        <v>0.0</v>
      </c>
      <c r="CB35" s="20">
        <v>0.0</v>
      </c>
      <c r="CC35" s="20">
        <v>0.0</v>
      </c>
      <c r="CD35" s="7"/>
      <c r="CE35" s="29">
        <f t="shared" si="4"/>
        <v>45012</v>
      </c>
      <c r="CF35" s="31" t="s">
        <v>271</v>
      </c>
      <c r="CG35" s="31" t="s">
        <v>272</v>
      </c>
      <c r="CH35" s="31" t="s">
        <v>273</v>
      </c>
      <c r="CI35" s="26">
        <f t="shared" si="5"/>
        <v>56</v>
      </c>
      <c r="CJ35" s="26">
        <f t="shared" si="6"/>
        <v>150</v>
      </c>
      <c r="CK35" s="26">
        <f t="shared" si="7"/>
        <v>62</v>
      </c>
      <c r="CL35" s="26">
        <f t="shared" si="8"/>
        <v>56</v>
      </c>
      <c r="CM35" s="26">
        <f t="shared" ref="CM35:CO35" si="40">IF(CI35=44434,,CI35)</f>
        <v>56</v>
      </c>
      <c r="CN35" s="26">
        <f t="shared" si="40"/>
        <v>150</v>
      </c>
      <c r="CO35" s="26">
        <f t="shared" si="40"/>
        <v>62</v>
      </c>
      <c r="CP35" s="26">
        <f t="shared" si="10"/>
        <v>56</v>
      </c>
      <c r="CQ35" s="7"/>
    </row>
    <row r="36">
      <c r="A36" s="32" t="s">
        <v>103</v>
      </c>
      <c r="B36" s="20" t="s">
        <v>274</v>
      </c>
      <c r="C36" s="20" t="s">
        <v>274</v>
      </c>
      <c r="D36" s="20" t="s">
        <v>88</v>
      </c>
      <c r="E36" s="20" t="s">
        <v>105</v>
      </c>
      <c r="F36" s="20" t="s">
        <v>64</v>
      </c>
      <c r="G36" s="9" t="s">
        <v>89</v>
      </c>
      <c r="H36" s="36">
        <v>46234.0</v>
      </c>
      <c r="I36" s="7"/>
      <c r="J36" s="20">
        <v>49.0</v>
      </c>
      <c r="K36" s="7"/>
      <c r="L36" s="22" t="str">
        <f t="shared" si="2"/>
        <v>1-28 days</v>
      </c>
      <c r="M36" s="23">
        <f t="shared" si="3"/>
        <v>14</v>
      </c>
      <c r="N36" s="27" t="s">
        <v>175</v>
      </c>
      <c r="O36" s="28">
        <v>55.0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20">
        <v>7.0</v>
      </c>
      <c r="AB36" s="20">
        <v>3.0</v>
      </c>
      <c r="AC36" s="20">
        <v>12.0</v>
      </c>
      <c r="AD36" s="20">
        <v>11.0</v>
      </c>
      <c r="AE36" s="20">
        <v>8.0</v>
      </c>
      <c r="AF36" s="20">
        <v>5.0</v>
      </c>
      <c r="AG36" s="20">
        <v>2.0</v>
      </c>
      <c r="AH36" s="20">
        <v>3.0</v>
      </c>
      <c r="AI36" s="20">
        <v>2.0</v>
      </c>
      <c r="AJ36" s="28">
        <v>2.0</v>
      </c>
      <c r="AK36" s="39" t="s">
        <v>145</v>
      </c>
      <c r="AL36" s="20">
        <v>3.0</v>
      </c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20">
        <v>0.0</v>
      </c>
      <c r="AY36" s="20">
        <v>1.0</v>
      </c>
      <c r="AZ36" s="20">
        <v>0.0</v>
      </c>
      <c r="BA36" s="20">
        <v>1.0</v>
      </c>
      <c r="BB36" s="20">
        <v>0.0</v>
      </c>
      <c r="BC36" s="20">
        <v>0.0</v>
      </c>
      <c r="BD36" s="20">
        <v>1.0</v>
      </c>
      <c r="BE36" s="20">
        <v>0.0</v>
      </c>
      <c r="BF36" s="20">
        <v>0.0</v>
      </c>
      <c r="BG36" s="37"/>
      <c r="BH36" s="27" t="s">
        <v>275</v>
      </c>
      <c r="BI36" s="28">
        <v>0.0</v>
      </c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20">
        <v>0.0</v>
      </c>
      <c r="BV36" s="20">
        <v>0.0</v>
      </c>
      <c r="BW36" s="20">
        <v>0.0</v>
      </c>
      <c r="BX36" s="20">
        <v>0.0</v>
      </c>
      <c r="BY36" s="20">
        <v>0.0</v>
      </c>
      <c r="BZ36" s="20">
        <v>0.0</v>
      </c>
      <c r="CA36" s="20">
        <v>0.0</v>
      </c>
      <c r="CB36" s="20">
        <v>0.0</v>
      </c>
      <c r="CC36" s="20">
        <v>0.0</v>
      </c>
      <c r="CD36" s="7"/>
      <c r="CE36" s="29">
        <f t="shared" si="4"/>
        <v>45012</v>
      </c>
      <c r="CF36" s="31" t="s">
        <v>176</v>
      </c>
      <c r="CG36" s="40" t="s">
        <v>145</v>
      </c>
      <c r="CH36" s="31" t="s">
        <v>276</v>
      </c>
      <c r="CI36" s="26">
        <f t="shared" si="5"/>
        <v>14</v>
      </c>
      <c r="CJ36" s="26">
        <f t="shared" si="6"/>
        <v>168</v>
      </c>
      <c r="CK36" s="26">
        <f t="shared" si="7"/>
        <v>28</v>
      </c>
      <c r="CL36" s="26">
        <f t="shared" si="8"/>
        <v>14</v>
      </c>
      <c r="CM36" s="26">
        <f t="shared" ref="CM36:CO36" si="41">IF(CI36=44434,,CI36)</f>
        <v>14</v>
      </c>
      <c r="CN36" s="26">
        <f t="shared" si="41"/>
        <v>168</v>
      </c>
      <c r="CO36" s="26">
        <f t="shared" si="41"/>
        <v>28</v>
      </c>
      <c r="CP36" s="26">
        <f t="shared" si="10"/>
        <v>14</v>
      </c>
      <c r="CQ36" s="7"/>
    </row>
    <row r="37">
      <c r="A37" s="32" t="s">
        <v>121</v>
      </c>
      <c r="B37" s="20" t="s">
        <v>277</v>
      </c>
      <c r="C37" s="20" t="s">
        <v>278</v>
      </c>
      <c r="D37" s="20" t="s">
        <v>88</v>
      </c>
      <c r="E37" s="20" t="s">
        <v>124</v>
      </c>
      <c r="F37" s="20" t="s">
        <v>64</v>
      </c>
      <c r="G37" s="9" t="s">
        <v>79</v>
      </c>
      <c r="H37" s="33">
        <v>45170.0</v>
      </c>
      <c r="I37" s="7"/>
      <c r="J37" s="20">
        <v>50.0</v>
      </c>
      <c r="K37" s="7"/>
      <c r="L37" s="22" t="str">
        <f t="shared" si="2"/>
        <v>29-56 days</v>
      </c>
      <c r="M37" s="23">
        <f t="shared" si="3"/>
        <v>56</v>
      </c>
      <c r="N37" s="27" t="s">
        <v>268</v>
      </c>
      <c r="O37" s="28">
        <v>7.0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20">
        <v>0.0</v>
      </c>
      <c r="AB37" s="20">
        <v>1.0</v>
      </c>
      <c r="AC37" s="20">
        <v>1.0</v>
      </c>
      <c r="AD37" s="20">
        <v>0.0</v>
      </c>
      <c r="AE37" s="20">
        <v>0.0</v>
      </c>
      <c r="AF37" s="20">
        <v>0.0</v>
      </c>
      <c r="AG37" s="20">
        <v>2.0</v>
      </c>
      <c r="AH37" s="20">
        <v>0.0</v>
      </c>
      <c r="AI37" s="20">
        <v>0.0</v>
      </c>
      <c r="AJ37" s="28">
        <v>3.0</v>
      </c>
      <c r="AK37" s="35"/>
      <c r="AL37" s="20">
        <v>0.0</v>
      </c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20">
        <v>0.0</v>
      </c>
      <c r="AY37" s="20">
        <v>0.0</v>
      </c>
      <c r="AZ37" s="20">
        <v>0.0</v>
      </c>
      <c r="BA37" s="20">
        <v>0.0</v>
      </c>
      <c r="BB37" s="20">
        <v>0.0</v>
      </c>
      <c r="BC37" s="20">
        <v>0.0</v>
      </c>
      <c r="BD37" s="20">
        <v>0.0</v>
      </c>
      <c r="BE37" s="20">
        <v>0.0</v>
      </c>
      <c r="BF37" s="20">
        <v>0.0</v>
      </c>
      <c r="BG37" s="37"/>
      <c r="BH37" s="35"/>
      <c r="BI37" s="28">
        <v>0.0</v>
      </c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20">
        <v>0.0</v>
      </c>
      <c r="BV37" s="20">
        <v>0.0</v>
      </c>
      <c r="BW37" s="20">
        <v>0.0</v>
      </c>
      <c r="BX37" s="20">
        <v>0.0</v>
      </c>
      <c r="BY37" s="20">
        <v>0.0</v>
      </c>
      <c r="BZ37" s="20">
        <v>0.0</v>
      </c>
      <c r="CA37" s="20">
        <v>0.0</v>
      </c>
      <c r="CB37" s="20">
        <v>0.0</v>
      </c>
      <c r="CC37" s="20">
        <v>0.0</v>
      </c>
      <c r="CD37" s="7"/>
      <c r="CE37" s="29">
        <f t="shared" si="4"/>
        <v>45012</v>
      </c>
      <c r="CF37" s="31" t="s">
        <v>271</v>
      </c>
      <c r="CG37" s="31"/>
      <c r="CH37" s="31"/>
      <c r="CI37" s="26">
        <f t="shared" si="5"/>
        <v>56</v>
      </c>
      <c r="CJ37" s="26">
        <f t="shared" si="6"/>
        <v>45012</v>
      </c>
      <c r="CK37" s="26">
        <f t="shared" si="7"/>
        <v>45012</v>
      </c>
      <c r="CL37" s="26">
        <f t="shared" si="8"/>
        <v>56</v>
      </c>
      <c r="CM37" s="26">
        <f t="shared" ref="CM37:CO37" si="42">IF(CI37=44434,,CI37)</f>
        <v>56</v>
      </c>
      <c r="CN37" s="26">
        <f t="shared" si="42"/>
        <v>45012</v>
      </c>
      <c r="CO37" s="26">
        <f t="shared" si="42"/>
        <v>45012</v>
      </c>
      <c r="CP37" s="26">
        <f t="shared" si="10"/>
        <v>56</v>
      </c>
      <c r="CQ37" s="7"/>
    </row>
    <row r="38">
      <c r="A38" s="32" t="s">
        <v>279</v>
      </c>
      <c r="B38" s="20" t="s">
        <v>280</v>
      </c>
      <c r="C38" s="20" t="s">
        <v>281</v>
      </c>
      <c r="D38" s="20" t="s">
        <v>76</v>
      </c>
      <c r="E38" s="20" t="s">
        <v>282</v>
      </c>
      <c r="F38" s="20" t="s">
        <v>208</v>
      </c>
      <c r="G38" s="9" t="s">
        <v>135</v>
      </c>
      <c r="H38" s="36">
        <v>45030.0</v>
      </c>
      <c r="I38" s="7"/>
      <c r="J38" s="20">
        <v>42.0</v>
      </c>
      <c r="K38" s="20">
        <v>46.0</v>
      </c>
      <c r="L38" s="22" t="str">
        <f t="shared" si="2"/>
        <v>1-28 days</v>
      </c>
      <c r="M38" s="23">
        <f t="shared" si="3"/>
        <v>21</v>
      </c>
      <c r="N38" s="27" t="s">
        <v>283</v>
      </c>
      <c r="O38" s="28">
        <v>8.0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20">
        <v>1.0</v>
      </c>
      <c r="AB38" s="20">
        <v>2.0</v>
      </c>
      <c r="AC38" s="20">
        <v>1.0</v>
      </c>
      <c r="AD38" s="20">
        <v>0.0</v>
      </c>
      <c r="AE38" s="20">
        <v>1.0</v>
      </c>
      <c r="AF38" s="20">
        <v>0.0</v>
      </c>
      <c r="AG38" s="20">
        <v>0.0</v>
      </c>
      <c r="AH38" s="20">
        <v>1.0</v>
      </c>
      <c r="AI38" s="20">
        <v>1.0</v>
      </c>
      <c r="AJ38" s="28">
        <v>1.0</v>
      </c>
      <c r="AK38" s="39" t="s">
        <v>283</v>
      </c>
      <c r="AL38" s="20">
        <v>1.0</v>
      </c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20">
        <v>1.0</v>
      </c>
      <c r="AY38" s="20">
        <v>0.0</v>
      </c>
      <c r="AZ38" s="20">
        <v>0.0</v>
      </c>
      <c r="BA38" s="20">
        <v>0.0</v>
      </c>
      <c r="BB38" s="20">
        <v>0.0</v>
      </c>
      <c r="BC38" s="20">
        <v>0.0</v>
      </c>
      <c r="BD38" s="20">
        <v>0.0</v>
      </c>
      <c r="BE38" s="20">
        <v>0.0</v>
      </c>
      <c r="BF38" s="20">
        <v>0.0</v>
      </c>
      <c r="BG38" s="37"/>
      <c r="BH38" s="27" t="s">
        <v>284</v>
      </c>
      <c r="BI38" s="28">
        <v>1.0</v>
      </c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20">
        <v>0.0</v>
      </c>
      <c r="BV38" s="20">
        <v>0.0</v>
      </c>
      <c r="BW38" s="20">
        <v>0.0</v>
      </c>
      <c r="BX38" s="20">
        <v>0.0</v>
      </c>
      <c r="BY38" s="20">
        <v>0.0</v>
      </c>
      <c r="BZ38" s="20">
        <v>0.0</v>
      </c>
      <c r="CA38" s="20">
        <v>0.0</v>
      </c>
      <c r="CB38" s="20">
        <v>1.0</v>
      </c>
      <c r="CC38" s="20">
        <v>0.0</v>
      </c>
      <c r="CD38" s="7"/>
      <c r="CE38" s="29">
        <f t="shared" si="4"/>
        <v>45012</v>
      </c>
      <c r="CF38" s="31" t="s">
        <v>285</v>
      </c>
      <c r="CG38" s="40" t="s">
        <v>285</v>
      </c>
      <c r="CH38" s="31" t="s">
        <v>286</v>
      </c>
      <c r="CI38" s="26">
        <f t="shared" si="5"/>
        <v>33</v>
      </c>
      <c r="CJ38" s="26">
        <f t="shared" si="6"/>
        <v>33</v>
      </c>
      <c r="CK38" s="26">
        <f t="shared" si="7"/>
        <v>21</v>
      </c>
      <c r="CL38" s="26">
        <f t="shared" si="8"/>
        <v>21</v>
      </c>
      <c r="CM38" s="26">
        <f t="shared" ref="CM38:CO38" si="43">IF(CI38=44434,,CI38)</f>
        <v>33</v>
      </c>
      <c r="CN38" s="26">
        <f t="shared" si="43"/>
        <v>33</v>
      </c>
      <c r="CO38" s="26">
        <f t="shared" si="43"/>
        <v>21</v>
      </c>
      <c r="CP38" s="26">
        <f t="shared" si="10"/>
        <v>21</v>
      </c>
      <c r="CQ38" s="7"/>
    </row>
    <row r="39">
      <c r="A39" s="32" t="s">
        <v>287</v>
      </c>
      <c r="B39" s="20" t="s">
        <v>288</v>
      </c>
      <c r="C39" s="20" t="s">
        <v>289</v>
      </c>
      <c r="D39" s="20" t="s">
        <v>132</v>
      </c>
      <c r="E39" s="20" t="s">
        <v>290</v>
      </c>
      <c r="F39" s="20" t="s">
        <v>134</v>
      </c>
      <c r="G39" s="9" t="s">
        <v>89</v>
      </c>
      <c r="H39" s="36">
        <v>46338.0</v>
      </c>
      <c r="I39" s="41">
        <v>46897.0</v>
      </c>
      <c r="J39" s="20">
        <v>43.0</v>
      </c>
      <c r="K39" s="20"/>
      <c r="L39" s="22" t="str">
        <f t="shared" si="2"/>
        <v>29-56 days</v>
      </c>
      <c r="M39" s="23">
        <f t="shared" si="3"/>
        <v>39</v>
      </c>
      <c r="N39" s="27" t="s">
        <v>291</v>
      </c>
      <c r="O39" s="28">
        <v>13.0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20">
        <v>0.0</v>
      </c>
      <c r="AB39" s="20">
        <v>0.0</v>
      </c>
      <c r="AC39" s="20">
        <v>0.0</v>
      </c>
      <c r="AD39" s="20">
        <v>0.0</v>
      </c>
      <c r="AE39" s="20">
        <v>0.0</v>
      </c>
      <c r="AF39" s="20">
        <v>2.0</v>
      </c>
      <c r="AG39" s="20">
        <v>3.0</v>
      </c>
      <c r="AH39" s="20">
        <v>2.0</v>
      </c>
      <c r="AI39" s="20">
        <v>2.0</v>
      </c>
      <c r="AJ39" s="28">
        <v>4.0</v>
      </c>
      <c r="AK39" s="35"/>
      <c r="AL39" s="20">
        <v>0.0</v>
      </c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20">
        <v>0.0</v>
      </c>
      <c r="AY39" s="20">
        <v>0.0</v>
      </c>
      <c r="AZ39" s="20">
        <v>0.0</v>
      </c>
      <c r="BA39" s="20">
        <v>0.0</v>
      </c>
      <c r="BB39" s="20">
        <v>0.0</v>
      </c>
      <c r="BC39" s="20">
        <v>0.0</v>
      </c>
      <c r="BD39" s="20">
        <v>0.0</v>
      </c>
      <c r="BE39" s="20">
        <v>0.0</v>
      </c>
      <c r="BF39" s="20">
        <v>0.0</v>
      </c>
      <c r="BG39" s="37"/>
      <c r="BH39" s="27" t="s">
        <v>292</v>
      </c>
      <c r="BI39" s="28">
        <v>1.0</v>
      </c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20">
        <v>0.0</v>
      </c>
      <c r="BV39" s="20">
        <v>0.0</v>
      </c>
      <c r="BW39" s="20">
        <v>0.0</v>
      </c>
      <c r="BX39" s="20">
        <v>1.0</v>
      </c>
      <c r="BY39" s="20">
        <v>0.0</v>
      </c>
      <c r="BZ39" s="20">
        <v>0.0</v>
      </c>
      <c r="CA39" s="20">
        <v>0.0</v>
      </c>
      <c r="CB39" s="20">
        <v>0.0</v>
      </c>
      <c r="CC39" s="20">
        <v>0.0</v>
      </c>
      <c r="CD39" s="7"/>
      <c r="CE39" s="29">
        <f t="shared" si="4"/>
        <v>45012</v>
      </c>
      <c r="CF39" s="31" t="s">
        <v>293</v>
      </c>
      <c r="CG39" s="31"/>
      <c r="CH39" s="31" t="s">
        <v>294</v>
      </c>
      <c r="CI39" s="26">
        <f t="shared" si="5"/>
        <v>273</v>
      </c>
      <c r="CJ39" s="26">
        <f t="shared" si="6"/>
        <v>45012</v>
      </c>
      <c r="CK39" s="26">
        <f t="shared" si="7"/>
        <v>39</v>
      </c>
      <c r="CL39" s="26">
        <f t="shared" si="8"/>
        <v>39</v>
      </c>
      <c r="CM39" s="26">
        <f t="shared" ref="CM39:CO39" si="44">IF(CI39=44434,,CI39)</f>
        <v>273</v>
      </c>
      <c r="CN39" s="26">
        <f t="shared" si="44"/>
        <v>45012</v>
      </c>
      <c r="CO39" s="26">
        <f t="shared" si="44"/>
        <v>39</v>
      </c>
      <c r="CP39" s="26">
        <f t="shared" si="10"/>
        <v>39</v>
      </c>
      <c r="CQ39" s="7"/>
    </row>
    <row r="40">
      <c r="A40" s="32" t="s">
        <v>295</v>
      </c>
      <c r="B40" s="20" t="s">
        <v>296</v>
      </c>
      <c r="C40" s="20" t="s">
        <v>297</v>
      </c>
      <c r="D40" s="20" t="s">
        <v>76</v>
      </c>
      <c r="E40" s="20" t="s">
        <v>298</v>
      </c>
      <c r="F40" s="20" t="s">
        <v>185</v>
      </c>
      <c r="G40" s="9" t="s">
        <v>89</v>
      </c>
      <c r="H40" s="36">
        <v>45134.0</v>
      </c>
      <c r="I40" s="36">
        <v>46253.0</v>
      </c>
      <c r="J40" s="20">
        <v>47.0</v>
      </c>
      <c r="K40" s="20">
        <v>37.0</v>
      </c>
      <c r="L40" s="22" t="str">
        <f t="shared" si="2"/>
        <v>1-28 days</v>
      </c>
      <c r="M40" s="23">
        <f t="shared" si="3"/>
        <v>16</v>
      </c>
      <c r="N40" s="27" t="s">
        <v>199</v>
      </c>
      <c r="O40" s="28">
        <v>168.0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20">
        <v>32.0</v>
      </c>
      <c r="AB40" s="20">
        <v>27.0</v>
      </c>
      <c r="AC40" s="20">
        <v>26.0</v>
      </c>
      <c r="AD40" s="20">
        <v>25.0</v>
      </c>
      <c r="AE40" s="20">
        <v>31.0</v>
      </c>
      <c r="AF40" s="20">
        <v>1.0</v>
      </c>
      <c r="AG40" s="20">
        <v>5.0</v>
      </c>
      <c r="AH40" s="20">
        <v>6.0</v>
      </c>
      <c r="AI40" s="20">
        <v>5.0</v>
      </c>
      <c r="AJ40" s="28">
        <v>10.0</v>
      </c>
      <c r="AK40" s="35"/>
      <c r="AL40" s="20">
        <v>0.0</v>
      </c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20">
        <v>0.0</v>
      </c>
      <c r="AY40" s="20">
        <v>0.0</v>
      </c>
      <c r="AZ40" s="20">
        <v>0.0</v>
      </c>
      <c r="BA40" s="20">
        <v>0.0</v>
      </c>
      <c r="BB40" s="20">
        <v>0.0</v>
      </c>
      <c r="BC40" s="20">
        <v>0.0</v>
      </c>
      <c r="BD40" s="20">
        <v>0.0</v>
      </c>
      <c r="BE40" s="20">
        <v>0.0</v>
      </c>
      <c r="BF40" s="20">
        <v>0.0</v>
      </c>
      <c r="BG40" s="37"/>
      <c r="BH40" s="27" t="s">
        <v>299</v>
      </c>
      <c r="BI40" s="28">
        <v>68.0</v>
      </c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20">
        <v>0.0</v>
      </c>
      <c r="BV40" s="20">
        <v>0.0</v>
      </c>
      <c r="BW40" s="20">
        <v>48.0</v>
      </c>
      <c r="BX40" s="20">
        <v>0.0</v>
      </c>
      <c r="BY40" s="20">
        <v>0.0</v>
      </c>
      <c r="BZ40" s="20">
        <v>0.0</v>
      </c>
      <c r="CA40" s="20">
        <v>0.0</v>
      </c>
      <c r="CB40" s="20">
        <v>0.0</v>
      </c>
      <c r="CC40" s="20">
        <v>0.0</v>
      </c>
      <c r="CD40" s="20">
        <v>20.0</v>
      </c>
      <c r="CE40" s="29">
        <f t="shared" si="4"/>
        <v>45012</v>
      </c>
      <c r="CF40" s="31" t="s">
        <v>202</v>
      </c>
      <c r="CG40" s="31"/>
      <c r="CH40" s="31" t="s">
        <v>300</v>
      </c>
      <c r="CI40" s="26">
        <f t="shared" si="5"/>
        <v>16</v>
      </c>
      <c r="CJ40" s="26">
        <f t="shared" si="6"/>
        <v>45012</v>
      </c>
      <c r="CK40" s="26">
        <f t="shared" si="7"/>
        <v>179</v>
      </c>
      <c r="CL40" s="26">
        <f t="shared" si="8"/>
        <v>16</v>
      </c>
      <c r="CM40" s="26">
        <f t="shared" ref="CM40:CO40" si="45">IF(CI40=44434,,CI40)</f>
        <v>16</v>
      </c>
      <c r="CN40" s="26">
        <f t="shared" si="45"/>
        <v>45012</v>
      </c>
      <c r="CO40" s="26">
        <f t="shared" si="45"/>
        <v>179</v>
      </c>
      <c r="CP40" s="26">
        <f t="shared" si="10"/>
        <v>16</v>
      </c>
      <c r="CQ40" s="7"/>
    </row>
    <row r="41">
      <c r="A41" s="32" t="s">
        <v>301</v>
      </c>
      <c r="B41" s="20" t="s">
        <v>302</v>
      </c>
      <c r="C41" s="20" t="s">
        <v>302</v>
      </c>
      <c r="D41" s="20" t="s">
        <v>62</v>
      </c>
      <c r="E41" s="20" t="s">
        <v>303</v>
      </c>
      <c r="F41" s="20" t="s">
        <v>64</v>
      </c>
      <c r="G41" s="9" t="s">
        <v>65</v>
      </c>
      <c r="H41" s="33">
        <v>45292.0</v>
      </c>
      <c r="I41" s="36">
        <v>45289.0</v>
      </c>
      <c r="J41" s="20">
        <v>42.0</v>
      </c>
      <c r="K41" s="20">
        <v>29.0</v>
      </c>
      <c r="L41" s="22" t="str">
        <f t="shared" si="2"/>
        <v>1-28 days</v>
      </c>
      <c r="M41" s="23">
        <f t="shared" si="3"/>
        <v>12</v>
      </c>
      <c r="N41" s="27" t="s">
        <v>222</v>
      </c>
      <c r="O41" s="28">
        <v>89.0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20">
        <v>14.0</v>
      </c>
      <c r="AB41" s="20">
        <v>6.0</v>
      </c>
      <c r="AC41" s="20">
        <v>9.0</v>
      </c>
      <c r="AD41" s="20">
        <v>7.0</v>
      </c>
      <c r="AE41" s="20">
        <v>9.0</v>
      </c>
      <c r="AF41" s="20">
        <v>4.0</v>
      </c>
      <c r="AG41" s="20">
        <v>8.0</v>
      </c>
      <c r="AH41" s="20">
        <v>11.0</v>
      </c>
      <c r="AI41" s="20">
        <v>7.0</v>
      </c>
      <c r="AJ41" s="28">
        <v>14.0</v>
      </c>
      <c r="AK41" s="27" t="s">
        <v>222</v>
      </c>
      <c r="AL41" s="20">
        <v>4.0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20">
        <v>0.0</v>
      </c>
      <c r="AY41" s="20">
        <v>0.0</v>
      </c>
      <c r="AZ41" s="20">
        <v>0.0</v>
      </c>
      <c r="BA41" s="20">
        <v>0.0</v>
      </c>
      <c r="BB41" s="20">
        <v>0.0</v>
      </c>
      <c r="BC41" s="20">
        <v>0.0</v>
      </c>
      <c r="BD41" s="20">
        <v>2.0</v>
      </c>
      <c r="BE41" s="20">
        <v>1.0</v>
      </c>
      <c r="BF41" s="20">
        <v>1.0</v>
      </c>
      <c r="BG41" s="37"/>
      <c r="BH41" s="27" t="s">
        <v>99</v>
      </c>
      <c r="BI41" s="28">
        <v>4.0</v>
      </c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20">
        <v>0.0</v>
      </c>
      <c r="BV41" s="20">
        <v>0.0</v>
      </c>
      <c r="BW41" s="20">
        <v>0.0</v>
      </c>
      <c r="BX41" s="20">
        <v>1.0</v>
      </c>
      <c r="BY41" s="20">
        <v>0.0</v>
      </c>
      <c r="BZ41" s="20">
        <v>0.0</v>
      </c>
      <c r="CA41" s="20">
        <v>1.0</v>
      </c>
      <c r="CB41" s="20">
        <v>0.0</v>
      </c>
      <c r="CC41" s="20">
        <v>2.0</v>
      </c>
      <c r="CD41" s="7"/>
      <c r="CE41" s="29">
        <f t="shared" si="4"/>
        <v>45012</v>
      </c>
      <c r="CF41" s="31" t="s">
        <v>223</v>
      </c>
      <c r="CG41" s="31" t="s">
        <v>223</v>
      </c>
      <c r="CH41" s="31" t="s">
        <v>101</v>
      </c>
      <c r="CI41" s="26">
        <f t="shared" si="5"/>
        <v>12</v>
      </c>
      <c r="CJ41" s="26">
        <f t="shared" si="6"/>
        <v>12</v>
      </c>
      <c r="CK41" s="26">
        <f t="shared" si="7"/>
        <v>31</v>
      </c>
      <c r="CL41" s="26">
        <f t="shared" si="8"/>
        <v>12</v>
      </c>
      <c r="CM41" s="26">
        <f t="shared" ref="CM41:CO41" si="46">IF(CI41=44434,,CI41)</f>
        <v>12</v>
      </c>
      <c r="CN41" s="26">
        <f t="shared" si="46"/>
        <v>12</v>
      </c>
      <c r="CO41" s="26">
        <f t="shared" si="46"/>
        <v>31</v>
      </c>
      <c r="CP41" s="26">
        <f t="shared" si="10"/>
        <v>12</v>
      </c>
      <c r="CQ41" s="7"/>
    </row>
    <row r="42">
      <c r="A42" s="32" t="s">
        <v>301</v>
      </c>
      <c r="B42" s="20" t="s">
        <v>304</v>
      </c>
      <c r="C42" s="20" t="s">
        <v>304</v>
      </c>
      <c r="D42" s="20" t="s">
        <v>62</v>
      </c>
      <c r="E42" s="20" t="s">
        <v>303</v>
      </c>
      <c r="F42" s="20" t="s">
        <v>64</v>
      </c>
      <c r="G42" s="9" t="s">
        <v>65</v>
      </c>
      <c r="H42" s="36">
        <v>44967.0</v>
      </c>
      <c r="I42" s="7"/>
      <c r="J42" s="20">
        <v>54.0</v>
      </c>
      <c r="K42" s="7"/>
      <c r="L42" s="22" t="str">
        <f t="shared" si="2"/>
        <v>29-56 days</v>
      </c>
      <c r="M42" s="23">
        <f t="shared" si="3"/>
        <v>33</v>
      </c>
      <c r="N42" s="27" t="s">
        <v>305</v>
      </c>
      <c r="O42" s="28">
        <v>52.0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20">
        <v>16.0</v>
      </c>
      <c r="AB42" s="20">
        <v>6.0</v>
      </c>
      <c r="AC42" s="20">
        <v>5.0</v>
      </c>
      <c r="AD42" s="20">
        <v>4.0</v>
      </c>
      <c r="AE42" s="20">
        <v>4.0</v>
      </c>
      <c r="AF42" s="20">
        <v>2.0</v>
      </c>
      <c r="AG42" s="20">
        <v>4.0</v>
      </c>
      <c r="AH42" s="20">
        <v>3.0</v>
      </c>
      <c r="AI42" s="20">
        <v>3.0</v>
      </c>
      <c r="AJ42" s="28">
        <v>5.0</v>
      </c>
      <c r="AK42" s="35"/>
      <c r="AL42" s="20">
        <v>0.0</v>
      </c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20">
        <v>0.0</v>
      </c>
      <c r="AY42" s="20">
        <v>0.0</v>
      </c>
      <c r="AZ42" s="20">
        <v>0.0</v>
      </c>
      <c r="BA42" s="20">
        <v>0.0</v>
      </c>
      <c r="BB42" s="20">
        <v>0.0</v>
      </c>
      <c r="BC42" s="20">
        <v>0.0</v>
      </c>
      <c r="BD42" s="20">
        <v>0.0</v>
      </c>
      <c r="BE42" s="20">
        <v>0.0</v>
      </c>
      <c r="BF42" s="20">
        <v>0.0</v>
      </c>
      <c r="BG42" s="37"/>
      <c r="BH42" s="34" t="s">
        <v>283</v>
      </c>
      <c r="BI42" s="28">
        <v>19.0</v>
      </c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20">
        <v>19.0</v>
      </c>
      <c r="BV42" s="20">
        <v>0.0</v>
      </c>
      <c r="BW42" s="20">
        <v>0.0</v>
      </c>
      <c r="BX42" s="20">
        <v>0.0</v>
      </c>
      <c r="BY42" s="20">
        <v>0.0</v>
      </c>
      <c r="BZ42" s="20">
        <v>0.0</v>
      </c>
      <c r="CA42" s="20">
        <v>0.0</v>
      </c>
      <c r="CB42" s="20">
        <v>0.0</v>
      </c>
      <c r="CC42" s="20">
        <v>0.0</v>
      </c>
      <c r="CD42" s="7"/>
      <c r="CE42" s="29">
        <f t="shared" si="4"/>
        <v>45012</v>
      </c>
      <c r="CF42" s="31" t="s">
        <v>306</v>
      </c>
      <c r="CG42" s="31"/>
      <c r="CH42" s="30" t="s">
        <v>285</v>
      </c>
      <c r="CI42" s="26">
        <f t="shared" si="5"/>
        <v>34</v>
      </c>
      <c r="CJ42" s="26">
        <f t="shared" si="6"/>
        <v>45012</v>
      </c>
      <c r="CK42" s="26">
        <f t="shared" si="7"/>
        <v>33</v>
      </c>
      <c r="CL42" s="26">
        <f t="shared" si="8"/>
        <v>33</v>
      </c>
      <c r="CM42" s="26">
        <f t="shared" ref="CM42:CO42" si="47">IF(CI42=44434,,CI42)</f>
        <v>34</v>
      </c>
      <c r="CN42" s="26">
        <f t="shared" si="47"/>
        <v>45012</v>
      </c>
      <c r="CO42" s="26">
        <f t="shared" si="47"/>
        <v>33</v>
      </c>
      <c r="CP42" s="26">
        <f t="shared" si="10"/>
        <v>33</v>
      </c>
      <c r="CQ42" s="7"/>
    </row>
    <row r="43">
      <c r="A43" s="32" t="s">
        <v>307</v>
      </c>
      <c r="B43" s="20" t="s">
        <v>308</v>
      </c>
      <c r="C43" s="20" t="s">
        <v>309</v>
      </c>
      <c r="D43" s="20" t="s">
        <v>76</v>
      </c>
      <c r="E43" s="20" t="s">
        <v>310</v>
      </c>
      <c r="F43" s="20" t="s">
        <v>185</v>
      </c>
      <c r="G43" s="9" t="s">
        <v>79</v>
      </c>
      <c r="H43" s="33">
        <v>44656.0</v>
      </c>
      <c r="I43" s="41">
        <v>44344.0</v>
      </c>
      <c r="J43" s="20">
        <v>50.0</v>
      </c>
      <c r="K43" s="20">
        <v>99.0</v>
      </c>
      <c r="L43" s="22" t="str">
        <f t="shared" si="2"/>
        <v>above 56 days</v>
      </c>
      <c r="M43" s="23">
        <f t="shared" si="3"/>
        <v>168</v>
      </c>
      <c r="N43" s="39" t="s">
        <v>145</v>
      </c>
      <c r="O43" s="28">
        <v>12.0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20">
        <v>0.0</v>
      </c>
      <c r="AB43" s="20">
        <v>1.0</v>
      </c>
      <c r="AC43" s="20">
        <v>2.0</v>
      </c>
      <c r="AD43" s="20">
        <v>4.0</v>
      </c>
      <c r="AE43" s="20">
        <v>0.0</v>
      </c>
      <c r="AF43" s="20">
        <v>0.0</v>
      </c>
      <c r="AG43" s="20">
        <v>1.0</v>
      </c>
      <c r="AH43" s="20">
        <v>1.0</v>
      </c>
      <c r="AI43" s="20">
        <v>0.0</v>
      </c>
      <c r="AJ43" s="28">
        <v>3.0</v>
      </c>
      <c r="AK43" s="34" t="s">
        <v>251</v>
      </c>
      <c r="AL43" s="20">
        <v>4.0</v>
      </c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20">
        <v>0.0</v>
      </c>
      <c r="AY43" s="20">
        <v>0.0</v>
      </c>
      <c r="AZ43" s="20">
        <v>0.0</v>
      </c>
      <c r="BA43" s="20">
        <v>1.0</v>
      </c>
      <c r="BB43" s="20">
        <v>0.0</v>
      </c>
      <c r="BC43" s="20">
        <v>0.0</v>
      </c>
      <c r="BD43" s="20">
        <v>0.0</v>
      </c>
      <c r="BE43" s="20">
        <v>1.0</v>
      </c>
      <c r="BF43" s="20">
        <v>0.0</v>
      </c>
      <c r="BG43" s="28">
        <v>2.0</v>
      </c>
      <c r="BH43" s="34" t="s">
        <v>311</v>
      </c>
      <c r="BI43" s="28">
        <v>9.0</v>
      </c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20">
        <v>0.0</v>
      </c>
      <c r="BV43" s="20">
        <v>0.0</v>
      </c>
      <c r="BW43" s="20">
        <v>0.0</v>
      </c>
      <c r="BX43" s="20">
        <v>0.0</v>
      </c>
      <c r="BY43" s="20">
        <v>0.0</v>
      </c>
      <c r="BZ43" s="20">
        <v>0.0</v>
      </c>
      <c r="CA43" s="20">
        <v>9.0</v>
      </c>
      <c r="CB43" s="20">
        <v>0.0</v>
      </c>
      <c r="CC43" s="20">
        <v>0.0</v>
      </c>
      <c r="CD43" s="7"/>
      <c r="CE43" s="29">
        <f t="shared" si="4"/>
        <v>45012</v>
      </c>
      <c r="CF43" s="40" t="s">
        <v>145</v>
      </c>
      <c r="CG43" s="30" t="s">
        <v>252</v>
      </c>
      <c r="CH43" s="30" t="s">
        <v>312</v>
      </c>
      <c r="CI43" s="26">
        <f t="shared" si="5"/>
        <v>168</v>
      </c>
      <c r="CJ43" s="26">
        <f t="shared" si="6"/>
        <v>227</v>
      </c>
      <c r="CK43" s="26">
        <f t="shared" si="7"/>
        <v>291</v>
      </c>
      <c r="CL43" s="26">
        <f t="shared" si="8"/>
        <v>168</v>
      </c>
      <c r="CM43" s="26">
        <f t="shared" ref="CM43:CO43" si="48">IF(CI43=44434,,CI43)</f>
        <v>168</v>
      </c>
      <c r="CN43" s="26">
        <f t="shared" si="48"/>
        <v>227</v>
      </c>
      <c r="CO43" s="26">
        <f t="shared" si="48"/>
        <v>291</v>
      </c>
      <c r="CP43" s="26">
        <f t="shared" si="10"/>
        <v>168</v>
      </c>
      <c r="CQ43" s="7"/>
    </row>
    <row r="44">
      <c r="A44" s="32" t="s">
        <v>307</v>
      </c>
      <c r="B44" s="20" t="s">
        <v>313</v>
      </c>
      <c r="C44" s="20" t="s">
        <v>314</v>
      </c>
      <c r="D44" s="20" t="s">
        <v>76</v>
      </c>
      <c r="E44" s="20" t="s">
        <v>310</v>
      </c>
      <c r="F44" s="20" t="s">
        <v>185</v>
      </c>
      <c r="G44" s="9" t="s">
        <v>79</v>
      </c>
      <c r="H44" s="36">
        <v>44638.0</v>
      </c>
      <c r="I44" s="41">
        <v>44344.0</v>
      </c>
      <c r="J44" s="20">
        <v>50.0</v>
      </c>
      <c r="K44" s="20">
        <v>99.0</v>
      </c>
      <c r="L44" s="22" t="str">
        <f t="shared" si="2"/>
        <v>29-56 days</v>
      </c>
      <c r="M44" s="23">
        <f t="shared" si="3"/>
        <v>53</v>
      </c>
      <c r="N44" s="34" t="s">
        <v>186</v>
      </c>
      <c r="O44" s="28">
        <v>12.0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20">
        <v>3.0</v>
      </c>
      <c r="AB44" s="20">
        <v>0.0</v>
      </c>
      <c r="AC44" s="20">
        <v>1.0</v>
      </c>
      <c r="AD44" s="20">
        <v>0.0</v>
      </c>
      <c r="AE44" s="20">
        <v>0.0</v>
      </c>
      <c r="AF44" s="20">
        <v>0.0</v>
      </c>
      <c r="AG44" s="20">
        <v>1.0</v>
      </c>
      <c r="AH44" s="20">
        <v>1.0</v>
      </c>
      <c r="AI44" s="20">
        <v>0.0</v>
      </c>
      <c r="AJ44" s="28">
        <v>6.0</v>
      </c>
      <c r="AK44" s="27" t="s">
        <v>138</v>
      </c>
      <c r="AL44" s="20">
        <v>3.0</v>
      </c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20">
        <v>0.0</v>
      </c>
      <c r="AY44" s="20">
        <v>0.0</v>
      </c>
      <c r="AZ44" s="20">
        <v>0.0</v>
      </c>
      <c r="BA44" s="20">
        <v>0.0</v>
      </c>
      <c r="BB44" s="20">
        <v>1.0</v>
      </c>
      <c r="BC44" s="20">
        <v>0.0</v>
      </c>
      <c r="BD44" s="20">
        <v>0.0</v>
      </c>
      <c r="BE44" s="20">
        <v>1.0</v>
      </c>
      <c r="BF44" s="20">
        <v>0.0</v>
      </c>
      <c r="BG44" s="28">
        <v>1.0</v>
      </c>
      <c r="BH44" s="34" t="s">
        <v>186</v>
      </c>
      <c r="BI44" s="28">
        <v>16.0</v>
      </c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20">
        <v>0.0</v>
      </c>
      <c r="BV44" s="20">
        <v>0.0</v>
      </c>
      <c r="BW44" s="20">
        <v>0.0</v>
      </c>
      <c r="BX44" s="20">
        <v>0.0</v>
      </c>
      <c r="BY44" s="20">
        <v>0.0</v>
      </c>
      <c r="BZ44" s="20">
        <v>0.0</v>
      </c>
      <c r="CA44" s="20">
        <v>16.0</v>
      </c>
      <c r="CB44" s="20">
        <v>0.0</v>
      </c>
      <c r="CC44" s="20">
        <v>0.0</v>
      </c>
      <c r="CD44" s="7"/>
      <c r="CE44" s="29">
        <f t="shared" si="4"/>
        <v>45012</v>
      </c>
      <c r="CF44" s="30" t="s">
        <v>187</v>
      </c>
      <c r="CG44" s="31" t="s">
        <v>138</v>
      </c>
      <c r="CH44" s="30" t="s">
        <v>187</v>
      </c>
      <c r="CI44" s="26">
        <f t="shared" si="5"/>
        <v>82</v>
      </c>
      <c r="CJ44" s="26">
        <f t="shared" si="6"/>
        <v>53</v>
      </c>
      <c r="CK44" s="26">
        <f t="shared" si="7"/>
        <v>82</v>
      </c>
      <c r="CL44" s="26">
        <f t="shared" si="8"/>
        <v>53</v>
      </c>
      <c r="CM44" s="26">
        <f t="shared" ref="CM44:CO44" si="49">IF(CI44=44434,,CI44)</f>
        <v>82</v>
      </c>
      <c r="CN44" s="26">
        <f t="shared" si="49"/>
        <v>53</v>
      </c>
      <c r="CO44" s="26">
        <f t="shared" si="49"/>
        <v>82</v>
      </c>
      <c r="CP44" s="26">
        <f t="shared" si="10"/>
        <v>53</v>
      </c>
      <c r="CQ44" s="7"/>
    </row>
    <row r="45">
      <c r="A45" s="32" t="s">
        <v>315</v>
      </c>
      <c r="B45" s="20" t="s">
        <v>316</v>
      </c>
      <c r="C45" s="20" t="s">
        <v>316</v>
      </c>
      <c r="D45" s="20" t="s">
        <v>62</v>
      </c>
      <c r="E45" s="20" t="s">
        <v>317</v>
      </c>
      <c r="F45" s="20" t="s">
        <v>64</v>
      </c>
      <c r="G45" s="9" t="s">
        <v>106</v>
      </c>
      <c r="H45" s="7"/>
      <c r="I45" s="36">
        <v>45565.0</v>
      </c>
      <c r="J45" s="20">
        <v>37.0</v>
      </c>
      <c r="K45" s="20">
        <v>89.0</v>
      </c>
      <c r="L45" s="22" t="str">
        <f t="shared" si="2"/>
        <v>29-56 days</v>
      </c>
      <c r="M45" s="23">
        <f t="shared" si="3"/>
        <v>31</v>
      </c>
      <c r="N45" s="27" t="s">
        <v>99</v>
      </c>
      <c r="O45" s="28">
        <v>47.0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20">
        <v>5.0</v>
      </c>
      <c r="AB45" s="20">
        <v>9.0</v>
      </c>
      <c r="AC45" s="20">
        <v>5.0</v>
      </c>
      <c r="AD45" s="20">
        <v>1.0</v>
      </c>
      <c r="AE45" s="20">
        <v>4.0</v>
      </c>
      <c r="AF45" s="20">
        <v>1.0</v>
      </c>
      <c r="AG45" s="20">
        <v>3.0</v>
      </c>
      <c r="AH45" s="20">
        <v>8.0</v>
      </c>
      <c r="AI45" s="20">
        <v>7.0</v>
      </c>
      <c r="AJ45" s="28">
        <v>4.0</v>
      </c>
      <c r="AK45" s="34" t="s">
        <v>318</v>
      </c>
      <c r="AL45" s="20">
        <v>21.0</v>
      </c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20">
        <v>0.0</v>
      </c>
      <c r="AY45" s="20">
        <v>0.0</v>
      </c>
      <c r="AZ45" s="20">
        <v>1.0</v>
      </c>
      <c r="BA45" s="20">
        <v>0.0</v>
      </c>
      <c r="BB45" s="20">
        <v>0.0</v>
      </c>
      <c r="BC45" s="20">
        <v>0.0</v>
      </c>
      <c r="BD45" s="20">
        <v>0.0</v>
      </c>
      <c r="BE45" s="20">
        <v>12.0</v>
      </c>
      <c r="BF45" s="20">
        <v>7.0</v>
      </c>
      <c r="BG45" s="28">
        <v>1.0</v>
      </c>
      <c r="BH45" s="27" t="s">
        <v>319</v>
      </c>
      <c r="BI45" s="28">
        <v>0.0</v>
      </c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20">
        <v>0.0</v>
      </c>
      <c r="BV45" s="20">
        <v>0.0</v>
      </c>
      <c r="BW45" s="20">
        <v>0.0</v>
      </c>
      <c r="BX45" s="20">
        <v>0.0</v>
      </c>
      <c r="BY45" s="20">
        <v>0.0</v>
      </c>
      <c r="BZ45" s="20">
        <v>0.0</v>
      </c>
      <c r="CA45" s="20">
        <v>0.0</v>
      </c>
      <c r="CB45" s="20">
        <v>0.0</v>
      </c>
      <c r="CC45" s="20">
        <v>0.0</v>
      </c>
      <c r="CD45" s="7"/>
      <c r="CE45" s="29">
        <f t="shared" si="4"/>
        <v>45012</v>
      </c>
      <c r="CF45" s="31" t="s">
        <v>101</v>
      </c>
      <c r="CG45" s="30" t="s">
        <v>320</v>
      </c>
      <c r="CH45" s="31" t="s">
        <v>321</v>
      </c>
      <c r="CI45" s="26">
        <f t="shared" si="5"/>
        <v>31</v>
      </c>
      <c r="CJ45" s="26">
        <f t="shared" si="6"/>
        <v>200</v>
      </c>
      <c r="CK45" s="26">
        <f t="shared" si="7"/>
        <v>308</v>
      </c>
      <c r="CL45" s="26">
        <f t="shared" si="8"/>
        <v>31</v>
      </c>
      <c r="CM45" s="26">
        <f t="shared" ref="CM45:CO45" si="50">IF(CI45=44434,,CI45)</f>
        <v>31</v>
      </c>
      <c r="CN45" s="26">
        <f t="shared" si="50"/>
        <v>200</v>
      </c>
      <c r="CO45" s="26">
        <f t="shared" si="50"/>
        <v>308</v>
      </c>
      <c r="CP45" s="26">
        <f t="shared" si="10"/>
        <v>31</v>
      </c>
      <c r="CQ45" s="7"/>
    </row>
    <row r="46">
      <c r="A46" s="32" t="s">
        <v>86</v>
      </c>
      <c r="B46" s="20" t="s">
        <v>322</v>
      </c>
      <c r="C46" s="20" t="s">
        <v>323</v>
      </c>
      <c r="D46" s="20" t="s">
        <v>88</v>
      </c>
      <c r="E46" s="20" t="s">
        <v>152</v>
      </c>
      <c r="F46" s="20" t="s">
        <v>64</v>
      </c>
      <c r="G46" s="9" t="s">
        <v>79</v>
      </c>
      <c r="H46" s="36">
        <v>44669.0</v>
      </c>
      <c r="I46" s="7"/>
      <c r="J46" s="20">
        <v>36.0</v>
      </c>
      <c r="K46" s="7"/>
      <c r="L46" s="22" t="str">
        <f t="shared" si="2"/>
        <v>above 56 days</v>
      </c>
      <c r="M46" s="23">
        <f t="shared" si="3"/>
        <v>279</v>
      </c>
      <c r="N46" s="27" t="s">
        <v>324</v>
      </c>
      <c r="O46" s="28">
        <v>9.0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20">
        <v>0.0</v>
      </c>
      <c r="AB46" s="20">
        <v>0.0</v>
      </c>
      <c r="AC46" s="20">
        <v>0.0</v>
      </c>
      <c r="AD46" s="20">
        <v>0.0</v>
      </c>
      <c r="AE46" s="20">
        <v>0.0</v>
      </c>
      <c r="AF46" s="20">
        <v>5.0</v>
      </c>
      <c r="AG46" s="20">
        <v>0.0</v>
      </c>
      <c r="AH46" s="20">
        <v>1.0</v>
      </c>
      <c r="AI46" s="20">
        <v>2.0</v>
      </c>
      <c r="AJ46" s="28">
        <v>1.0</v>
      </c>
      <c r="AK46" s="35"/>
      <c r="AL46" s="20">
        <v>0.0</v>
      </c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20">
        <v>0.0</v>
      </c>
      <c r="AY46" s="20">
        <v>0.0</v>
      </c>
      <c r="AZ46" s="20">
        <v>0.0</v>
      </c>
      <c r="BA46" s="20">
        <v>0.0</v>
      </c>
      <c r="BB46" s="20">
        <v>0.0</v>
      </c>
      <c r="BC46" s="20">
        <v>0.0</v>
      </c>
      <c r="BD46" s="20">
        <v>0.0</v>
      </c>
      <c r="BE46" s="20">
        <v>0.0</v>
      </c>
      <c r="BF46" s="20">
        <v>0.0</v>
      </c>
      <c r="BG46" s="37"/>
      <c r="BH46" s="35"/>
      <c r="BI46" s="28">
        <v>0.0</v>
      </c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20">
        <v>0.0</v>
      </c>
      <c r="BV46" s="20">
        <v>0.0</v>
      </c>
      <c r="BW46" s="20">
        <v>0.0</v>
      </c>
      <c r="BX46" s="20">
        <v>0.0</v>
      </c>
      <c r="BY46" s="20">
        <v>0.0</v>
      </c>
      <c r="BZ46" s="20">
        <v>0.0</v>
      </c>
      <c r="CA46" s="20">
        <v>0.0</v>
      </c>
      <c r="CB46" s="20">
        <v>0.0</v>
      </c>
      <c r="CC46" s="20">
        <v>0.0</v>
      </c>
      <c r="CD46" s="7"/>
      <c r="CE46" s="29">
        <f t="shared" si="4"/>
        <v>45012</v>
      </c>
      <c r="CF46" s="31" t="s">
        <v>325</v>
      </c>
      <c r="CG46" s="31"/>
      <c r="CH46" s="31"/>
      <c r="CI46" s="26">
        <f t="shared" si="5"/>
        <v>279</v>
      </c>
      <c r="CJ46" s="26">
        <f t="shared" si="6"/>
        <v>45012</v>
      </c>
      <c r="CK46" s="26">
        <f t="shared" si="7"/>
        <v>45012</v>
      </c>
      <c r="CL46" s="26">
        <f t="shared" si="8"/>
        <v>279</v>
      </c>
      <c r="CM46" s="26">
        <f t="shared" ref="CM46:CO46" si="51">IF(CI46=44434,,CI46)</f>
        <v>279</v>
      </c>
      <c r="CN46" s="26">
        <f t="shared" si="51"/>
        <v>45012</v>
      </c>
      <c r="CO46" s="26">
        <f t="shared" si="51"/>
        <v>45012</v>
      </c>
      <c r="CP46" s="26">
        <f t="shared" si="10"/>
        <v>279</v>
      </c>
      <c r="CQ46" s="7"/>
    </row>
    <row r="47">
      <c r="A47" s="32" t="s">
        <v>86</v>
      </c>
      <c r="B47" s="20" t="s">
        <v>326</v>
      </c>
      <c r="C47" s="20" t="s">
        <v>327</v>
      </c>
      <c r="D47" s="20" t="s">
        <v>88</v>
      </c>
      <c r="E47" s="20" t="s">
        <v>152</v>
      </c>
      <c r="F47" s="20" t="s">
        <v>64</v>
      </c>
      <c r="G47" s="9" t="s">
        <v>328</v>
      </c>
      <c r="H47" s="36">
        <v>44620.0</v>
      </c>
      <c r="I47" s="7"/>
      <c r="J47" s="20">
        <v>42.0</v>
      </c>
      <c r="K47" s="7"/>
      <c r="L47" s="22" t="str">
        <f t="shared" si="2"/>
        <v>above 56 days</v>
      </c>
      <c r="M47" s="23">
        <f t="shared" si="3"/>
        <v>327</v>
      </c>
      <c r="N47" s="34" t="s">
        <v>329</v>
      </c>
      <c r="O47" s="28">
        <v>2.0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20">
        <v>0.0</v>
      </c>
      <c r="AB47" s="20">
        <v>0.0</v>
      </c>
      <c r="AC47" s="20">
        <v>0.0</v>
      </c>
      <c r="AD47" s="20">
        <v>0.0</v>
      </c>
      <c r="AE47" s="20">
        <v>0.0</v>
      </c>
      <c r="AF47" s="20">
        <v>0.0</v>
      </c>
      <c r="AG47" s="20">
        <v>0.0</v>
      </c>
      <c r="AH47" s="20">
        <v>0.0</v>
      </c>
      <c r="AI47" s="20">
        <v>1.0</v>
      </c>
      <c r="AJ47" s="28">
        <v>1.0</v>
      </c>
      <c r="AK47" s="35"/>
      <c r="AL47" s="20">
        <v>0.0</v>
      </c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20">
        <v>0.0</v>
      </c>
      <c r="AY47" s="20">
        <v>0.0</v>
      </c>
      <c r="AZ47" s="20">
        <v>0.0</v>
      </c>
      <c r="BA47" s="20">
        <v>0.0</v>
      </c>
      <c r="BB47" s="20">
        <v>0.0</v>
      </c>
      <c r="BC47" s="20">
        <v>0.0</v>
      </c>
      <c r="BD47" s="20">
        <v>0.0</v>
      </c>
      <c r="BE47" s="20">
        <v>0.0</v>
      </c>
      <c r="BF47" s="20">
        <v>0.0</v>
      </c>
      <c r="BG47" s="37"/>
      <c r="BH47" s="35"/>
      <c r="BI47" s="28">
        <v>0.0</v>
      </c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20">
        <v>0.0</v>
      </c>
      <c r="BV47" s="20">
        <v>0.0</v>
      </c>
      <c r="BW47" s="20">
        <v>0.0</v>
      </c>
      <c r="BX47" s="20">
        <v>0.0</v>
      </c>
      <c r="BY47" s="20">
        <v>0.0</v>
      </c>
      <c r="BZ47" s="20">
        <v>0.0</v>
      </c>
      <c r="CA47" s="20">
        <v>0.0</v>
      </c>
      <c r="CB47" s="20">
        <v>0.0</v>
      </c>
      <c r="CC47" s="20">
        <v>0.0</v>
      </c>
      <c r="CD47" s="7"/>
      <c r="CE47" s="29">
        <f t="shared" si="4"/>
        <v>45012</v>
      </c>
      <c r="CF47" s="30" t="s">
        <v>330</v>
      </c>
      <c r="CG47" s="31"/>
      <c r="CH47" s="31"/>
      <c r="CI47" s="26">
        <f t="shared" si="5"/>
        <v>327</v>
      </c>
      <c r="CJ47" s="26">
        <f t="shared" si="6"/>
        <v>45012</v>
      </c>
      <c r="CK47" s="26">
        <f t="shared" si="7"/>
        <v>45012</v>
      </c>
      <c r="CL47" s="26">
        <f t="shared" si="8"/>
        <v>327</v>
      </c>
      <c r="CM47" s="26">
        <f t="shared" ref="CM47:CO47" si="52">IF(CI47=44434,,CI47)</f>
        <v>327</v>
      </c>
      <c r="CN47" s="26">
        <f t="shared" si="52"/>
        <v>45012</v>
      </c>
      <c r="CO47" s="26">
        <f t="shared" si="52"/>
        <v>45012</v>
      </c>
      <c r="CP47" s="26">
        <f t="shared" si="10"/>
        <v>327</v>
      </c>
      <c r="CQ47" s="7"/>
    </row>
    <row r="48">
      <c r="A48" s="32" t="s">
        <v>59</v>
      </c>
      <c r="B48" s="20" t="s">
        <v>331</v>
      </c>
      <c r="C48" s="20" t="s">
        <v>332</v>
      </c>
      <c r="D48" s="20" t="s">
        <v>62</v>
      </c>
      <c r="E48" s="20" t="s">
        <v>63</v>
      </c>
      <c r="F48" s="20" t="s">
        <v>64</v>
      </c>
      <c r="G48" s="9" t="s">
        <v>65</v>
      </c>
      <c r="H48" s="33">
        <v>45078.0</v>
      </c>
      <c r="I48" s="36">
        <v>44785.0</v>
      </c>
      <c r="J48" s="20">
        <v>55.0</v>
      </c>
      <c r="K48" s="20"/>
      <c r="L48" s="22" t="str">
        <f t="shared" si="2"/>
        <v>1-28 days</v>
      </c>
      <c r="M48" s="23">
        <f t="shared" si="3"/>
        <v>25</v>
      </c>
      <c r="N48" s="27" t="s">
        <v>333</v>
      </c>
      <c r="O48" s="28">
        <v>7.0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20">
        <v>1.0</v>
      </c>
      <c r="AB48" s="20">
        <v>2.0</v>
      </c>
      <c r="AC48" s="20">
        <v>0.0</v>
      </c>
      <c r="AD48" s="20">
        <v>0.0</v>
      </c>
      <c r="AE48" s="20">
        <v>1.0</v>
      </c>
      <c r="AF48" s="20">
        <v>0.0</v>
      </c>
      <c r="AG48" s="20">
        <v>1.0</v>
      </c>
      <c r="AH48" s="20">
        <v>0.0</v>
      </c>
      <c r="AI48" s="20">
        <v>1.0</v>
      </c>
      <c r="AJ48" s="28">
        <v>1.0</v>
      </c>
      <c r="AK48" s="35"/>
      <c r="AL48" s="20">
        <v>0.0</v>
      </c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20">
        <v>0.0</v>
      </c>
      <c r="AY48" s="20">
        <v>0.0</v>
      </c>
      <c r="AZ48" s="20">
        <v>0.0</v>
      </c>
      <c r="BA48" s="20">
        <v>0.0</v>
      </c>
      <c r="BB48" s="20">
        <v>0.0</v>
      </c>
      <c r="BC48" s="20">
        <v>0.0</v>
      </c>
      <c r="BD48" s="20">
        <v>0.0</v>
      </c>
      <c r="BE48" s="20">
        <v>0.0</v>
      </c>
      <c r="BF48" s="20">
        <v>0.0</v>
      </c>
      <c r="BG48" s="37"/>
      <c r="BH48" s="27" t="s">
        <v>191</v>
      </c>
      <c r="BI48" s="28">
        <v>7.0</v>
      </c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20">
        <v>0.0</v>
      </c>
      <c r="BV48" s="20">
        <v>0.0</v>
      </c>
      <c r="BW48" s="20">
        <v>0.0</v>
      </c>
      <c r="BX48" s="20">
        <v>0.0</v>
      </c>
      <c r="BY48" s="20">
        <v>0.0</v>
      </c>
      <c r="BZ48" s="20">
        <v>0.0</v>
      </c>
      <c r="CA48" s="20">
        <v>4.0</v>
      </c>
      <c r="CB48" s="20">
        <v>0.0</v>
      </c>
      <c r="CC48" s="20">
        <v>0.0</v>
      </c>
      <c r="CD48" s="20">
        <v>3.0</v>
      </c>
      <c r="CE48" s="29">
        <f t="shared" si="4"/>
        <v>45012</v>
      </c>
      <c r="CF48" s="31" t="s">
        <v>334</v>
      </c>
      <c r="CG48" s="31"/>
      <c r="CH48" s="31" t="s">
        <v>193</v>
      </c>
      <c r="CI48" s="26">
        <f t="shared" si="5"/>
        <v>68</v>
      </c>
      <c r="CJ48" s="26">
        <f t="shared" si="6"/>
        <v>45012</v>
      </c>
      <c r="CK48" s="26">
        <f t="shared" si="7"/>
        <v>25</v>
      </c>
      <c r="CL48" s="26">
        <f t="shared" si="8"/>
        <v>25</v>
      </c>
      <c r="CM48" s="26">
        <f t="shared" ref="CM48:CO48" si="53">IF(CI48=44434,,CI48)</f>
        <v>68</v>
      </c>
      <c r="CN48" s="26">
        <f t="shared" si="53"/>
        <v>45012</v>
      </c>
      <c r="CO48" s="26">
        <f t="shared" si="53"/>
        <v>25</v>
      </c>
      <c r="CP48" s="26">
        <f t="shared" si="10"/>
        <v>25</v>
      </c>
      <c r="CQ48" s="7"/>
    </row>
    <row r="49">
      <c r="A49" s="32" t="s">
        <v>171</v>
      </c>
      <c r="B49" s="20" t="s">
        <v>335</v>
      </c>
      <c r="C49" s="20" t="s">
        <v>335</v>
      </c>
      <c r="D49" s="20" t="s">
        <v>62</v>
      </c>
      <c r="E49" s="20" t="s">
        <v>174</v>
      </c>
      <c r="F49" s="20" t="s">
        <v>64</v>
      </c>
      <c r="G49" s="9" t="s">
        <v>237</v>
      </c>
      <c r="H49" s="36">
        <v>45215.0</v>
      </c>
      <c r="I49" s="38">
        <v>45783.0</v>
      </c>
      <c r="J49" s="20">
        <v>49.0</v>
      </c>
      <c r="K49" s="7"/>
      <c r="L49" s="22" t="str">
        <f t="shared" si="2"/>
        <v>above 56 days</v>
      </c>
      <c r="M49" s="23">
        <f t="shared" si="3"/>
        <v>63</v>
      </c>
      <c r="N49" s="27" t="s">
        <v>336</v>
      </c>
      <c r="O49" s="28">
        <v>13.0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20">
        <v>3.0</v>
      </c>
      <c r="AB49" s="20">
        <v>0.0</v>
      </c>
      <c r="AC49" s="20">
        <v>1.0</v>
      </c>
      <c r="AD49" s="20">
        <v>0.0</v>
      </c>
      <c r="AE49" s="20">
        <v>2.0</v>
      </c>
      <c r="AF49" s="20">
        <v>0.0</v>
      </c>
      <c r="AG49" s="20">
        <v>0.0</v>
      </c>
      <c r="AH49" s="20">
        <v>0.0</v>
      </c>
      <c r="AI49" s="20">
        <v>3.0</v>
      </c>
      <c r="AJ49" s="28">
        <v>4.0</v>
      </c>
      <c r="AK49" s="34" t="s">
        <v>330</v>
      </c>
      <c r="AL49" s="20">
        <v>1.0</v>
      </c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20">
        <v>0.0</v>
      </c>
      <c r="AY49" s="20">
        <v>0.0</v>
      </c>
      <c r="AZ49" s="20">
        <v>0.0</v>
      </c>
      <c r="BA49" s="20">
        <v>0.0</v>
      </c>
      <c r="BB49" s="20">
        <v>0.0</v>
      </c>
      <c r="BC49" s="20">
        <v>0.0</v>
      </c>
      <c r="BD49" s="20">
        <v>0.0</v>
      </c>
      <c r="BE49" s="20">
        <v>0.0</v>
      </c>
      <c r="BF49" s="20">
        <v>0.0</v>
      </c>
      <c r="BG49" s="28">
        <v>1.0</v>
      </c>
      <c r="BH49" s="35"/>
      <c r="BI49" s="28">
        <v>0.0</v>
      </c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20">
        <v>0.0</v>
      </c>
      <c r="BV49" s="20">
        <v>0.0</v>
      </c>
      <c r="BW49" s="20">
        <v>0.0</v>
      </c>
      <c r="BX49" s="20">
        <v>0.0</v>
      </c>
      <c r="BY49" s="20">
        <v>0.0</v>
      </c>
      <c r="BZ49" s="20">
        <v>0.0</v>
      </c>
      <c r="CA49" s="20">
        <v>0.0</v>
      </c>
      <c r="CB49" s="20">
        <v>0.0</v>
      </c>
      <c r="CC49" s="20">
        <v>0.0</v>
      </c>
      <c r="CD49" s="7"/>
      <c r="CE49" s="29">
        <f t="shared" si="4"/>
        <v>45012</v>
      </c>
      <c r="CF49" s="31" t="s">
        <v>337</v>
      </c>
      <c r="CG49" s="30" t="s">
        <v>329</v>
      </c>
      <c r="CH49" s="31"/>
      <c r="CI49" s="26">
        <f t="shared" si="5"/>
        <v>63</v>
      </c>
      <c r="CJ49" s="26">
        <f t="shared" si="6"/>
        <v>356</v>
      </c>
      <c r="CK49" s="26">
        <f t="shared" si="7"/>
        <v>45012</v>
      </c>
      <c r="CL49" s="26">
        <f t="shared" si="8"/>
        <v>63</v>
      </c>
      <c r="CM49" s="26">
        <f t="shared" ref="CM49:CO49" si="54">IF(CI49=44434,,CI49)</f>
        <v>63</v>
      </c>
      <c r="CN49" s="26">
        <f t="shared" si="54"/>
        <v>356</v>
      </c>
      <c r="CO49" s="26">
        <f t="shared" si="54"/>
        <v>45012</v>
      </c>
      <c r="CP49" s="26">
        <f t="shared" si="10"/>
        <v>63</v>
      </c>
      <c r="CQ49" s="7"/>
    </row>
    <row r="50">
      <c r="A50" s="32" t="s">
        <v>86</v>
      </c>
      <c r="B50" s="20" t="s">
        <v>338</v>
      </c>
      <c r="C50" s="20" t="s">
        <v>338</v>
      </c>
      <c r="D50" s="20" t="s">
        <v>88</v>
      </c>
      <c r="E50" s="20" t="s">
        <v>152</v>
      </c>
      <c r="F50" s="20" t="s">
        <v>64</v>
      </c>
      <c r="G50" s="9" t="s">
        <v>79</v>
      </c>
      <c r="H50" s="36">
        <v>44978.0</v>
      </c>
      <c r="I50" s="33">
        <v>44904.0</v>
      </c>
      <c r="J50" s="20">
        <v>69.0</v>
      </c>
      <c r="K50" s="20">
        <v>92.0</v>
      </c>
      <c r="L50" s="22" t="str">
        <f t="shared" si="2"/>
        <v>1-28 days</v>
      </c>
      <c r="M50" s="23">
        <f t="shared" si="3"/>
        <v>12</v>
      </c>
      <c r="N50" s="34" t="s">
        <v>222</v>
      </c>
      <c r="O50" s="28">
        <v>117.0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20">
        <v>36.0</v>
      </c>
      <c r="AB50" s="20">
        <v>13.0</v>
      </c>
      <c r="AC50" s="20">
        <v>4.0</v>
      </c>
      <c r="AD50" s="20">
        <v>3.0</v>
      </c>
      <c r="AE50" s="20">
        <v>20.0</v>
      </c>
      <c r="AF50" s="20">
        <v>4.0</v>
      </c>
      <c r="AG50" s="20">
        <v>12.0</v>
      </c>
      <c r="AH50" s="20">
        <v>3.0</v>
      </c>
      <c r="AI50" s="20">
        <v>14.0</v>
      </c>
      <c r="AJ50" s="28">
        <v>8.0</v>
      </c>
      <c r="AK50" s="34" t="s">
        <v>339</v>
      </c>
      <c r="AL50" s="20">
        <v>84.0</v>
      </c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20">
        <v>3.0</v>
      </c>
      <c r="AY50" s="20">
        <v>13.0</v>
      </c>
      <c r="AZ50" s="20">
        <v>0.0</v>
      </c>
      <c r="BA50" s="20">
        <v>0.0</v>
      </c>
      <c r="BB50" s="20">
        <v>11.0</v>
      </c>
      <c r="BC50" s="20">
        <v>8.0</v>
      </c>
      <c r="BD50" s="20">
        <v>21.0</v>
      </c>
      <c r="BE50" s="20">
        <v>5.0</v>
      </c>
      <c r="BF50" s="20">
        <v>8.0</v>
      </c>
      <c r="BG50" s="28">
        <v>15.0</v>
      </c>
      <c r="BH50" s="34" t="s">
        <v>175</v>
      </c>
      <c r="BI50" s="28">
        <v>290.0</v>
      </c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20">
        <v>64.0</v>
      </c>
      <c r="BV50" s="20">
        <v>25.0</v>
      </c>
      <c r="BW50" s="20">
        <v>0.0</v>
      </c>
      <c r="BX50" s="20">
        <v>0.0</v>
      </c>
      <c r="BY50" s="20">
        <v>152.0</v>
      </c>
      <c r="BZ50" s="20">
        <v>1.0</v>
      </c>
      <c r="CA50" s="20">
        <v>28.0</v>
      </c>
      <c r="CB50" s="20">
        <v>6.0</v>
      </c>
      <c r="CC50" s="20">
        <v>4.0</v>
      </c>
      <c r="CD50" s="20">
        <v>10.0</v>
      </c>
      <c r="CE50" s="29">
        <f t="shared" si="4"/>
        <v>45012</v>
      </c>
      <c r="CF50" s="30" t="s">
        <v>223</v>
      </c>
      <c r="CG50" s="30" t="s">
        <v>340</v>
      </c>
      <c r="CH50" s="30" t="s">
        <v>176</v>
      </c>
      <c r="CI50" s="26">
        <f t="shared" si="5"/>
        <v>12</v>
      </c>
      <c r="CJ50" s="26">
        <f t="shared" si="6"/>
        <v>111</v>
      </c>
      <c r="CK50" s="26">
        <f t="shared" si="7"/>
        <v>14</v>
      </c>
      <c r="CL50" s="26">
        <f t="shared" si="8"/>
        <v>12</v>
      </c>
      <c r="CM50" s="26">
        <f t="shared" ref="CM50:CO50" si="55">IF(CI50=44434,,CI50)</f>
        <v>12</v>
      </c>
      <c r="CN50" s="26">
        <f t="shared" si="55"/>
        <v>111</v>
      </c>
      <c r="CO50" s="26">
        <f t="shared" si="55"/>
        <v>14</v>
      </c>
      <c r="CP50" s="26">
        <f t="shared" si="10"/>
        <v>12</v>
      </c>
      <c r="CQ50" s="7"/>
    </row>
    <row r="51">
      <c r="A51" s="32" t="s">
        <v>341</v>
      </c>
      <c r="B51" s="20" t="s">
        <v>342</v>
      </c>
      <c r="C51" s="20" t="s">
        <v>343</v>
      </c>
      <c r="D51" s="20" t="s">
        <v>62</v>
      </c>
      <c r="E51" s="20" t="s">
        <v>344</v>
      </c>
      <c r="F51" s="20" t="s">
        <v>64</v>
      </c>
      <c r="G51" s="9" t="s">
        <v>79</v>
      </c>
      <c r="H51" s="36">
        <v>45989.0</v>
      </c>
      <c r="I51" s="33">
        <v>43530.0</v>
      </c>
      <c r="J51" s="20">
        <v>35.0</v>
      </c>
      <c r="K51" s="20">
        <v>8.0</v>
      </c>
      <c r="L51" s="22" t="str">
        <f t="shared" si="2"/>
        <v>above 56 days</v>
      </c>
      <c r="M51" s="23">
        <f t="shared" si="3"/>
        <v>84</v>
      </c>
      <c r="N51" s="34" t="s">
        <v>345</v>
      </c>
      <c r="O51" s="28">
        <v>12.0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20">
        <v>2.0</v>
      </c>
      <c r="AB51" s="20">
        <v>1.0</v>
      </c>
      <c r="AC51" s="20">
        <v>0.0</v>
      </c>
      <c r="AD51" s="20">
        <v>4.0</v>
      </c>
      <c r="AE51" s="20">
        <v>1.0</v>
      </c>
      <c r="AF51" s="20">
        <v>1.0</v>
      </c>
      <c r="AG51" s="20">
        <v>0.0</v>
      </c>
      <c r="AH51" s="20">
        <v>0.0</v>
      </c>
      <c r="AI51" s="20">
        <v>0.0</v>
      </c>
      <c r="AJ51" s="28">
        <v>3.0</v>
      </c>
      <c r="AK51" s="34" t="s">
        <v>346</v>
      </c>
      <c r="AL51" s="20">
        <v>1.0</v>
      </c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20">
        <v>0.0</v>
      </c>
      <c r="AY51" s="20">
        <v>0.0</v>
      </c>
      <c r="AZ51" s="20">
        <v>0.0</v>
      </c>
      <c r="BA51" s="20">
        <v>0.0</v>
      </c>
      <c r="BB51" s="20">
        <v>0.0</v>
      </c>
      <c r="BC51" s="20">
        <v>0.0</v>
      </c>
      <c r="BD51" s="20">
        <v>0.0</v>
      </c>
      <c r="BE51" s="20">
        <v>0.0</v>
      </c>
      <c r="BF51" s="20">
        <v>0.0</v>
      </c>
      <c r="BG51" s="28">
        <v>1.0</v>
      </c>
      <c r="BH51" s="35"/>
      <c r="BI51" s="28">
        <v>0.0</v>
      </c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20">
        <v>0.0</v>
      </c>
      <c r="BV51" s="20">
        <v>0.0</v>
      </c>
      <c r="BW51" s="20">
        <v>0.0</v>
      </c>
      <c r="BX51" s="20">
        <v>0.0</v>
      </c>
      <c r="BY51" s="20">
        <v>0.0</v>
      </c>
      <c r="BZ51" s="20">
        <v>0.0</v>
      </c>
      <c r="CA51" s="20">
        <v>0.0</v>
      </c>
      <c r="CB51" s="20">
        <v>0.0</v>
      </c>
      <c r="CC51" s="20">
        <v>0.0</v>
      </c>
      <c r="CD51" s="7"/>
      <c r="CE51" s="29">
        <f t="shared" si="4"/>
        <v>45012</v>
      </c>
      <c r="CF51" s="30" t="s">
        <v>347</v>
      </c>
      <c r="CG51" s="30" t="s">
        <v>348</v>
      </c>
      <c r="CH51" s="31"/>
      <c r="CI51" s="26">
        <f t="shared" si="5"/>
        <v>84</v>
      </c>
      <c r="CJ51" s="26">
        <f t="shared" si="6"/>
        <v>349</v>
      </c>
      <c r="CK51" s="26">
        <f t="shared" si="7"/>
        <v>45012</v>
      </c>
      <c r="CL51" s="26">
        <f t="shared" si="8"/>
        <v>84</v>
      </c>
      <c r="CM51" s="26">
        <f t="shared" ref="CM51:CO51" si="56">IF(CI51=44434,,CI51)</f>
        <v>84</v>
      </c>
      <c r="CN51" s="26">
        <f t="shared" si="56"/>
        <v>349</v>
      </c>
      <c r="CO51" s="26">
        <f t="shared" si="56"/>
        <v>45012</v>
      </c>
      <c r="CP51" s="26">
        <f t="shared" si="10"/>
        <v>84</v>
      </c>
      <c r="CQ51" s="7"/>
    </row>
    <row r="52">
      <c r="A52" s="32" t="s">
        <v>349</v>
      </c>
      <c r="B52" s="20" t="s">
        <v>350</v>
      </c>
      <c r="C52" s="20" t="s">
        <v>350</v>
      </c>
      <c r="D52" s="20" t="s">
        <v>62</v>
      </c>
      <c r="E52" s="20" t="s">
        <v>351</v>
      </c>
      <c r="F52" s="20" t="s">
        <v>64</v>
      </c>
      <c r="G52" s="9" t="s">
        <v>89</v>
      </c>
      <c r="H52" s="7"/>
      <c r="I52" s="36">
        <v>40842.0</v>
      </c>
      <c r="J52" s="20">
        <v>94.0</v>
      </c>
      <c r="K52" s="20">
        <v>96.0</v>
      </c>
      <c r="L52" s="22" t="str">
        <f t="shared" si="2"/>
        <v>1-28 days</v>
      </c>
      <c r="M52" s="23">
        <f t="shared" si="3"/>
        <v>12</v>
      </c>
      <c r="N52" s="34" t="s">
        <v>222</v>
      </c>
      <c r="O52" s="28">
        <v>115.0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20">
        <v>0.0</v>
      </c>
      <c r="AB52" s="20">
        <v>0.0</v>
      </c>
      <c r="AC52" s="20">
        <v>18.0</v>
      </c>
      <c r="AD52" s="20">
        <v>16.0</v>
      </c>
      <c r="AE52" s="20">
        <v>42.0</v>
      </c>
      <c r="AF52" s="20">
        <v>7.0</v>
      </c>
      <c r="AG52" s="20">
        <v>8.0</v>
      </c>
      <c r="AH52" s="20">
        <v>9.0</v>
      </c>
      <c r="AI52" s="20">
        <v>3.0</v>
      </c>
      <c r="AJ52" s="28">
        <v>12.0</v>
      </c>
      <c r="AK52" s="27" t="s">
        <v>352</v>
      </c>
      <c r="AL52" s="20">
        <v>134.0</v>
      </c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20">
        <v>1.0</v>
      </c>
      <c r="AY52" s="20">
        <v>8.0</v>
      </c>
      <c r="AZ52" s="20">
        <v>43.0</v>
      </c>
      <c r="BA52" s="20">
        <v>13.0</v>
      </c>
      <c r="BB52" s="20">
        <v>47.0</v>
      </c>
      <c r="BC52" s="20">
        <v>2.0</v>
      </c>
      <c r="BD52" s="20">
        <v>20.0</v>
      </c>
      <c r="BE52" s="20">
        <v>0.0</v>
      </c>
      <c r="BF52" s="20">
        <v>0.0</v>
      </c>
      <c r="BG52" s="37"/>
      <c r="BH52" s="34" t="s">
        <v>353</v>
      </c>
      <c r="BI52" s="28">
        <v>1.0</v>
      </c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20">
        <v>0.0</v>
      </c>
      <c r="BV52" s="20">
        <v>0.0</v>
      </c>
      <c r="BW52" s="20">
        <v>0.0</v>
      </c>
      <c r="BX52" s="20">
        <v>0.0</v>
      </c>
      <c r="BY52" s="20">
        <v>1.0</v>
      </c>
      <c r="BZ52" s="20">
        <v>0.0</v>
      </c>
      <c r="CA52" s="20">
        <v>0.0</v>
      </c>
      <c r="CB52" s="20">
        <v>0.0</v>
      </c>
      <c r="CC52" s="20">
        <v>0.0</v>
      </c>
      <c r="CD52" s="7"/>
      <c r="CE52" s="29">
        <f t="shared" si="4"/>
        <v>45012</v>
      </c>
      <c r="CF52" s="30" t="s">
        <v>223</v>
      </c>
      <c r="CG52" s="31" t="s">
        <v>354</v>
      </c>
      <c r="CH52" s="30" t="s">
        <v>355</v>
      </c>
      <c r="CI52" s="26">
        <f t="shared" si="5"/>
        <v>12</v>
      </c>
      <c r="CJ52" s="26">
        <f t="shared" si="6"/>
        <v>147</v>
      </c>
      <c r="CK52" s="26">
        <f t="shared" si="7"/>
        <v>75</v>
      </c>
      <c r="CL52" s="26">
        <f t="shared" si="8"/>
        <v>12</v>
      </c>
      <c r="CM52" s="26">
        <f t="shared" ref="CM52:CO52" si="57">IF(CI52=44434,,CI52)</f>
        <v>12</v>
      </c>
      <c r="CN52" s="26">
        <f t="shared" si="57"/>
        <v>147</v>
      </c>
      <c r="CO52" s="26">
        <f t="shared" si="57"/>
        <v>75</v>
      </c>
      <c r="CP52" s="26">
        <f t="shared" si="10"/>
        <v>12</v>
      </c>
      <c r="CQ52" s="7"/>
    </row>
    <row r="53">
      <c r="A53" s="32" t="s">
        <v>103</v>
      </c>
      <c r="B53" s="20" t="s">
        <v>356</v>
      </c>
      <c r="C53" s="20" t="s">
        <v>356</v>
      </c>
      <c r="D53" s="20" t="s">
        <v>88</v>
      </c>
      <c r="E53" s="20" t="s">
        <v>105</v>
      </c>
      <c r="F53" s="20" t="s">
        <v>64</v>
      </c>
      <c r="G53" s="9" t="s">
        <v>89</v>
      </c>
      <c r="H53" s="36">
        <v>46066.0</v>
      </c>
      <c r="I53" s="33">
        <v>45541.0</v>
      </c>
      <c r="J53" s="20">
        <v>52.0</v>
      </c>
      <c r="K53" s="20">
        <v>95.0</v>
      </c>
      <c r="L53" s="22" t="str">
        <f t="shared" si="2"/>
        <v>1-28 days</v>
      </c>
      <c r="M53" s="23">
        <f t="shared" si="3"/>
        <v>12</v>
      </c>
      <c r="N53" s="27" t="s">
        <v>222</v>
      </c>
      <c r="O53" s="28">
        <v>43.0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20">
        <v>17.0</v>
      </c>
      <c r="AB53" s="20">
        <v>2.0</v>
      </c>
      <c r="AC53" s="20">
        <v>2.0</v>
      </c>
      <c r="AD53" s="20">
        <v>3.0</v>
      </c>
      <c r="AE53" s="20">
        <v>0.0</v>
      </c>
      <c r="AF53" s="20">
        <v>0.0</v>
      </c>
      <c r="AG53" s="20">
        <v>2.0</v>
      </c>
      <c r="AH53" s="20">
        <v>1.0</v>
      </c>
      <c r="AI53" s="20">
        <v>12.0</v>
      </c>
      <c r="AJ53" s="28">
        <v>4.0</v>
      </c>
      <c r="AK53" s="27" t="s">
        <v>336</v>
      </c>
      <c r="AL53" s="20">
        <v>59.0</v>
      </c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20">
        <v>31.0</v>
      </c>
      <c r="AY53" s="20">
        <v>0.0</v>
      </c>
      <c r="AZ53" s="20">
        <v>0.0</v>
      </c>
      <c r="BA53" s="20">
        <v>0.0</v>
      </c>
      <c r="BB53" s="20">
        <v>1.0</v>
      </c>
      <c r="BC53" s="20">
        <v>0.0</v>
      </c>
      <c r="BD53" s="20">
        <v>10.0</v>
      </c>
      <c r="BE53" s="20">
        <v>1.0</v>
      </c>
      <c r="BF53" s="20">
        <v>4.0</v>
      </c>
      <c r="BG53" s="28">
        <v>12.0</v>
      </c>
      <c r="BH53" s="27" t="s">
        <v>357</v>
      </c>
      <c r="BI53" s="28">
        <v>0.0</v>
      </c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20">
        <v>0.0</v>
      </c>
      <c r="BV53" s="20">
        <v>0.0</v>
      </c>
      <c r="BW53" s="20">
        <v>0.0</v>
      </c>
      <c r="BX53" s="20">
        <v>0.0</v>
      </c>
      <c r="BY53" s="20">
        <v>0.0</v>
      </c>
      <c r="BZ53" s="20">
        <v>0.0</v>
      </c>
      <c r="CA53" s="20">
        <v>0.0</v>
      </c>
      <c r="CB53" s="20">
        <v>0.0</v>
      </c>
      <c r="CC53" s="20">
        <v>0.0</v>
      </c>
      <c r="CD53" s="7"/>
      <c r="CE53" s="29">
        <f t="shared" si="4"/>
        <v>45012</v>
      </c>
      <c r="CF53" s="31" t="s">
        <v>223</v>
      </c>
      <c r="CG53" s="31" t="s">
        <v>337</v>
      </c>
      <c r="CH53" s="31" t="s">
        <v>358</v>
      </c>
      <c r="CI53" s="26">
        <f t="shared" si="5"/>
        <v>12</v>
      </c>
      <c r="CJ53" s="26">
        <f t="shared" si="6"/>
        <v>63</v>
      </c>
      <c r="CK53" s="26">
        <f t="shared" si="7"/>
        <v>17</v>
      </c>
      <c r="CL53" s="26">
        <f t="shared" si="8"/>
        <v>12</v>
      </c>
      <c r="CM53" s="26">
        <f t="shared" ref="CM53:CO53" si="58">IF(CI53=44434,,CI53)</f>
        <v>12</v>
      </c>
      <c r="CN53" s="26">
        <f t="shared" si="58"/>
        <v>63</v>
      </c>
      <c r="CO53" s="26">
        <f t="shared" si="58"/>
        <v>17</v>
      </c>
      <c r="CP53" s="26">
        <f t="shared" si="10"/>
        <v>12</v>
      </c>
      <c r="CQ53" s="7"/>
    </row>
    <row r="54">
      <c r="A54" s="32" t="s">
        <v>188</v>
      </c>
      <c r="B54" s="20" t="s">
        <v>359</v>
      </c>
      <c r="C54" s="20" t="s">
        <v>359</v>
      </c>
      <c r="D54" s="20" t="s">
        <v>62</v>
      </c>
      <c r="E54" s="20" t="s">
        <v>190</v>
      </c>
      <c r="F54" s="20" t="s">
        <v>360</v>
      </c>
      <c r="G54" s="9" t="s">
        <v>79</v>
      </c>
      <c r="H54" s="7"/>
      <c r="I54" s="36">
        <v>43783.0</v>
      </c>
      <c r="J54" s="20">
        <v>37.0</v>
      </c>
      <c r="K54" s="20">
        <v>97.0</v>
      </c>
      <c r="L54" s="22" t="str">
        <f t="shared" si="2"/>
        <v>29-56 days</v>
      </c>
      <c r="M54" s="23">
        <f t="shared" si="3"/>
        <v>53</v>
      </c>
      <c r="N54" s="27" t="s">
        <v>361</v>
      </c>
      <c r="O54" s="28">
        <v>46.0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20">
        <v>8.0</v>
      </c>
      <c r="AB54" s="20">
        <v>16.0</v>
      </c>
      <c r="AC54" s="20">
        <v>4.0</v>
      </c>
      <c r="AD54" s="20">
        <v>2.0</v>
      </c>
      <c r="AE54" s="20">
        <v>0.0</v>
      </c>
      <c r="AF54" s="20">
        <v>0.0</v>
      </c>
      <c r="AG54" s="20">
        <v>2.0</v>
      </c>
      <c r="AH54" s="20">
        <v>2.0</v>
      </c>
      <c r="AI54" s="20">
        <v>2.0</v>
      </c>
      <c r="AJ54" s="28">
        <v>10.0</v>
      </c>
      <c r="AK54" s="27" t="s">
        <v>138</v>
      </c>
      <c r="AL54" s="20">
        <v>93.0</v>
      </c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20">
        <v>16.0</v>
      </c>
      <c r="AY54" s="20">
        <v>1.0</v>
      </c>
      <c r="AZ54" s="20">
        <v>0.0</v>
      </c>
      <c r="BA54" s="20">
        <v>1.0</v>
      </c>
      <c r="BB54" s="20">
        <v>2.0</v>
      </c>
      <c r="BC54" s="20">
        <v>14.0</v>
      </c>
      <c r="BD54" s="20">
        <v>19.0</v>
      </c>
      <c r="BE54" s="20">
        <v>25.0</v>
      </c>
      <c r="BF54" s="20">
        <v>3.0</v>
      </c>
      <c r="BG54" s="28">
        <v>12.0</v>
      </c>
      <c r="BH54" s="27" t="s">
        <v>362</v>
      </c>
      <c r="BI54" s="28">
        <v>1.0</v>
      </c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20">
        <v>0.0</v>
      </c>
      <c r="BV54" s="20">
        <v>0.0</v>
      </c>
      <c r="BW54" s="20">
        <v>0.0</v>
      </c>
      <c r="BX54" s="20">
        <v>0.0</v>
      </c>
      <c r="BY54" s="20">
        <v>0.0</v>
      </c>
      <c r="BZ54" s="20">
        <v>0.0</v>
      </c>
      <c r="CA54" s="20">
        <v>0.0</v>
      </c>
      <c r="CB54" s="20">
        <v>0.0</v>
      </c>
      <c r="CC54" s="20">
        <v>0.0</v>
      </c>
      <c r="CD54" s="20">
        <v>1.0</v>
      </c>
      <c r="CE54" s="29">
        <f t="shared" si="4"/>
        <v>45012</v>
      </c>
      <c r="CF54" s="31" t="s">
        <v>363</v>
      </c>
      <c r="CG54" s="31" t="s">
        <v>138</v>
      </c>
      <c r="CH54" s="31" t="s">
        <v>364</v>
      </c>
      <c r="CI54" s="26">
        <f t="shared" si="5"/>
        <v>70</v>
      </c>
      <c r="CJ54" s="26">
        <f t="shared" si="6"/>
        <v>53</v>
      </c>
      <c r="CK54" s="26">
        <f t="shared" si="7"/>
        <v>104</v>
      </c>
      <c r="CL54" s="26">
        <f t="shared" si="8"/>
        <v>53</v>
      </c>
      <c r="CM54" s="26">
        <f t="shared" ref="CM54:CO54" si="59">IF(CI54=44434,,CI54)</f>
        <v>70</v>
      </c>
      <c r="CN54" s="26">
        <f t="shared" si="59"/>
        <v>53</v>
      </c>
      <c r="CO54" s="26">
        <f t="shared" si="59"/>
        <v>104</v>
      </c>
      <c r="CP54" s="26">
        <f t="shared" si="10"/>
        <v>53</v>
      </c>
      <c r="CQ54" s="7"/>
    </row>
    <row r="55">
      <c r="A55" s="32" t="s">
        <v>365</v>
      </c>
      <c r="B55" s="20" t="s">
        <v>366</v>
      </c>
      <c r="C55" s="20" t="s">
        <v>367</v>
      </c>
      <c r="D55" s="20" t="s">
        <v>132</v>
      </c>
      <c r="E55" s="20" t="s">
        <v>368</v>
      </c>
      <c r="F55" s="20" t="s">
        <v>134</v>
      </c>
      <c r="G55" s="9" t="s">
        <v>79</v>
      </c>
      <c r="H55" s="36">
        <v>45526.0</v>
      </c>
      <c r="I55" s="36">
        <v>45551.0</v>
      </c>
      <c r="J55" s="20">
        <v>47.0</v>
      </c>
      <c r="K55" s="20">
        <v>48.0</v>
      </c>
      <c r="L55" s="22" t="str">
        <f t="shared" si="2"/>
        <v>above 56 days</v>
      </c>
      <c r="M55" s="23">
        <f t="shared" si="3"/>
        <v>264</v>
      </c>
      <c r="N55" s="34" t="s">
        <v>217</v>
      </c>
      <c r="O55" s="28">
        <v>11.0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20">
        <v>0.0</v>
      </c>
      <c r="AB55" s="20">
        <v>0.0</v>
      </c>
      <c r="AC55" s="20">
        <v>0.0</v>
      </c>
      <c r="AD55" s="20">
        <v>0.0</v>
      </c>
      <c r="AE55" s="20">
        <v>1.0</v>
      </c>
      <c r="AF55" s="20">
        <v>2.0</v>
      </c>
      <c r="AG55" s="20">
        <v>2.0</v>
      </c>
      <c r="AH55" s="20">
        <v>2.0</v>
      </c>
      <c r="AI55" s="20">
        <v>1.0</v>
      </c>
      <c r="AJ55" s="28">
        <v>3.0</v>
      </c>
      <c r="AK55" s="34" t="s">
        <v>369</v>
      </c>
      <c r="AL55" s="20">
        <v>1.0</v>
      </c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20">
        <v>0.0</v>
      </c>
      <c r="AY55" s="20">
        <v>0.0</v>
      </c>
      <c r="AZ55" s="20">
        <v>0.0</v>
      </c>
      <c r="BA55" s="20">
        <v>0.0</v>
      </c>
      <c r="BB55" s="20">
        <v>0.0</v>
      </c>
      <c r="BC55" s="20">
        <v>0.0</v>
      </c>
      <c r="BD55" s="20">
        <v>0.0</v>
      </c>
      <c r="BE55" s="20">
        <v>0.0</v>
      </c>
      <c r="BF55" s="20">
        <v>1.0</v>
      </c>
      <c r="BG55" s="37"/>
      <c r="BH55" s="35"/>
      <c r="BI55" s="28">
        <v>0.0</v>
      </c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20">
        <v>0.0</v>
      </c>
      <c r="BV55" s="20">
        <v>0.0</v>
      </c>
      <c r="BW55" s="20">
        <v>0.0</v>
      </c>
      <c r="BX55" s="20">
        <v>0.0</v>
      </c>
      <c r="BY55" s="20">
        <v>0.0</v>
      </c>
      <c r="BZ55" s="20">
        <v>0.0</v>
      </c>
      <c r="CA55" s="20">
        <v>0.0</v>
      </c>
      <c r="CB55" s="20">
        <v>0.0</v>
      </c>
      <c r="CC55" s="20">
        <v>0.0</v>
      </c>
      <c r="CD55" s="7"/>
      <c r="CE55" s="29">
        <f t="shared" si="4"/>
        <v>45012</v>
      </c>
      <c r="CF55" s="30" t="s">
        <v>215</v>
      </c>
      <c r="CG55" s="30" t="s">
        <v>370</v>
      </c>
      <c r="CH55" s="31"/>
      <c r="CI55" s="26">
        <f t="shared" si="5"/>
        <v>264</v>
      </c>
      <c r="CJ55" s="26">
        <f t="shared" si="6"/>
        <v>322</v>
      </c>
      <c r="CK55" s="26">
        <f t="shared" si="7"/>
        <v>45012</v>
      </c>
      <c r="CL55" s="26">
        <f t="shared" si="8"/>
        <v>264</v>
      </c>
      <c r="CM55" s="26">
        <f t="shared" ref="CM55:CO55" si="60">IF(CI55=44434,,CI55)</f>
        <v>264</v>
      </c>
      <c r="CN55" s="26">
        <f t="shared" si="60"/>
        <v>322</v>
      </c>
      <c r="CO55" s="26">
        <f t="shared" si="60"/>
        <v>45012</v>
      </c>
      <c r="CP55" s="26">
        <f t="shared" si="10"/>
        <v>264</v>
      </c>
      <c r="CQ55" s="7"/>
    </row>
    <row r="56">
      <c r="A56" s="32" t="s">
        <v>94</v>
      </c>
      <c r="B56" s="20" t="s">
        <v>371</v>
      </c>
      <c r="C56" s="20" t="s">
        <v>372</v>
      </c>
      <c r="D56" s="20" t="s">
        <v>88</v>
      </c>
      <c r="E56" s="20" t="s">
        <v>97</v>
      </c>
      <c r="F56" s="20" t="s">
        <v>64</v>
      </c>
      <c r="G56" s="9" t="s">
        <v>65</v>
      </c>
      <c r="H56" s="36">
        <v>44798.0</v>
      </c>
      <c r="I56" s="7"/>
      <c r="J56" s="20">
        <v>40.0</v>
      </c>
      <c r="K56" s="7"/>
      <c r="L56" s="22" t="str">
        <f t="shared" si="2"/>
        <v>above 56 days</v>
      </c>
      <c r="M56" s="23">
        <f t="shared" si="3"/>
        <v>116</v>
      </c>
      <c r="N56" s="34" t="s">
        <v>373</v>
      </c>
      <c r="O56" s="28">
        <v>10.0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20">
        <v>2.0</v>
      </c>
      <c r="AB56" s="20">
        <v>1.0</v>
      </c>
      <c r="AC56" s="20">
        <v>1.0</v>
      </c>
      <c r="AD56" s="20">
        <v>1.0</v>
      </c>
      <c r="AE56" s="20">
        <v>0.0</v>
      </c>
      <c r="AF56" s="20">
        <v>1.0</v>
      </c>
      <c r="AG56" s="20">
        <v>1.0</v>
      </c>
      <c r="AH56" s="20">
        <v>1.0</v>
      </c>
      <c r="AI56" s="20">
        <v>0.0</v>
      </c>
      <c r="AJ56" s="28">
        <v>2.0</v>
      </c>
      <c r="AK56" s="35"/>
      <c r="AL56" s="20">
        <v>0.0</v>
      </c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20">
        <v>0.0</v>
      </c>
      <c r="AY56" s="20">
        <v>0.0</v>
      </c>
      <c r="AZ56" s="20">
        <v>0.0</v>
      </c>
      <c r="BA56" s="20">
        <v>0.0</v>
      </c>
      <c r="BB56" s="20">
        <v>0.0</v>
      </c>
      <c r="BC56" s="20">
        <v>0.0</v>
      </c>
      <c r="BD56" s="20">
        <v>0.0</v>
      </c>
      <c r="BE56" s="20">
        <v>0.0</v>
      </c>
      <c r="BF56" s="20">
        <v>0.0</v>
      </c>
      <c r="BG56" s="37"/>
      <c r="BH56" s="27" t="s">
        <v>374</v>
      </c>
      <c r="BI56" s="28">
        <v>22.0</v>
      </c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20">
        <v>0.0</v>
      </c>
      <c r="BV56" s="20">
        <v>2.0</v>
      </c>
      <c r="BW56" s="20">
        <v>2.0</v>
      </c>
      <c r="BX56" s="20">
        <v>6.0</v>
      </c>
      <c r="BY56" s="20">
        <v>0.0</v>
      </c>
      <c r="BZ56" s="20">
        <v>1.0</v>
      </c>
      <c r="CA56" s="20">
        <v>5.0</v>
      </c>
      <c r="CB56" s="20">
        <v>3.0</v>
      </c>
      <c r="CC56" s="20">
        <v>0.0</v>
      </c>
      <c r="CD56" s="20">
        <v>3.0</v>
      </c>
      <c r="CE56" s="29">
        <f t="shared" si="4"/>
        <v>45012</v>
      </c>
      <c r="CF56" s="30" t="s">
        <v>375</v>
      </c>
      <c r="CG56" s="31"/>
      <c r="CH56" s="31" t="s">
        <v>376</v>
      </c>
      <c r="CI56" s="26">
        <f t="shared" si="5"/>
        <v>116</v>
      </c>
      <c r="CJ56" s="26">
        <f t="shared" si="6"/>
        <v>45012</v>
      </c>
      <c r="CK56" s="26">
        <f t="shared" si="7"/>
        <v>159</v>
      </c>
      <c r="CL56" s="26">
        <f t="shared" si="8"/>
        <v>116</v>
      </c>
      <c r="CM56" s="26">
        <f t="shared" ref="CM56:CO56" si="61">IF(CI56=44434,,CI56)</f>
        <v>116</v>
      </c>
      <c r="CN56" s="26">
        <f t="shared" si="61"/>
        <v>45012</v>
      </c>
      <c r="CO56" s="26">
        <f t="shared" si="61"/>
        <v>159</v>
      </c>
      <c r="CP56" s="26">
        <f t="shared" si="10"/>
        <v>116</v>
      </c>
      <c r="CQ56" s="7"/>
    </row>
    <row r="57">
      <c r="A57" s="32" t="s">
        <v>129</v>
      </c>
      <c r="B57" s="20" t="s">
        <v>377</v>
      </c>
      <c r="C57" s="20" t="s">
        <v>377</v>
      </c>
      <c r="D57" s="20" t="s">
        <v>132</v>
      </c>
      <c r="E57" s="20" t="s">
        <v>133</v>
      </c>
      <c r="F57" s="20" t="s">
        <v>134</v>
      </c>
      <c r="G57" s="9" t="s">
        <v>79</v>
      </c>
      <c r="H57" s="36">
        <v>46945.0</v>
      </c>
      <c r="I57" s="36">
        <v>45916.0</v>
      </c>
      <c r="J57" s="20">
        <v>50.0</v>
      </c>
      <c r="K57" s="20">
        <v>28.0</v>
      </c>
      <c r="L57" s="22" t="str">
        <f t="shared" si="2"/>
        <v>1-28 days</v>
      </c>
      <c r="M57" s="23">
        <f t="shared" si="3"/>
        <v>12</v>
      </c>
      <c r="N57" s="27" t="s">
        <v>357</v>
      </c>
      <c r="O57" s="28">
        <v>13.0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20">
        <v>1.0</v>
      </c>
      <c r="AB57" s="20">
        <v>1.0</v>
      </c>
      <c r="AC57" s="20">
        <v>0.0</v>
      </c>
      <c r="AD57" s="20">
        <v>1.0</v>
      </c>
      <c r="AE57" s="20">
        <v>3.0</v>
      </c>
      <c r="AF57" s="20">
        <v>2.0</v>
      </c>
      <c r="AG57" s="20">
        <v>0.0</v>
      </c>
      <c r="AH57" s="20">
        <v>2.0</v>
      </c>
      <c r="AI57" s="20">
        <v>0.0</v>
      </c>
      <c r="AJ57" s="28">
        <v>3.0</v>
      </c>
      <c r="AK57" s="27" t="s">
        <v>222</v>
      </c>
      <c r="AL57" s="20">
        <v>30.0</v>
      </c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20">
        <v>4.0</v>
      </c>
      <c r="AY57" s="20">
        <v>25.0</v>
      </c>
      <c r="AZ57" s="20">
        <v>0.0</v>
      </c>
      <c r="BA57" s="20">
        <v>0.0</v>
      </c>
      <c r="BB57" s="20">
        <v>0.0</v>
      </c>
      <c r="BC57" s="20">
        <v>1.0</v>
      </c>
      <c r="BD57" s="20">
        <v>0.0</v>
      </c>
      <c r="BE57" s="20">
        <v>0.0</v>
      </c>
      <c r="BF57" s="20">
        <v>0.0</v>
      </c>
      <c r="BG57" s="37"/>
      <c r="BH57" s="27" t="s">
        <v>259</v>
      </c>
      <c r="BI57" s="28">
        <v>0.0</v>
      </c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20">
        <v>0.0</v>
      </c>
      <c r="BV57" s="20">
        <v>0.0</v>
      </c>
      <c r="BW57" s="20">
        <v>0.0</v>
      </c>
      <c r="BX57" s="20">
        <v>0.0</v>
      </c>
      <c r="BY57" s="20">
        <v>0.0</v>
      </c>
      <c r="BZ57" s="20">
        <v>0.0</v>
      </c>
      <c r="CA57" s="20">
        <v>0.0</v>
      </c>
      <c r="CB57" s="20">
        <v>0.0</v>
      </c>
      <c r="CC57" s="20">
        <v>0.0</v>
      </c>
      <c r="CD57" s="7"/>
      <c r="CE57" s="29">
        <f t="shared" si="4"/>
        <v>45012</v>
      </c>
      <c r="CF57" s="31" t="s">
        <v>358</v>
      </c>
      <c r="CG57" s="31" t="s">
        <v>223</v>
      </c>
      <c r="CH57" s="31" t="s">
        <v>261</v>
      </c>
      <c r="CI57" s="26">
        <f t="shared" si="5"/>
        <v>17</v>
      </c>
      <c r="CJ57" s="26">
        <f t="shared" si="6"/>
        <v>12</v>
      </c>
      <c r="CK57" s="26">
        <f t="shared" si="7"/>
        <v>102</v>
      </c>
      <c r="CL57" s="26">
        <f t="shared" si="8"/>
        <v>12</v>
      </c>
      <c r="CM57" s="26">
        <f t="shared" ref="CM57:CO57" si="62">IF(CI57=44434,,CI57)</f>
        <v>17</v>
      </c>
      <c r="CN57" s="26">
        <f t="shared" si="62"/>
        <v>12</v>
      </c>
      <c r="CO57" s="26">
        <f t="shared" si="62"/>
        <v>102</v>
      </c>
      <c r="CP57" s="26">
        <f t="shared" si="10"/>
        <v>12</v>
      </c>
      <c r="CQ57" s="7"/>
    </row>
    <row r="58">
      <c r="A58" s="32" t="s">
        <v>129</v>
      </c>
      <c r="B58" s="20" t="s">
        <v>378</v>
      </c>
      <c r="C58" s="20" t="s">
        <v>378</v>
      </c>
      <c r="D58" s="20" t="s">
        <v>132</v>
      </c>
      <c r="E58" s="20" t="s">
        <v>133</v>
      </c>
      <c r="F58" s="20" t="s">
        <v>134</v>
      </c>
      <c r="G58" s="9" t="s">
        <v>79</v>
      </c>
      <c r="H58" s="36">
        <v>47056.0</v>
      </c>
      <c r="I58" s="36">
        <v>45916.0</v>
      </c>
      <c r="J58" s="20">
        <v>50.0</v>
      </c>
      <c r="K58" s="20">
        <v>27.0</v>
      </c>
      <c r="L58" s="22" t="str">
        <f t="shared" si="2"/>
        <v>1-28 days</v>
      </c>
      <c r="M58" s="23">
        <f t="shared" si="3"/>
        <v>12</v>
      </c>
      <c r="N58" s="27" t="s">
        <v>136</v>
      </c>
      <c r="O58" s="28">
        <v>14.0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20">
        <v>1.0</v>
      </c>
      <c r="AB58" s="20">
        <v>1.0</v>
      </c>
      <c r="AC58" s="20">
        <v>0.0</v>
      </c>
      <c r="AD58" s="20">
        <v>1.0</v>
      </c>
      <c r="AE58" s="20">
        <v>4.0</v>
      </c>
      <c r="AF58" s="20">
        <v>2.0</v>
      </c>
      <c r="AG58" s="20">
        <v>0.0</v>
      </c>
      <c r="AH58" s="20">
        <v>2.0</v>
      </c>
      <c r="AI58" s="20">
        <v>1.0</v>
      </c>
      <c r="AJ58" s="28">
        <v>2.0</v>
      </c>
      <c r="AK58" s="34" t="s">
        <v>222</v>
      </c>
      <c r="AL58" s="20">
        <v>23.0</v>
      </c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20">
        <v>6.0</v>
      </c>
      <c r="AY58" s="20">
        <v>16.0</v>
      </c>
      <c r="AZ58" s="20">
        <v>0.0</v>
      </c>
      <c r="BA58" s="20">
        <v>0.0</v>
      </c>
      <c r="BB58" s="20">
        <v>1.0</v>
      </c>
      <c r="BC58" s="20">
        <v>0.0</v>
      </c>
      <c r="BD58" s="20">
        <v>0.0</v>
      </c>
      <c r="BE58" s="20">
        <v>0.0</v>
      </c>
      <c r="BF58" s="20">
        <v>0.0</v>
      </c>
      <c r="BG58" s="37"/>
      <c r="BH58" s="27" t="s">
        <v>222</v>
      </c>
      <c r="BI58" s="28">
        <v>0.0</v>
      </c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20">
        <v>0.0</v>
      </c>
      <c r="BV58" s="20">
        <v>0.0</v>
      </c>
      <c r="BW58" s="20">
        <v>0.0</v>
      </c>
      <c r="BX58" s="20">
        <v>0.0</v>
      </c>
      <c r="BY58" s="20">
        <v>0.0</v>
      </c>
      <c r="BZ58" s="20">
        <v>0.0</v>
      </c>
      <c r="CA58" s="20">
        <v>0.0</v>
      </c>
      <c r="CB58" s="20">
        <v>0.0</v>
      </c>
      <c r="CC58" s="20">
        <v>0.0</v>
      </c>
      <c r="CD58" s="7"/>
      <c r="CE58" s="29">
        <f t="shared" si="4"/>
        <v>45012</v>
      </c>
      <c r="CF58" s="31" t="s">
        <v>139</v>
      </c>
      <c r="CG58" s="30" t="s">
        <v>223</v>
      </c>
      <c r="CH58" s="31" t="s">
        <v>223</v>
      </c>
      <c r="CI58" s="26">
        <f t="shared" si="5"/>
        <v>13</v>
      </c>
      <c r="CJ58" s="26">
        <f t="shared" si="6"/>
        <v>12</v>
      </c>
      <c r="CK58" s="26">
        <f t="shared" si="7"/>
        <v>12</v>
      </c>
      <c r="CL58" s="26">
        <f t="shared" si="8"/>
        <v>12</v>
      </c>
      <c r="CM58" s="26">
        <f t="shared" ref="CM58:CO58" si="63">IF(CI58=44434,,CI58)</f>
        <v>13</v>
      </c>
      <c r="CN58" s="26">
        <f t="shared" si="63"/>
        <v>12</v>
      </c>
      <c r="CO58" s="26">
        <f t="shared" si="63"/>
        <v>12</v>
      </c>
      <c r="CP58" s="26">
        <f t="shared" si="10"/>
        <v>12</v>
      </c>
      <c r="CQ58" s="7"/>
    </row>
    <row r="59">
      <c r="A59" s="32" t="s">
        <v>86</v>
      </c>
      <c r="B59" s="20" t="s">
        <v>379</v>
      </c>
      <c r="C59" s="20" t="s">
        <v>380</v>
      </c>
      <c r="D59" s="20" t="s">
        <v>88</v>
      </c>
      <c r="E59" s="20" t="s">
        <v>152</v>
      </c>
      <c r="F59" s="20" t="s">
        <v>64</v>
      </c>
      <c r="G59" s="9" t="s">
        <v>79</v>
      </c>
      <c r="H59" s="36">
        <v>44858.0</v>
      </c>
      <c r="I59" s="7"/>
      <c r="J59" s="20">
        <v>43.0</v>
      </c>
      <c r="K59" s="20">
        <v>98.0</v>
      </c>
      <c r="L59" s="22" t="str">
        <f t="shared" si="2"/>
        <v>above 56 days</v>
      </c>
      <c r="M59" s="23">
        <f t="shared" si="3"/>
        <v>215</v>
      </c>
      <c r="N59" s="27" t="s">
        <v>91</v>
      </c>
      <c r="O59" s="28">
        <v>8.0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20">
        <v>0.0</v>
      </c>
      <c r="AB59" s="20">
        <v>0.0</v>
      </c>
      <c r="AC59" s="20">
        <v>0.0</v>
      </c>
      <c r="AD59" s="20">
        <v>1.0</v>
      </c>
      <c r="AE59" s="20">
        <v>3.0</v>
      </c>
      <c r="AF59" s="20">
        <v>0.0</v>
      </c>
      <c r="AG59" s="20">
        <v>0.0</v>
      </c>
      <c r="AH59" s="20">
        <v>0.0</v>
      </c>
      <c r="AI59" s="20">
        <v>0.0</v>
      </c>
      <c r="AJ59" s="28">
        <v>4.0</v>
      </c>
      <c r="AK59" s="27" t="s">
        <v>381</v>
      </c>
      <c r="AL59" s="20">
        <v>2.0</v>
      </c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20">
        <v>0.0</v>
      </c>
      <c r="AY59" s="20">
        <v>0.0</v>
      </c>
      <c r="AZ59" s="20">
        <v>0.0</v>
      </c>
      <c r="BA59" s="20">
        <v>0.0</v>
      </c>
      <c r="BB59" s="20">
        <v>0.0</v>
      </c>
      <c r="BC59" s="20">
        <v>0.0</v>
      </c>
      <c r="BD59" s="20">
        <v>0.0</v>
      </c>
      <c r="BE59" s="20">
        <v>0.0</v>
      </c>
      <c r="BF59" s="20">
        <v>0.0</v>
      </c>
      <c r="BG59" s="28">
        <v>2.0</v>
      </c>
      <c r="BH59" s="35"/>
      <c r="BI59" s="28">
        <v>0.0</v>
      </c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20">
        <v>0.0</v>
      </c>
      <c r="BV59" s="20">
        <v>0.0</v>
      </c>
      <c r="BW59" s="20">
        <v>0.0</v>
      </c>
      <c r="BX59" s="20">
        <v>0.0</v>
      </c>
      <c r="BY59" s="20">
        <v>0.0</v>
      </c>
      <c r="BZ59" s="20">
        <v>0.0</v>
      </c>
      <c r="CA59" s="20">
        <v>0.0</v>
      </c>
      <c r="CB59" s="20">
        <v>0.0</v>
      </c>
      <c r="CC59" s="20">
        <v>0.0</v>
      </c>
      <c r="CD59" s="7"/>
      <c r="CE59" s="29">
        <f t="shared" si="4"/>
        <v>45012</v>
      </c>
      <c r="CF59" s="31" t="s">
        <v>93</v>
      </c>
      <c r="CG59" s="31" t="s">
        <v>382</v>
      </c>
      <c r="CH59" s="31"/>
      <c r="CI59" s="26">
        <f t="shared" si="5"/>
        <v>215</v>
      </c>
      <c r="CJ59" s="26">
        <f t="shared" si="6"/>
        <v>340</v>
      </c>
      <c r="CK59" s="26">
        <f t="shared" si="7"/>
        <v>45012</v>
      </c>
      <c r="CL59" s="26">
        <f t="shared" si="8"/>
        <v>215</v>
      </c>
      <c r="CM59" s="26">
        <f t="shared" ref="CM59:CO59" si="64">IF(CI59=44434,,CI59)</f>
        <v>215</v>
      </c>
      <c r="CN59" s="26">
        <f t="shared" si="64"/>
        <v>340</v>
      </c>
      <c r="CO59" s="26">
        <f t="shared" si="64"/>
        <v>45012</v>
      </c>
      <c r="CP59" s="26">
        <f t="shared" si="10"/>
        <v>215</v>
      </c>
      <c r="CQ59" s="7"/>
    </row>
    <row r="60">
      <c r="A60" s="32" t="s">
        <v>301</v>
      </c>
      <c r="B60" s="20" t="s">
        <v>383</v>
      </c>
      <c r="C60" s="20" t="s">
        <v>383</v>
      </c>
      <c r="D60" s="20" t="s">
        <v>62</v>
      </c>
      <c r="E60" s="20" t="s">
        <v>303</v>
      </c>
      <c r="F60" s="20" t="s">
        <v>360</v>
      </c>
      <c r="G60" s="9" t="s">
        <v>106</v>
      </c>
      <c r="H60" s="38">
        <v>45783.0</v>
      </c>
      <c r="I60" s="36">
        <v>44558.0</v>
      </c>
      <c r="J60" s="20">
        <v>51.0</v>
      </c>
      <c r="K60" s="7"/>
      <c r="L60" s="22" t="str">
        <f t="shared" si="2"/>
        <v>1-28 days</v>
      </c>
      <c r="M60" s="23">
        <f t="shared" si="3"/>
        <v>14</v>
      </c>
      <c r="N60" s="34" t="s">
        <v>175</v>
      </c>
      <c r="O60" s="28">
        <v>23.0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20">
        <v>0.0</v>
      </c>
      <c r="AB60" s="20">
        <v>4.0</v>
      </c>
      <c r="AC60" s="20">
        <v>5.0</v>
      </c>
      <c r="AD60" s="20">
        <v>3.0</v>
      </c>
      <c r="AE60" s="20">
        <v>6.0</v>
      </c>
      <c r="AF60" s="20">
        <v>0.0</v>
      </c>
      <c r="AG60" s="20">
        <v>0.0</v>
      </c>
      <c r="AH60" s="20">
        <v>0.0</v>
      </c>
      <c r="AI60" s="20">
        <v>0.0</v>
      </c>
      <c r="AJ60" s="28">
        <v>5.0</v>
      </c>
      <c r="AK60" s="35"/>
      <c r="AL60" s="20">
        <v>0.0</v>
      </c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20">
        <v>0.0</v>
      </c>
      <c r="AY60" s="20">
        <v>0.0</v>
      </c>
      <c r="AZ60" s="20">
        <v>0.0</v>
      </c>
      <c r="BA60" s="20">
        <v>0.0</v>
      </c>
      <c r="BB60" s="20">
        <v>0.0</v>
      </c>
      <c r="BC60" s="20">
        <v>0.0</v>
      </c>
      <c r="BD60" s="20">
        <v>0.0</v>
      </c>
      <c r="BE60" s="20">
        <v>0.0</v>
      </c>
      <c r="BF60" s="20">
        <v>0.0</v>
      </c>
      <c r="BG60" s="37"/>
      <c r="BH60" s="27" t="s">
        <v>384</v>
      </c>
      <c r="BI60" s="28">
        <v>0.0</v>
      </c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20">
        <v>0.0</v>
      </c>
      <c r="BV60" s="20">
        <v>0.0</v>
      </c>
      <c r="BW60" s="20">
        <v>0.0</v>
      </c>
      <c r="BX60" s="20">
        <v>0.0</v>
      </c>
      <c r="BY60" s="20">
        <v>0.0</v>
      </c>
      <c r="BZ60" s="20">
        <v>0.0</v>
      </c>
      <c r="CA60" s="20">
        <v>0.0</v>
      </c>
      <c r="CB60" s="20">
        <v>0.0</v>
      </c>
      <c r="CC60" s="20">
        <v>0.0</v>
      </c>
      <c r="CD60" s="7"/>
      <c r="CE60" s="29">
        <f t="shared" si="4"/>
        <v>45012</v>
      </c>
      <c r="CF60" s="30" t="s">
        <v>176</v>
      </c>
      <c r="CG60" s="31"/>
      <c r="CH60" s="31" t="s">
        <v>385</v>
      </c>
      <c r="CI60" s="26">
        <f t="shared" si="5"/>
        <v>14</v>
      </c>
      <c r="CJ60" s="26">
        <f t="shared" si="6"/>
        <v>45012</v>
      </c>
      <c r="CK60" s="26">
        <f t="shared" si="7"/>
        <v>341</v>
      </c>
      <c r="CL60" s="26">
        <f t="shared" si="8"/>
        <v>14</v>
      </c>
      <c r="CM60" s="26">
        <f t="shared" ref="CM60:CO60" si="65">IF(CI60=44434,,CI60)</f>
        <v>14</v>
      </c>
      <c r="CN60" s="26">
        <f t="shared" si="65"/>
        <v>45012</v>
      </c>
      <c r="CO60" s="26">
        <f t="shared" si="65"/>
        <v>341</v>
      </c>
      <c r="CP60" s="26">
        <f t="shared" si="10"/>
        <v>14</v>
      </c>
      <c r="CQ60" s="7"/>
    </row>
    <row r="61">
      <c r="A61" s="32" t="s">
        <v>386</v>
      </c>
      <c r="B61" s="20" t="s">
        <v>387</v>
      </c>
      <c r="C61" s="20" t="s">
        <v>387</v>
      </c>
      <c r="D61" s="20" t="s">
        <v>62</v>
      </c>
      <c r="E61" s="20" t="s">
        <v>388</v>
      </c>
      <c r="F61" s="20" t="s">
        <v>64</v>
      </c>
      <c r="G61" s="9" t="s">
        <v>106</v>
      </c>
      <c r="H61" s="36">
        <v>45044.0</v>
      </c>
      <c r="I61" s="36">
        <v>46554.0</v>
      </c>
      <c r="J61" s="20">
        <v>42.0</v>
      </c>
      <c r="K61" s="20">
        <v>28.0</v>
      </c>
      <c r="L61" s="22" t="str">
        <f t="shared" si="2"/>
        <v>1-28 days</v>
      </c>
      <c r="M61" s="23">
        <f t="shared" si="3"/>
        <v>18</v>
      </c>
      <c r="N61" s="27" t="s">
        <v>165</v>
      </c>
      <c r="O61" s="28">
        <v>6.0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20">
        <v>0.0</v>
      </c>
      <c r="AB61" s="20">
        <v>0.0</v>
      </c>
      <c r="AC61" s="20">
        <v>0.0</v>
      </c>
      <c r="AD61" s="20">
        <v>0.0</v>
      </c>
      <c r="AE61" s="20">
        <v>0.0</v>
      </c>
      <c r="AF61" s="20">
        <v>0.0</v>
      </c>
      <c r="AG61" s="20">
        <v>0.0</v>
      </c>
      <c r="AH61" s="20">
        <v>0.0</v>
      </c>
      <c r="AI61" s="20">
        <v>0.0</v>
      </c>
      <c r="AJ61" s="28">
        <v>6.0</v>
      </c>
      <c r="AK61" s="27" t="s">
        <v>384</v>
      </c>
      <c r="AL61" s="20">
        <v>4.0</v>
      </c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20">
        <v>0.0</v>
      </c>
      <c r="AY61" s="20">
        <v>0.0</v>
      </c>
      <c r="AZ61" s="20">
        <v>0.0</v>
      </c>
      <c r="BA61" s="20">
        <v>0.0</v>
      </c>
      <c r="BB61" s="20">
        <v>0.0</v>
      </c>
      <c r="BC61" s="20">
        <v>0.0</v>
      </c>
      <c r="BD61" s="20">
        <v>0.0</v>
      </c>
      <c r="BE61" s="20">
        <v>0.0</v>
      </c>
      <c r="BF61" s="20">
        <v>0.0</v>
      </c>
      <c r="BG61" s="28">
        <v>4.0</v>
      </c>
      <c r="BH61" s="35"/>
      <c r="BI61" s="28">
        <v>0.0</v>
      </c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20">
        <v>0.0</v>
      </c>
      <c r="BV61" s="20">
        <v>0.0</v>
      </c>
      <c r="BW61" s="20">
        <v>0.0</v>
      </c>
      <c r="BX61" s="20">
        <v>0.0</v>
      </c>
      <c r="BY61" s="20">
        <v>0.0</v>
      </c>
      <c r="BZ61" s="20">
        <v>0.0</v>
      </c>
      <c r="CA61" s="20">
        <v>0.0</v>
      </c>
      <c r="CB61" s="20">
        <v>0.0</v>
      </c>
      <c r="CC61" s="20">
        <v>0.0</v>
      </c>
      <c r="CD61" s="7"/>
      <c r="CE61" s="29">
        <f t="shared" si="4"/>
        <v>45012</v>
      </c>
      <c r="CF61" s="31" t="s">
        <v>168</v>
      </c>
      <c r="CG61" s="31" t="s">
        <v>385</v>
      </c>
      <c r="CH61" s="31"/>
      <c r="CI61" s="26">
        <f t="shared" si="5"/>
        <v>18</v>
      </c>
      <c r="CJ61" s="26">
        <f t="shared" si="6"/>
        <v>341</v>
      </c>
      <c r="CK61" s="26">
        <f t="shared" si="7"/>
        <v>45012</v>
      </c>
      <c r="CL61" s="26">
        <f t="shared" si="8"/>
        <v>18</v>
      </c>
      <c r="CM61" s="26">
        <f t="shared" ref="CM61:CO61" si="66">IF(CI61=44434,,CI61)</f>
        <v>18</v>
      </c>
      <c r="CN61" s="26">
        <f t="shared" si="66"/>
        <v>341</v>
      </c>
      <c r="CO61" s="26">
        <f t="shared" si="66"/>
        <v>45012</v>
      </c>
      <c r="CP61" s="26">
        <f t="shared" si="10"/>
        <v>18</v>
      </c>
      <c r="CQ61" s="7"/>
    </row>
    <row r="62">
      <c r="A62" s="32" t="s">
        <v>389</v>
      </c>
      <c r="B62" s="20" t="s">
        <v>390</v>
      </c>
      <c r="C62" s="20" t="s">
        <v>390</v>
      </c>
      <c r="D62" s="20" t="s">
        <v>132</v>
      </c>
      <c r="E62" s="20" t="s">
        <v>391</v>
      </c>
      <c r="F62" s="20" t="s">
        <v>134</v>
      </c>
      <c r="G62" s="9" t="s">
        <v>79</v>
      </c>
      <c r="H62" s="7"/>
      <c r="I62" s="33">
        <v>44013.0</v>
      </c>
      <c r="J62" s="20">
        <v>34.0</v>
      </c>
      <c r="K62" s="7"/>
      <c r="L62" s="22" t="str">
        <f t="shared" si="2"/>
        <v>29-56 days</v>
      </c>
      <c r="M62" s="23">
        <f t="shared" si="3"/>
        <v>46</v>
      </c>
      <c r="N62" s="34" t="s">
        <v>167</v>
      </c>
      <c r="O62" s="28">
        <v>8.0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20">
        <v>3.0</v>
      </c>
      <c r="AB62" s="20">
        <v>1.0</v>
      </c>
      <c r="AC62" s="20">
        <v>0.0</v>
      </c>
      <c r="AD62" s="20">
        <v>0.0</v>
      </c>
      <c r="AE62" s="20">
        <v>1.0</v>
      </c>
      <c r="AF62" s="20">
        <v>0.0</v>
      </c>
      <c r="AG62" s="20">
        <v>0.0</v>
      </c>
      <c r="AH62" s="20">
        <v>0.0</v>
      </c>
      <c r="AI62" s="20">
        <v>0.0</v>
      </c>
      <c r="AJ62" s="28">
        <v>3.0</v>
      </c>
      <c r="AK62" s="35"/>
      <c r="AL62" s="20">
        <v>0.0</v>
      </c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20">
        <v>0.0</v>
      </c>
      <c r="AY62" s="20">
        <v>0.0</v>
      </c>
      <c r="AZ62" s="20">
        <v>0.0</v>
      </c>
      <c r="BA62" s="20">
        <v>0.0</v>
      </c>
      <c r="BB62" s="20">
        <v>0.0</v>
      </c>
      <c r="BC62" s="20">
        <v>0.0</v>
      </c>
      <c r="BD62" s="20">
        <v>0.0</v>
      </c>
      <c r="BE62" s="20">
        <v>0.0</v>
      </c>
      <c r="BF62" s="20">
        <v>0.0</v>
      </c>
      <c r="BG62" s="37"/>
      <c r="BH62" s="35"/>
      <c r="BI62" s="28">
        <v>0.0</v>
      </c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20">
        <v>0.0</v>
      </c>
      <c r="BV62" s="20">
        <v>0.0</v>
      </c>
      <c r="BW62" s="20">
        <v>0.0</v>
      </c>
      <c r="BX62" s="20">
        <v>0.0</v>
      </c>
      <c r="BY62" s="20">
        <v>0.0</v>
      </c>
      <c r="BZ62" s="20">
        <v>0.0</v>
      </c>
      <c r="CA62" s="20">
        <v>0.0</v>
      </c>
      <c r="CB62" s="20">
        <v>0.0</v>
      </c>
      <c r="CC62" s="20">
        <v>0.0</v>
      </c>
      <c r="CD62" s="7"/>
      <c r="CE62" s="29">
        <f t="shared" si="4"/>
        <v>45012</v>
      </c>
      <c r="CF62" s="30" t="s">
        <v>170</v>
      </c>
      <c r="CG62" s="31"/>
      <c r="CH62" s="31"/>
      <c r="CI62" s="26">
        <f t="shared" si="5"/>
        <v>46</v>
      </c>
      <c r="CJ62" s="26">
        <f t="shared" si="6"/>
        <v>45012</v>
      </c>
      <c r="CK62" s="26">
        <f t="shared" si="7"/>
        <v>45012</v>
      </c>
      <c r="CL62" s="26">
        <f t="shared" si="8"/>
        <v>46</v>
      </c>
      <c r="CM62" s="26">
        <f t="shared" ref="CM62:CO62" si="67">IF(CI62=44434,,CI62)</f>
        <v>46</v>
      </c>
      <c r="CN62" s="26">
        <f t="shared" si="67"/>
        <v>45012</v>
      </c>
      <c r="CO62" s="26">
        <f t="shared" si="67"/>
        <v>45012</v>
      </c>
      <c r="CP62" s="26">
        <f t="shared" si="10"/>
        <v>46</v>
      </c>
      <c r="CQ62" s="7"/>
    </row>
    <row r="63">
      <c r="A63" s="32" t="s">
        <v>392</v>
      </c>
      <c r="B63" s="20" t="s">
        <v>393</v>
      </c>
      <c r="C63" s="20" t="s">
        <v>394</v>
      </c>
      <c r="D63" s="20" t="s">
        <v>132</v>
      </c>
      <c r="E63" s="20" t="s">
        <v>395</v>
      </c>
      <c r="F63" s="20" t="s">
        <v>134</v>
      </c>
      <c r="G63" s="9" t="s">
        <v>89</v>
      </c>
      <c r="H63" s="36">
        <v>45257.0</v>
      </c>
      <c r="I63" s="36">
        <v>46052.0</v>
      </c>
      <c r="J63" s="20">
        <v>93.0</v>
      </c>
      <c r="K63" s="20">
        <v>97.0</v>
      </c>
      <c r="L63" s="22" t="str">
        <f t="shared" si="2"/>
        <v>above 56 days</v>
      </c>
      <c r="M63" s="23">
        <f t="shared" si="3"/>
        <v>102</v>
      </c>
      <c r="N63" s="27" t="s">
        <v>259</v>
      </c>
      <c r="O63" s="28">
        <v>17.0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20">
        <v>0.0</v>
      </c>
      <c r="AB63" s="20">
        <v>2.0</v>
      </c>
      <c r="AC63" s="20">
        <v>2.0</v>
      </c>
      <c r="AD63" s="20">
        <v>0.0</v>
      </c>
      <c r="AE63" s="20">
        <v>1.0</v>
      </c>
      <c r="AF63" s="20">
        <v>0.0</v>
      </c>
      <c r="AG63" s="20">
        <v>1.0</v>
      </c>
      <c r="AH63" s="20">
        <v>0.0</v>
      </c>
      <c r="AI63" s="20">
        <v>0.0</v>
      </c>
      <c r="AJ63" s="28">
        <v>11.0</v>
      </c>
      <c r="AK63" s="27" t="s">
        <v>374</v>
      </c>
      <c r="AL63" s="20">
        <v>2.0</v>
      </c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20">
        <v>0.0</v>
      </c>
      <c r="AY63" s="20">
        <v>0.0</v>
      </c>
      <c r="AZ63" s="20">
        <v>1.0</v>
      </c>
      <c r="BA63" s="20">
        <v>0.0</v>
      </c>
      <c r="BB63" s="20">
        <v>0.0</v>
      </c>
      <c r="BC63" s="20">
        <v>0.0</v>
      </c>
      <c r="BD63" s="20">
        <v>0.0</v>
      </c>
      <c r="BE63" s="20">
        <v>0.0</v>
      </c>
      <c r="BF63" s="20">
        <v>0.0</v>
      </c>
      <c r="BG63" s="28">
        <v>1.0</v>
      </c>
      <c r="BH63" s="27" t="s">
        <v>396</v>
      </c>
      <c r="BI63" s="28">
        <v>0.0</v>
      </c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20">
        <v>0.0</v>
      </c>
      <c r="BV63" s="20">
        <v>0.0</v>
      </c>
      <c r="BW63" s="20">
        <v>0.0</v>
      </c>
      <c r="BX63" s="20">
        <v>0.0</v>
      </c>
      <c r="BY63" s="20">
        <v>0.0</v>
      </c>
      <c r="BZ63" s="20">
        <v>0.0</v>
      </c>
      <c r="CA63" s="20">
        <v>0.0</v>
      </c>
      <c r="CB63" s="20">
        <v>0.0</v>
      </c>
      <c r="CC63" s="20">
        <v>0.0</v>
      </c>
      <c r="CD63" s="7"/>
      <c r="CE63" s="29">
        <f t="shared" si="4"/>
        <v>45012</v>
      </c>
      <c r="CF63" s="31" t="s">
        <v>261</v>
      </c>
      <c r="CG63" s="31" t="s">
        <v>376</v>
      </c>
      <c r="CH63" s="31" t="s">
        <v>397</v>
      </c>
      <c r="CI63" s="26">
        <f t="shared" si="5"/>
        <v>102</v>
      </c>
      <c r="CJ63" s="26">
        <f t="shared" si="6"/>
        <v>159</v>
      </c>
      <c r="CK63" s="26">
        <f t="shared" si="7"/>
        <v>178</v>
      </c>
      <c r="CL63" s="26">
        <f t="shared" si="8"/>
        <v>102</v>
      </c>
      <c r="CM63" s="26">
        <f t="shared" ref="CM63:CO63" si="68">IF(CI63=44434,,CI63)</f>
        <v>102</v>
      </c>
      <c r="CN63" s="26">
        <f t="shared" si="68"/>
        <v>159</v>
      </c>
      <c r="CO63" s="26">
        <f t="shared" si="68"/>
        <v>178</v>
      </c>
      <c r="CP63" s="26">
        <f t="shared" si="10"/>
        <v>102</v>
      </c>
      <c r="CQ63" s="7"/>
    </row>
    <row r="64">
      <c r="A64" s="32" t="s">
        <v>398</v>
      </c>
      <c r="B64" s="20" t="s">
        <v>399</v>
      </c>
      <c r="C64" s="20" t="s">
        <v>399</v>
      </c>
      <c r="D64" s="20" t="s">
        <v>62</v>
      </c>
      <c r="E64" s="20" t="s">
        <v>400</v>
      </c>
      <c r="F64" s="20" t="s">
        <v>64</v>
      </c>
      <c r="G64" s="9" t="s">
        <v>106</v>
      </c>
      <c r="H64" s="33">
        <v>45292.0</v>
      </c>
      <c r="I64" s="7"/>
      <c r="J64" s="20">
        <v>44.0</v>
      </c>
      <c r="K64" s="7"/>
      <c r="L64" s="22" t="str">
        <f t="shared" si="2"/>
        <v>above 56 days</v>
      </c>
      <c r="M64" s="23">
        <f t="shared" si="3"/>
        <v>108</v>
      </c>
      <c r="N64" s="34" t="s">
        <v>401</v>
      </c>
      <c r="O64" s="28">
        <v>14.0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20">
        <v>2.0</v>
      </c>
      <c r="AB64" s="20">
        <v>0.0</v>
      </c>
      <c r="AC64" s="20">
        <v>1.0</v>
      </c>
      <c r="AD64" s="20">
        <v>1.0</v>
      </c>
      <c r="AE64" s="20">
        <v>0.0</v>
      </c>
      <c r="AF64" s="20">
        <v>2.0</v>
      </c>
      <c r="AG64" s="20">
        <v>0.0</v>
      </c>
      <c r="AH64" s="20">
        <v>3.0</v>
      </c>
      <c r="AI64" s="20">
        <v>4.0</v>
      </c>
      <c r="AJ64" s="28">
        <v>1.0</v>
      </c>
      <c r="AK64" s="35"/>
      <c r="AL64" s="20">
        <v>0.0</v>
      </c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20">
        <v>0.0</v>
      </c>
      <c r="AY64" s="20">
        <v>0.0</v>
      </c>
      <c r="AZ64" s="20">
        <v>0.0</v>
      </c>
      <c r="BA64" s="20">
        <v>0.0</v>
      </c>
      <c r="BB64" s="20">
        <v>0.0</v>
      </c>
      <c r="BC64" s="20">
        <v>0.0</v>
      </c>
      <c r="BD64" s="20">
        <v>0.0</v>
      </c>
      <c r="BE64" s="20">
        <v>0.0</v>
      </c>
      <c r="BF64" s="20">
        <v>0.0</v>
      </c>
      <c r="BG64" s="37"/>
      <c r="BH64" s="34" t="s">
        <v>401</v>
      </c>
      <c r="BI64" s="28">
        <v>287.0</v>
      </c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20">
        <v>33.0</v>
      </c>
      <c r="BV64" s="20">
        <v>0.0</v>
      </c>
      <c r="BW64" s="20">
        <v>0.0</v>
      </c>
      <c r="BX64" s="20">
        <v>0.0</v>
      </c>
      <c r="BY64" s="20">
        <v>0.0</v>
      </c>
      <c r="BZ64" s="20">
        <v>30.0</v>
      </c>
      <c r="CA64" s="20">
        <v>0.0</v>
      </c>
      <c r="CB64" s="20">
        <v>178.0</v>
      </c>
      <c r="CC64" s="20">
        <v>46.0</v>
      </c>
      <c r="CD64" s="7"/>
      <c r="CE64" s="29">
        <f t="shared" si="4"/>
        <v>45012</v>
      </c>
      <c r="CF64" s="30" t="s">
        <v>402</v>
      </c>
      <c r="CG64" s="31"/>
      <c r="CH64" s="30" t="s">
        <v>402</v>
      </c>
      <c r="CI64" s="26">
        <f t="shared" si="5"/>
        <v>108</v>
      </c>
      <c r="CJ64" s="26">
        <f t="shared" si="6"/>
        <v>45012</v>
      </c>
      <c r="CK64" s="26">
        <f t="shared" si="7"/>
        <v>108</v>
      </c>
      <c r="CL64" s="26">
        <f t="shared" si="8"/>
        <v>108</v>
      </c>
      <c r="CM64" s="26">
        <f t="shared" ref="CM64:CO64" si="69">IF(CI64=44434,,CI64)</f>
        <v>108</v>
      </c>
      <c r="CN64" s="26">
        <f t="shared" si="69"/>
        <v>45012</v>
      </c>
      <c r="CO64" s="26">
        <f t="shared" si="69"/>
        <v>108</v>
      </c>
      <c r="CP64" s="26">
        <f t="shared" si="10"/>
        <v>108</v>
      </c>
      <c r="CQ64" s="7"/>
    </row>
    <row r="65">
      <c r="A65" s="32" t="s">
        <v>86</v>
      </c>
      <c r="B65" s="20" t="s">
        <v>403</v>
      </c>
      <c r="C65" s="20" t="s">
        <v>403</v>
      </c>
      <c r="D65" s="20" t="s">
        <v>88</v>
      </c>
      <c r="E65" s="20" t="s">
        <v>152</v>
      </c>
      <c r="F65" s="20" t="s">
        <v>64</v>
      </c>
      <c r="G65" s="9" t="s">
        <v>79</v>
      </c>
      <c r="H65" s="36">
        <v>46827.0</v>
      </c>
      <c r="I65" s="33">
        <v>44348.0</v>
      </c>
      <c r="J65" s="20">
        <v>90.0</v>
      </c>
      <c r="K65" s="20">
        <v>90.0</v>
      </c>
      <c r="L65" s="22" t="str">
        <f t="shared" si="2"/>
        <v>29-56 days</v>
      </c>
      <c r="M65" s="23">
        <f t="shared" si="3"/>
        <v>32</v>
      </c>
      <c r="N65" s="34" t="s">
        <v>404</v>
      </c>
      <c r="O65" s="28">
        <v>14.0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20">
        <v>0.0</v>
      </c>
      <c r="AB65" s="20">
        <v>0.0</v>
      </c>
      <c r="AC65" s="20">
        <v>0.0</v>
      </c>
      <c r="AD65" s="20">
        <v>1.0</v>
      </c>
      <c r="AE65" s="20">
        <v>0.0</v>
      </c>
      <c r="AF65" s="20">
        <v>1.0</v>
      </c>
      <c r="AG65" s="20">
        <v>1.0</v>
      </c>
      <c r="AH65" s="20">
        <v>3.0</v>
      </c>
      <c r="AI65" s="20">
        <v>2.0</v>
      </c>
      <c r="AJ65" s="28">
        <v>6.0</v>
      </c>
      <c r="AK65" s="27" t="s">
        <v>405</v>
      </c>
      <c r="AL65" s="20">
        <v>1.0</v>
      </c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20">
        <v>0.0</v>
      </c>
      <c r="AY65" s="20">
        <v>0.0</v>
      </c>
      <c r="AZ65" s="20">
        <v>0.0</v>
      </c>
      <c r="BA65" s="20">
        <v>0.0</v>
      </c>
      <c r="BB65" s="20">
        <v>0.0</v>
      </c>
      <c r="BC65" s="20">
        <v>0.0</v>
      </c>
      <c r="BD65" s="20">
        <v>0.0</v>
      </c>
      <c r="BE65" s="20">
        <v>0.0</v>
      </c>
      <c r="BF65" s="20">
        <v>0.0</v>
      </c>
      <c r="BG65" s="28">
        <v>1.0</v>
      </c>
      <c r="BH65" s="27" t="s">
        <v>404</v>
      </c>
      <c r="BI65" s="28">
        <v>146.0</v>
      </c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20">
        <v>0.0</v>
      </c>
      <c r="BV65" s="20">
        <v>0.0</v>
      </c>
      <c r="BW65" s="20">
        <v>0.0</v>
      </c>
      <c r="BX65" s="20">
        <v>0.0</v>
      </c>
      <c r="BY65" s="20">
        <v>0.0</v>
      </c>
      <c r="BZ65" s="20">
        <v>0.0</v>
      </c>
      <c r="CA65" s="20">
        <v>0.0</v>
      </c>
      <c r="CB65" s="20">
        <v>2.0</v>
      </c>
      <c r="CC65" s="20">
        <v>0.0</v>
      </c>
      <c r="CD65" s="20">
        <v>144.0</v>
      </c>
      <c r="CE65" s="29">
        <f t="shared" si="4"/>
        <v>45012</v>
      </c>
      <c r="CF65" s="30" t="s">
        <v>406</v>
      </c>
      <c r="CG65" s="31" t="s">
        <v>407</v>
      </c>
      <c r="CH65" s="31" t="s">
        <v>406</v>
      </c>
      <c r="CI65" s="26">
        <f t="shared" si="5"/>
        <v>32</v>
      </c>
      <c r="CJ65" s="26">
        <f t="shared" si="6"/>
        <v>343</v>
      </c>
      <c r="CK65" s="26">
        <f t="shared" si="7"/>
        <v>32</v>
      </c>
      <c r="CL65" s="26">
        <f t="shared" si="8"/>
        <v>32</v>
      </c>
      <c r="CM65" s="26">
        <f t="shared" ref="CM65:CO65" si="70">IF(CI65=44434,,CI65)</f>
        <v>32</v>
      </c>
      <c r="CN65" s="26">
        <f t="shared" si="70"/>
        <v>343</v>
      </c>
      <c r="CO65" s="26">
        <f t="shared" si="70"/>
        <v>32</v>
      </c>
      <c r="CP65" s="26">
        <f t="shared" si="10"/>
        <v>32</v>
      </c>
      <c r="CQ65" s="7"/>
    </row>
    <row r="66">
      <c r="A66" s="32" t="s">
        <v>59</v>
      </c>
      <c r="B66" s="20" t="s">
        <v>408</v>
      </c>
      <c r="C66" s="20" t="s">
        <v>409</v>
      </c>
      <c r="D66" s="20" t="s">
        <v>62</v>
      </c>
      <c r="E66" s="20" t="s">
        <v>63</v>
      </c>
      <c r="F66" s="20" t="s">
        <v>360</v>
      </c>
      <c r="G66" s="9" t="s">
        <v>106</v>
      </c>
      <c r="H66" s="7"/>
      <c r="I66" s="7"/>
      <c r="J66" s="20">
        <v>54.0</v>
      </c>
      <c r="K66" s="7"/>
      <c r="L66" s="22" t="str">
        <f t="shared" si="2"/>
        <v>above 56 days</v>
      </c>
      <c r="M66" s="23">
        <f t="shared" si="3"/>
        <v>223</v>
      </c>
      <c r="N66" s="27" t="s">
        <v>200</v>
      </c>
      <c r="O66" s="28">
        <v>27.0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20">
        <v>0.0</v>
      </c>
      <c r="AB66" s="20">
        <v>0.0</v>
      </c>
      <c r="AC66" s="20">
        <v>0.0</v>
      </c>
      <c r="AD66" s="20">
        <v>1.0</v>
      </c>
      <c r="AE66" s="20">
        <v>10.0</v>
      </c>
      <c r="AF66" s="20">
        <v>4.0</v>
      </c>
      <c r="AG66" s="20">
        <v>2.0</v>
      </c>
      <c r="AH66" s="20">
        <v>3.0</v>
      </c>
      <c r="AI66" s="20">
        <v>2.0</v>
      </c>
      <c r="AJ66" s="28">
        <v>5.0</v>
      </c>
      <c r="AK66" s="35"/>
      <c r="AL66" s="20">
        <v>0.0</v>
      </c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20">
        <v>0.0</v>
      </c>
      <c r="AY66" s="20">
        <v>0.0</v>
      </c>
      <c r="AZ66" s="20">
        <v>0.0</v>
      </c>
      <c r="BA66" s="20">
        <v>0.0</v>
      </c>
      <c r="BB66" s="20">
        <v>0.0</v>
      </c>
      <c r="BC66" s="20">
        <v>0.0</v>
      </c>
      <c r="BD66" s="20">
        <v>0.0</v>
      </c>
      <c r="BE66" s="20">
        <v>0.0</v>
      </c>
      <c r="BF66" s="20">
        <v>0.0</v>
      </c>
      <c r="BG66" s="37"/>
      <c r="BH66" s="34" t="s">
        <v>410</v>
      </c>
      <c r="BI66" s="28">
        <v>1.0</v>
      </c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20">
        <v>0.0</v>
      </c>
      <c r="BV66" s="20">
        <v>0.0</v>
      </c>
      <c r="BW66" s="20">
        <v>0.0</v>
      </c>
      <c r="BX66" s="20">
        <v>0.0</v>
      </c>
      <c r="BY66" s="20">
        <v>0.0</v>
      </c>
      <c r="BZ66" s="20">
        <v>0.0</v>
      </c>
      <c r="CA66" s="20">
        <v>0.0</v>
      </c>
      <c r="CB66" s="20">
        <v>0.0</v>
      </c>
      <c r="CC66" s="20">
        <v>1.0</v>
      </c>
      <c r="CD66" s="7"/>
      <c r="CE66" s="29">
        <f t="shared" si="4"/>
        <v>45012</v>
      </c>
      <c r="CF66" s="31" t="s">
        <v>203</v>
      </c>
      <c r="CG66" s="31"/>
      <c r="CH66" s="30" t="s">
        <v>410</v>
      </c>
      <c r="CI66" s="26">
        <f t="shared" si="5"/>
        <v>223</v>
      </c>
      <c r="CJ66" s="26">
        <f t="shared" si="6"/>
        <v>45012</v>
      </c>
      <c r="CK66" s="26">
        <f t="shared" si="7"/>
        <v>263</v>
      </c>
      <c r="CL66" s="26">
        <f t="shared" si="8"/>
        <v>223</v>
      </c>
      <c r="CM66" s="26">
        <f t="shared" ref="CM66:CO66" si="71">IF(CI66=44434,,CI66)</f>
        <v>223</v>
      </c>
      <c r="CN66" s="26">
        <f t="shared" si="71"/>
        <v>45012</v>
      </c>
      <c r="CO66" s="26">
        <f t="shared" si="71"/>
        <v>263</v>
      </c>
      <c r="CP66" s="26">
        <f t="shared" si="10"/>
        <v>223</v>
      </c>
      <c r="CQ66" s="7"/>
    </row>
    <row r="67">
      <c r="A67" s="32" t="s">
        <v>161</v>
      </c>
      <c r="B67" s="20" t="s">
        <v>411</v>
      </c>
      <c r="C67" s="20" t="s">
        <v>411</v>
      </c>
      <c r="D67" s="20" t="s">
        <v>132</v>
      </c>
      <c r="E67" s="20" t="s">
        <v>164</v>
      </c>
      <c r="F67" s="20" t="s">
        <v>134</v>
      </c>
      <c r="G67" s="9" t="s">
        <v>79</v>
      </c>
      <c r="H67" s="36">
        <v>45853.0</v>
      </c>
      <c r="I67" s="36">
        <v>45044.0</v>
      </c>
      <c r="J67" s="20">
        <v>48.0</v>
      </c>
      <c r="K67" s="7"/>
      <c r="L67" s="22" t="str">
        <f t="shared" si="2"/>
        <v>29-56 days</v>
      </c>
      <c r="M67" s="23">
        <f t="shared" si="3"/>
        <v>31</v>
      </c>
      <c r="N67" s="27" t="s">
        <v>99</v>
      </c>
      <c r="O67" s="28">
        <v>35.0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20">
        <v>0.0</v>
      </c>
      <c r="AB67" s="20">
        <v>0.0</v>
      </c>
      <c r="AC67" s="20">
        <v>0.0</v>
      </c>
      <c r="AD67" s="20">
        <v>0.0</v>
      </c>
      <c r="AE67" s="20">
        <v>0.0</v>
      </c>
      <c r="AF67" s="20">
        <v>10.0</v>
      </c>
      <c r="AG67" s="20">
        <v>8.0</v>
      </c>
      <c r="AH67" s="20">
        <v>6.0</v>
      </c>
      <c r="AI67" s="20">
        <v>6.0</v>
      </c>
      <c r="AJ67" s="28">
        <v>5.0</v>
      </c>
      <c r="AK67" s="35"/>
      <c r="AL67" s="20">
        <v>0.0</v>
      </c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20">
        <v>0.0</v>
      </c>
      <c r="AY67" s="20">
        <v>0.0</v>
      </c>
      <c r="AZ67" s="20">
        <v>0.0</v>
      </c>
      <c r="BA67" s="20">
        <v>0.0</v>
      </c>
      <c r="BB67" s="20">
        <v>0.0</v>
      </c>
      <c r="BC67" s="20">
        <v>0.0</v>
      </c>
      <c r="BD67" s="20">
        <v>0.0</v>
      </c>
      <c r="BE67" s="20">
        <v>0.0</v>
      </c>
      <c r="BF67" s="20">
        <v>0.0</v>
      </c>
      <c r="BG67" s="37"/>
      <c r="BH67" s="27" t="s">
        <v>412</v>
      </c>
      <c r="BI67" s="28">
        <v>0.0</v>
      </c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20">
        <v>0.0</v>
      </c>
      <c r="BV67" s="20">
        <v>0.0</v>
      </c>
      <c r="BW67" s="20">
        <v>0.0</v>
      </c>
      <c r="BX67" s="20">
        <v>0.0</v>
      </c>
      <c r="BY67" s="20">
        <v>0.0</v>
      </c>
      <c r="BZ67" s="20">
        <v>0.0</v>
      </c>
      <c r="CA67" s="20">
        <v>0.0</v>
      </c>
      <c r="CB67" s="20">
        <v>0.0</v>
      </c>
      <c r="CC67" s="20">
        <v>0.0</v>
      </c>
      <c r="CD67" s="7"/>
      <c r="CE67" s="29">
        <f t="shared" si="4"/>
        <v>45012</v>
      </c>
      <c r="CF67" s="31" t="s">
        <v>101</v>
      </c>
      <c r="CG67" s="31"/>
      <c r="CH67" s="31" t="s">
        <v>413</v>
      </c>
      <c r="CI67" s="26">
        <f t="shared" si="5"/>
        <v>31</v>
      </c>
      <c r="CJ67" s="26">
        <f t="shared" si="6"/>
        <v>45012</v>
      </c>
      <c r="CK67" s="26">
        <f t="shared" si="7"/>
        <v>40</v>
      </c>
      <c r="CL67" s="26">
        <f t="shared" si="8"/>
        <v>31</v>
      </c>
      <c r="CM67" s="26">
        <f t="shared" ref="CM67:CO67" si="72">IF(CI67=44434,,CI67)</f>
        <v>31</v>
      </c>
      <c r="CN67" s="26">
        <f t="shared" si="72"/>
        <v>45012</v>
      </c>
      <c r="CO67" s="26">
        <f t="shared" si="72"/>
        <v>40</v>
      </c>
      <c r="CP67" s="26">
        <f t="shared" si="10"/>
        <v>31</v>
      </c>
      <c r="CQ67" s="7"/>
    </row>
    <row r="68">
      <c r="A68" s="32" t="s">
        <v>389</v>
      </c>
      <c r="B68" s="20" t="s">
        <v>414</v>
      </c>
      <c r="C68" s="20" t="s">
        <v>414</v>
      </c>
      <c r="D68" s="20" t="s">
        <v>132</v>
      </c>
      <c r="E68" s="20" t="s">
        <v>391</v>
      </c>
      <c r="F68" s="20" t="s">
        <v>134</v>
      </c>
      <c r="G68" s="9" t="s">
        <v>135</v>
      </c>
      <c r="H68" s="36">
        <v>45495.0</v>
      </c>
      <c r="I68" s="36">
        <v>43693.0</v>
      </c>
      <c r="J68" s="20">
        <v>44.0</v>
      </c>
      <c r="K68" s="7"/>
      <c r="L68" s="22" t="str">
        <f t="shared" si="2"/>
        <v>above 56 days</v>
      </c>
      <c r="M68" s="23">
        <f t="shared" si="3"/>
        <v>334</v>
      </c>
      <c r="N68" s="27" t="s">
        <v>415</v>
      </c>
      <c r="O68" s="28">
        <v>2.0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20">
        <v>0.0</v>
      </c>
      <c r="AB68" s="20">
        <v>0.0</v>
      </c>
      <c r="AC68" s="20">
        <v>0.0</v>
      </c>
      <c r="AD68" s="20">
        <v>0.0</v>
      </c>
      <c r="AE68" s="20">
        <v>0.0</v>
      </c>
      <c r="AF68" s="20">
        <v>0.0</v>
      </c>
      <c r="AG68" s="20">
        <v>0.0</v>
      </c>
      <c r="AH68" s="20">
        <v>0.0</v>
      </c>
      <c r="AI68" s="20">
        <v>1.0</v>
      </c>
      <c r="AJ68" s="28">
        <v>1.0</v>
      </c>
      <c r="AK68" s="35"/>
      <c r="AL68" s="20">
        <v>0.0</v>
      </c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20">
        <v>0.0</v>
      </c>
      <c r="AY68" s="20">
        <v>0.0</v>
      </c>
      <c r="AZ68" s="20">
        <v>0.0</v>
      </c>
      <c r="BA68" s="20">
        <v>0.0</v>
      </c>
      <c r="BB68" s="20">
        <v>0.0</v>
      </c>
      <c r="BC68" s="20">
        <v>0.0</v>
      </c>
      <c r="BD68" s="20">
        <v>0.0</v>
      </c>
      <c r="BE68" s="20">
        <v>0.0</v>
      </c>
      <c r="BF68" s="20">
        <v>0.0</v>
      </c>
      <c r="BG68" s="37"/>
      <c r="BH68" s="35"/>
      <c r="BI68" s="28">
        <v>0.0</v>
      </c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20">
        <v>0.0</v>
      </c>
      <c r="BV68" s="20">
        <v>0.0</v>
      </c>
      <c r="BW68" s="20">
        <v>0.0</v>
      </c>
      <c r="BX68" s="20">
        <v>0.0</v>
      </c>
      <c r="BY68" s="20">
        <v>0.0</v>
      </c>
      <c r="BZ68" s="20">
        <v>0.0</v>
      </c>
      <c r="CA68" s="20">
        <v>0.0</v>
      </c>
      <c r="CB68" s="20">
        <v>0.0</v>
      </c>
      <c r="CC68" s="20">
        <v>0.0</v>
      </c>
      <c r="CD68" s="7"/>
      <c r="CE68" s="29">
        <f t="shared" si="4"/>
        <v>45012</v>
      </c>
      <c r="CF68" s="31" t="s">
        <v>416</v>
      </c>
      <c r="CG68" s="31"/>
      <c r="CH68" s="31"/>
      <c r="CI68" s="26">
        <f t="shared" si="5"/>
        <v>334</v>
      </c>
      <c r="CJ68" s="26">
        <f t="shared" si="6"/>
        <v>45012</v>
      </c>
      <c r="CK68" s="26">
        <f t="shared" si="7"/>
        <v>45012</v>
      </c>
      <c r="CL68" s="26">
        <f t="shared" si="8"/>
        <v>334</v>
      </c>
      <c r="CM68" s="26">
        <f t="shared" ref="CM68:CO68" si="73">IF(CI68=44434,,CI68)</f>
        <v>334</v>
      </c>
      <c r="CN68" s="26">
        <f t="shared" si="73"/>
        <v>45012</v>
      </c>
      <c r="CO68" s="26">
        <f t="shared" si="73"/>
        <v>45012</v>
      </c>
      <c r="CP68" s="26">
        <f t="shared" si="10"/>
        <v>334</v>
      </c>
      <c r="CQ68" s="7"/>
    </row>
    <row r="69">
      <c r="A69" s="32" t="s">
        <v>86</v>
      </c>
      <c r="B69" s="20" t="s">
        <v>417</v>
      </c>
      <c r="C69" s="20" t="s">
        <v>417</v>
      </c>
      <c r="D69" s="20" t="s">
        <v>88</v>
      </c>
      <c r="E69" s="20" t="s">
        <v>152</v>
      </c>
      <c r="F69" s="20" t="s">
        <v>64</v>
      </c>
      <c r="G69" s="9" t="s">
        <v>79</v>
      </c>
      <c r="H69" s="36">
        <v>45768.0</v>
      </c>
      <c r="I69" s="33">
        <v>45177.0</v>
      </c>
      <c r="J69" s="20">
        <v>51.0</v>
      </c>
      <c r="K69" s="20">
        <v>43.0</v>
      </c>
      <c r="L69" s="22" t="str">
        <f t="shared" si="2"/>
        <v>1-28 days</v>
      </c>
      <c r="M69" s="23">
        <f t="shared" si="3"/>
        <v>14</v>
      </c>
      <c r="N69" s="27" t="s">
        <v>175</v>
      </c>
      <c r="O69" s="28">
        <v>31.0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20">
        <v>4.0</v>
      </c>
      <c r="AB69" s="20">
        <v>1.0</v>
      </c>
      <c r="AC69" s="20">
        <v>11.0</v>
      </c>
      <c r="AD69" s="20">
        <v>3.0</v>
      </c>
      <c r="AE69" s="20">
        <v>4.0</v>
      </c>
      <c r="AF69" s="20">
        <v>0.0</v>
      </c>
      <c r="AG69" s="20">
        <v>5.0</v>
      </c>
      <c r="AH69" s="20">
        <v>0.0</v>
      </c>
      <c r="AI69" s="20">
        <v>0.0</v>
      </c>
      <c r="AJ69" s="28">
        <v>3.0</v>
      </c>
      <c r="AK69" s="34" t="s">
        <v>165</v>
      </c>
      <c r="AL69" s="20">
        <v>60.0</v>
      </c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20">
        <v>9.0</v>
      </c>
      <c r="AY69" s="20">
        <v>14.0</v>
      </c>
      <c r="AZ69" s="20">
        <v>14.0</v>
      </c>
      <c r="BA69" s="20">
        <v>6.0</v>
      </c>
      <c r="BB69" s="20">
        <v>1.0</v>
      </c>
      <c r="BC69" s="20">
        <v>0.0</v>
      </c>
      <c r="BD69" s="20">
        <v>9.0</v>
      </c>
      <c r="BE69" s="20">
        <v>5.0</v>
      </c>
      <c r="BF69" s="20">
        <v>0.0</v>
      </c>
      <c r="BG69" s="28">
        <v>2.0</v>
      </c>
      <c r="BH69" s="27" t="s">
        <v>191</v>
      </c>
      <c r="BI69" s="28">
        <v>7.0</v>
      </c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20">
        <v>7.0</v>
      </c>
      <c r="BV69" s="20">
        <v>0.0</v>
      </c>
      <c r="BW69" s="20">
        <v>0.0</v>
      </c>
      <c r="BX69" s="20">
        <v>0.0</v>
      </c>
      <c r="BY69" s="20">
        <v>0.0</v>
      </c>
      <c r="BZ69" s="20">
        <v>0.0</v>
      </c>
      <c r="CA69" s="20">
        <v>0.0</v>
      </c>
      <c r="CB69" s="20">
        <v>0.0</v>
      </c>
      <c r="CC69" s="20">
        <v>0.0</v>
      </c>
      <c r="CD69" s="7"/>
      <c r="CE69" s="29">
        <f t="shared" si="4"/>
        <v>45012</v>
      </c>
      <c r="CF69" s="31" t="s">
        <v>176</v>
      </c>
      <c r="CG69" s="30" t="s">
        <v>168</v>
      </c>
      <c r="CH69" s="31" t="s">
        <v>193</v>
      </c>
      <c r="CI69" s="26">
        <f t="shared" si="5"/>
        <v>14</v>
      </c>
      <c r="CJ69" s="26">
        <f t="shared" si="6"/>
        <v>18</v>
      </c>
      <c r="CK69" s="26">
        <f t="shared" si="7"/>
        <v>25</v>
      </c>
      <c r="CL69" s="26">
        <f t="shared" si="8"/>
        <v>14</v>
      </c>
      <c r="CM69" s="26">
        <f t="shared" ref="CM69:CO69" si="74">IF(CI69=44434,,CI69)</f>
        <v>14</v>
      </c>
      <c r="CN69" s="26">
        <f t="shared" si="74"/>
        <v>18</v>
      </c>
      <c r="CO69" s="26">
        <f t="shared" si="74"/>
        <v>25</v>
      </c>
      <c r="CP69" s="26">
        <f t="shared" si="10"/>
        <v>14</v>
      </c>
      <c r="CQ69" s="7"/>
    </row>
    <row r="70">
      <c r="A70" s="32" t="s">
        <v>418</v>
      </c>
      <c r="B70" s="20" t="s">
        <v>419</v>
      </c>
      <c r="C70" s="20" t="s">
        <v>419</v>
      </c>
      <c r="D70" s="20" t="s">
        <v>88</v>
      </c>
      <c r="E70" s="20" t="s">
        <v>105</v>
      </c>
      <c r="F70" s="20" t="s">
        <v>64</v>
      </c>
      <c r="G70" s="9" t="s">
        <v>106</v>
      </c>
      <c r="H70" s="36">
        <v>45380.0</v>
      </c>
      <c r="I70" s="36">
        <v>44823.0</v>
      </c>
      <c r="J70" s="20">
        <v>87.0</v>
      </c>
      <c r="K70" s="20">
        <v>71.0</v>
      </c>
      <c r="L70" s="22" t="str">
        <f t="shared" si="2"/>
        <v>1-28 days</v>
      </c>
      <c r="M70" s="23">
        <f t="shared" si="3"/>
        <v>12</v>
      </c>
      <c r="N70" s="34" t="s">
        <v>292</v>
      </c>
      <c r="O70" s="28">
        <v>94.0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20">
        <v>21.0</v>
      </c>
      <c r="AB70" s="20">
        <v>8.0</v>
      </c>
      <c r="AC70" s="20">
        <v>11.0</v>
      </c>
      <c r="AD70" s="20">
        <v>11.0</v>
      </c>
      <c r="AE70" s="20">
        <v>6.0</v>
      </c>
      <c r="AF70" s="20">
        <v>8.0</v>
      </c>
      <c r="AG70" s="20">
        <v>0.0</v>
      </c>
      <c r="AH70" s="20">
        <v>6.0</v>
      </c>
      <c r="AI70" s="20">
        <v>15.0</v>
      </c>
      <c r="AJ70" s="28">
        <v>8.0</v>
      </c>
      <c r="AK70" s="27" t="s">
        <v>222</v>
      </c>
      <c r="AL70" s="20">
        <v>78.0</v>
      </c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20">
        <v>20.0</v>
      </c>
      <c r="AY70" s="20">
        <v>5.0</v>
      </c>
      <c r="AZ70" s="20">
        <v>24.0</v>
      </c>
      <c r="BA70" s="20">
        <v>5.0</v>
      </c>
      <c r="BB70" s="20">
        <v>0.0</v>
      </c>
      <c r="BC70" s="20">
        <v>5.0</v>
      </c>
      <c r="BD70" s="20">
        <v>0.0</v>
      </c>
      <c r="BE70" s="20">
        <v>1.0</v>
      </c>
      <c r="BF70" s="20">
        <v>11.0</v>
      </c>
      <c r="BG70" s="28">
        <v>7.0</v>
      </c>
      <c r="BH70" s="27" t="s">
        <v>292</v>
      </c>
      <c r="BI70" s="28">
        <v>43.0</v>
      </c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20">
        <v>1.0</v>
      </c>
      <c r="BV70" s="20">
        <v>0.0</v>
      </c>
      <c r="BW70" s="20">
        <v>42.0</v>
      </c>
      <c r="BX70" s="20">
        <v>0.0</v>
      </c>
      <c r="BY70" s="20">
        <v>0.0</v>
      </c>
      <c r="BZ70" s="20">
        <v>0.0</v>
      </c>
      <c r="CA70" s="20">
        <v>0.0</v>
      </c>
      <c r="CB70" s="20">
        <v>0.0</v>
      </c>
      <c r="CC70" s="20">
        <v>0.0</v>
      </c>
      <c r="CD70" s="7"/>
      <c r="CE70" s="29">
        <f t="shared" si="4"/>
        <v>45012</v>
      </c>
      <c r="CF70" s="30" t="s">
        <v>294</v>
      </c>
      <c r="CG70" s="31" t="s">
        <v>223</v>
      </c>
      <c r="CH70" s="31" t="s">
        <v>294</v>
      </c>
      <c r="CI70" s="26">
        <f t="shared" si="5"/>
        <v>39</v>
      </c>
      <c r="CJ70" s="26">
        <f t="shared" si="6"/>
        <v>12</v>
      </c>
      <c r="CK70" s="26">
        <f t="shared" si="7"/>
        <v>39</v>
      </c>
      <c r="CL70" s="26">
        <f t="shared" si="8"/>
        <v>12</v>
      </c>
      <c r="CM70" s="26">
        <f t="shared" ref="CM70:CO70" si="75">IF(CI70=44434,,CI70)</f>
        <v>39</v>
      </c>
      <c r="CN70" s="26">
        <f t="shared" si="75"/>
        <v>12</v>
      </c>
      <c r="CO70" s="26">
        <f t="shared" si="75"/>
        <v>39</v>
      </c>
      <c r="CP70" s="26">
        <f t="shared" si="10"/>
        <v>12</v>
      </c>
      <c r="CQ70" s="7"/>
    </row>
    <row r="71">
      <c r="A71" s="32" t="s">
        <v>420</v>
      </c>
      <c r="B71" s="20" t="s">
        <v>421</v>
      </c>
      <c r="C71" s="20" t="s">
        <v>421</v>
      </c>
      <c r="D71" s="20" t="s">
        <v>62</v>
      </c>
      <c r="E71" s="20" t="s">
        <v>422</v>
      </c>
      <c r="F71" s="20" t="s">
        <v>64</v>
      </c>
      <c r="G71" s="9" t="s">
        <v>237</v>
      </c>
      <c r="H71" s="36">
        <v>45565.0</v>
      </c>
      <c r="I71" s="33">
        <v>46449.0</v>
      </c>
      <c r="J71" s="20">
        <v>51.0</v>
      </c>
      <c r="K71" s="7"/>
      <c r="L71" s="22" t="str">
        <f t="shared" si="2"/>
        <v>1-28 days</v>
      </c>
      <c r="M71" s="23">
        <f t="shared" si="3"/>
        <v>12</v>
      </c>
      <c r="N71" s="27" t="s">
        <v>222</v>
      </c>
      <c r="O71" s="28">
        <v>6.0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20">
        <v>0.0</v>
      </c>
      <c r="AB71" s="20">
        <v>0.0</v>
      </c>
      <c r="AC71" s="20">
        <v>0.0</v>
      </c>
      <c r="AD71" s="20">
        <v>0.0</v>
      </c>
      <c r="AE71" s="20">
        <v>0.0</v>
      </c>
      <c r="AF71" s="20">
        <v>0.0</v>
      </c>
      <c r="AG71" s="20">
        <v>0.0</v>
      </c>
      <c r="AH71" s="20">
        <v>0.0</v>
      </c>
      <c r="AI71" s="20">
        <v>0.0</v>
      </c>
      <c r="AJ71" s="28">
        <v>6.0</v>
      </c>
      <c r="AK71" s="27" t="s">
        <v>423</v>
      </c>
      <c r="AL71" s="20">
        <v>0.0</v>
      </c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20">
        <v>0.0</v>
      </c>
      <c r="AY71" s="20">
        <v>0.0</v>
      </c>
      <c r="AZ71" s="20">
        <v>0.0</v>
      </c>
      <c r="BA71" s="20">
        <v>0.0</v>
      </c>
      <c r="BB71" s="20">
        <v>0.0</v>
      </c>
      <c r="BC71" s="20">
        <v>0.0</v>
      </c>
      <c r="BD71" s="20">
        <v>0.0</v>
      </c>
      <c r="BE71" s="20">
        <v>0.0</v>
      </c>
      <c r="BF71" s="20">
        <v>0.0</v>
      </c>
      <c r="BG71" s="37"/>
      <c r="BH71" s="34" t="s">
        <v>165</v>
      </c>
      <c r="BI71" s="28">
        <v>1.0</v>
      </c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20">
        <v>0.0</v>
      </c>
      <c r="BV71" s="20">
        <v>0.0</v>
      </c>
      <c r="BW71" s="20">
        <v>0.0</v>
      </c>
      <c r="BX71" s="20">
        <v>0.0</v>
      </c>
      <c r="BY71" s="20">
        <v>0.0</v>
      </c>
      <c r="BZ71" s="20">
        <v>0.0</v>
      </c>
      <c r="CA71" s="20">
        <v>0.0</v>
      </c>
      <c r="CB71" s="20">
        <v>0.0</v>
      </c>
      <c r="CC71" s="20">
        <v>0.0</v>
      </c>
      <c r="CD71" s="20">
        <v>1.0</v>
      </c>
      <c r="CE71" s="29">
        <f t="shared" si="4"/>
        <v>45012</v>
      </c>
      <c r="CF71" s="31" t="s">
        <v>223</v>
      </c>
      <c r="CG71" s="31" t="s">
        <v>424</v>
      </c>
      <c r="CH71" s="30" t="s">
        <v>168</v>
      </c>
      <c r="CI71" s="26">
        <f t="shared" si="5"/>
        <v>12</v>
      </c>
      <c r="CJ71" s="26">
        <f t="shared" si="6"/>
        <v>94</v>
      </c>
      <c r="CK71" s="26">
        <f t="shared" si="7"/>
        <v>18</v>
      </c>
      <c r="CL71" s="26">
        <f t="shared" si="8"/>
        <v>12</v>
      </c>
      <c r="CM71" s="26">
        <f t="shared" ref="CM71:CO71" si="76">IF(CI71=44434,,CI71)</f>
        <v>12</v>
      </c>
      <c r="CN71" s="26">
        <f t="shared" si="76"/>
        <v>94</v>
      </c>
      <c r="CO71" s="26">
        <f t="shared" si="76"/>
        <v>18</v>
      </c>
      <c r="CP71" s="26">
        <f t="shared" si="10"/>
        <v>12</v>
      </c>
      <c r="CQ71" s="7"/>
    </row>
    <row r="72">
      <c r="A72" s="32" t="s">
        <v>103</v>
      </c>
      <c r="B72" s="20" t="s">
        <v>425</v>
      </c>
      <c r="C72" s="20" t="s">
        <v>426</v>
      </c>
      <c r="D72" s="20" t="s">
        <v>88</v>
      </c>
      <c r="E72" s="20" t="s">
        <v>105</v>
      </c>
      <c r="F72" s="20" t="s">
        <v>64</v>
      </c>
      <c r="G72" s="9" t="s">
        <v>89</v>
      </c>
      <c r="H72" s="36">
        <v>44124.0</v>
      </c>
      <c r="I72" s="36">
        <v>44823.0</v>
      </c>
      <c r="J72" s="20">
        <v>74.0</v>
      </c>
      <c r="K72" s="20">
        <v>95.0</v>
      </c>
      <c r="L72" s="22" t="str">
        <f t="shared" si="2"/>
        <v>29-56 days</v>
      </c>
      <c r="M72" s="23">
        <f t="shared" si="3"/>
        <v>42</v>
      </c>
      <c r="N72" s="27" t="s">
        <v>255</v>
      </c>
      <c r="O72" s="28">
        <v>14.0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20">
        <v>3.0</v>
      </c>
      <c r="AB72" s="20">
        <v>3.0</v>
      </c>
      <c r="AC72" s="20">
        <v>1.0</v>
      </c>
      <c r="AD72" s="20">
        <v>0.0</v>
      </c>
      <c r="AE72" s="20">
        <v>2.0</v>
      </c>
      <c r="AF72" s="20">
        <v>0.0</v>
      </c>
      <c r="AG72" s="20">
        <v>0.0</v>
      </c>
      <c r="AH72" s="20">
        <v>0.0</v>
      </c>
      <c r="AI72" s="20">
        <v>2.0</v>
      </c>
      <c r="AJ72" s="28">
        <v>3.0</v>
      </c>
      <c r="AK72" s="34" t="s">
        <v>255</v>
      </c>
      <c r="AL72" s="20">
        <v>46.0</v>
      </c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20">
        <v>1.0</v>
      </c>
      <c r="AY72" s="20">
        <v>8.0</v>
      </c>
      <c r="AZ72" s="20">
        <v>2.0</v>
      </c>
      <c r="BA72" s="20">
        <v>0.0</v>
      </c>
      <c r="BB72" s="20">
        <v>5.0</v>
      </c>
      <c r="BC72" s="20">
        <v>15.0</v>
      </c>
      <c r="BD72" s="20">
        <v>0.0</v>
      </c>
      <c r="BE72" s="20">
        <v>9.0</v>
      </c>
      <c r="BF72" s="20">
        <v>1.0</v>
      </c>
      <c r="BG72" s="28">
        <v>5.0</v>
      </c>
      <c r="BH72" s="34" t="s">
        <v>255</v>
      </c>
      <c r="BI72" s="28">
        <v>0.0</v>
      </c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20">
        <v>0.0</v>
      </c>
      <c r="BV72" s="20">
        <v>0.0</v>
      </c>
      <c r="BW72" s="20">
        <v>0.0</v>
      </c>
      <c r="BX72" s="20">
        <v>0.0</v>
      </c>
      <c r="BY72" s="20">
        <v>0.0</v>
      </c>
      <c r="BZ72" s="20">
        <v>0.0</v>
      </c>
      <c r="CA72" s="20">
        <v>0.0</v>
      </c>
      <c r="CB72" s="20">
        <v>0.0</v>
      </c>
      <c r="CC72" s="20">
        <v>0.0</v>
      </c>
      <c r="CD72" s="7"/>
      <c r="CE72" s="29">
        <f t="shared" si="4"/>
        <v>45012</v>
      </c>
      <c r="CF72" s="31" t="s">
        <v>256</v>
      </c>
      <c r="CG72" s="30" t="s">
        <v>256</v>
      </c>
      <c r="CH72" s="30" t="s">
        <v>256</v>
      </c>
      <c r="CI72" s="26">
        <f t="shared" si="5"/>
        <v>42</v>
      </c>
      <c r="CJ72" s="26">
        <f t="shared" si="6"/>
        <v>42</v>
      </c>
      <c r="CK72" s="26">
        <f t="shared" si="7"/>
        <v>42</v>
      </c>
      <c r="CL72" s="26">
        <f t="shared" si="8"/>
        <v>42</v>
      </c>
      <c r="CM72" s="26">
        <f t="shared" ref="CM72:CO72" si="77">IF(CI72=44434,,CI72)</f>
        <v>42</v>
      </c>
      <c r="CN72" s="26">
        <f t="shared" si="77"/>
        <v>42</v>
      </c>
      <c r="CO72" s="26">
        <f t="shared" si="77"/>
        <v>42</v>
      </c>
      <c r="CP72" s="26">
        <f t="shared" si="10"/>
        <v>42</v>
      </c>
      <c r="CQ72" s="7"/>
    </row>
    <row r="73">
      <c r="A73" s="32" t="s">
        <v>301</v>
      </c>
      <c r="B73" s="20" t="s">
        <v>427</v>
      </c>
      <c r="C73" s="20" t="s">
        <v>427</v>
      </c>
      <c r="D73" s="20" t="s">
        <v>62</v>
      </c>
      <c r="E73" s="20" t="s">
        <v>303</v>
      </c>
      <c r="F73" s="20" t="s">
        <v>64</v>
      </c>
      <c r="G73" s="9" t="s">
        <v>237</v>
      </c>
      <c r="H73" s="33">
        <v>44964.0</v>
      </c>
      <c r="I73" s="33">
        <v>46115.0</v>
      </c>
      <c r="J73" s="20">
        <v>45.0</v>
      </c>
      <c r="K73" s="20">
        <v>38.0</v>
      </c>
      <c r="L73" s="22" t="str">
        <f t="shared" si="2"/>
        <v>1-28 days</v>
      </c>
      <c r="M73" s="23">
        <f t="shared" si="3"/>
        <v>24</v>
      </c>
      <c r="N73" s="34" t="s">
        <v>98</v>
      </c>
      <c r="O73" s="28">
        <v>27.0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20">
        <v>3.0</v>
      </c>
      <c r="AB73" s="20">
        <v>2.0</v>
      </c>
      <c r="AC73" s="20">
        <v>2.0</v>
      </c>
      <c r="AD73" s="20">
        <v>1.0</v>
      </c>
      <c r="AE73" s="20">
        <v>8.0</v>
      </c>
      <c r="AF73" s="20">
        <v>0.0</v>
      </c>
      <c r="AG73" s="20">
        <v>2.0</v>
      </c>
      <c r="AH73" s="20">
        <v>3.0</v>
      </c>
      <c r="AI73" s="20">
        <v>0.0</v>
      </c>
      <c r="AJ73" s="28">
        <v>6.0</v>
      </c>
      <c r="AK73" s="34" t="s">
        <v>98</v>
      </c>
      <c r="AL73" s="20">
        <v>69.0</v>
      </c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20">
        <v>2.0</v>
      </c>
      <c r="AY73" s="20">
        <v>2.0</v>
      </c>
      <c r="AZ73" s="20">
        <v>10.0</v>
      </c>
      <c r="BA73" s="20">
        <v>0.0</v>
      </c>
      <c r="BB73" s="20">
        <v>44.0</v>
      </c>
      <c r="BC73" s="20">
        <v>0.0</v>
      </c>
      <c r="BD73" s="20">
        <v>0.0</v>
      </c>
      <c r="BE73" s="20">
        <v>0.0</v>
      </c>
      <c r="BF73" s="20">
        <v>0.0</v>
      </c>
      <c r="BG73" s="28">
        <v>11.0</v>
      </c>
      <c r="BH73" s="27" t="s">
        <v>98</v>
      </c>
      <c r="BI73" s="28">
        <v>67.0</v>
      </c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20">
        <v>4.0</v>
      </c>
      <c r="BV73" s="20">
        <v>0.0</v>
      </c>
      <c r="BW73" s="20">
        <v>0.0</v>
      </c>
      <c r="BX73" s="20">
        <v>0.0</v>
      </c>
      <c r="BY73" s="20">
        <v>1.0</v>
      </c>
      <c r="BZ73" s="20">
        <v>0.0</v>
      </c>
      <c r="CA73" s="20">
        <v>3.0</v>
      </c>
      <c r="CB73" s="20">
        <v>0.0</v>
      </c>
      <c r="CC73" s="20">
        <v>0.0</v>
      </c>
      <c r="CD73" s="20">
        <v>59.0</v>
      </c>
      <c r="CE73" s="29">
        <f t="shared" si="4"/>
        <v>45012</v>
      </c>
      <c r="CF73" s="30" t="s">
        <v>98</v>
      </c>
      <c r="CG73" s="30" t="s">
        <v>98</v>
      </c>
      <c r="CH73" s="31" t="s">
        <v>98</v>
      </c>
      <c r="CI73" s="26">
        <f t="shared" si="5"/>
        <v>24</v>
      </c>
      <c r="CJ73" s="26">
        <f t="shared" si="6"/>
        <v>24</v>
      </c>
      <c r="CK73" s="26">
        <f t="shared" si="7"/>
        <v>24</v>
      </c>
      <c r="CL73" s="26">
        <f t="shared" si="8"/>
        <v>24</v>
      </c>
      <c r="CM73" s="26">
        <f t="shared" ref="CM73:CO73" si="78">IF(CI73=44434,,CI73)</f>
        <v>24</v>
      </c>
      <c r="CN73" s="26">
        <f t="shared" si="78"/>
        <v>24</v>
      </c>
      <c r="CO73" s="26">
        <f t="shared" si="78"/>
        <v>24</v>
      </c>
      <c r="CP73" s="26">
        <f t="shared" si="10"/>
        <v>24</v>
      </c>
      <c r="CQ73" s="7"/>
    </row>
    <row r="74">
      <c r="A74" s="32" t="s">
        <v>86</v>
      </c>
      <c r="B74" s="20" t="s">
        <v>428</v>
      </c>
      <c r="C74" s="20" t="s">
        <v>428</v>
      </c>
      <c r="D74" s="20" t="s">
        <v>88</v>
      </c>
      <c r="E74" s="20" t="s">
        <v>152</v>
      </c>
      <c r="F74" s="20" t="s">
        <v>64</v>
      </c>
      <c r="G74" s="9" t="s">
        <v>89</v>
      </c>
      <c r="H74" s="36">
        <v>45166.0</v>
      </c>
      <c r="I74" s="33">
        <v>45870.0</v>
      </c>
      <c r="J74" s="20">
        <v>53.0</v>
      </c>
      <c r="K74" s="20">
        <v>36.0</v>
      </c>
      <c r="L74" s="22" t="str">
        <f t="shared" si="2"/>
        <v>1-28 days</v>
      </c>
      <c r="M74" s="23">
        <f t="shared" si="3"/>
        <v>14</v>
      </c>
      <c r="N74" s="34" t="s">
        <v>175</v>
      </c>
      <c r="O74" s="28">
        <v>14.0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20">
        <v>2.0</v>
      </c>
      <c r="AB74" s="20">
        <v>1.0</v>
      </c>
      <c r="AC74" s="20">
        <v>0.0</v>
      </c>
      <c r="AD74" s="20">
        <v>0.0</v>
      </c>
      <c r="AE74" s="20">
        <v>3.0</v>
      </c>
      <c r="AF74" s="20">
        <v>0.0</v>
      </c>
      <c r="AG74" s="20">
        <v>3.0</v>
      </c>
      <c r="AH74" s="20">
        <v>0.0</v>
      </c>
      <c r="AI74" s="20">
        <v>1.0</v>
      </c>
      <c r="AJ74" s="28">
        <v>4.0</v>
      </c>
      <c r="AK74" s="35"/>
      <c r="AL74" s="20">
        <v>0.0</v>
      </c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20">
        <v>0.0</v>
      </c>
      <c r="AY74" s="20">
        <v>0.0</v>
      </c>
      <c r="AZ74" s="20">
        <v>0.0</v>
      </c>
      <c r="BA74" s="20">
        <v>0.0</v>
      </c>
      <c r="BB74" s="20">
        <v>0.0</v>
      </c>
      <c r="BC74" s="20">
        <v>0.0</v>
      </c>
      <c r="BD74" s="20">
        <v>0.0</v>
      </c>
      <c r="BE74" s="20">
        <v>0.0</v>
      </c>
      <c r="BF74" s="20">
        <v>0.0</v>
      </c>
      <c r="BG74" s="37"/>
      <c r="BH74" s="27" t="s">
        <v>429</v>
      </c>
      <c r="BI74" s="28">
        <v>2.0</v>
      </c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20">
        <v>0.0</v>
      </c>
      <c r="BV74" s="20">
        <v>0.0</v>
      </c>
      <c r="BW74" s="20">
        <v>0.0</v>
      </c>
      <c r="BX74" s="20">
        <v>0.0</v>
      </c>
      <c r="BY74" s="20">
        <v>0.0</v>
      </c>
      <c r="BZ74" s="20">
        <v>0.0</v>
      </c>
      <c r="CA74" s="20">
        <v>0.0</v>
      </c>
      <c r="CB74" s="20">
        <v>0.0</v>
      </c>
      <c r="CC74" s="20">
        <v>2.0</v>
      </c>
      <c r="CD74" s="7"/>
      <c r="CE74" s="29">
        <f t="shared" si="4"/>
        <v>45012</v>
      </c>
      <c r="CF74" s="30" t="s">
        <v>176</v>
      </c>
      <c r="CG74" s="31"/>
      <c r="CH74" s="31" t="s">
        <v>430</v>
      </c>
      <c r="CI74" s="26">
        <f t="shared" si="5"/>
        <v>14</v>
      </c>
      <c r="CJ74" s="26">
        <f t="shared" si="6"/>
        <v>45012</v>
      </c>
      <c r="CK74" s="26">
        <f t="shared" si="7"/>
        <v>300</v>
      </c>
      <c r="CL74" s="26">
        <f t="shared" si="8"/>
        <v>14</v>
      </c>
      <c r="CM74" s="26">
        <f t="shared" ref="CM74:CO74" si="79">IF(CI74=44434,,CI74)</f>
        <v>14</v>
      </c>
      <c r="CN74" s="26">
        <f t="shared" si="79"/>
        <v>45012</v>
      </c>
      <c r="CO74" s="26">
        <f t="shared" si="79"/>
        <v>300</v>
      </c>
      <c r="CP74" s="26">
        <f t="shared" si="10"/>
        <v>14</v>
      </c>
      <c r="CQ74" s="7"/>
    </row>
    <row r="75">
      <c r="A75" s="32" t="s">
        <v>86</v>
      </c>
      <c r="B75" s="20" t="s">
        <v>431</v>
      </c>
      <c r="C75" s="20" t="s">
        <v>431</v>
      </c>
      <c r="D75" s="20" t="s">
        <v>88</v>
      </c>
      <c r="E75" s="20" t="s">
        <v>152</v>
      </c>
      <c r="F75" s="20" t="s">
        <v>64</v>
      </c>
      <c r="G75" s="9" t="s">
        <v>79</v>
      </c>
      <c r="H75" s="7"/>
      <c r="I75" s="7"/>
      <c r="J75" s="20">
        <v>47.0</v>
      </c>
      <c r="K75" s="7"/>
      <c r="L75" s="22" t="str">
        <f t="shared" si="2"/>
        <v>1-28 days</v>
      </c>
      <c r="M75" s="23">
        <f t="shared" si="3"/>
        <v>12</v>
      </c>
      <c r="N75" s="27" t="s">
        <v>222</v>
      </c>
      <c r="O75" s="28">
        <v>52.0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20">
        <v>1.0</v>
      </c>
      <c r="AB75" s="20">
        <v>6.0</v>
      </c>
      <c r="AC75" s="20">
        <v>6.0</v>
      </c>
      <c r="AD75" s="20">
        <v>6.0</v>
      </c>
      <c r="AE75" s="20">
        <v>12.0</v>
      </c>
      <c r="AF75" s="20">
        <v>0.0</v>
      </c>
      <c r="AG75" s="20">
        <v>1.0</v>
      </c>
      <c r="AH75" s="20">
        <v>1.0</v>
      </c>
      <c r="AI75" s="20">
        <v>6.0</v>
      </c>
      <c r="AJ75" s="28">
        <v>13.0</v>
      </c>
      <c r="AK75" s="27" t="s">
        <v>222</v>
      </c>
      <c r="AL75" s="20">
        <v>5.0</v>
      </c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20">
        <v>0.0</v>
      </c>
      <c r="AY75" s="20">
        <v>0.0</v>
      </c>
      <c r="AZ75" s="20">
        <v>0.0</v>
      </c>
      <c r="BA75" s="20">
        <v>0.0</v>
      </c>
      <c r="BB75" s="20">
        <v>5.0</v>
      </c>
      <c r="BC75" s="20">
        <v>0.0</v>
      </c>
      <c r="BD75" s="20">
        <v>0.0</v>
      </c>
      <c r="BE75" s="20">
        <v>0.0</v>
      </c>
      <c r="BF75" s="20">
        <v>0.0</v>
      </c>
      <c r="BG75" s="37"/>
      <c r="BH75" s="27" t="s">
        <v>222</v>
      </c>
      <c r="BI75" s="28">
        <v>2.0</v>
      </c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20">
        <v>0.0</v>
      </c>
      <c r="BV75" s="20">
        <v>0.0</v>
      </c>
      <c r="BW75" s="20">
        <v>0.0</v>
      </c>
      <c r="BX75" s="20">
        <v>1.0</v>
      </c>
      <c r="BY75" s="20">
        <v>1.0</v>
      </c>
      <c r="BZ75" s="20">
        <v>0.0</v>
      </c>
      <c r="CA75" s="20">
        <v>0.0</v>
      </c>
      <c r="CB75" s="20">
        <v>0.0</v>
      </c>
      <c r="CC75" s="20">
        <v>0.0</v>
      </c>
      <c r="CD75" s="7"/>
      <c r="CE75" s="29">
        <f t="shared" si="4"/>
        <v>45012</v>
      </c>
      <c r="CF75" s="31" t="s">
        <v>223</v>
      </c>
      <c r="CG75" s="31" t="s">
        <v>223</v>
      </c>
      <c r="CH75" s="31" t="s">
        <v>223</v>
      </c>
      <c r="CI75" s="26">
        <f t="shared" si="5"/>
        <v>12</v>
      </c>
      <c r="CJ75" s="26">
        <f t="shared" si="6"/>
        <v>12</v>
      </c>
      <c r="CK75" s="26">
        <f t="shared" si="7"/>
        <v>12</v>
      </c>
      <c r="CL75" s="26">
        <f t="shared" si="8"/>
        <v>12</v>
      </c>
      <c r="CM75" s="26">
        <f t="shared" ref="CM75:CO75" si="80">IF(CI75=44434,,CI75)</f>
        <v>12</v>
      </c>
      <c r="CN75" s="26">
        <f t="shared" si="80"/>
        <v>12</v>
      </c>
      <c r="CO75" s="26">
        <f t="shared" si="80"/>
        <v>12</v>
      </c>
      <c r="CP75" s="26">
        <f t="shared" si="10"/>
        <v>12</v>
      </c>
      <c r="CQ75" s="7"/>
    </row>
    <row r="76">
      <c r="A76" s="32" t="s">
        <v>86</v>
      </c>
      <c r="B76" s="20" t="s">
        <v>432</v>
      </c>
      <c r="C76" s="20" t="s">
        <v>433</v>
      </c>
      <c r="D76" s="20" t="s">
        <v>88</v>
      </c>
      <c r="E76" s="20" t="s">
        <v>152</v>
      </c>
      <c r="F76" s="20" t="s">
        <v>64</v>
      </c>
      <c r="G76" s="9" t="s">
        <v>79</v>
      </c>
      <c r="H76" s="33">
        <v>46574.0</v>
      </c>
      <c r="I76" s="36">
        <v>44951.0</v>
      </c>
      <c r="J76" s="20">
        <v>68.0</v>
      </c>
      <c r="K76" s="20">
        <v>38.0</v>
      </c>
      <c r="L76" s="22" t="str">
        <f t="shared" si="2"/>
        <v>29-56 days</v>
      </c>
      <c r="M76" s="23">
        <f t="shared" si="3"/>
        <v>48</v>
      </c>
      <c r="N76" s="27" t="s">
        <v>138</v>
      </c>
      <c r="O76" s="28">
        <v>81.0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20">
        <v>25.0</v>
      </c>
      <c r="AB76" s="20">
        <v>8.0</v>
      </c>
      <c r="AC76" s="20">
        <v>18.0</v>
      </c>
      <c r="AD76" s="20">
        <v>4.0</v>
      </c>
      <c r="AE76" s="20">
        <v>8.0</v>
      </c>
      <c r="AF76" s="20">
        <v>3.0</v>
      </c>
      <c r="AG76" s="20">
        <v>5.0</v>
      </c>
      <c r="AH76" s="20">
        <v>4.0</v>
      </c>
      <c r="AI76" s="20">
        <v>2.0</v>
      </c>
      <c r="AJ76" s="28">
        <v>4.0</v>
      </c>
      <c r="AK76" s="27" t="s">
        <v>434</v>
      </c>
      <c r="AL76" s="20">
        <v>95.0</v>
      </c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20">
        <v>25.0</v>
      </c>
      <c r="AY76" s="20">
        <v>16.0</v>
      </c>
      <c r="AZ76" s="20">
        <v>33.0</v>
      </c>
      <c r="BA76" s="20">
        <v>6.0</v>
      </c>
      <c r="BB76" s="20">
        <v>4.0</v>
      </c>
      <c r="BC76" s="20">
        <v>0.0</v>
      </c>
      <c r="BD76" s="20">
        <v>11.0</v>
      </c>
      <c r="BE76" s="20">
        <v>0.0</v>
      </c>
      <c r="BF76" s="20">
        <v>0.0</v>
      </c>
      <c r="BG76" s="37"/>
      <c r="BH76" s="27" t="s">
        <v>138</v>
      </c>
      <c r="BI76" s="28">
        <v>180.0</v>
      </c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20">
        <v>175.0</v>
      </c>
      <c r="BV76" s="20">
        <v>1.0</v>
      </c>
      <c r="BW76" s="20">
        <v>2.0</v>
      </c>
      <c r="BX76" s="20">
        <v>1.0</v>
      </c>
      <c r="BY76" s="20">
        <v>1.0</v>
      </c>
      <c r="BZ76" s="20">
        <v>0.0</v>
      </c>
      <c r="CA76" s="20">
        <v>0.0</v>
      </c>
      <c r="CB76" s="20">
        <v>0.0</v>
      </c>
      <c r="CC76" s="20">
        <v>0.0</v>
      </c>
      <c r="CD76" s="7"/>
      <c r="CE76" s="29">
        <f t="shared" si="4"/>
        <v>45012</v>
      </c>
      <c r="CF76" s="31" t="s">
        <v>138</v>
      </c>
      <c r="CG76" s="31" t="s">
        <v>435</v>
      </c>
      <c r="CH76" s="31" t="s">
        <v>138</v>
      </c>
      <c r="CI76" s="26">
        <f t="shared" si="5"/>
        <v>53</v>
      </c>
      <c r="CJ76" s="26">
        <f t="shared" si="6"/>
        <v>48</v>
      </c>
      <c r="CK76" s="26">
        <f t="shared" si="7"/>
        <v>53</v>
      </c>
      <c r="CL76" s="26">
        <f t="shared" si="8"/>
        <v>48</v>
      </c>
      <c r="CM76" s="26">
        <f t="shared" ref="CM76:CO76" si="81">IF(CI76=44434,,CI76)</f>
        <v>53</v>
      </c>
      <c r="CN76" s="26">
        <f t="shared" si="81"/>
        <v>48</v>
      </c>
      <c r="CO76" s="26">
        <f t="shared" si="81"/>
        <v>53</v>
      </c>
      <c r="CP76" s="26">
        <f t="shared" si="10"/>
        <v>48</v>
      </c>
      <c r="CQ76" s="7"/>
    </row>
    <row r="77">
      <c r="A77" s="32" t="s">
        <v>59</v>
      </c>
      <c r="B77" s="20" t="s">
        <v>436</v>
      </c>
      <c r="C77" s="20" t="s">
        <v>436</v>
      </c>
      <c r="D77" s="20" t="s">
        <v>62</v>
      </c>
      <c r="E77" s="20" t="s">
        <v>63</v>
      </c>
      <c r="F77" s="20" t="s">
        <v>360</v>
      </c>
      <c r="G77" s="9" t="s">
        <v>106</v>
      </c>
      <c r="H77" s="36">
        <v>45229.0</v>
      </c>
      <c r="I77" s="7"/>
      <c r="J77" s="20">
        <v>95.0</v>
      </c>
      <c r="K77" s="20">
        <v>82.0</v>
      </c>
      <c r="L77" s="22" t="str">
        <f t="shared" si="2"/>
        <v>1-28 days</v>
      </c>
      <c r="M77" s="23">
        <f t="shared" si="3"/>
        <v>17</v>
      </c>
      <c r="N77" s="27" t="s">
        <v>347</v>
      </c>
      <c r="O77" s="28">
        <v>118.0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20">
        <v>1.0</v>
      </c>
      <c r="AB77" s="20">
        <v>0.0</v>
      </c>
      <c r="AC77" s="20">
        <v>0.0</v>
      </c>
      <c r="AD77" s="20">
        <v>3.0</v>
      </c>
      <c r="AE77" s="20">
        <v>52.0</v>
      </c>
      <c r="AF77" s="20">
        <v>33.0</v>
      </c>
      <c r="AG77" s="20">
        <v>27.0</v>
      </c>
      <c r="AH77" s="20">
        <v>0.0</v>
      </c>
      <c r="AI77" s="20">
        <v>0.0</v>
      </c>
      <c r="AJ77" s="28">
        <v>2.0</v>
      </c>
      <c r="AK77" s="27" t="s">
        <v>357</v>
      </c>
      <c r="AL77" s="20">
        <v>135.0</v>
      </c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20">
        <v>11.0</v>
      </c>
      <c r="AY77" s="20">
        <v>2.0</v>
      </c>
      <c r="AZ77" s="20">
        <v>7.0</v>
      </c>
      <c r="BA77" s="20">
        <v>18.0</v>
      </c>
      <c r="BB77" s="20">
        <v>32.0</v>
      </c>
      <c r="BC77" s="20">
        <v>45.0</v>
      </c>
      <c r="BD77" s="20">
        <v>20.0</v>
      </c>
      <c r="BE77" s="20">
        <v>0.0</v>
      </c>
      <c r="BF77" s="20">
        <v>0.0</v>
      </c>
      <c r="BG77" s="37"/>
      <c r="BH77" s="27" t="s">
        <v>437</v>
      </c>
      <c r="BI77" s="28">
        <v>4.0</v>
      </c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20">
        <v>0.0</v>
      </c>
      <c r="BV77" s="20">
        <v>0.0</v>
      </c>
      <c r="BW77" s="20">
        <v>0.0</v>
      </c>
      <c r="BX77" s="20">
        <v>0.0</v>
      </c>
      <c r="BY77" s="20">
        <v>0.0</v>
      </c>
      <c r="BZ77" s="20">
        <v>4.0</v>
      </c>
      <c r="CA77" s="20">
        <v>0.0</v>
      </c>
      <c r="CB77" s="20">
        <v>0.0</v>
      </c>
      <c r="CC77" s="20">
        <v>0.0</v>
      </c>
      <c r="CD77" s="7"/>
      <c r="CE77" s="29">
        <f t="shared" si="4"/>
        <v>45012</v>
      </c>
      <c r="CF77" s="31" t="s">
        <v>345</v>
      </c>
      <c r="CG77" s="31" t="s">
        <v>358</v>
      </c>
      <c r="CH77" s="31" t="s">
        <v>438</v>
      </c>
      <c r="CI77" s="26">
        <f t="shared" si="5"/>
        <v>54</v>
      </c>
      <c r="CJ77" s="26">
        <f t="shared" si="6"/>
        <v>17</v>
      </c>
      <c r="CK77" s="26">
        <f t="shared" si="7"/>
        <v>241</v>
      </c>
      <c r="CL77" s="26">
        <f t="shared" si="8"/>
        <v>17</v>
      </c>
      <c r="CM77" s="26">
        <f t="shared" ref="CM77:CO77" si="82">IF(CI77=44434,,CI77)</f>
        <v>54</v>
      </c>
      <c r="CN77" s="26">
        <f t="shared" si="82"/>
        <v>17</v>
      </c>
      <c r="CO77" s="26">
        <f t="shared" si="82"/>
        <v>241</v>
      </c>
      <c r="CP77" s="26">
        <f t="shared" si="10"/>
        <v>17</v>
      </c>
      <c r="CQ77" s="7"/>
    </row>
    <row r="78">
      <c r="A78" s="32" t="s">
        <v>439</v>
      </c>
      <c r="B78" s="20" t="s">
        <v>440</v>
      </c>
      <c r="C78" s="20" t="s">
        <v>440</v>
      </c>
      <c r="D78" s="20" t="s">
        <v>76</v>
      </c>
      <c r="E78" s="20" t="s">
        <v>441</v>
      </c>
      <c r="F78" s="20" t="s">
        <v>78</v>
      </c>
      <c r="G78" s="9" t="s">
        <v>79</v>
      </c>
      <c r="H78" s="36">
        <v>46598.0</v>
      </c>
      <c r="I78" s="36">
        <v>45579.0</v>
      </c>
      <c r="J78" s="20">
        <v>44.0</v>
      </c>
      <c r="K78" s="7"/>
      <c r="L78" s="22" t="str">
        <f t="shared" si="2"/>
        <v>1-28 days</v>
      </c>
      <c r="M78" s="23">
        <f t="shared" si="3"/>
        <v>13</v>
      </c>
      <c r="N78" s="39" t="s">
        <v>136</v>
      </c>
      <c r="O78" s="28">
        <v>13.0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20">
        <v>11.0</v>
      </c>
      <c r="AB78" s="20">
        <v>1.0</v>
      </c>
      <c r="AC78" s="20">
        <v>0.0</v>
      </c>
      <c r="AD78" s="20">
        <v>0.0</v>
      </c>
      <c r="AE78" s="20">
        <v>0.0</v>
      </c>
      <c r="AF78" s="20">
        <v>0.0</v>
      </c>
      <c r="AG78" s="20">
        <v>0.0</v>
      </c>
      <c r="AH78" s="20">
        <v>0.0</v>
      </c>
      <c r="AI78" s="20">
        <v>0.0</v>
      </c>
      <c r="AJ78" s="28">
        <v>1.0</v>
      </c>
      <c r="AK78" s="35"/>
      <c r="AL78" s="20">
        <v>0.0</v>
      </c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20">
        <v>0.0</v>
      </c>
      <c r="AY78" s="20">
        <v>0.0</v>
      </c>
      <c r="AZ78" s="20">
        <v>0.0</v>
      </c>
      <c r="BA78" s="20">
        <v>0.0</v>
      </c>
      <c r="BB78" s="20">
        <v>0.0</v>
      </c>
      <c r="BC78" s="20">
        <v>0.0</v>
      </c>
      <c r="BD78" s="20">
        <v>0.0</v>
      </c>
      <c r="BE78" s="20">
        <v>0.0</v>
      </c>
      <c r="BF78" s="20">
        <v>0.0</v>
      </c>
      <c r="BG78" s="37"/>
      <c r="BH78" s="35"/>
      <c r="BI78" s="28">
        <v>0.0</v>
      </c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20">
        <v>0.0</v>
      </c>
      <c r="BV78" s="20">
        <v>0.0</v>
      </c>
      <c r="BW78" s="20">
        <v>0.0</v>
      </c>
      <c r="BX78" s="20">
        <v>0.0</v>
      </c>
      <c r="BY78" s="20">
        <v>0.0</v>
      </c>
      <c r="BZ78" s="20">
        <v>0.0</v>
      </c>
      <c r="CA78" s="20">
        <v>0.0</v>
      </c>
      <c r="CB78" s="20">
        <v>0.0</v>
      </c>
      <c r="CC78" s="20">
        <v>0.0</v>
      </c>
      <c r="CD78" s="7"/>
      <c r="CE78" s="29">
        <f t="shared" si="4"/>
        <v>45012</v>
      </c>
      <c r="CF78" s="40" t="s">
        <v>139</v>
      </c>
      <c r="CG78" s="31"/>
      <c r="CH78" s="31"/>
      <c r="CI78" s="26">
        <f t="shared" si="5"/>
        <v>13</v>
      </c>
      <c r="CJ78" s="26">
        <f t="shared" si="6"/>
        <v>45012</v>
      </c>
      <c r="CK78" s="26">
        <f t="shared" si="7"/>
        <v>45012</v>
      </c>
      <c r="CL78" s="26">
        <f t="shared" si="8"/>
        <v>13</v>
      </c>
      <c r="CM78" s="26">
        <f t="shared" ref="CM78:CO78" si="83">IF(CI78=44434,,CI78)</f>
        <v>13</v>
      </c>
      <c r="CN78" s="26">
        <f t="shared" si="83"/>
        <v>45012</v>
      </c>
      <c r="CO78" s="26">
        <f t="shared" si="83"/>
        <v>45012</v>
      </c>
      <c r="CP78" s="26">
        <f t="shared" si="10"/>
        <v>13</v>
      </c>
      <c r="CQ78" s="7"/>
    </row>
    <row r="79">
      <c r="A79" s="32" t="s">
        <v>103</v>
      </c>
      <c r="B79" s="20" t="s">
        <v>442</v>
      </c>
      <c r="C79" s="20" t="s">
        <v>442</v>
      </c>
      <c r="D79" s="20" t="s">
        <v>88</v>
      </c>
      <c r="E79" s="20" t="s">
        <v>105</v>
      </c>
      <c r="F79" s="20" t="s">
        <v>64</v>
      </c>
      <c r="G79" s="9" t="s">
        <v>79</v>
      </c>
      <c r="H79" s="36">
        <v>45149.0</v>
      </c>
      <c r="I79" s="7"/>
      <c r="J79" s="20">
        <v>90.0</v>
      </c>
      <c r="K79" s="20">
        <v>98.0</v>
      </c>
      <c r="L79" s="22" t="str">
        <f t="shared" si="2"/>
        <v>1-28 days</v>
      </c>
      <c r="M79" s="23">
        <f t="shared" si="3"/>
        <v>18</v>
      </c>
      <c r="N79" s="27" t="s">
        <v>165</v>
      </c>
      <c r="O79" s="28">
        <v>106.0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20">
        <v>2.0</v>
      </c>
      <c r="AB79" s="20">
        <v>0.0</v>
      </c>
      <c r="AC79" s="20">
        <v>3.0</v>
      </c>
      <c r="AD79" s="20">
        <v>44.0</v>
      </c>
      <c r="AE79" s="20">
        <v>31.0</v>
      </c>
      <c r="AF79" s="20">
        <v>7.0</v>
      </c>
      <c r="AG79" s="20">
        <v>9.0</v>
      </c>
      <c r="AH79" s="20">
        <v>4.0</v>
      </c>
      <c r="AI79" s="20">
        <v>0.0</v>
      </c>
      <c r="AJ79" s="28">
        <v>6.0</v>
      </c>
      <c r="AK79" s="34" t="s">
        <v>443</v>
      </c>
      <c r="AL79" s="20">
        <v>173.0</v>
      </c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20">
        <v>13.0</v>
      </c>
      <c r="AY79" s="20">
        <v>5.0</v>
      </c>
      <c r="AZ79" s="20">
        <v>6.0</v>
      </c>
      <c r="BA79" s="20">
        <v>24.0</v>
      </c>
      <c r="BB79" s="20">
        <v>21.0</v>
      </c>
      <c r="BC79" s="20">
        <v>33.0</v>
      </c>
      <c r="BD79" s="20">
        <v>71.0</v>
      </c>
      <c r="BE79" s="20">
        <v>0.0</v>
      </c>
      <c r="BF79" s="20">
        <v>0.0</v>
      </c>
      <c r="BG79" s="37"/>
      <c r="BH79" s="34" t="s">
        <v>444</v>
      </c>
      <c r="BI79" s="28">
        <v>95.0</v>
      </c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20">
        <v>0.0</v>
      </c>
      <c r="BV79" s="20">
        <v>0.0</v>
      </c>
      <c r="BW79" s="20">
        <v>0.0</v>
      </c>
      <c r="BX79" s="20">
        <v>7.0</v>
      </c>
      <c r="BY79" s="20">
        <v>23.0</v>
      </c>
      <c r="BZ79" s="20">
        <v>0.0</v>
      </c>
      <c r="CA79" s="20">
        <v>26.0</v>
      </c>
      <c r="CB79" s="20">
        <v>39.0</v>
      </c>
      <c r="CC79" s="20">
        <v>0.0</v>
      </c>
      <c r="CD79" s="7"/>
      <c r="CE79" s="29">
        <f t="shared" si="4"/>
        <v>45012</v>
      </c>
      <c r="CF79" s="31" t="s">
        <v>168</v>
      </c>
      <c r="CG79" s="30" t="s">
        <v>445</v>
      </c>
      <c r="CH79" s="30" t="s">
        <v>446</v>
      </c>
      <c r="CI79" s="26">
        <f t="shared" si="5"/>
        <v>18</v>
      </c>
      <c r="CJ79" s="26">
        <f t="shared" si="6"/>
        <v>140</v>
      </c>
      <c r="CK79" s="26">
        <f t="shared" si="7"/>
        <v>83</v>
      </c>
      <c r="CL79" s="26">
        <f t="shared" si="8"/>
        <v>18</v>
      </c>
      <c r="CM79" s="26">
        <f t="shared" ref="CM79:CO79" si="84">IF(CI79=44434,,CI79)</f>
        <v>18</v>
      </c>
      <c r="CN79" s="26">
        <f t="shared" si="84"/>
        <v>140</v>
      </c>
      <c r="CO79" s="26">
        <f t="shared" si="84"/>
        <v>83</v>
      </c>
      <c r="CP79" s="26">
        <f t="shared" si="10"/>
        <v>18</v>
      </c>
      <c r="CQ79" s="7"/>
    </row>
    <row r="80">
      <c r="A80" s="32" t="s">
        <v>94</v>
      </c>
      <c r="B80" s="20" t="s">
        <v>447</v>
      </c>
      <c r="C80" s="20" t="s">
        <v>447</v>
      </c>
      <c r="D80" s="20" t="s">
        <v>88</v>
      </c>
      <c r="E80" s="20" t="s">
        <v>97</v>
      </c>
      <c r="F80" s="20" t="s">
        <v>64</v>
      </c>
      <c r="G80" s="9" t="s">
        <v>237</v>
      </c>
      <c r="H80" s="36">
        <v>44666.0</v>
      </c>
      <c r="I80" s="7"/>
      <c r="J80" s="20">
        <v>52.0</v>
      </c>
      <c r="K80" s="20">
        <v>42.0</v>
      </c>
      <c r="L80" s="22" t="str">
        <f t="shared" si="2"/>
        <v>above 56 days</v>
      </c>
      <c r="M80" s="23">
        <f t="shared" si="3"/>
        <v>343</v>
      </c>
      <c r="N80" s="27" t="s">
        <v>405</v>
      </c>
      <c r="O80" s="28">
        <v>2.0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20">
        <v>0.0</v>
      </c>
      <c r="AB80" s="20">
        <v>0.0</v>
      </c>
      <c r="AC80" s="20">
        <v>0.0</v>
      </c>
      <c r="AD80" s="20">
        <v>0.0</v>
      </c>
      <c r="AE80" s="20">
        <v>0.0</v>
      </c>
      <c r="AF80" s="20">
        <v>0.0</v>
      </c>
      <c r="AG80" s="20">
        <v>0.0</v>
      </c>
      <c r="AH80" s="20">
        <v>0.0</v>
      </c>
      <c r="AI80" s="20">
        <v>0.0</v>
      </c>
      <c r="AJ80" s="28">
        <v>2.0</v>
      </c>
      <c r="AK80" s="35"/>
      <c r="AL80" s="20">
        <v>0.0</v>
      </c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20">
        <v>0.0</v>
      </c>
      <c r="AY80" s="20">
        <v>0.0</v>
      </c>
      <c r="AZ80" s="20">
        <v>0.0</v>
      </c>
      <c r="BA80" s="20">
        <v>0.0</v>
      </c>
      <c r="BB80" s="20">
        <v>0.0</v>
      </c>
      <c r="BC80" s="20">
        <v>0.0</v>
      </c>
      <c r="BD80" s="20">
        <v>0.0</v>
      </c>
      <c r="BE80" s="20">
        <v>0.0</v>
      </c>
      <c r="BF80" s="20">
        <v>0.0</v>
      </c>
      <c r="BG80" s="37"/>
      <c r="BH80" s="35"/>
      <c r="BI80" s="28">
        <v>0.0</v>
      </c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20">
        <v>0.0</v>
      </c>
      <c r="BV80" s="20">
        <v>0.0</v>
      </c>
      <c r="BW80" s="20">
        <v>0.0</v>
      </c>
      <c r="BX80" s="20">
        <v>0.0</v>
      </c>
      <c r="BY80" s="20">
        <v>0.0</v>
      </c>
      <c r="BZ80" s="20">
        <v>0.0</v>
      </c>
      <c r="CA80" s="20">
        <v>0.0</v>
      </c>
      <c r="CB80" s="20">
        <v>0.0</v>
      </c>
      <c r="CC80" s="20">
        <v>0.0</v>
      </c>
      <c r="CD80" s="7"/>
      <c r="CE80" s="29">
        <f t="shared" si="4"/>
        <v>45012</v>
      </c>
      <c r="CF80" s="31" t="s">
        <v>407</v>
      </c>
      <c r="CG80" s="31"/>
      <c r="CH80" s="31"/>
      <c r="CI80" s="26">
        <f t="shared" si="5"/>
        <v>343</v>
      </c>
      <c r="CJ80" s="26">
        <f t="shared" si="6"/>
        <v>45012</v>
      </c>
      <c r="CK80" s="26">
        <f t="shared" si="7"/>
        <v>45012</v>
      </c>
      <c r="CL80" s="26">
        <f t="shared" si="8"/>
        <v>343</v>
      </c>
      <c r="CM80" s="26">
        <f t="shared" ref="CM80:CO80" si="85">IF(CI80=44434,,CI80)</f>
        <v>343</v>
      </c>
      <c r="CN80" s="26">
        <f t="shared" si="85"/>
        <v>45012</v>
      </c>
      <c r="CO80" s="26">
        <f t="shared" si="85"/>
        <v>45012</v>
      </c>
      <c r="CP80" s="26">
        <f t="shared" si="10"/>
        <v>343</v>
      </c>
      <c r="CQ80" s="7"/>
    </row>
    <row r="81">
      <c r="A81" s="32" t="s">
        <v>448</v>
      </c>
      <c r="B81" s="20" t="s">
        <v>449</v>
      </c>
      <c r="C81" s="20" t="s">
        <v>449</v>
      </c>
      <c r="D81" s="20" t="s">
        <v>88</v>
      </c>
      <c r="E81" s="20" t="s">
        <v>450</v>
      </c>
      <c r="F81" s="20" t="s">
        <v>360</v>
      </c>
      <c r="G81" s="9" t="s">
        <v>79</v>
      </c>
      <c r="H81" s="20"/>
      <c r="I81" s="20"/>
      <c r="J81" s="20">
        <v>72.0</v>
      </c>
      <c r="K81" s="20">
        <v>93.0</v>
      </c>
      <c r="L81" s="22" t="str">
        <f t="shared" si="2"/>
        <v>above 56 days</v>
      </c>
      <c r="M81" s="23">
        <f t="shared" si="3"/>
        <v>152</v>
      </c>
      <c r="N81" s="27" t="s">
        <v>451</v>
      </c>
      <c r="O81" s="28">
        <v>2.0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20">
        <v>0.0</v>
      </c>
      <c r="AB81" s="20">
        <v>2.0</v>
      </c>
      <c r="AC81" s="20">
        <v>0.0</v>
      </c>
      <c r="AD81" s="20">
        <v>0.0</v>
      </c>
      <c r="AE81" s="20">
        <v>0.0</v>
      </c>
      <c r="AF81" s="20">
        <v>0.0</v>
      </c>
      <c r="AG81" s="20">
        <v>0.0</v>
      </c>
      <c r="AH81" s="20">
        <v>0.0</v>
      </c>
      <c r="AI81" s="20">
        <v>0.0</v>
      </c>
      <c r="AJ81" s="37"/>
      <c r="AK81" s="34" t="s">
        <v>312</v>
      </c>
      <c r="AL81" s="20">
        <v>8.0</v>
      </c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20">
        <v>0.0</v>
      </c>
      <c r="AY81" s="20">
        <v>0.0</v>
      </c>
      <c r="AZ81" s="20">
        <v>3.0</v>
      </c>
      <c r="BA81" s="20">
        <v>1.0</v>
      </c>
      <c r="BB81" s="20">
        <v>0.0</v>
      </c>
      <c r="BC81" s="20">
        <v>0.0</v>
      </c>
      <c r="BD81" s="20">
        <v>0.0</v>
      </c>
      <c r="BE81" s="20">
        <v>0.0</v>
      </c>
      <c r="BF81" s="20">
        <v>0.0</v>
      </c>
      <c r="BG81" s="28">
        <v>4.0</v>
      </c>
      <c r="BH81" s="35"/>
      <c r="BI81" s="28">
        <v>0.0</v>
      </c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20">
        <v>0.0</v>
      </c>
      <c r="BV81" s="20">
        <v>0.0</v>
      </c>
      <c r="BW81" s="20">
        <v>0.0</v>
      </c>
      <c r="BX81" s="20">
        <v>0.0</v>
      </c>
      <c r="BY81" s="20">
        <v>0.0</v>
      </c>
      <c r="BZ81" s="20">
        <v>0.0</v>
      </c>
      <c r="CA81" s="20">
        <v>0.0</v>
      </c>
      <c r="CB81" s="20">
        <v>0.0</v>
      </c>
      <c r="CC81" s="20">
        <v>0.0</v>
      </c>
      <c r="CD81" s="7"/>
      <c r="CE81" s="29">
        <f t="shared" si="4"/>
        <v>45012</v>
      </c>
      <c r="CF81" s="31" t="s">
        <v>452</v>
      </c>
      <c r="CG81" s="30" t="s">
        <v>311</v>
      </c>
      <c r="CH81" s="31"/>
      <c r="CI81" s="26">
        <f t="shared" si="5"/>
        <v>152</v>
      </c>
      <c r="CJ81" s="26">
        <f t="shared" si="6"/>
        <v>202</v>
      </c>
      <c r="CK81" s="26">
        <f t="shared" si="7"/>
        <v>45012</v>
      </c>
      <c r="CL81" s="26">
        <f t="shared" si="8"/>
        <v>152</v>
      </c>
      <c r="CM81" s="26">
        <f t="shared" ref="CM81:CO81" si="86">IF(CI81=44434,,CI81)</f>
        <v>152</v>
      </c>
      <c r="CN81" s="26">
        <f t="shared" si="86"/>
        <v>202</v>
      </c>
      <c r="CO81" s="26">
        <f t="shared" si="86"/>
        <v>45012</v>
      </c>
      <c r="CP81" s="26">
        <f t="shared" si="10"/>
        <v>152</v>
      </c>
      <c r="CQ81" s="7"/>
    </row>
    <row r="82">
      <c r="A82" s="32" t="s">
        <v>86</v>
      </c>
      <c r="B82" s="20" t="s">
        <v>453</v>
      </c>
      <c r="C82" s="20" t="s">
        <v>454</v>
      </c>
      <c r="D82" s="20" t="s">
        <v>88</v>
      </c>
      <c r="E82" s="20" t="s">
        <v>152</v>
      </c>
      <c r="F82" s="20" t="s">
        <v>64</v>
      </c>
      <c r="G82" s="9" t="s">
        <v>79</v>
      </c>
      <c r="H82" s="33">
        <v>46601.0</v>
      </c>
      <c r="I82" s="36">
        <v>44819.0</v>
      </c>
      <c r="J82" s="20">
        <v>47.0</v>
      </c>
      <c r="K82" s="20">
        <v>49.0</v>
      </c>
      <c r="L82" s="22" t="str">
        <f t="shared" si="2"/>
        <v>29-56 days</v>
      </c>
      <c r="M82" s="23">
        <f t="shared" si="3"/>
        <v>47</v>
      </c>
      <c r="N82" s="27" t="s">
        <v>268</v>
      </c>
      <c r="O82" s="28">
        <v>21.0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20">
        <v>0.0</v>
      </c>
      <c r="AB82" s="20">
        <v>0.0</v>
      </c>
      <c r="AC82" s="20">
        <v>2.0</v>
      </c>
      <c r="AD82" s="20">
        <v>0.0</v>
      </c>
      <c r="AE82" s="20">
        <v>6.0</v>
      </c>
      <c r="AF82" s="20">
        <v>4.0</v>
      </c>
      <c r="AG82" s="20">
        <v>4.0</v>
      </c>
      <c r="AH82" s="20">
        <v>0.0</v>
      </c>
      <c r="AI82" s="20">
        <v>0.0</v>
      </c>
      <c r="AJ82" s="28">
        <v>5.0</v>
      </c>
      <c r="AK82" s="27" t="s">
        <v>260</v>
      </c>
      <c r="AL82" s="20">
        <v>5.0</v>
      </c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20">
        <v>0.0</v>
      </c>
      <c r="AY82" s="20">
        <v>0.0</v>
      </c>
      <c r="AZ82" s="20">
        <v>0.0</v>
      </c>
      <c r="BA82" s="20">
        <v>0.0</v>
      </c>
      <c r="BB82" s="20">
        <v>3.0</v>
      </c>
      <c r="BC82" s="20">
        <v>1.0</v>
      </c>
      <c r="BD82" s="20">
        <v>0.0</v>
      </c>
      <c r="BE82" s="20">
        <v>0.0</v>
      </c>
      <c r="BF82" s="20">
        <v>0.0</v>
      </c>
      <c r="BG82" s="28">
        <v>1.0</v>
      </c>
      <c r="BH82" s="27" t="s">
        <v>192</v>
      </c>
      <c r="BI82" s="28">
        <v>0.0</v>
      </c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20">
        <v>0.0</v>
      </c>
      <c r="BV82" s="20">
        <v>0.0</v>
      </c>
      <c r="BW82" s="20">
        <v>0.0</v>
      </c>
      <c r="BX82" s="20">
        <v>0.0</v>
      </c>
      <c r="BY82" s="20">
        <v>0.0</v>
      </c>
      <c r="BZ82" s="20">
        <v>0.0</v>
      </c>
      <c r="CA82" s="20">
        <v>0.0</v>
      </c>
      <c r="CB82" s="20">
        <v>0.0</v>
      </c>
      <c r="CC82" s="20">
        <v>0.0</v>
      </c>
      <c r="CD82" s="7"/>
      <c r="CE82" s="29">
        <f t="shared" si="4"/>
        <v>45012</v>
      </c>
      <c r="CF82" s="31" t="s">
        <v>271</v>
      </c>
      <c r="CG82" s="31" t="s">
        <v>262</v>
      </c>
      <c r="CH82" s="31" t="s">
        <v>194</v>
      </c>
      <c r="CI82" s="26">
        <f t="shared" si="5"/>
        <v>56</v>
      </c>
      <c r="CJ82" s="26">
        <f t="shared" si="6"/>
        <v>47</v>
      </c>
      <c r="CK82" s="26">
        <f t="shared" si="7"/>
        <v>55</v>
      </c>
      <c r="CL82" s="26">
        <f t="shared" si="8"/>
        <v>47</v>
      </c>
      <c r="CM82" s="26">
        <f t="shared" ref="CM82:CO82" si="87">IF(CI82=44434,,CI82)</f>
        <v>56</v>
      </c>
      <c r="CN82" s="26">
        <f t="shared" si="87"/>
        <v>47</v>
      </c>
      <c r="CO82" s="26">
        <f t="shared" si="87"/>
        <v>55</v>
      </c>
      <c r="CP82" s="26">
        <f t="shared" si="10"/>
        <v>47</v>
      </c>
      <c r="CQ82" s="7"/>
    </row>
    <row r="83">
      <c r="A83" s="32" t="s">
        <v>455</v>
      </c>
      <c r="B83" s="20" t="s">
        <v>456</v>
      </c>
      <c r="C83" s="20" t="s">
        <v>456</v>
      </c>
      <c r="D83" s="20" t="s">
        <v>88</v>
      </c>
      <c r="E83" s="20" t="s">
        <v>457</v>
      </c>
      <c r="F83" s="20" t="s">
        <v>64</v>
      </c>
      <c r="G83" s="9" t="s">
        <v>79</v>
      </c>
      <c r="H83" s="7"/>
      <c r="I83" s="36">
        <v>45119.0</v>
      </c>
      <c r="J83" s="20">
        <v>52.0</v>
      </c>
      <c r="K83" s="20">
        <v>27.0</v>
      </c>
      <c r="L83" s="22" t="str">
        <f t="shared" si="2"/>
        <v>29-56 days</v>
      </c>
      <c r="M83" s="23">
        <f t="shared" si="3"/>
        <v>38</v>
      </c>
      <c r="N83" s="27" t="s">
        <v>458</v>
      </c>
      <c r="O83" s="28">
        <v>9.0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20">
        <v>1.0</v>
      </c>
      <c r="AB83" s="20">
        <v>0.0</v>
      </c>
      <c r="AC83" s="20">
        <v>0.0</v>
      </c>
      <c r="AD83" s="20">
        <v>2.0</v>
      </c>
      <c r="AE83" s="20">
        <v>4.0</v>
      </c>
      <c r="AF83" s="20">
        <v>0.0</v>
      </c>
      <c r="AG83" s="20">
        <v>0.0</v>
      </c>
      <c r="AH83" s="20">
        <v>0.0</v>
      </c>
      <c r="AI83" s="20">
        <v>0.0</v>
      </c>
      <c r="AJ83" s="28">
        <v>2.0</v>
      </c>
      <c r="AK83" s="27" t="s">
        <v>347</v>
      </c>
      <c r="AL83" s="20">
        <v>13.0</v>
      </c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20">
        <v>0.0</v>
      </c>
      <c r="AY83" s="20">
        <v>0.0</v>
      </c>
      <c r="AZ83" s="20">
        <v>0.0</v>
      </c>
      <c r="BA83" s="20">
        <v>0.0</v>
      </c>
      <c r="BB83" s="20">
        <v>9.0</v>
      </c>
      <c r="BC83" s="20">
        <v>0.0</v>
      </c>
      <c r="BD83" s="20">
        <v>4.0</v>
      </c>
      <c r="BE83" s="20">
        <v>0.0</v>
      </c>
      <c r="BF83" s="20">
        <v>0.0</v>
      </c>
      <c r="BG83" s="37"/>
      <c r="BH83" s="35" t="s">
        <v>459</v>
      </c>
      <c r="BI83" s="28">
        <v>0.0</v>
      </c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20">
        <v>0.0</v>
      </c>
      <c r="BV83" s="20">
        <v>0.0</v>
      </c>
      <c r="BW83" s="20">
        <v>0.0</v>
      </c>
      <c r="BX83" s="20">
        <v>0.0</v>
      </c>
      <c r="BY83" s="20">
        <v>0.0</v>
      </c>
      <c r="BZ83" s="20">
        <v>0.0</v>
      </c>
      <c r="CA83" s="20">
        <v>0.0</v>
      </c>
      <c r="CB83" s="20">
        <v>0.0</v>
      </c>
      <c r="CC83" s="20">
        <v>0.0</v>
      </c>
      <c r="CD83" s="7"/>
      <c r="CE83" s="29">
        <f t="shared" si="4"/>
        <v>45012</v>
      </c>
      <c r="CF83" s="31" t="s">
        <v>460</v>
      </c>
      <c r="CG83" s="31" t="s">
        <v>345</v>
      </c>
      <c r="CH83" s="31" t="s">
        <v>461</v>
      </c>
      <c r="CI83" s="26">
        <f t="shared" si="5"/>
        <v>38</v>
      </c>
      <c r="CJ83" s="26">
        <f t="shared" si="6"/>
        <v>54</v>
      </c>
      <c r="CK83" s="26">
        <f t="shared" si="7"/>
        <v>49</v>
      </c>
      <c r="CL83" s="26">
        <f t="shared" si="8"/>
        <v>38</v>
      </c>
      <c r="CM83" s="26">
        <f t="shared" ref="CM83:CO83" si="88">IF(CI83=44434,,CI83)</f>
        <v>38</v>
      </c>
      <c r="CN83" s="26">
        <f t="shared" si="88"/>
        <v>54</v>
      </c>
      <c r="CO83" s="26">
        <f t="shared" si="88"/>
        <v>49</v>
      </c>
      <c r="CP83" s="26">
        <f t="shared" si="10"/>
        <v>38</v>
      </c>
      <c r="CQ83" s="7"/>
    </row>
    <row r="84">
      <c r="A84" s="32" t="s">
        <v>462</v>
      </c>
      <c r="B84" s="20" t="s">
        <v>463</v>
      </c>
      <c r="C84" s="20" t="s">
        <v>463</v>
      </c>
      <c r="D84" s="20" t="s">
        <v>76</v>
      </c>
      <c r="E84" s="20" t="s">
        <v>464</v>
      </c>
      <c r="F84" s="20" t="s">
        <v>465</v>
      </c>
      <c r="G84" s="9" t="s">
        <v>466</v>
      </c>
      <c r="H84" s="33">
        <v>44658.0</v>
      </c>
      <c r="I84" s="7"/>
      <c r="J84" s="20">
        <v>45.0</v>
      </c>
      <c r="K84" s="7"/>
      <c r="L84" s="22" t="str">
        <f t="shared" si="2"/>
        <v>above 56 days</v>
      </c>
      <c r="M84" s="23">
        <f t="shared" si="3"/>
        <v>138</v>
      </c>
      <c r="N84" s="34" t="s">
        <v>467</v>
      </c>
      <c r="O84" s="28">
        <v>8.0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20">
        <v>1.0</v>
      </c>
      <c r="AB84" s="20">
        <v>0.0</v>
      </c>
      <c r="AC84" s="20">
        <v>0.0</v>
      </c>
      <c r="AD84" s="20">
        <v>0.0</v>
      </c>
      <c r="AE84" s="20">
        <v>0.0</v>
      </c>
      <c r="AF84" s="20">
        <v>0.0</v>
      </c>
      <c r="AG84" s="20">
        <v>0.0</v>
      </c>
      <c r="AH84" s="20">
        <v>1.0</v>
      </c>
      <c r="AI84" s="20">
        <v>0.0</v>
      </c>
      <c r="AJ84" s="28">
        <v>6.0</v>
      </c>
      <c r="AK84" s="35"/>
      <c r="AL84" s="20">
        <v>0.0</v>
      </c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20">
        <v>0.0</v>
      </c>
      <c r="AY84" s="20">
        <v>0.0</v>
      </c>
      <c r="AZ84" s="20">
        <v>0.0</v>
      </c>
      <c r="BA84" s="20">
        <v>0.0</v>
      </c>
      <c r="BB84" s="20">
        <v>0.0</v>
      </c>
      <c r="BC84" s="20">
        <v>0.0</v>
      </c>
      <c r="BD84" s="20">
        <v>0.0</v>
      </c>
      <c r="BE84" s="20">
        <v>0.0</v>
      </c>
      <c r="BF84" s="20">
        <v>0.0</v>
      </c>
      <c r="BG84" s="37"/>
      <c r="BH84" s="27" t="s">
        <v>468</v>
      </c>
      <c r="BI84" s="28">
        <v>29.0</v>
      </c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20">
        <v>0.0</v>
      </c>
      <c r="BV84" s="20">
        <v>0.0</v>
      </c>
      <c r="BW84" s="20">
        <v>0.0</v>
      </c>
      <c r="BX84" s="20">
        <v>0.0</v>
      </c>
      <c r="BY84" s="20">
        <v>0.0</v>
      </c>
      <c r="BZ84" s="20">
        <v>0.0</v>
      </c>
      <c r="CA84" s="20">
        <v>0.0</v>
      </c>
      <c r="CB84" s="20">
        <v>0.0</v>
      </c>
      <c r="CC84" s="20">
        <v>0.0</v>
      </c>
      <c r="CD84" s="20">
        <v>29.0</v>
      </c>
      <c r="CE84" s="29">
        <f t="shared" si="4"/>
        <v>45012</v>
      </c>
      <c r="CF84" s="30" t="s">
        <v>469</v>
      </c>
      <c r="CG84" s="31"/>
      <c r="CH84" s="31" t="s">
        <v>470</v>
      </c>
      <c r="CI84" s="26">
        <f t="shared" si="5"/>
        <v>138</v>
      </c>
      <c r="CJ84" s="26">
        <f t="shared" si="6"/>
        <v>45012</v>
      </c>
      <c r="CK84" s="26">
        <f t="shared" si="7"/>
        <v>348</v>
      </c>
      <c r="CL84" s="26">
        <f t="shared" si="8"/>
        <v>138</v>
      </c>
      <c r="CM84" s="26">
        <f t="shared" ref="CM84:CO84" si="89">IF(CI84=44434,,CI84)</f>
        <v>138</v>
      </c>
      <c r="CN84" s="26">
        <f t="shared" si="89"/>
        <v>45012</v>
      </c>
      <c r="CO84" s="26">
        <f t="shared" si="89"/>
        <v>348</v>
      </c>
      <c r="CP84" s="26">
        <f t="shared" si="10"/>
        <v>138</v>
      </c>
      <c r="CQ84" s="7"/>
    </row>
    <row r="85">
      <c r="A85" s="32" t="s">
        <v>279</v>
      </c>
      <c r="B85" s="20" t="s">
        <v>471</v>
      </c>
      <c r="C85" s="20" t="s">
        <v>472</v>
      </c>
      <c r="D85" s="20" t="s">
        <v>76</v>
      </c>
      <c r="E85" s="20" t="s">
        <v>473</v>
      </c>
      <c r="F85" s="20" t="s">
        <v>208</v>
      </c>
      <c r="G85" s="9" t="s">
        <v>79</v>
      </c>
      <c r="H85" s="36">
        <v>43663.0</v>
      </c>
      <c r="I85" s="36">
        <v>43853.0</v>
      </c>
      <c r="J85" s="20">
        <v>87.0</v>
      </c>
      <c r="K85" s="20">
        <v>99.0</v>
      </c>
      <c r="L85" s="22" t="str">
        <f t="shared" si="2"/>
        <v>1-28 days</v>
      </c>
      <c r="M85" s="23">
        <f t="shared" si="3"/>
        <v>21</v>
      </c>
      <c r="N85" s="35"/>
      <c r="O85" s="28">
        <v>0.0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20">
        <v>0.0</v>
      </c>
      <c r="AB85" s="20">
        <v>0.0</v>
      </c>
      <c r="AC85" s="20">
        <v>0.0</v>
      </c>
      <c r="AD85" s="20">
        <v>0.0</v>
      </c>
      <c r="AE85" s="20">
        <v>0.0</v>
      </c>
      <c r="AF85" s="20">
        <v>0.0</v>
      </c>
      <c r="AG85" s="20">
        <v>0.0</v>
      </c>
      <c r="AH85" s="20">
        <v>0.0</v>
      </c>
      <c r="AI85" s="20">
        <v>0.0</v>
      </c>
      <c r="AJ85" s="37"/>
      <c r="AK85" s="27" t="s">
        <v>284</v>
      </c>
      <c r="AL85" s="20">
        <v>10.0</v>
      </c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20">
        <v>0.0</v>
      </c>
      <c r="AY85" s="20">
        <v>0.0</v>
      </c>
      <c r="AZ85" s="20">
        <v>0.0</v>
      </c>
      <c r="BA85" s="20">
        <v>0.0</v>
      </c>
      <c r="BB85" s="20">
        <v>0.0</v>
      </c>
      <c r="BC85" s="20">
        <v>0.0</v>
      </c>
      <c r="BD85" s="20">
        <v>0.0</v>
      </c>
      <c r="BE85" s="20">
        <v>2.0</v>
      </c>
      <c r="BF85" s="20">
        <v>0.0</v>
      </c>
      <c r="BG85" s="28">
        <v>8.0</v>
      </c>
      <c r="BH85" s="35"/>
      <c r="BI85" s="28">
        <v>0.0</v>
      </c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20">
        <v>0.0</v>
      </c>
      <c r="BV85" s="20">
        <v>0.0</v>
      </c>
      <c r="BW85" s="20">
        <v>0.0</v>
      </c>
      <c r="BX85" s="20">
        <v>0.0</v>
      </c>
      <c r="BY85" s="20">
        <v>0.0</v>
      </c>
      <c r="BZ85" s="20">
        <v>0.0</v>
      </c>
      <c r="CA85" s="20">
        <v>0.0</v>
      </c>
      <c r="CB85" s="20">
        <v>0.0</v>
      </c>
      <c r="CC85" s="20">
        <v>0.0</v>
      </c>
      <c r="CD85" s="7"/>
      <c r="CE85" s="29">
        <f t="shared" si="4"/>
        <v>45012</v>
      </c>
      <c r="CF85" s="31"/>
      <c r="CG85" s="31" t="s">
        <v>286</v>
      </c>
      <c r="CH85" s="31"/>
      <c r="CI85" s="26">
        <f t="shared" si="5"/>
        <v>45012</v>
      </c>
      <c r="CJ85" s="26">
        <f t="shared" si="6"/>
        <v>21</v>
      </c>
      <c r="CK85" s="26">
        <f t="shared" si="7"/>
        <v>45012</v>
      </c>
      <c r="CL85" s="26">
        <f t="shared" si="8"/>
        <v>21</v>
      </c>
      <c r="CM85" s="26">
        <f t="shared" ref="CM85:CO85" si="90">IF(CI85=44434,,CI85)</f>
        <v>45012</v>
      </c>
      <c r="CN85" s="26">
        <f t="shared" si="90"/>
        <v>21</v>
      </c>
      <c r="CO85" s="26">
        <f t="shared" si="90"/>
        <v>45012</v>
      </c>
      <c r="CP85" s="26">
        <f t="shared" si="10"/>
        <v>21</v>
      </c>
      <c r="CQ85" s="7"/>
    </row>
    <row r="86">
      <c r="A86" s="32" t="s">
        <v>238</v>
      </c>
      <c r="B86" s="20" t="s">
        <v>474</v>
      </c>
      <c r="C86" s="20" t="s">
        <v>474</v>
      </c>
      <c r="D86" s="20" t="s">
        <v>88</v>
      </c>
      <c r="E86" s="20" t="s">
        <v>475</v>
      </c>
      <c r="F86" s="20" t="s">
        <v>64</v>
      </c>
      <c r="G86" s="9" t="s">
        <v>476</v>
      </c>
      <c r="H86" s="20"/>
      <c r="I86" s="20"/>
      <c r="J86" s="7"/>
      <c r="K86" s="20">
        <v>88.0</v>
      </c>
      <c r="L86" s="22" t="str">
        <f t="shared" si="2"/>
        <v>29-56 days</v>
      </c>
      <c r="M86" s="23">
        <f t="shared" si="3"/>
        <v>47</v>
      </c>
      <c r="N86" s="27" t="s">
        <v>477</v>
      </c>
      <c r="O86" s="28">
        <v>4.0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20">
        <v>0.0</v>
      </c>
      <c r="AB86" s="20">
        <v>0.0</v>
      </c>
      <c r="AC86" s="20">
        <v>0.0</v>
      </c>
      <c r="AD86" s="20">
        <v>0.0</v>
      </c>
      <c r="AE86" s="20">
        <v>0.0</v>
      </c>
      <c r="AF86" s="20">
        <v>0.0</v>
      </c>
      <c r="AG86" s="20">
        <v>0.0</v>
      </c>
      <c r="AH86" s="20">
        <v>0.0</v>
      </c>
      <c r="AI86" s="20">
        <v>0.0</v>
      </c>
      <c r="AJ86" s="28">
        <v>4.0</v>
      </c>
      <c r="AK86" s="27" t="s">
        <v>260</v>
      </c>
      <c r="AL86" s="20">
        <v>21.0</v>
      </c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20">
        <v>17.0</v>
      </c>
      <c r="AY86" s="20">
        <v>0.0</v>
      </c>
      <c r="AZ86" s="20">
        <v>0.0</v>
      </c>
      <c r="BA86" s="20">
        <v>0.0</v>
      </c>
      <c r="BB86" s="20">
        <v>0.0</v>
      </c>
      <c r="BC86" s="20">
        <v>0.0</v>
      </c>
      <c r="BD86" s="20">
        <v>0.0</v>
      </c>
      <c r="BE86" s="20">
        <v>0.0</v>
      </c>
      <c r="BF86" s="20">
        <v>0.0</v>
      </c>
      <c r="BG86" s="28">
        <v>4.0</v>
      </c>
      <c r="BH86" s="27" t="s">
        <v>477</v>
      </c>
      <c r="BI86" s="28">
        <v>0.0</v>
      </c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20">
        <v>0.0</v>
      </c>
      <c r="BV86" s="20">
        <v>0.0</v>
      </c>
      <c r="BW86" s="20">
        <v>0.0</v>
      </c>
      <c r="BX86" s="20">
        <v>0.0</v>
      </c>
      <c r="BY86" s="20">
        <v>0.0</v>
      </c>
      <c r="BZ86" s="20">
        <v>0.0</v>
      </c>
      <c r="CA86" s="20">
        <v>0.0</v>
      </c>
      <c r="CB86" s="20">
        <v>0.0</v>
      </c>
      <c r="CC86" s="20">
        <v>0.0</v>
      </c>
      <c r="CD86" s="7"/>
      <c r="CE86" s="29">
        <f t="shared" si="4"/>
        <v>45012</v>
      </c>
      <c r="CF86" s="31" t="s">
        <v>478</v>
      </c>
      <c r="CG86" s="31" t="s">
        <v>262</v>
      </c>
      <c r="CH86" s="31" t="s">
        <v>478</v>
      </c>
      <c r="CI86" s="26">
        <f t="shared" si="5"/>
        <v>66</v>
      </c>
      <c r="CJ86" s="26">
        <f t="shared" si="6"/>
        <v>47</v>
      </c>
      <c r="CK86" s="26">
        <f t="shared" si="7"/>
        <v>66</v>
      </c>
      <c r="CL86" s="26">
        <f t="shared" si="8"/>
        <v>47</v>
      </c>
      <c r="CM86" s="26">
        <f t="shared" ref="CM86:CO86" si="91">IF(CI86=44434,,CI86)</f>
        <v>66</v>
      </c>
      <c r="CN86" s="26">
        <f t="shared" si="91"/>
        <v>47</v>
      </c>
      <c r="CO86" s="26">
        <f t="shared" si="91"/>
        <v>66</v>
      </c>
      <c r="CP86" s="26">
        <f t="shared" si="10"/>
        <v>47</v>
      </c>
      <c r="CQ86" s="7"/>
    </row>
    <row r="87">
      <c r="A87" s="32" t="s">
        <v>86</v>
      </c>
      <c r="B87" s="20" t="s">
        <v>479</v>
      </c>
      <c r="C87" s="20" t="s">
        <v>480</v>
      </c>
      <c r="D87" s="20" t="s">
        <v>88</v>
      </c>
      <c r="E87" s="20" t="s">
        <v>152</v>
      </c>
      <c r="F87" s="20" t="s">
        <v>64</v>
      </c>
      <c r="G87" s="9" t="s">
        <v>79</v>
      </c>
      <c r="H87" s="36">
        <v>45488.0</v>
      </c>
      <c r="I87" s="36">
        <v>44865.0</v>
      </c>
      <c r="J87" s="20">
        <v>44.0</v>
      </c>
      <c r="K87" s="20">
        <v>91.0</v>
      </c>
      <c r="L87" s="22" t="str">
        <f t="shared" si="2"/>
        <v>1-28 days</v>
      </c>
      <c r="M87" s="23">
        <f t="shared" si="3"/>
        <v>28</v>
      </c>
      <c r="N87" s="27" t="s">
        <v>275</v>
      </c>
      <c r="O87" s="28">
        <v>183.0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20">
        <v>1.0</v>
      </c>
      <c r="AB87" s="20">
        <v>21.0</v>
      </c>
      <c r="AC87" s="20">
        <v>19.0</v>
      </c>
      <c r="AD87" s="20">
        <v>16.0</v>
      </c>
      <c r="AE87" s="20">
        <v>20.0</v>
      </c>
      <c r="AF87" s="20">
        <v>46.0</v>
      </c>
      <c r="AG87" s="20">
        <v>37.0</v>
      </c>
      <c r="AH87" s="20">
        <v>20.0</v>
      </c>
      <c r="AI87" s="20">
        <v>2.0</v>
      </c>
      <c r="AJ87" s="28">
        <v>1.0</v>
      </c>
      <c r="AK87" s="27" t="s">
        <v>192</v>
      </c>
      <c r="AL87" s="20">
        <v>285.0</v>
      </c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20">
        <v>1.0</v>
      </c>
      <c r="AY87" s="20">
        <v>11.0</v>
      </c>
      <c r="AZ87" s="20">
        <v>33.0</v>
      </c>
      <c r="BA87" s="20">
        <v>86.0</v>
      </c>
      <c r="BB87" s="20">
        <v>49.0</v>
      </c>
      <c r="BC87" s="20">
        <v>58.0</v>
      </c>
      <c r="BD87" s="20">
        <v>31.0</v>
      </c>
      <c r="BE87" s="20">
        <v>15.0</v>
      </c>
      <c r="BF87" s="20">
        <v>1.0</v>
      </c>
      <c r="BG87" s="37"/>
      <c r="BH87" s="27" t="s">
        <v>481</v>
      </c>
      <c r="BI87" s="28">
        <v>663.0</v>
      </c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20">
        <v>23.0</v>
      </c>
      <c r="BV87" s="20">
        <v>10.0</v>
      </c>
      <c r="BW87" s="20">
        <v>18.0</v>
      </c>
      <c r="BX87" s="20">
        <v>44.0</v>
      </c>
      <c r="BY87" s="20">
        <v>71.0</v>
      </c>
      <c r="BZ87" s="20">
        <v>119.0</v>
      </c>
      <c r="CA87" s="20">
        <v>346.0</v>
      </c>
      <c r="CB87" s="20">
        <v>32.0</v>
      </c>
      <c r="CC87" s="20">
        <v>0.0</v>
      </c>
      <c r="CD87" s="7"/>
      <c r="CE87" s="29">
        <f t="shared" si="4"/>
        <v>45012</v>
      </c>
      <c r="CF87" s="31" t="s">
        <v>276</v>
      </c>
      <c r="CG87" s="31" t="s">
        <v>194</v>
      </c>
      <c r="CH87" s="31" t="s">
        <v>482</v>
      </c>
      <c r="CI87" s="26">
        <f t="shared" si="5"/>
        <v>28</v>
      </c>
      <c r="CJ87" s="26">
        <f t="shared" si="6"/>
        <v>55</v>
      </c>
      <c r="CK87" s="26">
        <f t="shared" si="7"/>
        <v>60</v>
      </c>
      <c r="CL87" s="26">
        <f t="shared" si="8"/>
        <v>28</v>
      </c>
      <c r="CM87" s="26">
        <f t="shared" ref="CM87:CO87" si="92">IF(CI87=44434,,CI87)</f>
        <v>28</v>
      </c>
      <c r="CN87" s="26">
        <f t="shared" si="92"/>
        <v>55</v>
      </c>
      <c r="CO87" s="26">
        <f t="shared" si="92"/>
        <v>60</v>
      </c>
      <c r="CP87" s="26">
        <f t="shared" si="10"/>
        <v>28</v>
      </c>
      <c r="CQ87" s="7"/>
    </row>
    <row r="88">
      <c r="A88" s="32" t="s">
        <v>161</v>
      </c>
      <c r="B88" s="20" t="s">
        <v>483</v>
      </c>
      <c r="C88" s="20" t="s">
        <v>484</v>
      </c>
      <c r="D88" s="20" t="s">
        <v>132</v>
      </c>
      <c r="E88" s="20" t="s">
        <v>164</v>
      </c>
      <c r="F88" s="20" t="s">
        <v>134</v>
      </c>
      <c r="G88" s="9" t="s">
        <v>79</v>
      </c>
      <c r="H88" s="36">
        <v>44371.0</v>
      </c>
      <c r="I88" s="36">
        <v>45044.0</v>
      </c>
      <c r="J88" s="20">
        <v>93.0</v>
      </c>
      <c r="K88" s="20">
        <v>41.0</v>
      </c>
      <c r="L88" s="22" t="str">
        <f t="shared" si="2"/>
        <v>above 56 days</v>
      </c>
      <c r="M88" s="23">
        <f t="shared" si="3"/>
        <v>168</v>
      </c>
      <c r="N88" s="34" t="s">
        <v>485</v>
      </c>
      <c r="O88" s="28">
        <v>17.0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20">
        <v>0.0</v>
      </c>
      <c r="AB88" s="20">
        <v>0.0</v>
      </c>
      <c r="AC88" s="20">
        <v>0.0</v>
      </c>
      <c r="AD88" s="20">
        <v>4.0</v>
      </c>
      <c r="AE88" s="20">
        <v>5.0</v>
      </c>
      <c r="AF88" s="20">
        <v>5.0</v>
      </c>
      <c r="AG88" s="20">
        <v>3.0</v>
      </c>
      <c r="AH88" s="20">
        <v>0.0</v>
      </c>
      <c r="AI88" s="20">
        <v>0.0</v>
      </c>
      <c r="AJ88" s="37"/>
      <c r="AK88" s="39" t="s">
        <v>145</v>
      </c>
      <c r="AL88" s="20">
        <v>21.0</v>
      </c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20">
        <v>0.0</v>
      </c>
      <c r="AY88" s="20">
        <v>0.0</v>
      </c>
      <c r="AZ88" s="20">
        <v>0.0</v>
      </c>
      <c r="BA88" s="20">
        <v>7.0</v>
      </c>
      <c r="BB88" s="20">
        <v>0.0</v>
      </c>
      <c r="BC88" s="20">
        <v>5.0</v>
      </c>
      <c r="BD88" s="20">
        <v>8.0</v>
      </c>
      <c r="BE88" s="20">
        <v>0.0</v>
      </c>
      <c r="BF88" s="20">
        <v>0.0</v>
      </c>
      <c r="BG88" s="28">
        <v>1.0</v>
      </c>
      <c r="BH88" s="35"/>
      <c r="BI88" s="28">
        <v>0.0</v>
      </c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20">
        <v>0.0</v>
      </c>
      <c r="BV88" s="20">
        <v>0.0</v>
      </c>
      <c r="BW88" s="20">
        <v>0.0</v>
      </c>
      <c r="BX88" s="20">
        <v>0.0</v>
      </c>
      <c r="BY88" s="20">
        <v>0.0</v>
      </c>
      <c r="BZ88" s="20">
        <v>0.0</v>
      </c>
      <c r="CA88" s="20">
        <v>0.0</v>
      </c>
      <c r="CB88" s="20">
        <v>0.0</v>
      </c>
      <c r="CC88" s="20">
        <v>0.0</v>
      </c>
      <c r="CD88" s="7"/>
      <c r="CE88" s="29">
        <f t="shared" si="4"/>
        <v>45012</v>
      </c>
      <c r="CF88" s="30" t="s">
        <v>485</v>
      </c>
      <c r="CG88" s="40" t="s">
        <v>145</v>
      </c>
      <c r="CH88" s="31"/>
      <c r="CI88" s="26">
        <f t="shared" si="5"/>
        <v>231</v>
      </c>
      <c r="CJ88" s="26">
        <f t="shared" si="6"/>
        <v>168</v>
      </c>
      <c r="CK88" s="26">
        <f t="shared" si="7"/>
        <v>45012</v>
      </c>
      <c r="CL88" s="26">
        <f t="shared" si="8"/>
        <v>168</v>
      </c>
      <c r="CM88" s="26">
        <f t="shared" ref="CM88:CO88" si="93">IF(CI88=44434,,CI88)</f>
        <v>231</v>
      </c>
      <c r="CN88" s="26">
        <f t="shared" si="93"/>
        <v>168</v>
      </c>
      <c r="CO88" s="26">
        <f t="shared" si="93"/>
        <v>45012</v>
      </c>
      <c r="CP88" s="26">
        <f t="shared" si="10"/>
        <v>168</v>
      </c>
      <c r="CQ88" s="7"/>
    </row>
    <row r="89">
      <c r="A89" s="32" t="s">
        <v>161</v>
      </c>
      <c r="B89" s="20" t="s">
        <v>486</v>
      </c>
      <c r="C89" s="20" t="s">
        <v>487</v>
      </c>
      <c r="D89" s="20" t="s">
        <v>132</v>
      </c>
      <c r="E89" s="20" t="s">
        <v>488</v>
      </c>
      <c r="F89" s="20" t="s">
        <v>134</v>
      </c>
      <c r="G89" s="9" t="s">
        <v>79</v>
      </c>
      <c r="H89" s="33">
        <v>44169.0</v>
      </c>
      <c r="I89" s="36">
        <v>44883.0</v>
      </c>
      <c r="J89" s="20">
        <v>93.0</v>
      </c>
      <c r="K89" s="20">
        <v>90.0</v>
      </c>
      <c r="L89" s="22" t="str">
        <f t="shared" si="2"/>
        <v>above 56 days</v>
      </c>
      <c r="M89" s="23">
        <f t="shared" si="3"/>
        <v>166</v>
      </c>
      <c r="N89" s="39" t="s">
        <v>489</v>
      </c>
      <c r="O89" s="28">
        <v>22.0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20">
        <v>0.0</v>
      </c>
      <c r="AB89" s="20">
        <v>6.0</v>
      </c>
      <c r="AC89" s="20">
        <v>0.0</v>
      </c>
      <c r="AD89" s="20">
        <v>6.0</v>
      </c>
      <c r="AE89" s="20">
        <v>6.0</v>
      </c>
      <c r="AF89" s="20">
        <v>0.0</v>
      </c>
      <c r="AG89" s="20">
        <v>0.0</v>
      </c>
      <c r="AH89" s="20">
        <v>0.0</v>
      </c>
      <c r="AI89" s="20">
        <v>0.0</v>
      </c>
      <c r="AJ89" s="28">
        <v>4.0</v>
      </c>
      <c r="AK89" s="39" t="s">
        <v>489</v>
      </c>
      <c r="AL89" s="20">
        <v>21.0</v>
      </c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20">
        <v>0.0</v>
      </c>
      <c r="AY89" s="20">
        <v>5.0</v>
      </c>
      <c r="AZ89" s="20">
        <v>1.0</v>
      </c>
      <c r="BA89" s="20">
        <v>0.0</v>
      </c>
      <c r="BB89" s="20">
        <v>0.0</v>
      </c>
      <c r="BC89" s="20">
        <v>0.0</v>
      </c>
      <c r="BD89" s="20">
        <v>0.0</v>
      </c>
      <c r="BE89" s="20">
        <v>0.0</v>
      </c>
      <c r="BF89" s="20">
        <v>0.0</v>
      </c>
      <c r="BG89" s="28">
        <v>15.0</v>
      </c>
      <c r="BH89" s="34" t="s">
        <v>490</v>
      </c>
      <c r="BI89" s="28">
        <v>4.0</v>
      </c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20">
        <v>0.0</v>
      </c>
      <c r="BV89" s="20">
        <v>0.0</v>
      </c>
      <c r="BW89" s="20">
        <v>0.0</v>
      </c>
      <c r="BX89" s="20">
        <v>4.0</v>
      </c>
      <c r="BY89" s="20">
        <v>0.0</v>
      </c>
      <c r="BZ89" s="20">
        <v>0.0</v>
      </c>
      <c r="CA89" s="20">
        <v>0.0</v>
      </c>
      <c r="CB89" s="20">
        <v>0.0</v>
      </c>
      <c r="CC89" s="20">
        <v>0.0</v>
      </c>
      <c r="CD89" s="7"/>
      <c r="CE89" s="29">
        <f t="shared" si="4"/>
        <v>45012</v>
      </c>
      <c r="CF89" s="40" t="s">
        <v>491</v>
      </c>
      <c r="CG89" s="40" t="s">
        <v>491</v>
      </c>
      <c r="CH89" s="30" t="s">
        <v>492</v>
      </c>
      <c r="CI89" s="26">
        <f t="shared" si="5"/>
        <v>166</v>
      </c>
      <c r="CJ89" s="26">
        <f t="shared" si="6"/>
        <v>166</v>
      </c>
      <c r="CK89" s="26">
        <f t="shared" si="7"/>
        <v>234</v>
      </c>
      <c r="CL89" s="26">
        <f t="shared" si="8"/>
        <v>166</v>
      </c>
      <c r="CM89" s="26">
        <f t="shared" ref="CM89:CO89" si="94">IF(CI89=44434,,CI89)</f>
        <v>166</v>
      </c>
      <c r="CN89" s="26">
        <f t="shared" si="94"/>
        <v>166</v>
      </c>
      <c r="CO89" s="26">
        <f t="shared" si="94"/>
        <v>234</v>
      </c>
      <c r="CP89" s="26">
        <f t="shared" si="10"/>
        <v>166</v>
      </c>
      <c r="CQ89" s="7"/>
    </row>
    <row r="90">
      <c r="A90" s="32" t="s">
        <v>493</v>
      </c>
      <c r="B90" s="20" t="s">
        <v>494</v>
      </c>
      <c r="C90" s="20" t="s">
        <v>495</v>
      </c>
      <c r="D90" s="20" t="s">
        <v>76</v>
      </c>
      <c r="E90" s="20" t="s">
        <v>496</v>
      </c>
      <c r="F90" s="20" t="s">
        <v>360</v>
      </c>
      <c r="G90" s="9" t="s">
        <v>89</v>
      </c>
      <c r="H90" s="33">
        <v>44539.0</v>
      </c>
      <c r="I90" s="36">
        <v>38826.0</v>
      </c>
      <c r="J90" s="20">
        <v>97.0</v>
      </c>
      <c r="K90" s="20">
        <v>99.0</v>
      </c>
      <c r="L90" s="22" t="str">
        <f t="shared" si="2"/>
        <v>1-28 days</v>
      </c>
      <c r="M90" s="23">
        <f t="shared" si="3"/>
        <v>26</v>
      </c>
      <c r="N90" s="35" t="s">
        <v>497</v>
      </c>
      <c r="O90" s="28">
        <v>0.0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20">
        <v>0.0</v>
      </c>
      <c r="AB90" s="20">
        <v>0.0</v>
      </c>
      <c r="AC90" s="20">
        <v>0.0</v>
      </c>
      <c r="AD90" s="20">
        <v>0.0</v>
      </c>
      <c r="AE90" s="20">
        <v>0.0</v>
      </c>
      <c r="AF90" s="20">
        <v>0.0</v>
      </c>
      <c r="AG90" s="20">
        <v>0.0</v>
      </c>
      <c r="AH90" s="20">
        <v>0.0</v>
      </c>
      <c r="AI90" s="20">
        <v>0.0</v>
      </c>
      <c r="AJ90" s="37"/>
      <c r="AK90" s="27" t="s">
        <v>446</v>
      </c>
      <c r="AL90" s="20">
        <v>4.0</v>
      </c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20">
        <v>0.0</v>
      </c>
      <c r="AY90" s="20">
        <v>0.0</v>
      </c>
      <c r="AZ90" s="20">
        <v>0.0</v>
      </c>
      <c r="BA90" s="20">
        <v>0.0</v>
      </c>
      <c r="BB90" s="20">
        <v>0.0</v>
      </c>
      <c r="BC90" s="20">
        <v>0.0</v>
      </c>
      <c r="BD90" s="20">
        <v>0.0</v>
      </c>
      <c r="BE90" s="20">
        <v>0.0</v>
      </c>
      <c r="BF90" s="20">
        <v>0.0</v>
      </c>
      <c r="BG90" s="28">
        <v>4.0</v>
      </c>
      <c r="BH90" s="35" t="s">
        <v>498</v>
      </c>
      <c r="BI90" s="28">
        <v>0.0</v>
      </c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20">
        <v>0.0</v>
      </c>
      <c r="BV90" s="20">
        <v>0.0</v>
      </c>
      <c r="BW90" s="20">
        <v>0.0</v>
      </c>
      <c r="BX90" s="20">
        <v>0.0</v>
      </c>
      <c r="BY90" s="20">
        <v>0.0</v>
      </c>
      <c r="BZ90" s="20">
        <v>0.0</v>
      </c>
      <c r="CA90" s="20">
        <v>0.0</v>
      </c>
      <c r="CB90" s="20">
        <v>0.0</v>
      </c>
      <c r="CC90" s="20">
        <v>0.0</v>
      </c>
      <c r="CD90" s="7"/>
      <c r="CE90" s="29">
        <f t="shared" si="4"/>
        <v>45012</v>
      </c>
      <c r="CF90" s="31" t="s">
        <v>499</v>
      </c>
      <c r="CG90" s="31" t="s">
        <v>444</v>
      </c>
      <c r="CH90" s="31" t="s">
        <v>500</v>
      </c>
      <c r="CI90" s="26">
        <f t="shared" si="5"/>
        <v>27</v>
      </c>
      <c r="CJ90" s="26">
        <f t="shared" si="6"/>
        <v>26</v>
      </c>
      <c r="CK90" s="26">
        <f t="shared" si="7"/>
        <v>35</v>
      </c>
      <c r="CL90" s="26">
        <f t="shared" si="8"/>
        <v>26</v>
      </c>
      <c r="CM90" s="26">
        <f t="shared" ref="CM90:CO90" si="95">IF(CI90=44434,,CI90)</f>
        <v>27</v>
      </c>
      <c r="CN90" s="26">
        <f t="shared" si="95"/>
        <v>26</v>
      </c>
      <c r="CO90" s="26">
        <f t="shared" si="95"/>
        <v>35</v>
      </c>
      <c r="CP90" s="26">
        <f t="shared" si="10"/>
        <v>26</v>
      </c>
      <c r="CQ90" s="7"/>
    </row>
    <row r="91">
      <c r="A91" s="32" t="s">
        <v>103</v>
      </c>
      <c r="B91" s="20" t="s">
        <v>501</v>
      </c>
      <c r="C91" s="20" t="s">
        <v>501</v>
      </c>
      <c r="D91" s="20" t="s">
        <v>62</v>
      </c>
      <c r="E91" s="20" t="s">
        <v>105</v>
      </c>
      <c r="F91" s="20" t="s">
        <v>64</v>
      </c>
      <c r="G91" s="9" t="s">
        <v>106</v>
      </c>
      <c r="H91" s="33">
        <v>44781.0</v>
      </c>
      <c r="I91" s="7"/>
      <c r="J91" s="20">
        <v>35.0</v>
      </c>
      <c r="K91" s="20">
        <v>98.0</v>
      </c>
      <c r="L91" s="22" t="str">
        <f t="shared" si="2"/>
        <v>1-28 days</v>
      </c>
      <c r="M91" s="23">
        <f t="shared" si="3"/>
        <v>13</v>
      </c>
      <c r="N91" s="27" t="s">
        <v>136</v>
      </c>
      <c r="O91" s="28">
        <v>18.0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20">
        <v>0.0</v>
      </c>
      <c r="AB91" s="20">
        <v>0.0</v>
      </c>
      <c r="AC91" s="20">
        <v>4.0</v>
      </c>
      <c r="AD91" s="20">
        <v>1.0</v>
      </c>
      <c r="AE91" s="20">
        <v>0.0</v>
      </c>
      <c r="AF91" s="20">
        <v>2.0</v>
      </c>
      <c r="AG91" s="20">
        <v>0.0</v>
      </c>
      <c r="AH91" s="20">
        <v>0.0</v>
      </c>
      <c r="AI91" s="20">
        <v>2.0</v>
      </c>
      <c r="AJ91" s="28">
        <v>9.0</v>
      </c>
      <c r="AK91" s="34" t="s">
        <v>292</v>
      </c>
      <c r="AL91" s="20">
        <v>8.0</v>
      </c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20">
        <v>0.0</v>
      </c>
      <c r="AY91" s="20">
        <v>0.0</v>
      </c>
      <c r="AZ91" s="20">
        <v>0.0</v>
      </c>
      <c r="BA91" s="20">
        <v>0.0</v>
      </c>
      <c r="BB91" s="20">
        <v>0.0</v>
      </c>
      <c r="BC91" s="20">
        <v>0.0</v>
      </c>
      <c r="BD91" s="20">
        <v>0.0</v>
      </c>
      <c r="BE91" s="20">
        <v>0.0</v>
      </c>
      <c r="BF91" s="20">
        <v>1.0</v>
      </c>
      <c r="BG91" s="28">
        <v>7.0</v>
      </c>
      <c r="BH91" s="35" t="s">
        <v>284</v>
      </c>
      <c r="BI91" s="28">
        <v>0.0</v>
      </c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20">
        <v>0.0</v>
      </c>
      <c r="BV91" s="20">
        <v>0.0</v>
      </c>
      <c r="BW91" s="20">
        <v>0.0</v>
      </c>
      <c r="BX91" s="20">
        <v>0.0</v>
      </c>
      <c r="BY91" s="20">
        <v>0.0</v>
      </c>
      <c r="BZ91" s="20">
        <v>0.0</v>
      </c>
      <c r="CA91" s="20">
        <v>0.0</v>
      </c>
      <c r="CB91" s="20">
        <v>0.0</v>
      </c>
      <c r="CC91" s="20">
        <v>0.0</v>
      </c>
      <c r="CD91" s="7"/>
      <c r="CE91" s="29">
        <f t="shared" si="4"/>
        <v>45012</v>
      </c>
      <c r="CF91" s="31" t="s">
        <v>139</v>
      </c>
      <c r="CG91" s="30" t="s">
        <v>294</v>
      </c>
      <c r="CH91" s="31" t="s">
        <v>286</v>
      </c>
      <c r="CI91" s="26">
        <f t="shared" si="5"/>
        <v>13</v>
      </c>
      <c r="CJ91" s="26">
        <f t="shared" si="6"/>
        <v>39</v>
      </c>
      <c r="CK91" s="26">
        <f t="shared" si="7"/>
        <v>21</v>
      </c>
      <c r="CL91" s="26">
        <f t="shared" si="8"/>
        <v>13</v>
      </c>
      <c r="CM91" s="26">
        <f t="shared" ref="CM91:CO91" si="96">IF(CI91=44434,,CI91)</f>
        <v>13</v>
      </c>
      <c r="CN91" s="26">
        <f t="shared" si="96"/>
        <v>39</v>
      </c>
      <c r="CO91" s="26">
        <f t="shared" si="96"/>
        <v>21</v>
      </c>
      <c r="CP91" s="26">
        <f t="shared" si="10"/>
        <v>13</v>
      </c>
      <c r="CQ91" s="7"/>
    </row>
    <row r="92">
      <c r="A92" s="32" t="s">
        <v>103</v>
      </c>
      <c r="B92" s="20" t="s">
        <v>502</v>
      </c>
      <c r="C92" s="20" t="s">
        <v>502</v>
      </c>
      <c r="D92" s="20" t="s">
        <v>88</v>
      </c>
      <c r="E92" s="20" t="s">
        <v>105</v>
      </c>
      <c r="F92" s="20" t="s">
        <v>64</v>
      </c>
      <c r="G92" s="9" t="s">
        <v>79</v>
      </c>
      <c r="H92" s="36">
        <v>45138.0</v>
      </c>
      <c r="I92" s="7"/>
      <c r="J92" s="20">
        <v>53.0</v>
      </c>
      <c r="K92" s="20">
        <v>98.0</v>
      </c>
      <c r="L92" s="22" t="str">
        <f t="shared" si="2"/>
        <v>above 56 days</v>
      </c>
      <c r="M92" s="23">
        <f t="shared" si="3"/>
        <v>230</v>
      </c>
      <c r="N92" s="34" t="s">
        <v>346</v>
      </c>
      <c r="O92" s="28">
        <v>1.0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20">
        <v>0.0</v>
      </c>
      <c r="AB92" s="20">
        <v>0.0</v>
      </c>
      <c r="AC92" s="20">
        <v>0.0</v>
      </c>
      <c r="AD92" s="20">
        <v>0.0</v>
      </c>
      <c r="AE92" s="20">
        <v>0.0</v>
      </c>
      <c r="AF92" s="20">
        <v>0.0</v>
      </c>
      <c r="AG92" s="20">
        <v>0.0</v>
      </c>
      <c r="AH92" s="20">
        <v>0.0</v>
      </c>
      <c r="AI92" s="20">
        <v>0.0</v>
      </c>
      <c r="AJ92" s="28">
        <v>1.0</v>
      </c>
      <c r="AK92" s="34" t="s">
        <v>320</v>
      </c>
      <c r="AL92" s="20">
        <v>1.0</v>
      </c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20">
        <v>0.0</v>
      </c>
      <c r="AY92" s="20">
        <v>0.0</v>
      </c>
      <c r="AZ92" s="20">
        <v>0.0</v>
      </c>
      <c r="BA92" s="20">
        <v>1.0</v>
      </c>
      <c r="BB92" s="20">
        <v>0.0</v>
      </c>
      <c r="BC92" s="20">
        <v>0.0</v>
      </c>
      <c r="BD92" s="20">
        <v>0.0</v>
      </c>
      <c r="BE92" s="20">
        <v>0.0</v>
      </c>
      <c r="BF92" s="20">
        <v>0.0</v>
      </c>
      <c r="BG92" s="37"/>
      <c r="BH92" s="35"/>
      <c r="BI92" s="28">
        <v>0.0</v>
      </c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20">
        <v>0.0</v>
      </c>
      <c r="BV92" s="20">
        <v>0.0</v>
      </c>
      <c r="BW92" s="20">
        <v>0.0</v>
      </c>
      <c r="BX92" s="20">
        <v>0.0</v>
      </c>
      <c r="BY92" s="20">
        <v>0.0</v>
      </c>
      <c r="BZ92" s="20">
        <v>0.0</v>
      </c>
      <c r="CA92" s="20">
        <v>0.0</v>
      </c>
      <c r="CB92" s="20">
        <v>0.0</v>
      </c>
      <c r="CC92" s="20">
        <v>0.0</v>
      </c>
      <c r="CD92" s="7"/>
      <c r="CE92" s="29">
        <f t="shared" si="4"/>
        <v>45012</v>
      </c>
      <c r="CF92" s="30" t="s">
        <v>348</v>
      </c>
      <c r="CG92" s="30" t="s">
        <v>318</v>
      </c>
      <c r="CH92" s="31"/>
      <c r="CI92" s="26">
        <f t="shared" si="5"/>
        <v>349</v>
      </c>
      <c r="CJ92" s="26">
        <f t="shared" si="6"/>
        <v>230</v>
      </c>
      <c r="CK92" s="26">
        <f t="shared" si="7"/>
        <v>45012</v>
      </c>
      <c r="CL92" s="26">
        <f t="shared" si="8"/>
        <v>230</v>
      </c>
      <c r="CM92" s="26">
        <f t="shared" ref="CM92:CO92" si="97">IF(CI92=44434,,CI92)</f>
        <v>349</v>
      </c>
      <c r="CN92" s="26">
        <f t="shared" si="97"/>
        <v>230</v>
      </c>
      <c r="CO92" s="26">
        <f t="shared" si="97"/>
        <v>45012</v>
      </c>
      <c r="CP92" s="26">
        <f t="shared" si="10"/>
        <v>230</v>
      </c>
      <c r="CQ92" s="7"/>
    </row>
    <row r="93">
      <c r="A93" s="32" t="s">
        <v>455</v>
      </c>
      <c r="B93" s="20" t="s">
        <v>503</v>
      </c>
      <c r="C93" s="20" t="s">
        <v>503</v>
      </c>
      <c r="D93" s="20" t="s">
        <v>62</v>
      </c>
      <c r="E93" s="20" t="s">
        <v>457</v>
      </c>
      <c r="F93" s="20" t="s">
        <v>64</v>
      </c>
      <c r="G93" s="9" t="s">
        <v>79</v>
      </c>
      <c r="H93" s="33">
        <v>46813.0</v>
      </c>
      <c r="I93" s="7"/>
      <c r="J93" s="20">
        <v>50.0</v>
      </c>
      <c r="K93" s="7"/>
      <c r="L93" s="22" t="str">
        <f t="shared" si="2"/>
        <v>above 56 days</v>
      </c>
      <c r="M93" s="23">
        <f t="shared" si="3"/>
        <v>192</v>
      </c>
      <c r="N93" s="27" t="s">
        <v>504</v>
      </c>
      <c r="O93" s="28">
        <v>19.0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20">
        <v>0.0</v>
      </c>
      <c r="AB93" s="20">
        <v>0.0</v>
      </c>
      <c r="AC93" s="20">
        <v>2.0</v>
      </c>
      <c r="AD93" s="20">
        <v>9.0</v>
      </c>
      <c r="AE93" s="20">
        <v>4.0</v>
      </c>
      <c r="AF93" s="20">
        <v>2.0</v>
      </c>
      <c r="AG93" s="20">
        <v>0.0</v>
      </c>
      <c r="AH93" s="20">
        <v>0.0</v>
      </c>
      <c r="AI93" s="20">
        <v>0.0</v>
      </c>
      <c r="AJ93" s="28">
        <v>2.0</v>
      </c>
      <c r="AK93" s="35"/>
      <c r="AL93" s="20">
        <v>0.0</v>
      </c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20">
        <v>0.0</v>
      </c>
      <c r="AY93" s="20">
        <v>0.0</v>
      </c>
      <c r="AZ93" s="20">
        <v>0.0</v>
      </c>
      <c r="BA93" s="20">
        <v>0.0</v>
      </c>
      <c r="BB93" s="20">
        <v>0.0</v>
      </c>
      <c r="BC93" s="20">
        <v>0.0</v>
      </c>
      <c r="BD93" s="20">
        <v>0.0</v>
      </c>
      <c r="BE93" s="20">
        <v>0.0</v>
      </c>
      <c r="BF93" s="20">
        <v>0.0</v>
      </c>
      <c r="BG93" s="37"/>
      <c r="BH93" s="27" t="s">
        <v>91</v>
      </c>
      <c r="BI93" s="28">
        <v>7.0</v>
      </c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20">
        <v>0.0</v>
      </c>
      <c r="BV93" s="20">
        <v>0.0</v>
      </c>
      <c r="BW93" s="20">
        <v>0.0</v>
      </c>
      <c r="BX93" s="20">
        <v>0.0</v>
      </c>
      <c r="BY93" s="20">
        <v>1.0</v>
      </c>
      <c r="BZ93" s="20">
        <v>2.0</v>
      </c>
      <c r="CA93" s="20">
        <v>0.0</v>
      </c>
      <c r="CB93" s="20">
        <v>0.0</v>
      </c>
      <c r="CC93" s="20">
        <v>0.0</v>
      </c>
      <c r="CD93" s="20">
        <v>4.0</v>
      </c>
      <c r="CE93" s="29">
        <f t="shared" si="4"/>
        <v>45012</v>
      </c>
      <c r="CF93" s="31" t="s">
        <v>505</v>
      </c>
      <c r="CG93" s="31"/>
      <c r="CH93" s="31" t="s">
        <v>93</v>
      </c>
      <c r="CI93" s="26">
        <f t="shared" si="5"/>
        <v>192</v>
      </c>
      <c r="CJ93" s="26">
        <f t="shared" si="6"/>
        <v>45012</v>
      </c>
      <c r="CK93" s="26">
        <f t="shared" si="7"/>
        <v>215</v>
      </c>
      <c r="CL93" s="26">
        <f t="shared" si="8"/>
        <v>192</v>
      </c>
      <c r="CM93" s="26">
        <f t="shared" ref="CM93:CO93" si="98">IF(CI93=44434,,CI93)</f>
        <v>192</v>
      </c>
      <c r="CN93" s="26">
        <f t="shared" si="98"/>
        <v>45012</v>
      </c>
      <c r="CO93" s="26">
        <f t="shared" si="98"/>
        <v>215</v>
      </c>
      <c r="CP93" s="26">
        <f t="shared" si="10"/>
        <v>192</v>
      </c>
      <c r="CQ93" s="7"/>
    </row>
    <row r="94">
      <c r="A94" s="32" t="s">
        <v>86</v>
      </c>
      <c r="B94" s="20" t="s">
        <v>506</v>
      </c>
      <c r="C94" s="20" t="s">
        <v>506</v>
      </c>
      <c r="D94" s="20" t="s">
        <v>88</v>
      </c>
      <c r="E94" s="20" t="s">
        <v>152</v>
      </c>
      <c r="F94" s="20" t="s">
        <v>64</v>
      </c>
      <c r="G94" s="9" t="s">
        <v>135</v>
      </c>
      <c r="H94" s="20"/>
      <c r="I94" s="20"/>
      <c r="J94" s="20">
        <v>44.0</v>
      </c>
      <c r="K94" s="7"/>
      <c r="L94" s="22" t="str">
        <f t="shared" si="2"/>
        <v>1-28 days</v>
      </c>
      <c r="M94" s="23">
        <f t="shared" si="3"/>
        <v>14</v>
      </c>
      <c r="N94" s="27" t="s">
        <v>175</v>
      </c>
      <c r="O94" s="28">
        <v>9.0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20">
        <v>2.0</v>
      </c>
      <c r="AB94" s="20">
        <v>0.0</v>
      </c>
      <c r="AC94" s="20">
        <v>1.0</v>
      </c>
      <c r="AD94" s="20">
        <v>1.0</v>
      </c>
      <c r="AE94" s="20">
        <v>2.0</v>
      </c>
      <c r="AF94" s="20">
        <v>0.0</v>
      </c>
      <c r="AG94" s="20">
        <v>1.0</v>
      </c>
      <c r="AH94" s="20">
        <v>1.0</v>
      </c>
      <c r="AI94" s="20">
        <v>0.0</v>
      </c>
      <c r="AJ94" s="28">
        <v>1.0</v>
      </c>
      <c r="AK94" s="35"/>
      <c r="AL94" s="20">
        <v>0.0</v>
      </c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20">
        <v>0.0</v>
      </c>
      <c r="AY94" s="20">
        <v>0.0</v>
      </c>
      <c r="AZ94" s="20">
        <v>0.0</v>
      </c>
      <c r="BA94" s="20">
        <v>0.0</v>
      </c>
      <c r="BB94" s="20">
        <v>0.0</v>
      </c>
      <c r="BC94" s="20">
        <v>0.0</v>
      </c>
      <c r="BD94" s="20">
        <v>0.0</v>
      </c>
      <c r="BE94" s="20">
        <v>0.0</v>
      </c>
      <c r="BF94" s="20">
        <v>0.0</v>
      </c>
      <c r="BG94" s="37"/>
      <c r="BH94" s="35"/>
      <c r="BI94" s="28">
        <v>0.0</v>
      </c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20">
        <v>0.0</v>
      </c>
      <c r="BV94" s="20">
        <v>0.0</v>
      </c>
      <c r="BW94" s="20">
        <v>0.0</v>
      </c>
      <c r="BX94" s="20">
        <v>0.0</v>
      </c>
      <c r="BY94" s="20">
        <v>0.0</v>
      </c>
      <c r="BZ94" s="20">
        <v>0.0</v>
      </c>
      <c r="CA94" s="20">
        <v>0.0</v>
      </c>
      <c r="CB94" s="20">
        <v>0.0</v>
      </c>
      <c r="CC94" s="20">
        <v>0.0</v>
      </c>
      <c r="CD94" s="7"/>
      <c r="CE94" s="29">
        <f t="shared" si="4"/>
        <v>45012</v>
      </c>
      <c r="CF94" s="31" t="s">
        <v>176</v>
      </c>
      <c r="CG94" s="31"/>
      <c r="CH94" s="31"/>
      <c r="CI94" s="26">
        <f t="shared" si="5"/>
        <v>14</v>
      </c>
      <c r="CJ94" s="26">
        <f t="shared" si="6"/>
        <v>45012</v>
      </c>
      <c r="CK94" s="26">
        <f t="shared" si="7"/>
        <v>45012</v>
      </c>
      <c r="CL94" s="26">
        <f t="shared" si="8"/>
        <v>14</v>
      </c>
      <c r="CM94" s="26">
        <f t="shared" ref="CM94:CO94" si="99">IF(CI94=44434,,CI94)</f>
        <v>14</v>
      </c>
      <c r="CN94" s="26">
        <f t="shared" si="99"/>
        <v>45012</v>
      </c>
      <c r="CO94" s="26">
        <f t="shared" si="99"/>
        <v>45012</v>
      </c>
      <c r="CP94" s="26">
        <f t="shared" si="10"/>
        <v>14</v>
      </c>
      <c r="CQ94" s="7"/>
    </row>
    <row r="95">
      <c r="A95" s="32" t="s">
        <v>439</v>
      </c>
      <c r="B95" s="20" t="s">
        <v>507</v>
      </c>
      <c r="C95" s="20" t="s">
        <v>507</v>
      </c>
      <c r="D95" s="20" t="s">
        <v>76</v>
      </c>
      <c r="E95" s="20" t="s">
        <v>441</v>
      </c>
      <c r="F95" s="20" t="s">
        <v>508</v>
      </c>
      <c r="G95" s="9" t="s">
        <v>79</v>
      </c>
      <c r="H95" s="36">
        <v>46986.0</v>
      </c>
      <c r="I95" s="36">
        <v>45945.0</v>
      </c>
      <c r="J95" s="20">
        <v>33.0</v>
      </c>
      <c r="K95" s="20">
        <v>36.0</v>
      </c>
      <c r="L95" s="22" t="str">
        <f t="shared" si="2"/>
        <v>above 56 days</v>
      </c>
      <c r="M95" s="23">
        <f t="shared" si="3"/>
        <v>185</v>
      </c>
      <c r="N95" s="34" t="s">
        <v>509</v>
      </c>
      <c r="O95" s="28">
        <v>5.0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20">
        <v>0.0</v>
      </c>
      <c r="AB95" s="20">
        <v>0.0</v>
      </c>
      <c r="AC95" s="20">
        <v>0.0</v>
      </c>
      <c r="AD95" s="20">
        <v>0.0</v>
      </c>
      <c r="AE95" s="20">
        <v>0.0</v>
      </c>
      <c r="AF95" s="20">
        <v>0.0</v>
      </c>
      <c r="AG95" s="20">
        <v>0.0</v>
      </c>
      <c r="AH95" s="20">
        <v>0.0</v>
      </c>
      <c r="AI95" s="20">
        <v>0.0</v>
      </c>
      <c r="AJ95" s="28">
        <v>5.0</v>
      </c>
      <c r="AK95" s="27" t="s">
        <v>510</v>
      </c>
      <c r="AL95" s="20">
        <v>1.0</v>
      </c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20">
        <v>0.0</v>
      </c>
      <c r="AY95" s="20">
        <v>0.0</v>
      </c>
      <c r="AZ95" s="20">
        <v>1.0</v>
      </c>
      <c r="BA95" s="20">
        <v>0.0</v>
      </c>
      <c r="BB95" s="20">
        <v>0.0</v>
      </c>
      <c r="BC95" s="20">
        <v>0.0</v>
      </c>
      <c r="BD95" s="20">
        <v>0.0</v>
      </c>
      <c r="BE95" s="20">
        <v>0.0</v>
      </c>
      <c r="BF95" s="20">
        <v>0.0</v>
      </c>
      <c r="BG95" s="37"/>
      <c r="BH95" s="34" t="s">
        <v>346</v>
      </c>
      <c r="BI95" s="28">
        <v>7.0</v>
      </c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20">
        <v>0.0</v>
      </c>
      <c r="BV95" s="20">
        <v>0.0</v>
      </c>
      <c r="BW95" s="20">
        <v>0.0</v>
      </c>
      <c r="BX95" s="20">
        <v>0.0</v>
      </c>
      <c r="BY95" s="20">
        <v>0.0</v>
      </c>
      <c r="BZ95" s="20">
        <v>0.0</v>
      </c>
      <c r="CA95" s="20">
        <v>0.0</v>
      </c>
      <c r="CB95" s="20">
        <v>0.0</v>
      </c>
      <c r="CC95" s="20">
        <v>0.0</v>
      </c>
      <c r="CD95" s="20">
        <v>7.0</v>
      </c>
      <c r="CE95" s="29">
        <f t="shared" si="4"/>
        <v>45012</v>
      </c>
      <c r="CF95" s="30" t="s">
        <v>511</v>
      </c>
      <c r="CG95" s="31" t="s">
        <v>512</v>
      </c>
      <c r="CH95" s="30" t="s">
        <v>348</v>
      </c>
      <c r="CI95" s="26">
        <f t="shared" si="5"/>
        <v>350</v>
      </c>
      <c r="CJ95" s="26">
        <f t="shared" si="6"/>
        <v>185</v>
      </c>
      <c r="CK95" s="26">
        <f t="shared" si="7"/>
        <v>349</v>
      </c>
      <c r="CL95" s="26">
        <f t="shared" si="8"/>
        <v>185</v>
      </c>
      <c r="CM95" s="26">
        <f t="shared" ref="CM95:CO95" si="100">IF(CI95=44434,,CI95)</f>
        <v>350</v>
      </c>
      <c r="CN95" s="26">
        <f t="shared" si="100"/>
        <v>185</v>
      </c>
      <c r="CO95" s="26">
        <f t="shared" si="100"/>
        <v>349</v>
      </c>
      <c r="CP95" s="26">
        <f t="shared" si="10"/>
        <v>185</v>
      </c>
      <c r="CQ95" s="7"/>
    </row>
    <row r="96">
      <c r="A96" s="32" t="s">
        <v>171</v>
      </c>
      <c r="B96" s="20" t="s">
        <v>513</v>
      </c>
      <c r="C96" s="20" t="s">
        <v>513</v>
      </c>
      <c r="D96" s="20" t="s">
        <v>62</v>
      </c>
      <c r="E96" s="20" t="s">
        <v>174</v>
      </c>
      <c r="F96" s="20" t="s">
        <v>64</v>
      </c>
      <c r="G96" s="9" t="s">
        <v>237</v>
      </c>
      <c r="H96" s="33">
        <v>45475.0</v>
      </c>
      <c r="I96" s="38">
        <v>45783.0</v>
      </c>
      <c r="J96" s="20">
        <v>44.0</v>
      </c>
      <c r="K96" s="7"/>
      <c r="L96" s="22" t="str">
        <f t="shared" si="2"/>
        <v>29-56 days</v>
      </c>
      <c r="M96" s="23">
        <f t="shared" si="3"/>
        <v>49</v>
      </c>
      <c r="N96" s="34" t="s">
        <v>459</v>
      </c>
      <c r="O96" s="28">
        <v>15.0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20">
        <v>3.0</v>
      </c>
      <c r="AB96" s="20">
        <v>2.0</v>
      </c>
      <c r="AC96" s="20">
        <v>2.0</v>
      </c>
      <c r="AD96" s="20">
        <v>0.0</v>
      </c>
      <c r="AE96" s="20">
        <v>2.0</v>
      </c>
      <c r="AF96" s="20">
        <v>1.0</v>
      </c>
      <c r="AG96" s="20">
        <v>0.0</v>
      </c>
      <c r="AH96" s="20">
        <v>0.0</v>
      </c>
      <c r="AI96" s="20">
        <v>3.0</v>
      </c>
      <c r="AJ96" s="28">
        <v>2.0</v>
      </c>
      <c r="AK96" s="35"/>
      <c r="AL96" s="20">
        <v>0.0</v>
      </c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20">
        <v>0.0</v>
      </c>
      <c r="AY96" s="20">
        <v>0.0</v>
      </c>
      <c r="AZ96" s="20">
        <v>0.0</v>
      </c>
      <c r="BA96" s="20">
        <v>0.0</v>
      </c>
      <c r="BB96" s="20">
        <v>0.0</v>
      </c>
      <c r="BC96" s="20">
        <v>0.0</v>
      </c>
      <c r="BD96" s="20">
        <v>0.0</v>
      </c>
      <c r="BE96" s="20">
        <v>0.0</v>
      </c>
      <c r="BF96" s="20">
        <v>0.0</v>
      </c>
      <c r="BG96" s="37"/>
      <c r="BH96" s="35"/>
      <c r="BI96" s="28">
        <v>0.0</v>
      </c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20">
        <v>0.0</v>
      </c>
      <c r="BV96" s="20">
        <v>0.0</v>
      </c>
      <c r="BW96" s="20">
        <v>0.0</v>
      </c>
      <c r="BX96" s="20">
        <v>0.0</v>
      </c>
      <c r="BY96" s="20">
        <v>0.0</v>
      </c>
      <c r="BZ96" s="20">
        <v>0.0</v>
      </c>
      <c r="CA96" s="20">
        <v>0.0</v>
      </c>
      <c r="CB96" s="20">
        <v>0.0</v>
      </c>
      <c r="CC96" s="20">
        <v>0.0</v>
      </c>
      <c r="CD96" s="7"/>
      <c r="CE96" s="29">
        <f t="shared" si="4"/>
        <v>45012</v>
      </c>
      <c r="CF96" s="30" t="s">
        <v>461</v>
      </c>
      <c r="CG96" s="31"/>
      <c r="CH96" s="31"/>
      <c r="CI96" s="26">
        <f t="shared" si="5"/>
        <v>49</v>
      </c>
      <c r="CJ96" s="26">
        <f t="shared" si="6"/>
        <v>45012</v>
      </c>
      <c r="CK96" s="26">
        <f t="shared" si="7"/>
        <v>45012</v>
      </c>
      <c r="CL96" s="26">
        <f t="shared" si="8"/>
        <v>49</v>
      </c>
      <c r="CM96" s="26">
        <f t="shared" ref="CM96:CO96" si="101">IF(CI96=44434,,CI96)</f>
        <v>49</v>
      </c>
      <c r="CN96" s="26">
        <f t="shared" si="101"/>
        <v>45012</v>
      </c>
      <c r="CO96" s="26">
        <f t="shared" si="101"/>
        <v>45012</v>
      </c>
      <c r="CP96" s="26">
        <f t="shared" si="10"/>
        <v>49</v>
      </c>
      <c r="CQ96" s="7"/>
    </row>
    <row r="97">
      <c r="A97" s="32" t="s">
        <v>514</v>
      </c>
      <c r="B97" s="20" t="s">
        <v>515</v>
      </c>
      <c r="C97" s="20" t="s">
        <v>515</v>
      </c>
      <c r="D97" s="20" t="s">
        <v>88</v>
      </c>
      <c r="E97" s="20" t="s">
        <v>516</v>
      </c>
      <c r="F97" s="20" t="s">
        <v>64</v>
      </c>
      <c r="G97" s="9" t="s">
        <v>106</v>
      </c>
      <c r="H97" s="7"/>
      <c r="I97" s="36">
        <v>45527.0</v>
      </c>
      <c r="J97" s="20">
        <v>13.0</v>
      </c>
      <c r="K97" s="20">
        <v>44.0</v>
      </c>
      <c r="L97" s="22" t="str">
        <f t="shared" si="2"/>
        <v>29-56 days</v>
      </c>
      <c r="M97" s="23">
        <f t="shared" si="3"/>
        <v>32</v>
      </c>
      <c r="N97" s="27" t="s">
        <v>404</v>
      </c>
      <c r="O97" s="28">
        <v>6.0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20">
        <v>0.0</v>
      </c>
      <c r="AB97" s="20">
        <v>1.0</v>
      </c>
      <c r="AC97" s="20">
        <v>0.0</v>
      </c>
      <c r="AD97" s="20">
        <v>1.0</v>
      </c>
      <c r="AE97" s="20">
        <v>1.0</v>
      </c>
      <c r="AF97" s="20">
        <v>1.0</v>
      </c>
      <c r="AG97" s="20">
        <v>0.0</v>
      </c>
      <c r="AH97" s="20">
        <v>1.0</v>
      </c>
      <c r="AI97" s="20">
        <v>0.0</v>
      </c>
      <c r="AJ97" s="28">
        <v>1.0</v>
      </c>
      <c r="AK97" s="35"/>
      <c r="AL97" s="20">
        <v>0.0</v>
      </c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20">
        <v>0.0</v>
      </c>
      <c r="AY97" s="20">
        <v>0.0</v>
      </c>
      <c r="AZ97" s="20">
        <v>0.0</v>
      </c>
      <c r="BA97" s="20">
        <v>0.0</v>
      </c>
      <c r="BB97" s="20">
        <v>0.0</v>
      </c>
      <c r="BC97" s="20">
        <v>0.0</v>
      </c>
      <c r="BD97" s="20">
        <v>0.0</v>
      </c>
      <c r="BE97" s="20">
        <v>0.0</v>
      </c>
      <c r="BF97" s="20">
        <v>0.0</v>
      </c>
      <c r="BG97" s="37"/>
      <c r="BH97" s="34" t="s">
        <v>444</v>
      </c>
      <c r="BI97" s="28">
        <v>0.0</v>
      </c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20">
        <v>0.0</v>
      </c>
      <c r="BV97" s="20">
        <v>0.0</v>
      </c>
      <c r="BW97" s="20">
        <v>0.0</v>
      </c>
      <c r="BX97" s="20">
        <v>0.0</v>
      </c>
      <c r="BY97" s="20">
        <v>0.0</v>
      </c>
      <c r="BZ97" s="20">
        <v>0.0</v>
      </c>
      <c r="CA97" s="20">
        <v>0.0</v>
      </c>
      <c r="CB97" s="20">
        <v>0.0</v>
      </c>
      <c r="CC97" s="20">
        <v>0.0</v>
      </c>
      <c r="CD97" s="7"/>
      <c r="CE97" s="29">
        <f t="shared" si="4"/>
        <v>45012</v>
      </c>
      <c r="CF97" s="31" t="s">
        <v>406</v>
      </c>
      <c r="CG97" s="31"/>
      <c r="CH97" s="30" t="s">
        <v>446</v>
      </c>
      <c r="CI97" s="26">
        <f t="shared" si="5"/>
        <v>32</v>
      </c>
      <c r="CJ97" s="26">
        <f t="shared" si="6"/>
        <v>45012</v>
      </c>
      <c r="CK97" s="26">
        <f t="shared" si="7"/>
        <v>83</v>
      </c>
      <c r="CL97" s="26">
        <f t="shared" si="8"/>
        <v>32</v>
      </c>
      <c r="CM97" s="26">
        <f t="shared" ref="CM97:CO97" si="102">IF(CI97=44434,,CI97)</f>
        <v>32</v>
      </c>
      <c r="CN97" s="26">
        <f t="shared" si="102"/>
        <v>45012</v>
      </c>
      <c r="CO97" s="26">
        <f t="shared" si="102"/>
        <v>83</v>
      </c>
      <c r="CP97" s="26">
        <f t="shared" si="10"/>
        <v>32</v>
      </c>
      <c r="CQ97" s="7"/>
    </row>
    <row r="98">
      <c r="A98" s="32" t="s">
        <v>517</v>
      </c>
      <c r="B98" s="20" t="s">
        <v>518</v>
      </c>
      <c r="C98" s="20" t="s">
        <v>519</v>
      </c>
      <c r="D98" s="20" t="s">
        <v>88</v>
      </c>
      <c r="E98" s="20" t="s">
        <v>520</v>
      </c>
      <c r="F98" s="20" t="s">
        <v>64</v>
      </c>
      <c r="G98" s="9" t="s">
        <v>89</v>
      </c>
      <c r="H98" s="36">
        <v>44918.0</v>
      </c>
      <c r="I98" s="7"/>
      <c r="J98" s="20">
        <v>48.0</v>
      </c>
      <c r="K98" s="20">
        <v>47.0</v>
      </c>
      <c r="L98" s="22" t="str">
        <f t="shared" si="2"/>
        <v>above 56 days</v>
      </c>
      <c r="M98" s="23">
        <f t="shared" si="3"/>
        <v>89</v>
      </c>
      <c r="N98" s="27" t="s">
        <v>90</v>
      </c>
      <c r="O98" s="28">
        <v>4.0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20">
        <v>2.0</v>
      </c>
      <c r="AB98" s="20">
        <v>0.0</v>
      </c>
      <c r="AC98" s="20">
        <v>1.0</v>
      </c>
      <c r="AD98" s="20">
        <v>0.0</v>
      </c>
      <c r="AE98" s="20">
        <v>0.0</v>
      </c>
      <c r="AF98" s="20">
        <v>0.0</v>
      </c>
      <c r="AG98" s="20">
        <v>0.0</v>
      </c>
      <c r="AH98" s="20">
        <v>0.0</v>
      </c>
      <c r="AI98" s="20">
        <v>0.0</v>
      </c>
      <c r="AJ98" s="28">
        <v>1.0</v>
      </c>
      <c r="AK98" s="35"/>
      <c r="AL98" s="20">
        <v>0.0</v>
      </c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20">
        <v>0.0</v>
      </c>
      <c r="AY98" s="20">
        <v>0.0</v>
      </c>
      <c r="AZ98" s="20">
        <v>0.0</v>
      </c>
      <c r="BA98" s="20">
        <v>0.0</v>
      </c>
      <c r="BB98" s="20">
        <v>0.0</v>
      </c>
      <c r="BC98" s="20">
        <v>0.0</v>
      </c>
      <c r="BD98" s="20">
        <v>0.0</v>
      </c>
      <c r="BE98" s="20">
        <v>0.0</v>
      </c>
      <c r="BF98" s="20">
        <v>0.0</v>
      </c>
      <c r="BG98" s="37"/>
      <c r="BH98" s="35"/>
      <c r="BI98" s="28">
        <v>0.0</v>
      </c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20">
        <v>0.0</v>
      </c>
      <c r="BV98" s="20">
        <v>0.0</v>
      </c>
      <c r="BW98" s="20">
        <v>0.0</v>
      </c>
      <c r="BX98" s="20">
        <v>0.0</v>
      </c>
      <c r="BY98" s="20">
        <v>0.0</v>
      </c>
      <c r="BZ98" s="20">
        <v>0.0</v>
      </c>
      <c r="CA98" s="20">
        <v>0.0</v>
      </c>
      <c r="CB98" s="20">
        <v>0.0</v>
      </c>
      <c r="CC98" s="20">
        <v>0.0</v>
      </c>
      <c r="CD98" s="7"/>
      <c r="CE98" s="29">
        <f t="shared" si="4"/>
        <v>45012</v>
      </c>
      <c r="CF98" s="31" t="s">
        <v>92</v>
      </c>
      <c r="CG98" s="31"/>
      <c r="CH98" s="31"/>
      <c r="CI98" s="26">
        <f t="shared" si="5"/>
        <v>89</v>
      </c>
      <c r="CJ98" s="26">
        <f t="shared" si="6"/>
        <v>45012</v>
      </c>
      <c r="CK98" s="26">
        <f t="shared" si="7"/>
        <v>45012</v>
      </c>
      <c r="CL98" s="26">
        <f t="shared" si="8"/>
        <v>89</v>
      </c>
      <c r="CM98" s="26">
        <f t="shared" ref="CM98:CO98" si="103">IF(CI98=44434,,CI98)</f>
        <v>89</v>
      </c>
      <c r="CN98" s="26">
        <f t="shared" si="103"/>
        <v>45012</v>
      </c>
      <c r="CO98" s="26">
        <f t="shared" si="103"/>
        <v>45012</v>
      </c>
      <c r="CP98" s="26">
        <f t="shared" si="10"/>
        <v>89</v>
      </c>
      <c r="CQ98" s="7"/>
    </row>
    <row r="99">
      <c r="A99" s="32" t="s">
        <v>341</v>
      </c>
      <c r="B99" s="20" t="s">
        <v>521</v>
      </c>
      <c r="C99" s="20" t="s">
        <v>521</v>
      </c>
      <c r="D99" s="20" t="s">
        <v>62</v>
      </c>
      <c r="E99" s="20" t="s">
        <v>344</v>
      </c>
      <c r="F99" s="20" t="s">
        <v>64</v>
      </c>
      <c r="G99" s="9" t="s">
        <v>79</v>
      </c>
      <c r="H99" s="36">
        <v>45397.0</v>
      </c>
      <c r="I99" s="33">
        <v>45324.0</v>
      </c>
      <c r="J99" s="20">
        <v>32.0</v>
      </c>
      <c r="K99" s="7"/>
      <c r="L99" s="22" t="str">
        <f t="shared" si="2"/>
        <v>29-56 days</v>
      </c>
      <c r="M99" s="23">
        <f t="shared" si="3"/>
        <v>31</v>
      </c>
      <c r="N99" s="27" t="s">
        <v>99</v>
      </c>
      <c r="O99" s="28">
        <v>7.0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20">
        <v>2.0</v>
      </c>
      <c r="AB99" s="20">
        <v>0.0</v>
      </c>
      <c r="AC99" s="20">
        <v>1.0</v>
      </c>
      <c r="AD99" s="20">
        <v>0.0</v>
      </c>
      <c r="AE99" s="20">
        <v>1.0</v>
      </c>
      <c r="AF99" s="20">
        <v>1.0</v>
      </c>
      <c r="AG99" s="20">
        <v>0.0</v>
      </c>
      <c r="AH99" s="20">
        <v>0.0</v>
      </c>
      <c r="AI99" s="20">
        <v>1.0</v>
      </c>
      <c r="AJ99" s="28">
        <v>1.0</v>
      </c>
      <c r="AK99" s="35"/>
      <c r="AL99" s="20">
        <v>0.0</v>
      </c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20">
        <v>0.0</v>
      </c>
      <c r="AY99" s="20">
        <v>0.0</v>
      </c>
      <c r="AZ99" s="20">
        <v>0.0</v>
      </c>
      <c r="BA99" s="20">
        <v>0.0</v>
      </c>
      <c r="BB99" s="20">
        <v>0.0</v>
      </c>
      <c r="BC99" s="20">
        <v>0.0</v>
      </c>
      <c r="BD99" s="20">
        <v>0.0</v>
      </c>
      <c r="BE99" s="20">
        <v>0.0</v>
      </c>
      <c r="BF99" s="20">
        <v>0.0</v>
      </c>
      <c r="BG99" s="37"/>
      <c r="BH99" s="35"/>
      <c r="BI99" s="28">
        <v>0.0</v>
      </c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20">
        <v>0.0</v>
      </c>
      <c r="BV99" s="20">
        <v>0.0</v>
      </c>
      <c r="BW99" s="20">
        <v>0.0</v>
      </c>
      <c r="BX99" s="20">
        <v>0.0</v>
      </c>
      <c r="BY99" s="20">
        <v>0.0</v>
      </c>
      <c r="BZ99" s="20">
        <v>0.0</v>
      </c>
      <c r="CA99" s="20">
        <v>0.0</v>
      </c>
      <c r="CB99" s="20">
        <v>0.0</v>
      </c>
      <c r="CC99" s="20">
        <v>0.0</v>
      </c>
      <c r="CD99" s="7"/>
      <c r="CE99" s="29">
        <f t="shared" si="4"/>
        <v>45012</v>
      </c>
      <c r="CF99" s="31" t="s">
        <v>101</v>
      </c>
      <c r="CG99" s="31"/>
      <c r="CH99" s="31"/>
      <c r="CI99" s="26">
        <f t="shared" si="5"/>
        <v>31</v>
      </c>
      <c r="CJ99" s="26">
        <f t="shared" si="6"/>
        <v>45012</v>
      </c>
      <c r="CK99" s="26">
        <f t="shared" si="7"/>
        <v>45012</v>
      </c>
      <c r="CL99" s="26">
        <f t="shared" si="8"/>
        <v>31</v>
      </c>
      <c r="CM99" s="26">
        <f t="shared" ref="CM99:CO99" si="104">IF(CI99=44434,,CI99)</f>
        <v>31</v>
      </c>
      <c r="CN99" s="26">
        <f t="shared" si="104"/>
        <v>45012</v>
      </c>
      <c r="CO99" s="26">
        <f t="shared" si="104"/>
        <v>45012</v>
      </c>
      <c r="CP99" s="26">
        <f t="shared" si="10"/>
        <v>31</v>
      </c>
      <c r="CQ99" s="7"/>
    </row>
    <row r="100">
      <c r="A100" s="32" t="s">
        <v>86</v>
      </c>
      <c r="B100" s="20" t="s">
        <v>522</v>
      </c>
      <c r="C100" s="20" t="s">
        <v>522</v>
      </c>
      <c r="D100" s="20" t="s">
        <v>88</v>
      </c>
      <c r="E100" s="20" t="s">
        <v>523</v>
      </c>
      <c r="F100" s="20" t="s">
        <v>64</v>
      </c>
      <c r="G100" s="9" t="s">
        <v>65</v>
      </c>
      <c r="H100" s="36">
        <v>44923.0</v>
      </c>
      <c r="I100" s="7"/>
      <c r="J100" s="20">
        <v>42.0</v>
      </c>
      <c r="K100" s="7"/>
      <c r="L100" s="22" t="str">
        <f t="shared" si="2"/>
        <v>1-28 days</v>
      </c>
      <c r="M100" s="23">
        <f t="shared" si="3"/>
        <v>27</v>
      </c>
      <c r="N100" s="27" t="s">
        <v>497</v>
      </c>
      <c r="O100" s="28">
        <v>8.0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20">
        <v>1.0</v>
      </c>
      <c r="AB100" s="20">
        <v>3.0</v>
      </c>
      <c r="AC100" s="20">
        <v>0.0</v>
      </c>
      <c r="AD100" s="20">
        <v>1.0</v>
      </c>
      <c r="AE100" s="20">
        <v>1.0</v>
      </c>
      <c r="AF100" s="20">
        <v>1.0</v>
      </c>
      <c r="AG100" s="20">
        <v>0.0</v>
      </c>
      <c r="AH100" s="20">
        <v>0.0</v>
      </c>
      <c r="AI100" s="20">
        <v>0.0</v>
      </c>
      <c r="AJ100" s="28">
        <v>1.0</v>
      </c>
      <c r="AK100" s="35"/>
      <c r="AL100" s="20">
        <v>0.0</v>
      </c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20">
        <v>0.0</v>
      </c>
      <c r="AY100" s="20">
        <v>0.0</v>
      </c>
      <c r="AZ100" s="20">
        <v>0.0</v>
      </c>
      <c r="BA100" s="20">
        <v>0.0</v>
      </c>
      <c r="BB100" s="20">
        <v>0.0</v>
      </c>
      <c r="BC100" s="20">
        <v>0.0</v>
      </c>
      <c r="BD100" s="20">
        <v>0.0</v>
      </c>
      <c r="BE100" s="20">
        <v>0.0</v>
      </c>
      <c r="BF100" s="20">
        <v>0.0</v>
      </c>
      <c r="BG100" s="37"/>
      <c r="BH100" s="27" t="s">
        <v>361</v>
      </c>
      <c r="BI100" s="28">
        <v>256.0</v>
      </c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20">
        <v>0.0</v>
      </c>
      <c r="BV100" s="20">
        <v>98.0</v>
      </c>
      <c r="BW100" s="20">
        <v>0.0</v>
      </c>
      <c r="BX100" s="20">
        <v>0.0</v>
      </c>
      <c r="BY100" s="20">
        <v>18.0</v>
      </c>
      <c r="BZ100" s="20">
        <v>2.0</v>
      </c>
      <c r="CA100" s="20">
        <v>0.0</v>
      </c>
      <c r="CB100" s="20">
        <v>0.0</v>
      </c>
      <c r="CC100" s="20">
        <v>0.0</v>
      </c>
      <c r="CD100" s="20">
        <v>138.0</v>
      </c>
      <c r="CE100" s="29">
        <f t="shared" si="4"/>
        <v>45012</v>
      </c>
      <c r="CF100" s="31" t="s">
        <v>499</v>
      </c>
      <c r="CG100" s="31"/>
      <c r="CH100" s="31" t="s">
        <v>363</v>
      </c>
      <c r="CI100" s="26">
        <f t="shared" si="5"/>
        <v>27</v>
      </c>
      <c r="CJ100" s="26">
        <f t="shared" si="6"/>
        <v>45012</v>
      </c>
      <c r="CK100" s="26">
        <f t="shared" si="7"/>
        <v>70</v>
      </c>
      <c r="CL100" s="26">
        <f t="shared" si="8"/>
        <v>27</v>
      </c>
      <c r="CM100" s="26">
        <f t="shared" ref="CM100:CO100" si="105">IF(CI100=44434,,CI100)</f>
        <v>27</v>
      </c>
      <c r="CN100" s="26">
        <f t="shared" si="105"/>
        <v>45012</v>
      </c>
      <c r="CO100" s="26">
        <f t="shared" si="105"/>
        <v>70</v>
      </c>
      <c r="CP100" s="26">
        <f t="shared" si="10"/>
        <v>27</v>
      </c>
      <c r="CQ100" s="7"/>
    </row>
    <row r="101">
      <c r="A101" s="32" t="s">
        <v>103</v>
      </c>
      <c r="B101" s="20" t="s">
        <v>524</v>
      </c>
      <c r="C101" s="20" t="s">
        <v>524</v>
      </c>
      <c r="D101" s="20" t="s">
        <v>88</v>
      </c>
      <c r="E101" s="20" t="s">
        <v>105</v>
      </c>
      <c r="F101" s="20" t="s">
        <v>64</v>
      </c>
      <c r="G101" s="9" t="s">
        <v>79</v>
      </c>
      <c r="H101" s="36">
        <v>45824.0</v>
      </c>
      <c r="I101" s="7"/>
      <c r="J101" s="20">
        <v>94.0</v>
      </c>
      <c r="K101" s="20">
        <v>74.0</v>
      </c>
      <c r="L101" s="22" t="str">
        <f t="shared" si="2"/>
        <v>above 56 days</v>
      </c>
      <c r="M101" s="23">
        <f t="shared" si="3"/>
        <v>179</v>
      </c>
      <c r="N101" s="27" t="s">
        <v>299</v>
      </c>
      <c r="O101" s="28">
        <v>17.0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20">
        <v>0.0</v>
      </c>
      <c r="AB101" s="20">
        <v>0.0</v>
      </c>
      <c r="AC101" s="20">
        <v>3.0</v>
      </c>
      <c r="AD101" s="20">
        <v>1.0</v>
      </c>
      <c r="AE101" s="20">
        <v>3.0</v>
      </c>
      <c r="AF101" s="20">
        <v>3.0</v>
      </c>
      <c r="AG101" s="20">
        <v>3.0</v>
      </c>
      <c r="AH101" s="20">
        <v>2.0</v>
      </c>
      <c r="AI101" s="20">
        <v>0.0</v>
      </c>
      <c r="AJ101" s="28">
        <v>2.0</v>
      </c>
      <c r="AK101" s="27" t="s">
        <v>525</v>
      </c>
      <c r="AL101" s="20">
        <v>1.0</v>
      </c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20">
        <v>0.0</v>
      </c>
      <c r="AY101" s="20">
        <v>0.0</v>
      </c>
      <c r="AZ101" s="20">
        <v>0.0</v>
      </c>
      <c r="BA101" s="20">
        <v>0.0</v>
      </c>
      <c r="BB101" s="20">
        <v>0.0</v>
      </c>
      <c r="BC101" s="20">
        <v>0.0</v>
      </c>
      <c r="BD101" s="20">
        <v>0.0</v>
      </c>
      <c r="BE101" s="20">
        <v>0.0</v>
      </c>
      <c r="BF101" s="20">
        <v>0.0</v>
      </c>
      <c r="BG101" s="28">
        <v>1.0</v>
      </c>
      <c r="BH101" s="34" t="s">
        <v>526</v>
      </c>
      <c r="BI101" s="28">
        <v>2.0</v>
      </c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20">
        <v>0.0</v>
      </c>
      <c r="BV101" s="20">
        <v>0.0</v>
      </c>
      <c r="BW101" s="20">
        <v>0.0</v>
      </c>
      <c r="BX101" s="20">
        <v>0.0</v>
      </c>
      <c r="BY101" s="20">
        <v>0.0</v>
      </c>
      <c r="BZ101" s="20">
        <v>0.0</v>
      </c>
      <c r="CA101" s="20">
        <v>0.0</v>
      </c>
      <c r="CB101" s="20">
        <v>0.0</v>
      </c>
      <c r="CC101" s="20">
        <v>0.0</v>
      </c>
      <c r="CD101" s="20">
        <v>2.0</v>
      </c>
      <c r="CE101" s="29">
        <f t="shared" si="4"/>
        <v>45012</v>
      </c>
      <c r="CF101" s="31" t="s">
        <v>300</v>
      </c>
      <c r="CG101" s="31" t="s">
        <v>527</v>
      </c>
      <c r="CH101" s="30" t="s">
        <v>528</v>
      </c>
      <c r="CI101" s="26">
        <f t="shared" si="5"/>
        <v>179</v>
      </c>
      <c r="CJ101" s="26">
        <f t="shared" si="6"/>
        <v>364</v>
      </c>
      <c r="CK101" s="26">
        <f t="shared" si="7"/>
        <v>235</v>
      </c>
      <c r="CL101" s="26">
        <f t="shared" si="8"/>
        <v>179</v>
      </c>
      <c r="CM101" s="26">
        <f t="shared" ref="CM101:CO101" si="106">IF(CI101=44434,,CI101)</f>
        <v>179</v>
      </c>
      <c r="CN101" s="26">
        <f t="shared" si="106"/>
        <v>364</v>
      </c>
      <c r="CO101" s="26">
        <f t="shared" si="106"/>
        <v>235</v>
      </c>
      <c r="CP101" s="26">
        <f t="shared" si="10"/>
        <v>179</v>
      </c>
      <c r="CQ101" s="7"/>
    </row>
    <row r="102">
      <c r="A102" s="32" t="s">
        <v>514</v>
      </c>
      <c r="B102" s="20" t="s">
        <v>529</v>
      </c>
      <c r="C102" s="20" t="s">
        <v>530</v>
      </c>
      <c r="D102" s="20" t="s">
        <v>88</v>
      </c>
      <c r="E102" s="20" t="s">
        <v>516</v>
      </c>
      <c r="F102" s="20" t="s">
        <v>64</v>
      </c>
      <c r="G102" s="9" t="s">
        <v>89</v>
      </c>
      <c r="H102" s="36">
        <v>46260.0</v>
      </c>
      <c r="I102" s="36">
        <v>44770.0</v>
      </c>
      <c r="J102" s="20">
        <v>52.0</v>
      </c>
      <c r="K102" s="20">
        <v>94.0</v>
      </c>
      <c r="L102" s="22" t="str">
        <f t="shared" si="2"/>
        <v>1-28 days</v>
      </c>
      <c r="M102" s="23">
        <f t="shared" si="3"/>
        <v>17</v>
      </c>
      <c r="N102" s="27" t="s">
        <v>357</v>
      </c>
      <c r="O102" s="28">
        <v>28.0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20">
        <v>0.0</v>
      </c>
      <c r="AB102" s="20">
        <v>3.0</v>
      </c>
      <c r="AC102" s="20">
        <v>0.0</v>
      </c>
      <c r="AD102" s="20">
        <v>0.0</v>
      </c>
      <c r="AE102" s="20">
        <v>5.0</v>
      </c>
      <c r="AF102" s="20">
        <v>1.0</v>
      </c>
      <c r="AG102" s="20">
        <v>2.0</v>
      </c>
      <c r="AH102" s="20">
        <v>0.0</v>
      </c>
      <c r="AI102" s="20">
        <v>1.0</v>
      </c>
      <c r="AJ102" s="28">
        <v>16.0</v>
      </c>
      <c r="AK102" s="27" t="s">
        <v>108</v>
      </c>
      <c r="AL102" s="20">
        <v>15.0</v>
      </c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20">
        <v>0.0</v>
      </c>
      <c r="AY102" s="20">
        <v>0.0</v>
      </c>
      <c r="AZ102" s="20">
        <v>0.0</v>
      </c>
      <c r="BA102" s="20">
        <v>0.0</v>
      </c>
      <c r="BB102" s="20">
        <v>4.0</v>
      </c>
      <c r="BC102" s="20">
        <v>0.0</v>
      </c>
      <c r="BD102" s="20">
        <v>0.0</v>
      </c>
      <c r="BE102" s="20">
        <v>0.0</v>
      </c>
      <c r="BF102" s="20">
        <v>0.0</v>
      </c>
      <c r="BG102" s="28">
        <v>11.0</v>
      </c>
      <c r="BH102" s="34" t="s">
        <v>330</v>
      </c>
      <c r="BI102" s="28">
        <v>0.0</v>
      </c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20">
        <v>0.0</v>
      </c>
      <c r="BV102" s="20">
        <v>0.0</v>
      </c>
      <c r="BW102" s="20">
        <v>0.0</v>
      </c>
      <c r="BX102" s="20">
        <v>0.0</v>
      </c>
      <c r="BY102" s="20">
        <v>0.0</v>
      </c>
      <c r="BZ102" s="20">
        <v>0.0</v>
      </c>
      <c r="CA102" s="20">
        <v>0.0</v>
      </c>
      <c r="CB102" s="20">
        <v>0.0</v>
      </c>
      <c r="CC102" s="20">
        <v>0.0</v>
      </c>
      <c r="CD102" s="7"/>
      <c r="CE102" s="29">
        <f t="shared" si="4"/>
        <v>45012</v>
      </c>
      <c r="CF102" s="31" t="s">
        <v>358</v>
      </c>
      <c r="CG102" s="31" t="s">
        <v>111</v>
      </c>
      <c r="CH102" s="30" t="s">
        <v>329</v>
      </c>
      <c r="CI102" s="26">
        <f t="shared" si="5"/>
        <v>17</v>
      </c>
      <c r="CJ102" s="26">
        <f t="shared" si="6"/>
        <v>243</v>
      </c>
      <c r="CK102" s="26">
        <f t="shared" si="7"/>
        <v>356</v>
      </c>
      <c r="CL102" s="26">
        <f t="shared" si="8"/>
        <v>17</v>
      </c>
      <c r="CM102" s="26">
        <f t="shared" ref="CM102:CO102" si="107">IF(CI102=44434,,CI102)</f>
        <v>17</v>
      </c>
      <c r="CN102" s="26">
        <f t="shared" si="107"/>
        <v>243</v>
      </c>
      <c r="CO102" s="26">
        <f t="shared" si="107"/>
        <v>356</v>
      </c>
      <c r="CP102" s="26">
        <f t="shared" si="10"/>
        <v>17</v>
      </c>
      <c r="CQ102" s="7"/>
    </row>
    <row r="103">
      <c r="A103" s="32" t="s">
        <v>103</v>
      </c>
      <c r="B103" s="20" t="s">
        <v>531</v>
      </c>
      <c r="C103" s="20" t="s">
        <v>531</v>
      </c>
      <c r="D103" s="20" t="s">
        <v>88</v>
      </c>
      <c r="E103" s="20" t="s">
        <v>105</v>
      </c>
      <c r="F103" s="20" t="s">
        <v>64</v>
      </c>
      <c r="G103" s="9" t="s">
        <v>237</v>
      </c>
      <c r="H103" s="36">
        <v>45002.0</v>
      </c>
      <c r="I103" s="7"/>
      <c r="J103" s="20">
        <v>50.0</v>
      </c>
      <c r="K103" s="20">
        <v>38.0</v>
      </c>
      <c r="L103" s="22" t="str">
        <f t="shared" si="2"/>
        <v>1-28 days</v>
      </c>
      <c r="M103" s="23">
        <f t="shared" si="3"/>
        <v>13</v>
      </c>
      <c r="N103" s="34" t="s">
        <v>497</v>
      </c>
      <c r="O103" s="28">
        <v>18.0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20">
        <v>3.0</v>
      </c>
      <c r="AB103" s="20">
        <v>1.0</v>
      </c>
      <c r="AC103" s="20">
        <v>5.0</v>
      </c>
      <c r="AD103" s="20">
        <v>3.0</v>
      </c>
      <c r="AE103" s="20">
        <v>1.0</v>
      </c>
      <c r="AF103" s="20">
        <v>2.0</v>
      </c>
      <c r="AG103" s="20">
        <v>0.0</v>
      </c>
      <c r="AH103" s="20">
        <v>1.0</v>
      </c>
      <c r="AI103" s="20">
        <v>1.0</v>
      </c>
      <c r="AJ103" s="28">
        <v>1.0</v>
      </c>
      <c r="AK103" s="34" t="s">
        <v>292</v>
      </c>
      <c r="AL103" s="20">
        <v>21.0</v>
      </c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20">
        <v>21.0</v>
      </c>
      <c r="AY103" s="20">
        <v>0.0</v>
      </c>
      <c r="AZ103" s="20">
        <v>0.0</v>
      </c>
      <c r="BA103" s="20">
        <v>0.0</v>
      </c>
      <c r="BB103" s="20">
        <v>0.0</v>
      </c>
      <c r="BC103" s="20">
        <v>0.0</v>
      </c>
      <c r="BD103" s="20">
        <v>0.0</v>
      </c>
      <c r="BE103" s="20">
        <v>0.0</v>
      </c>
      <c r="BF103" s="20">
        <v>0.0</v>
      </c>
      <c r="BG103" s="37"/>
      <c r="BH103" s="34" t="s">
        <v>136</v>
      </c>
      <c r="BI103" s="28">
        <v>1.0</v>
      </c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20">
        <v>0.0</v>
      </c>
      <c r="BV103" s="20">
        <v>0.0</v>
      </c>
      <c r="BW103" s="20">
        <v>0.0</v>
      </c>
      <c r="BX103" s="20">
        <v>0.0</v>
      </c>
      <c r="BY103" s="20">
        <v>0.0</v>
      </c>
      <c r="BZ103" s="20">
        <v>0.0</v>
      </c>
      <c r="CA103" s="20">
        <v>0.0</v>
      </c>
      <c r="CB103" s="20">
        <v>0.0</v>
      </c>
      <c r="CC103" s="20">
        <v>0.0</v>
      </c>
      <c r="CD103" s="20">
        <v>1.0</v>
      </c>
      <c r="CE103" s="29">
        <f t="shared" si="4"/>
        <v>45012</v>
      </c>
      <c r="CF103" s="30" t="s">
        <v>499</v>
      </c>
      <c r="CG103" s="30" t="s">
        <v>294</v>
      </c>
      <c r="CH103" s="30" t="s">
        <v>139</v>
      </c>
      <c r="CI103" s="26">
        <f t="shared" si="5"/>
        <v>27</v>
      </c>
      <c r="CJ103" s="26">
        <f t="shared" si="6"/>
        <v>39</v>
      </c>
      <c r="CK103" s="26">
        <f t="shared" si="7"/>
        <v>13</v>
      </c>
      <c r="CL103" s="26">
        <f t="shared" si="8"/>
        <v>13</v>
      </c>
      <c r="CM103" s="26">
        <f t="shared" ref="CM103:CO103" si="108">IF(CI103=44434,,CI103)</f>
        <v>27</v>
      </c>
      <c r="CN103" s="26">
        <f t="shared" si="108"/>
        <v>39</v>
      </c>
      <c r="CO103" s="26">
        <f t="shared" si="108"/>
        <v>13</v>
      </c>
      <c r="CP103" s="26">
        <f t="shared" si="10"/>
        <v>13</v>
      </c>
      <c r="CQ103" s="7"/>
    </row>
    <row r="104">
      <c r="A104" s="32" t="s">
        <v>532</v>
      </c>
      <c r="B104" s="20" t="s">
        <v>533</v>
      </c>
      <c r="C104" s="20" t="s">
        <v>534</v>
      </c>
      <c r="D104" s="20" t="s">
        <v>88</v>
      </c>
      <c r="E104" s="20" t="s">
        <v>535</v>
      </c>
      <c r="F104" s="20" t="s">
        <v>64</v>
      </c>
      <c r="G104" s="9" t="s">
        <v>79</v>
      </c>
      <c r="H104" s="7"/>
      <c r="I104" s="36">
        <v>44679.0</v>
      </c>
      <c r="J104" s="20">
        <v>87.0</v>
      </c>
      <c r="K104" s="20">
        <v>98.0</v>
      </c>
      <c r="L104" s="22" t="str">
        <f t="shared" si="2"/>
        <v>above 56 days</v>
      </c>
      <c r="M104" s="23">
        <f t="shared" si="3"/>
        <v>269</v>
      </c>
      <c r="N104" s="34" t="s">
        <v>536</v>
      </c>
      <c r="O104" s="28">
        <v>2.0</v>
      </c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20">
        <v>0.0</v>
      </c>
      <c r="AB104" s="20">
        <v>0.0</v>
      </c>
      <c r="AC104" s="20">
        <v>0.0</v>
      </c>
      <c r="AD104" s="20">
        <v>0.0</v>
      </c>
      <c r="AE104" s="20">
        <v>0.0</v>
      </c>
      <c r="AF104" s="20">
        <v>0.0</v>
      </c>
      <c r="AG104" s="20">
        <v>0.0</v>
      </c>
      <c r="AH104" s="20">
        <v>0.0</v>
      </c>
      <c r="AI104" s="20">
        <v>2.0</v>
      </c>
      <c r="AJ104" s="37"/>
      <c r="AK104" s="34" t="s">
        <v>537</v>
      </c>
      <c r="AL104" s="20">
        <v>21.0</v>
      </c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20">
        <v>0.0</v>
      </c>
      <c r="AY104" s="20">
        <v>0.0</v>
      </c>
      <c r="AZ104" s="20">
        <v>0.0</v>
      </c>
      <c r="BA104" s="20">
        <v>0.0</v>
      </c>
      <c r="BB104" s="20">
        <v>3.0</v>
      </c>
      <c r="BC104" s="20">
        <v>5.0</v>
      </c>
      <c r="BD104" s="20">
        <v>8.0</v>
      </c>
      <c r="BE104" s="20">
        <v>0.0</v>
      </c>
      <c r="BF104" s="20">
        <v>4.0</v>
      </c>
      <c r="BG104" s="28">
        <v>1.0</v>
      </c>
      <c r="BH104" s="34" t="s">
        <v>536</v>
      </c>
      <c r="BI104" s="28">
        <v>0.0</v>
      </c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20">
        <v>0.0</v>
      </c>
      <c r="BV104" s="20">
        <v>0.0</v>
      </c>
      <c r="BW104" s="20">
        <v>0.0</v>
      </c>
      <c r="BX104" s="20">
        <v>0.0</v>
      </c>
      <c r="BY104" s="20">
        <v>0.0</v>
      </c>
      <c r="BZ104" s="20">
        <v>0.0</v>
      </c>
      <c r="CA104" s="20">
        <v>0.0</v>
      </c>
      <c r="CB104" s="20">
        <v>0.0</v>
      </c>
      <c r="CC104" s="20">
        <v>0.0</v>
      </c>
      <c r="CD104" s="7"/>
      <c r="CE104" s="29">
        <f t="shared" si="4"/>
        <v>45012</v>
      </c>
      <c r="CF104" s="30" t="s">
        <v>538</v>
      </c>
      <c r="CG104" s="30" t="s">
        <v>539</v>
      </c>
      <c r="CH104" s="30" t="s">
        <v>538</v>
      </c>
      <c r="CI104" s="26">
        <f t="shared" si="5"/>
        <v>324</v>
      </c>
      <c r="CJ104" s="26">
        <f t="shared" si="6"/>
        <v>269</v>
      </c>
      <c r="CK104" s="26">
        <f t="shared" si="7"/>
        <v>324</v>
      </c>
      <c r="CL104" s="26">
        <f t="shared" si="8"/>
        <v>269</v>
      </c>
      <c r="CM104" s="26">
        <f t="shared" ref="CM104:CO104" si="109">IF(CI104=44434,,CI104)</f>
        <v>324</v>
      </c>
      <c r="CN104" s="26">
        <f t="shared" si="109"/>
        <v>269</v>
      </c>
      <c r="CO104" s="26">
        <f t="shared" si="109"/>
        <v>324</v>
      </c>
      <c r="CP104" s="26">
        <f t="shared" si="10"/>
        <v>269</v>
      </c>
      <c r="CQ104" s="7"/>
    </row>
    <row r="105">
      <c r="A105" s="32" t="s">
        <v>86</v>
      </c>
      <c r="B105" s="20" t="s">
        <v>540</v>
      </c>
      <c r="C105" s="20" t="s">
        <v>540</v>
      </c>
      <c r="D105" s="20" t="s">
        <v>88</v>
      </c>
      <c r="E105" s="20" t="s">
        <v>523</v>
      </c>
      <c r="F105" s="20" t="s">
        <v>64</v>
      </c>
      <c r="G105" s="9" t="s">
        <v>65</v>
      </c>
      <c r="H105" s="41">
        <v>45072.0</v>
      </c>
      <c r="I105" s="7"/>
      <c r="J105" s="20">
        <v>48.0</v>
      </c>
      <c r="K105" s="20">
        <v>44.0</v>
      </c>
      <c r="L105" s="22" t="str">
        <f t="shared" si="2"/>
        <v>above 56 days</v>
      </c>
      <c r="M105" s="23">
        <f t="shared" si="3"/>
        <v>69</v>
      </c>
      <c r="N105" s="34" t="s">
        <v>68</v>
      </c>
      <c r="O105" s="28">
        <v>8.0</v>
      </c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20">
        <v>1.0</v>
      </c>
      <c r="AB105" s="20">
        <v>1.0</v>
      </c>
      <c r="AC105" s="20">
        <v>0.0</v>
      </c>
      <c r="AD105" s="20">
        <v>0.0</v>
      </c>
      <c r="AE105" s="20">
        <v>1.0</v>
      </c>
      <c r="AF105" s="20">
        <v>2.0</v>
      </c>
      <c r="AG105" s="20">
        <v>0.0</v>
      </c>
      <c r="AH105" s="20">
        <v>1.0</v>
      </c>
      <c r="AI105" s="20">
        <v>2.0</v>
      </c>
      <c r="AJ105" s="37"/>
      <c r="AK105" s="35"/>
      <c r="AL105" s="20">
        <v>0.0</v>
      </c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20">
        <v>0.0</v>
      </c>
      <c r="AY105" s="20">
        <v>0.0</v>
      </c>
      <c r="AZ105" s="20">
        <v>0.0</v>
      </c>
      <c r="BA105" s="20">
        <v>0.0</v>
      </c>
      <c r="BB105" s="20">
        <v>0.0</v>
      </c>
      <c r="BC105" s="20">
        <v>0.0</v>
      </c>
      <c r="BD105" s="20">
        <v>0.0</v>
      </c>
      <c r="BE105" s="20">
        <v>0.0</v>
      </c>
      <c r="BF105" s="20">
        <v>0.0</v>
      </c>
      <c r="BG105" s="37"/>
      <c r="BH105" s="27" t="s">
        <v>541</v>
      </c>
      <c r="BI105" s="28">
        <v>2.0</v>
      </c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20">
        <v>0.0</v>
      </c>
      <c r="BV105" s="20">
        <v>0.0</v>
      </c>
      <c r="BW105" s="20">
        <v>0.0</v>
      </c>
      <c r="BX105" s="20">
        <v>0.0</v>
      </c>
      <c r="BY105" s="20">
        <v>0.0</v>
      </c>
      <c r="BZ105" s="20">
        <v>0.0</v>
      </c>
      <c r="CA105" s="20">
        <v>0.0</v>
      </c>
      <c r="CB105" s="20">
        <v>0.0</v>
      </c>
      <c r="CC105" s="20">
        <v>1.0</v>
      </c>
      <c r="CD105" s="20">
        <v>1.0</v>
      </c>
      <c r="CE105" s="29">
        <f t="shared" si="4"/>
        <v>45012</v>
      </c>
      <c r="CF105" s="30" t="s">
        <v>71</v>
      </c>
      <c r="CG105" s="31"/>
      <c r="CH105" s="31" t="s">
        <v>542</v>
      </c>
      <c r="CI105" s="26">
        <f t="shared" si="5"/>
        <v>74</v>
      </c>
      <c r="CJ105" s="26">
        <f t="shared" si="6"/>
        <v>45012</v>
      </c>
      <c r="CK105" s="26">
        <f t="shared" si="7"/>
        <v>69</v>
      </c>
      <c r="CL105" s="26">
        <f t="shared" si="8"/>
        <v>69</v>
      </c>
      <c r="CM105" s="26">
        <f t="shared" ref="CM105:CO105" si="110">IF(CI105=44434,,CI105)</f>
        <v>74</v>
      </c>
      <c r="CN105" s="26">
        <f t="shared" si="110"/>
        <v>45012</v>
      </c>
      <c r="CO105" s="26">
        <f t="shared" si="110"/>
        <v>69</v>
      </c>
      <c r="CP105" s="26">
        <f t="shared" si="10"/>
        <v>69</v>
      </c>
      <c r="CQ105" s="7"/>
    </row>
    <row r="106">
      <c r="A106" s="32" t="s">
        <v>307</v>
      </c>
      <c r="B106" s="20" t="s">
        <v>543</v>
      </c>
      <c r="C106" s="20" t="s">
        <v>543</v>
      </c>
      <c r="D106" s="20" t="s">
        <v>76</v>
      </c>
      <c r="E106" s="20" t="s">
        <v>310</v>
      </c>
      <c r="F106" s="20" t="s">
        <v>185</v>
      </c>
      <c r="G106" s="9" t="s">
        <v>135</v>
      </c>
      <c r="H106" s="33">
        <v>45292.0</v>
      </c>
      <c r="I106" s="41">
        <v>44344.0</v>
      </c>
      <c r="J106" s="20">
        <v>45.0</v>
      </c>
      <c r="K106" s="20">
        <v>99.0</v>
      </c>
      <c r="L106" s="22" t="str">
        <f t="shared" si="2"/>
        <v>above 56 days</v>
      </c>
      <c r="M106" s="23">
        <f t="shared" si="3"/>
        <v>278</v>
      </c>
      <c r="N106" s="27" t="s">
        <v>544</v>
      </c>
      <c r="O106" s="28">
        <v>4.0</v>
      </c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20">
        <v>0.0</v>
      </c>
      <c r="AB106" s="20">
        <v>0.0</v>
      </c>
      <c r="AC106" s="20">
        <v>0.0</v>
      </c>
      <c r="AD106" s="20">
        <v>0.0</v>
      </c>
      <c r="AE106" s="20">
        <v>0.0</v>
      </c>
      <c r="AF106" s="20">
        <v>1.0</v>
      </c>
      <c r="AG106" s="20">
        <v>1.0</v>
      </c>
      <c r="AH106" s="20">
        <v>0.0</v>
      </c>
      <c r="AI106" s="20">
        <v>1.0</v>
      </c>
      <c r="AJ106" s="28">
        <v>1.0</v>
      </c>
      <c r="AK106" s="35"/>
      <c r="AL106" s="20">
        <v>0.0</v>
      </c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20">
        <v>0.0</v>
      </c>
      <c r="AY106" s="20">
        <v>0.0</v>
      </c>
      <c r="AZ106" s="20">
        <v>0.0</v>
      </c>
      <c r="BA106" s="20">
        <v>0.0</v>
      </c>
      <c r="BB106" s="20">
        <v>0.0</v>
      </c>
      <c r="BC106" s="20">
        <v>0.0</v>
      </c>
      <c r="BD106" s="20">
        <v>0.0</v>
      </c>
      <c r="BE106" s="20">
        <v>0.0</v>
      </c>
      <c r="BF106" s="20">
        <v>0.0</v>
      </c>
      <c r="BG106" s="37"/>
      <c r="BH106" s="34" t="s">
        <v>83</v>
      </c>
      <c r="BI106" s="28">
        <v>0.0</v>
      </c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20">
        <v>0.0</v>
      </c>
      <c r="BV106" s="20">
        <v>0.0</v>
      </c>
      <c r="BW106" s="20">
        <v>0.0</v>
      </c>
      <c r="BX106" s="20">
        <v>0.0</v>
      </c>
      <c r="BY106" s="20">
        <v>0.0</v>
      </c>
      <c r="BZ106" s="20">
        <v>0.0</v>
      </c>
      <c r="CA106" s="20">
        <v>0.0</v>
      </c>
      <c r="CB106" s="20">
        <v>0.0</v>
      </c>
      <c r="CC106" s="20">
        <v>0.0</v>
      </c>
      <c r="CD106" s="7"/>
      <c r="CE106" s="29">
        <f t="shared" si="4"/>
        <v>45012</v>
      </c>
      <c r="CF106" s="31" t="s">
        <v>545</v>
      </c>
      <c r="CG106" s="31"/>
      <c r="CH106" s="30" t="s">
        <v>80</v>
      </c>
      <c r="CI106" s="26">
        <f t="shared" si="5"/>
        <v>278</v>
      </c>
      <c r="CJ106" s="26">
        <f t="shared" si="6"/>
        <v>45012</v>
      </c>
      <c r="CK106" s="26">
        <f t="shared" si="7"/>
        <v>319</v>
      </c>
      <c r="CL106" s="26">
        <f t="shared" si="8"/>
        <v>278</v>
      </c>
      <c r="CM106" s="26">
        <f t="shared" ref="CM106:CO106" si="111">IF(CI106=44434,,CI106)</f>
        <v>278</v>
      </c>
      <c r="CN106" s="26">
        <f t="shared" si="111"/>
        <v>45012</v>
      </c>
      <c r="CO106" s="26">
        <f t="shared" si="111"/>
        <v>319</v>
      </c>
      <c r="CP106" s="26">
        <f t="shared" si="10"/>
        <v>278</v>
      </c>
      <c r="CQ106" s="7"/>
    </row>
    <row r="107">
      <c r="A107" s="32" t="s">
        <v>129</v>
      </c>
      <c r="B107" s="20" t="s">
        <v>546</v>
      </c>
      <c r="C107" s="20" t="s">
        <v>547</v>
      </c>
      <c r="D107" s="20" t="s">
        <v>132</v>
      </c>
      <c r="E107" s="20" t="s">
        <v>133</v>
      </c>
      <c r="F107" s="20" t="s">
        <v>134</v>
      </c>
      <c r="G107" s="9" t="s">
        <v>237</v>
      </c>
      <c r="H107" s="36">
        <v>45925.0</v>
      </c>
      <c r="I107" s="33">
        <v>45264.0</v>
      </c>
      <c r="J107" s="20">
        <v>43.0</v>
      </c>
      <c r="K107" s="20">
        <v>16.0</v>
      </c>
      <c r="L107" s="22" t="str">
        <f t="shared" si="2"/>
        <v>1-28 days</v>
      </c>
      <c r="M107" s="23">
        <f t="shared" si="3"/>
        <v>17</v>
      </c>
      <c r="N107" s="27" t="s">
        <v>357</v>
      </c>
      <c r="O107" s="28">
        <v>14.0</v>
      </c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20">
        <v>5.0</v>
      </c>
      <c r="AB107" s="20">
        <v>1.0</v>
      </c>
      <c r="AC107" s="20">
        <v>1.0</v>
      </c>
      <c r="AD107" s="20">
        <v>0.0</v>
      </c>
      <c r="AE107" s="20">
        <v>1.0</v>
      </c>
      <c r="AF107" s="20">
        <v>0.0</v>
      </c>
      <c r="AG107" s="20">
        <v>1.0</v>
      </c>
      <c r="AH107" s="20">
        <v>1.0</v>
      </c>
      <c r="AI107" s="20">
        <v>2.0</v>
      </c>
      <c r="AJ107" s="28">
        <v>2.0</v>
      </c>
      <c r="AK107" s="27" t="s">
        <v>357</v>
      </c>
      <c r="AL107" s="20">
        <v>5.0</v>
      </c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20">
        <v>1.0</v>
      </c>
      <c r="AY107" s="20">
        <v>0.0</v>
      </c>
      <c r="AZ107" s="20">
        <v>1.0</v>
      </c>
      <c r="BA107" s="20">
        <v>0.0</v>
      </c>
      <c r="BB107" s="20">
        <v>0.0</v>
      </c>
      <c r="BC107" s="20">
        <v>0.0</v>
      </c>
      <c r="BD107" s="20">
        <v>0.0</v>
      </c>
      <c r="BE107" s="20">
        <v>1.0</v>
      </c>
      <c r="BF107" s="20">
        <v>2.0</v>
      </c>
      <c r="BG107" s="37"/>
      <c r="BH107" s="27" t="s">
        <v>357</v>
      </c>
      <c r="BI107" s="28">
        <v>0.0</v>
      </c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20">
        <v>0.0</v>
      </c>
      <c r="BV107" s="20">
        <v>0.0</v>
      </c>
      <c r="BW107" s="20">
        <v>0.0</v>
      </c>
      <c r="BX107" s="20">
        <v>0.0</v>
      </c>
      <c r="BY107" s="20">
        <v>0.0</v>
      </c>
      <c r="BZ107" s="20">
        <v>0.0</v>
      </c>
      <c r="CA107" s="20">
        <v>0.0</v>
      </c>
      <c r="CB107" s="20">
        <v>0.0</v>
      </c>
      <c r="CC107" s="20">
        <v>0.0</v>
      </c>
      <c r="CD107" s="7"/>
      <c r="CE107" s="29">
        <f t="shared" si="4"/>
        <v>45012</v>
      </c>
      <c r="CF107" s="31" t="s">
        <v>358</v>
      </c>
      <c r="CG107" s="31" t="s">
        <v>358</v>
      </c>
      <c r="CH107" s="31" t="s">
        <v>358</v>
      </c>
      <c r="CI107" s="26">
        <f t="shared" si="5"/>
        <v>17</v>
      </c>
      <c r="CJ107" s="26">
        <f t="shared" si="6"/>
        <v>17</v>
      </c>
      <c r="CK107" s="26">
        <f t="shared" si="7"/>
        <v>17</v>
      </c>
      <c r="CL107" s="26">
        <f t="shared" si="8"/>
        <v>17</v>
      </c>
      <c r="CM107" s="26">
        <f t="shared" ref="CM107:CO107" si="112">IF(CI107=44434,,CI107)</f>
        <v>17</v>
      </c>
      <c r="CN107" s="26">
        <f t="shared" si="112"/>
        <v>17</v>
      </c>
      <c r="CO107" s="26">
        <f t="shared" si="112"/>
        <v>17</v>
      </c>
      <c r="CP107" s="26">
        <f t="shared" si="10"/>
        <v>17</v>
      </c>
      <c r="CQ107" s="7"/>
    </row>
    <row r="108">
      <c r="A108" s="32" t="s">
        <v>129</v>
      </c>
      <c r="B108" s="20" t="s">
        <v>548</v>
      </c>
      <c r="C108" s="20" t="s">
        <v>549</v>
      </c>
      <c r="D108" s="20" t="s">
        <v>132</v>
      </c>
      <c r="E108" s="20" t="s">
        <v>133</v>
      </c>
      <c r="F108" s="20" t="s">
        <v>134</v>
      </c>
      <c r="G108" s="9" t="s">
        <v>89</v>
      </c>
      <c r="H108" s="36">
        <v>46343.0</v>
      </c>
      <c r="I108" s="36">
        <v>46010.0</v>
      </c>
      <c r="J108" s="20">
        <v>69.0</v>
      </c>
      <c r="K108" s="20">
        <v>46.0</v>
      </c>
      <c r="L108" s="22" t="str">
        <f t="shared" si="2"/>
        <v>above 56 days</v>
      </c>
      <c r="M108" s="23">
        <f t="shared" si="3"/>
        <v>67</v>
      </c>
      <c r="N108" s="34" t="s">
        <v>353</v>
      </c>
      <c r="O108" s="28">
        <v>6.0</v>
      </c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20">
        <v>3.0</v>
      </c>
      <c r="AB108" s="20">
        <v>0.0</v>
      </c>
      <c r="AC108" s="20">
        <v>0.0</v>
      </c>
      <c r="AD108" s="20">
        <v>1.0</v>
      </c>
      <c r="AE108" s="20">
        <v>1.0</v>
      </c>
      <c r="AF108" s="20">
        <v>0.0</v>
      </c>
      <c r="AG108" s="20">
        <v>0.0</v>
      </c>
      <c r="AH108" s="20">
        <v>0.0</v>
      </c>
      <c r="AI108" s="20">
        <v>0.0</v>
      </c>
      <c r="AJ108" s="28">
        <v>1.0</v>
      </c>
      <c r="AK108" s="27" t="s">
        <v>100</v>
      </c>
      <c r="AL108" s="20">
        <v>1.0</v>
      </c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20">
        <v>0.0</v>
      </c>
      <c r="AY108" s="20">
        <v>0.0</v>
      </c>
      <c r="AZ108" s="20">
        <v>1.0</v>
      </c>
      <c r="BA108" s="20">
        <v>0.0</v>
      </c>
      <c r="BB108" s="20">
        <v>0.0</v>
      </c>
      <c r="BC108" s="20">
        <v>0.0</v>
      </c>
      <c r="BD108" s="20">
        <v>0.0</v>
      </c>
      <c r="BE108" s="20">
        <v>0.0</v>
      </c>
      <c r="BF108" s="20">
        <v>0.0</v>
      </c>
      <c r="BG108" s="37"/>
      <c r="BH108" s="34" t="s">
        <v>353</v>
      </c>
      <c r="BI108" s="28">
        <v>0.0</v>
      </c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20">
        <v>0.0</v>
      </c>
      <c r="BV108" s="20">
        <v>0.0</v>
      </c>
      <c r="BW108" s="20">
        <v>0.0</v>
      </c>
      <c r="BX108" s="20">
        <v>0.0</v>
      </c>
      <c r="BY108" s="20">
        <v>0.0</v>
      </c>
      <c r="BZ108" s="20">
        <v>0.0</v>
      </c>
      <c r="CA108" s="20">
        <v>0.0</v>
      </c>
      <c r="CB108" s="20">
        <v>0.0</v>
      </c>
      <c r="CC108" s="20">
        <v>0.0</v>
      </c>
      <c r="CD108" s="7"/>
      <c r="CE108" s="29">
        <f t="shared" si="4"/>
        <v>45012</v>
      </c>
      <c r="CF108" s="30" t="s">
        <v>355</v>
      </c>
      <c r="CG108" s="31" t="s">
        <v>102</v>
      </c>
      <c r="CH108" s="30" t="s">
        <v>355</v>
      </c>
      <c r="CI108" s="26">
        <f t="shared" si="5"/>
        <v>75</v>
      </c>
      <c r="CJ108" s="26">
        <f t="shared" si="6"/>
        <v>67</v>
      </c>
      <c r="CK108" s="26">
        <f t="shared" si="7"/>
        <v>75</v>
      </c>
      <c r="CL108" s="26">
        <f t="shared" si="8"/>
        <v>67</v>
      </c>
      <c r="CM108" s="26">
        <f t="shared" ref="CM108:CO108" si="113">IF(CI108=44434,,CI108)</f>
        <v>75</v>
      </c>
      <c r="CN108" s="26">
        <f t="shared" si="113"/>
        <v>67</v>
      </c>
      <c r="CO108" s="26">
        <f t="shared" si="113"/>
        <v>75</v>
      </c>
      <c r="CP108" s="26">
        <f t="shared" si="10"/>
        <v>67</v>
      </c>
      <c r="CQ108" s="7"/>
    </row>
    <row r="109">
      <c r="A109" s="32" t="s">
        <v>550</v>
      </c>
      <c r="B109" s="20" t="s">
        <v>551</v>
      </c>
      <c r="C109" s="20" t="s">
        <v>551</v>
      </c>
      <c r="D109" s="20" t="s">
        <v>132</v>
      </c>
      <c r="E109" s="20" t="s">
        <v>552</v>
      </c>
      <c r="F109" s="20" t="s">
        <v>134</v>
      </c>
      <c r="G109" s="9" t="s">
        <v>550</v>
      </c>
      <c r="H109" s="7"/>
      <c r="I109" s="7"/>
      <c r="J109" s="20">
        <v>47.0</v>
      </c>
      <c r="K109" s="20">
        <v>37.0</v>
      </c>
      <c r="L109" s="22" t="str">
        <f t="shared" si="2"/>
        <v>1-28 days</v>
      </c>
      <c r="M109" s="23">
        <f t="shared" si="3"/>
        <v>13</v>
      </c>
      <c r="N109" s="27" t="s">
        <v>175</v>
      </c>
      <c r="O109" s="28">
        <v>7.0</v>
      </c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20">
        <v>1.0</v>
      </c>
      <c r="AB109" s="20">
        <v>0.0</v>
      </c>
      <c r="AC109" s="20">
        <v>1.0</v>
      </c>
      <c r="AD109" s="20">
        <v>0.0</v>
      </c>
      <c r="AE109" s="20">
        <v>1.0</v>
      </c>
      <c r="AF109" s="20">
        <v>0.0</v>
      </c>
      <c r="AG109" s="20">
        <v>1.0</v>
      </c>
      <c r="AH109" s="20">
        <v>0.0</v>
      </c>
      <c r="AI109" s="20">
        <v>1.0</v>
      </c>
      <c r="AJ109" s="28">
        <v>2.0</v>
      </c>
      <c r="AK109" s="34" t="s">
        <v>402</v>
      </c>
      <c r="AL109" s="20">
        <v>1.0</v>
      </c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20">
        <v>0.0</v>
      </c>
      <c r="AY109" s="20">
        <v>0.0</v>
      </c>
      <c r="AZ109" s="20">
        <v>1.0</v>
      </c>
      <c r="BA109" s="20">
        <v>0.0</v>
      </c>
      <c r="BB109" s="20">
        <v>0.0</v>
      </c>
      <c r="BC109" s="20">
        <v>0.0</v>
      </c>
      <c r="BD109" s="20">
        <v>0.0</v>
      </c>
      <c r="BE109" s="20">
        <v>0.0</v>
      </c>
      <c r="BF109" s="20">
        <v>0.0</v>
      </c>
      <c r="BG109" s="37"/>
      <c r="BH109" s="35" t="s">
        <v>136</v>
      </c>
      <c r="BI109" s="28">
        <v>0.0</v>
      </c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20">
        <v>0.0</v>
      </c>
      <c r="BV109" s="20">
        <v>0.0</v>
      </c>
      <c r="BW109" s="20">
        <v>0.0</v>
      </c>
      <c r="BX109" s="20">
        <v>0.0</v>
      </c>
      <c r="BY109" s="20">
        <v>0.0</v>
      </c>
      <c r="BZ109" s="20">
        <v>0.0</v>
      </c>
      <c r="CA109" s="20">
        <v>0.0</v>
      </c>
      <c r="CB109" s="20">
        <v>0.0</v>
      </c>
      <c r="CC109" s="20">
        <v>0.0</v>
      </c>
      <c r="CD109" s="7"/>
      <c r="CE109" s="29">
        <f t="shared" si="4"/>
        <v>45012</v>
      </c>
      <c r="CF109" s="31" t="s">
        <v>176</v>
      </c>
      <c r="CG109" s="30" t="s">
        <v>401</v>
      </c>
      <c r="CH109" s="31" t="s">
        <v>139</v>
      </c>
      <c r="CI109" s="26">
        <f t="shared" si="5"/>
        <v>14</v>
      </c>
      <c r="CJ109" s="26">
        <f t="shared" si="6"/>
        <v>196</v>
      </c>
      <c r="CK109" s="26">
        <f t="shared" si="7"/>
        <v>13</v>
      </c>
      <c r="CL109" s="26">
        <f t="shared" si="8"/>
        <v>13</v>
      </c>
      <c r="CM109" s="26">
        <f t="shared" ref="CM109:CO109" si="114">IF(CI109=44434,,CI109)</f>
        <v>14</v>
      </c>
      <c r="CN109" s="26">
        <f t="shared" si="114"/>
        <v>196</v>
      </c>
      <c r="CO109" s="26">
        <f t="shared" si="114"/>
        <v>13</v>
      </c>
      <c r="CP109" s="26">
        <f t="shared" si="10"/>
        <v>13</v>
      </c>
      <c r="CQ109" s="7"/>
    </row>
    <row r="110">
      <c r="A110" s="32" t="s">
        <v>161</v>
      </c>
      <c r="B110" s="20" t="s">
        <v>553</v>
      </c>
      <c r="C110" s="20" t="s">
        <v>553</v>
      </c>
      <c r="D110" s="20" t="s">
        <v>132</v>
      </c>
      <c r="E110" s="20" t="s">
        <v>164</v>
      </c>
      <c r="F110" s="20" t="s">
        <v>134</v>
      </c>
      <c r="G110" s="9" t="s">
        <v>79</v>
      </c>
      <c r="H110" s="33">
        <v>46423.0</v>
      </c>
      <c r="I110" s="36">
        <v>45044.0</v>
      </c>
      <c r="J110" s="20">
        <v>45.0</v>
      </c>
      <c r="K110" s="20">
        <v>49.0</v>
      </c>
      <c r="L110" s="22" t="str">
        <f t="shared" si="2"/>
        <v>1-28 days</v>
      </c>
      <c r="M110" s="23">
        <f t="shared" si="3"/>
        <v>13</v>
      </c>
      <c r="N110" s="34" t="s">
        <v>136</v>
      </c>
      <c r="O110" s="28">
        <v>43.0</v>
      </c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20">
        <v>5.0</v>
      </c>
      <c r="AB110" s="20">
        <v>11.0</v>
      </c>
      <c r="AC110" s="20">
        <v>7.0</v>
      </c>
      <c r="AD110" s="20">
        <v>5.0</v>
      </c>
      <c r="AE110" s="20">
        <v>7.0</v>
      </c>
      <c r="AF110" s="20">
        <v>2.0</v>
      </c>
      <c r="AG110" s="20">
        <v>0.0</v>
      </c>
      <c r="AH110" s="20">
        <v>0.0</v>
      </c>
      <c r="AI110" s="20">
        <v>4.0</v>
      </c>
      <c r="AJ110" s="28">
        <v>2.0</v>
      </c>
      <c r="AK110" s="34" t="s">
        <v>511</v>
      </c>
      <c r="AL110" s="20">
        <v>10.0</v>
      </c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20">
        <v>0.0</v>
      </c>
      <c r="AY110" s="20">
        <v>0.0</v>
      </c>
      <c r="AZ110" s="20">
        <v>2.0</v>
      </c>
      <c r="BA110" s="20">
        <v>0.0</v>
      </c>
      <c r="BB110" s="20">
        <v>6.0</v>
      </c>
      <c r="BC110" s="20">
        <v>0.0</v>
      </c>
      <c r="BD110" s="20">
        <v>1.0</v>
      </c>
      <c r="BE110" s="20">
        <v>1.0</v>
      </c>
      <c r="BF110" s="20">
        <v>0.0</v>
      </c>
      <c r="BG110" s="37"/>
      <c r="BH110" s="34" t="s">
        <v>136</v>
      </c>
      <c r="BI110" s="28">
        <v>7.0</v>
      </c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20">
        <v>0.0</v>
      </c>
      <c r="BV110" s="20">
        <v>0.0</v>
      </c>
      <c r="BW110" s="20">
        <v>0.0</v>
      </c>
      <c r="BX110" s="20">
        <v>0.0</v>
      </c>
      <c r="BY110" s="20">
        <v>6.0</v>
      </c>
      <c r="BZ110" s="20">
        <v>0.0</v>
      </c>
      <c r="CA110" s="20">
        <v>0.0</v>
      </c>
      <c r="CB110" s="20">
        <v>0.0</v>
      </c>
      <c r="CC110" s="20">
        <v>0.0</v>
      </c>
      <c r="CD110" s="20">
        <v>1.0</v>
      </c>
      <c r="CE110" s="29">
        <f t="shared" si="4"/>
        <v>45012</v>
      </c>
      <c r="CF110" s="30" t="s">
        <v>139</v>
      </c>
      <c r="CG110" s="30" t="s">
        <v>509</v>
      </c>
      <c r="CH110" s="30" t="s">
        <v>139</v>
      </c>
      <c r="CI110" s="26">
        <f t="shared" si="5"/>
        <v>13</v>
      </c>
      <c r="CJ110" s="26">
        <f t="shared" si="6"/>
        <v>143</v>
      </c>
      <c r="CK110" s="26">
        <f t="shared" si="7"/>
        <v>13</v>
      </c>
      <c r="CL110" s="26">
        <f t="shared" si="8"/>
        <v>13</v>
      </c>
      <c r="CM110" s="26">
        <f t="shared" ref="CM110:CO110" si="115">IF(CI110=44434,,CI110)</f>
        <v>13</v>
      </c>
      <c r="CN110" s="26">
        <f t="shared" si="115"/>
        <v>143</v>
      </c>
      <c r="CO110" s="26">
        <f t="shared" si="115"/>
        <v>13</v>
      </c>
      <c r="CP110" s="26">
        <f t="shared" si="10"/>
        <v>13</v>
      </c>
      <c r="CQ110" s="7"/>
    </row>
    <row r="111">
      <c r="A111" s="32" t="s">
        <v>532</v>
      </c>
      <c r="B111" s="20" t="s">
        <v>554</v>
      </c>
      <c r="C111" s="20" t="s">
        <v>555</v>
      </c>
      <c r="D111" s="20" t="s">
        <v>88</v>
      </c>
      <c r="E111" s="20" t="s">
        <v>535</v>
      </c>
      <c r="F111" s="20" t="s">
        <v>64</v>
      </c>
      <c r="G111" s="9" t="s">
        <v>79</v>
      </c>
      <c r="H111" s="7"/>
      <c r="I111" s="36">
        <v>43728.0</v>
      </c>
      <c r="J111" s="20">
        <v>94.0</v>
      </c>
      <c r="K111" s="20">
        <v>89.0</v>
      </c>
      <c r="L111" s="22" t="str">
        <f t="shared" si="2"/>
        <v>1-28 days</v>
      </c>
      <c r="M111" s="23">
        <f t="shared" si="3"/>
        <v>19</v>
      </c>
      <c r="N111" s="27" t="s">
        <v>153</v>
      </c>
      <c r="O111" s="28">
        <v>24.0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20">
        <v>0.0</v>
      </c>
      <c r="AB111" s="20">
        <v>1.0</v>
      </c>
      <c r="AC111" s="20">
        <v>0.0</v>
      </c>
      <c r="AD111" s="20">
        <v>5.0</v>
      </c>
      <c r="AE111" s="20">
        <v>11.0</v>
      </c>
      <c r="AF111" s="20">
        <v>2.0</v>
      </c>
      <c r="AG111" s="20">
        <v>2.0</v>
      </c>
      <c r="AH111" s="20">
        <v>0.0</v>
      </c>
      <c r="AI111" s="20">
        <v>0.0</v>
      </c>
      <c r="AJ111" s="28">
        <v>3.0</v>
      </c>
      <c r="AK111" s="35"/>
      <c r="AL111" s="20">
        <v>0.0</v>
      </c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20">
        <v>0.0</v>
      </c>
      <c r="AY111" s="20">
        <v>0.0</v>
      </c>
      <c r="AZ111" s="20">
        <v>0.0</v>
      </c>
      <c r="BA111" s="20">
        <v>0.0</v>
      </c>
      <c r="BB111" s="20">
        <v>0.0</v>
      </c>
      <c r="BC111" s="20">
        <v>0.0</v>
      </c>
      <c r="BD111" s="20">
        <v>0.0</v>
      </c>
      <c r="BE111" s="20">
        <v>0.0</v>
      </c>
      <c r="BF111" s="20">
        <v>0.0</v>
      </c>
      <c r="BG111" s="37"/>
      <c r="BH111" s="27" t="s">
        <v>556</v>
      </c>
      <c r="BI111" s="28">
        <v>51.0</v>
      </c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20">
        <v>0.0</v>
      </c>
      <c r="BV111" s="20">
        <v>51.0</v>
      </c>
      <c r="BW111" s="20">
        <v>0.0</v>
      </c>
      <c r="BX111" s="20">
        <v>0.0</v>
      </c>
      <c r="BY111" s="20">
        <v>0.0</v>
      </c>
      <c r="BZ111" s="20">
        <v>0.0</v>
      </c>
      <c r="CA111" s="20">
        <v>0.0</v>
      </c>
      <c r="CB111" s="20">
        <v>0.0</v>
      </c>
      <c r="CC111" s="20">
        <v>0.0</v>
      </c>
      <c r="CD111" s="7"/>
      <c r="CE111" s="29">
        <f t="shared" si="4"/>
        <v>45012</v>
      </c>
      <c r="CF111" s="31" t="s">
        <v>154</v>
      </c>
      <c r="CG111" s="31"/>
      <c r="CH111" s="31" t="s">
        <v>557</v>
      </c>
      <c r="CI111" s="26">
        <f t="shared" si="5"/>
        <v>19</v>
      </c>
      <c r="CJ111" s="26">
        <f t="shared" si="6"/>
        <v>45012</v>
      </c>
      <c r="CK111" s="26">
        <f t="shared" si="7"/>
        <v>20</v>
      </c>
      <c r="CL111" s="26">
        <f t="shared" si="8"/>
        <v>19</v>
      </c>
      <c r="CM111" s="26">
        <f t="shared" ref="CM111:CO111" si="116">IF(CI111=44434,,CI111)</f>
        <v>19</v>
      </c>
      <c r="CN111" s="26">
        <f t="shared" si="116"/>
        <v>45012</v>
      </c>
      <c r="CO111" s="26">
        <f t="shared" si="116"/>
        <v>20</v>
      </c>
      <c r="CP111" s="26">
        <f t="shared" si="10"/>
        <v>19</v>
      </c>
      <c r="CQ111" s="7"/>
    </row>
    <row r="112">
      <c r="A112" s="32" t="s">
        <v>558</v>
      </c>
      <c r="B112" s="20" t="s">
        <v>559</v>
      </c>
      <c r="C112" s="20" t="s">
        <v>559</v>
      </c>
      <c r="D112" s="20" t="s">
        <v>88</v>
      </c>
      <c r="E112" s="20" t="s">
        <v>560</v>
      </c>
      <c r="F112" s="20" t="s">
        <v>64</v>
      </c>
      <c r="G112" s="9" t="s">
        <v>106</v>
      </c>
      <c r="H112" s="7"/>
      <c r="I112" s="36">
        <v>43032.0</v>
      </c>
      <c r="J112" s="20">
        <v>88.0</v>
      </c>
      <c r="K112" s="20">
        <v>50.0</v>
      </c>
      <c r="L112" s="22" t="str">
        <f t="shared" si="2"/>
        <v>above 56 days</v>
      </c>
      <c r="M112" s="23">
        <f t="shared" si="3"/>
        <v>235</v>
      </c>
      <c r="N112" s="34" t="s">
        <v>526</v>
      </c>
      <c r="O112" s="28">
        <v>8.0</v>
      </c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20">
        <v>0.0</v>
      </c>
      <c r="AB112" s="20">
        <v>0.0</v>
      </c>
      <c r="AC112" s="20">
        <v>0.0</v>
      </c>
      <c r="AD112" s="20">
        <v>0.0</v>
      </c>
      <c r="AE112" s="20">
        <v>7.0</v>
      </c>
      <c r="AF112" s="20">
        <v>0.0</v>
      </c>
      <c r="AG112" s="20">
        <v>0.0</v>
      </c>
      <c r="AH112" s="20">
        <v>0.0</v>
      </c>
      <c r="AI112" s="20">
        <v>0.0</v>
      </c>
      <c r="AJ112" s="28">
        <v>1.0</v>
      </c>
      <c r="AK112" s="35"/>
      <c r="AL112" s="20">
        <v>0.0</v>
      </c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20">
        <v>0.0</v>
      </c>
      <c r="AY112" s="20">
        <v>0.0</v>
      </c>
      <c r="AZ112" s="20">
        <v>0.0</v>
      </c>
      <c r="BA112" s="20">
        <v>0.0</v>
      </c>
      <c r="BB112" s="20">
        <v>0.0</v>
      </c>
      <c r="BC112" s="20">
        <v>0.0</v>
      </c>
      <c r="BD112" s="20">
        <v>0.0</v>
      </c>
      <c r="BE112" s="20">
        <v>0.0</v>
      </c>
      <c r="BF112" s="20">
        <v>0.0</v>
      </c>
      <c r="BG112" s="37"/>
      <c r="BH112" s="35"/>
      <c r="BI112" s="28">
        <v>0.0</v>
      </c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20">
        <v>0.0</v>
      </c>
      <c r="BV112" s="20">
        <v>0.0</v>
      </c>
      <c r="BW112" s="20">
        <v>0.0</v>
      </c>
      <c r="BX112" s="20">
        <v>0.0</v>
      </c>
      <c r="BY112" s="20">
        <v>0.0</v>
      </c>
      <c r="BZ112" s="20">
        <v>0.0</v>
      </c>
      <c r="CA112" s="20">
        <v>0.0</v>
      </c>
      <c r="CB112" s="20">
        <v>0.0</v>
      </c>
      <c r="CC112" s="20">
        <v>0.0</v>
      </c>
      <c r="CD112" s="7"/>
      <c r="CE112" s="29">
        <f t="shared" si="4"/>
        <v>45012</v>
      </c>
      <c r="CF112" s="30" t="s">
        <v>528</v>
      </c>
      <c r="CG112" s="31"/>
      <c r="CH112" s="31"/>
      <c r="CI112" s="26">
        <f t="shared" si="5"/>
        <v>235</v>
      </c>
      <c r="CJ112" s="26">
        <f t="shared" si="6"/>
        <v>45012</v>
      </c>
      <c r="CK112" s="26">
        <f t="shared" si="7"/>
        <v>45012</v>
      </c>
      <c r="CL112" s="26">
        <f t="shared" si="8"/>
        <v>235</v>
      </c>
      <c r="CM112" s="26">
        <f t="shared" ref="CM112:CO112" si="117">IF(CI112=44434,,CI112)</f>
        <v>235</v>
      </c>
      <c r="CN112" s="26">
        <f t="shared" si="117"/>
        <v>45012</v>
      </c>
      <c r="CO112" s="26">
        <f t="shared" si="117"/>
        <v>45012</v>
      </c>
      <c r="CP112" s="26">
        <f t="shared" si="10"/>
        <v>235</v>
      </c>
      <c r="CQ112" s="7"/>
    </row>
    <row r="113">
      <c r="A113" s="32" t="s">
        <v>248</v>
      </c>
      <c r="B113" s="20" t="s">
        <v>561</v>
      </c>
      <c r="C113" s="20" t="s">
        <v>561</v>
      </c>
      <c r="D113" s="20" t="s">
        <v>76</v>
      </c>
      <c r="E113" s="20" t="s">
        <v>250</v>
      </c>
      <c r="F113" s="20" t="s">
        <v>78</v>
      </c>
      <c r="G113" s="9" t="s">
        <v>106</v>
      </c>
      <c r="H113" s="7"/>
      <c r="I113" s="33">
        <v>45600.0</v>
      </c>
      <c r="J113" s="20">
        <v>43.0</v>
      </c>
      <c r="K113" s="7"/>
      <c r="L113" s="22" t="str">
        <f t="shared" si="2"/>
        <v>1-28 days</v>
      </c>
      <c r="M113" s="23">
        <f t="shared" si="3"/>
        <v>18</v>
      </c>
      <c r="N113" s="27" t="s">
        <v>165</v>
      </c>
      <c r="O113" s="28">
        <v>3.0</v>
      </c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20">
        <v>0.0</v>
      </c>
      <c r="AB113" s="20">
        <v>0.0</v>
      </c>
      <c r="AC113" s="20">
        <v>0.0</v>
      </c>
      <c r="AD113" s="20">
        <v>0.0</v>
      </c>
      <c r="AE113" s="20">
        <v>0.0</v>
      </c>
      <c r="AF113" s="20">
        <v>0.0</v>
      </c>
      <c r="AG113" s="20">
        <v>0.0</v>
      </c>
      <c r="AH113" s="20">
        <v>1.0</v>
      </c>
      <c r="AI113" s="20">
        <v>1.0</v>
      </c>
      <c r="AJ113" s="28">
        <v>1.0</v>
      </c>
      <c r="AK113" s="35"/>
      <c r="AL113" s="20">
        <v>0.0</v>
      </c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20">
        <v>0.0</v>
      </c>
      <c r="AY113" s="20">
        <v>0.0</v>
      </c>
      <c r="AZ113" s="20">
        <v>0.0</v>
      </c>
      <c r="BA113" s="20">
        <v>0.0</v>
      </c>
      <c r="BB113" s="20">
        <v>0.0</v>
      </c>
      <c r="BC113" s="20">
        <v>0.0</v>
      </c>
      <c r="BD113" s="20">
        <v>0.0</v>
      </c>
      <c r="BE113" s="20">
        <v>0.0</v>
      </c>
      <c r="BF113" s="20">
        <v>0.0</v>
      </c>
      <c r="BG113" s="37"/>
      <c r="BH113" s="35"/>
      <c r="BI113" s="28">
        <v>0.0</v>
      </c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20">
        <v>0.0</v>
      </c>
      <c r="BV113" s="20">
        <v>0.0</v>
      </c>
      <c r="BW113" s="20">
        <v>0.0</v>
      </c>
      <c r="BX113" s="20">
        <v>0.0</v>
      </c>
      <c r="BY113" s="20">
        <v>0.0</v>
      </c>
      <c r="BZ113" s="20">
        <v>0.0</v>
      </c>
      <c r="CA113" s="20">
        <v>0.0</v>
      </c>
      <c r="CB113" s="20">
        <v>0.0</v>
      </c>
      <c r="CC113" s="20">
        <v>0.0</v>
      </c>
      <c r="CD113" s="7"/>
      <c r="CE113" s="29">
        <f t="shared" si="4"/>
        <v>45012</v>
      </c>
      <c r="CF113" s="31" t="s">
        <v>168</v>
      </c>
      <c r="CG113" s="31"/>
      <c r="CH113" s="31"/>
      <c r="CI113" s="26">
        <f t="shared" si="5"/>
        <v>18</v>
      </c>
      <c r="CJ113" s="26">
        <f t="shared" si="6"/>
        <v>45012</v>
      </c>
      <c r="CK113" s="26">
        <f t="shared" si="7"/>
        <v>45012</v>
      </c>
      <c r="CL113" s="26">
        <f t="shared" si="8"/>
        <v>18</v>
      </c>
      <c r="CM113" s="26">
        <f t="shared" ref="CM113:CO113" si="118">IF(CI113=44434,,CI113)</f>
        <v>18</v>
      </c>
      <c r="CN113" s="26">
        <f t="shared" si="118"/>
        <v>45012</v>
      </c>
      <c r="CO113" s="26">
        <f t="shared" si="118"/>
        <v>45012</v>
      </c>
      <c r="CP113" s="26">
        <f t="shared" si="10"/>
        <v>18</v>
      </c>
      <c r="CQ113" s="7"/>
    </row>
    <row r="114">
      <c r="A114" s="32" t="s">
        <v>562</v>
      </c>
      <c r="B114" s="20" t="s">
        <v>563</v>
      </c>
      <c r="C114" s="20" t="s">
        <v>563</v>
      </c>
      <c r="D114" s="20" t="s">
        <v>62</v>
      </c>
      <c r="E114" s="20" t="s">
        <v>564</v>
      </c>
      <c r="F114" s="20" t="s">
        <v>64</v>
      </c>
      <c r="G114" s="9" t="s">
        <v>106</v>
      </c>
      <c r="H114" s="33">
        <v>44655.0</v>
      </c>
      <c r="I114" s="7"/>
      <c r="J114" s="20">
        <v>48.0</v>
      </c>
      <c r="K114" s="7"/>
      <c r="L114" s="22" t="str">
        <f t="shared" si="2"/>
        <v>above 56 days</v>
      </c>
      <c r="M114" s="23">
        <f t="shared" si="3"/>
        <v>356</v>
      </c>
      <c r="N114" s="34" t="s">
        <v>330</v>
      </c>
      <c r="O114" s="28">
        <v>3.0</v>
      </c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20">
        <v>0.0</v>
      </c>
      <c r="AB114" s="20">
        <v>0.0</v>
      </c>
      <c r="AC114" s="20">
        <v>0.0</v>
      </c>
      <c r="AD114" s="20">
        <v>0.0</v>
      </c>
      <c r="AE114" s="20">
        <v>0.0</v>
      </c>
      <c r="AF114" s="20">
        <v>0.0</v>
      </c>
      <c r="AG114" s="20">
        <v>0.0</v>
      </c>
      <c r="AH114" s="20">
        <v>0.0</v>
      </c>
      <c r="AI114" s="20">
        <v>0.0</v>
      </c>
      <c r="AJ114" s="28">
        <v>3.0</v>
      </c>
      <c r="AK114" s="35"/>
      <c r="AL114" s="20">
        <v>0.0</v>
      </c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20">
        <v>0.0</v>
      </c>
      <c r="AY114" s="20">
        <v>0.0</v>
      </c>
      <c r="AZ114" s="20">
        <v>0.0</v>
      </c>
      <c r="BA114" s="20">
        <v>0.0</v>
      </c>
      <c r="BB114" s="20">
        <v>0.0</v>
      </c>
      <c r="BC114" s="20">
        <v>0.0</v>
      </c>
      <c r="BD114" s="20">
        <v>0.0</v>
      </c>
      <c r="BE114" s="20">
        <v>0.0</v>
      </c>
      <c r="BF114" s="20">
        <v>0.0</v>
      </c>
      <c r="BG114" s="37"/>
      <c r="BH114" s="35"/>
      <c r="BI114" s="28">
        <v>0.0</v>
      </c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20">
        <v>0.0</v>
      </c>
      <c r="BV114" s="20">
        <v>0.0</v>
      </c>
      <c r="BW114" s="20">
        <v>0.0</v>
      </c>
      <c r="BX114" s="20">
        <v>0.0</v>
      </c>
      <c r="BY114" s="20">
        <v>0.0</v>
      </c>
      <c r="BZ114" s="20">
        <v>0.0</v>
      </c>
      <c r="CA114" s="20">
        <v>0.0</v>
      </c>
      <c r="CB114" s="20">
        <v>0.0</v>
      </c>
      <c r="CC114" s="20">
        <v>0.0</v>
      </c>
      <c r="CD114" s="7"/>
      <c r="CE114" s="29">
        <f t="shared" si="4"/>
        <v>45012</v>
      </c>
      <c r="CF114" s="30" t="s">
        <v>329</v>
      </c>
      <c r="CG114" s="31"/>
      <c r="CH114" s="31"/>
      <c r="CI114" s="26">
        <f t="shared" si="5"/>
        <v>356</v>
      </c>
      <c r="CJ114" s="26">
        <f t="shared" si="6"/>
        <v>45012</v>
      </c>
      <c r="CK114" s="26">
        <f t="shared" si="7"/>
        <v>45012</v>
      </c>
      <c r="CL114" s="26">
        <f t="shared" si="8"/>
        <v>356</v>
      </c>
      <c r="CM114" s="26">
        <f t="shared" ref="CM114:CO114" si="119">IF(CI114=44434,,CI114)</f>
        <v>356</v>
      </c>
      <c r="CN114" s="26">
        <f t="shared" si="119"/>
        <v>45012</v>
      </c>
      <c r="CO114" s="26">
        <f t="shared" si="119"/>
        <v>45012</v>
      </c>
      <c r="CP114" s="26">
        <f t="shared" si="10"/>
        <v>356</v>
      </c>
      <c r="CQ114" s="7"/>
    </row>
    <row r="115">
      <c r="A115" s="32" t="s">
        <v>86</v>
      </c>
      <c r="B115" s="20" t="s">
        <v>565</v>
      </c>
      <c r="C115" s="20" t="s">
        <v>565</v>
      </c>
      <c r="D115" s="20" t="s">
        <v>88</v>
      </c>
      <c r="E115" s="20" t="s">
        <v>523</v>
      </c>
      <c r="F115" s="20" t="s">
        <v>64</v>
      </c>
      <c r="G115" s="9" t="s">
        <v>65</v>
      </c>
      <c r="H115" s="33">
        <v>44965.0</v>
      </c>
      <c r="I115" s="7"/>
      <c r="J115" s="20">
        <v>50.0</v>
      </c>
      <c r="K115" s="7"/>
      <c r="L115" s="22" t="str">
        <f t="shared" si="2"/>
        <v>1-28 days</v>
      </c>
      <c r="M115" s="23">
        <f t="shared" si="3"/>
        <v>19</v>
      </c>
      <c r="N115" s="27" t="s">
        <v>284</v>
      </c>
      <c r="O115" s="28">
        <v>11.0</v>
      </c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20">
        <v>1.0</v>
      </c>
      <c r="AB115" s="20">
        <v>1.0</v>
      </c>
      <c r="AC115" s="20">
        <v>0.0</v>
      </c>
      <c r="AD115" s="20">
        <v>0.0</v>
      </c>
      <c r="AE115" s="20">
        <v>3.0</v>
      </c>
      <c r="AF115" s="20">
        <v>1.0</v>
      </c>
      <c r="AG115" s="20">
        <v>0.0</v>
      </c>
      <c r="AH115" s="20">
        <v>0.0</v>
      </c>
      <c r="AI115" s="20">
        <v>4.0</v>
      </c>
      <c r="AJ115" s="28">
        <v>1.0</v>
      </c>
      <c r="AK115" s="35"/>
      <c r="AL115" s="20">
        <v>0.0</v>
      </c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20">
        <v>0.0</v>
      </c>
      <c r="AY115" s="20">
        <v>0.0</v>
      </c>
      <c r="AZ115" s="20">
        <v>0.0</v>
      </c>
      <c r="BA115" s="20">
        <v>0.0</v>
      </c>
      <c r="BB115" s="20">
        <v>0.0</v>
      </c>
      <c r="BC115" s="20">
        <v>0.0</v>
      </c>
      <c r="BD115" s="20">
        <v>0.0</v>
      </c>
      <c r="BE115" s="20">
        <v>0.0</v>
      </c>
      <c r="BF115" s="20">
        <v>0.0</v>
      </c>
      <c r="BG115" s="37"/>
      <c r="BH115" s="27" t="s">
        <v>153</v>
      </c>
      <c r="BI115" s="28">
        <v>0.0</v>
      </c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20">
        <v>0.0</v>
      </c>
      <c r="BV115" s="20">
        <v>0.0</v>
      </c>
      <c r="BW115" s="20">
        <v>0.0</v>
      </c>
      <c r="BX115" s="20">
        <v>0.0</v>
      </c>
      <c r="BY115" s="20">
        <v>0.0</v>
      </c>
      <c r="BZ115" s="20">
        <v>0.0</v>
      </c>
      <c r="CA115" s="20">
        <v>0.0</v>
      </c>
      <c r="CB115" s="20">
        <v>0.0</v>
      </c>
      <c r="CC115" s="20">
        <v>0.0</v>
      </c>
      <c r="CD115" s="7"/>
      <c r="CE115" s="29">
        <f t="shared" si="4"/>
        <v>45012</v>
      </c>
      <c r="CF115" s="31" t="s">
        <v>286</v>
      </c>
      <c r="CG115" s="31"/>
      <c r="CH115" s="31" t="s">
        <v>154</v>
      </c>
      <c r="CI115" s="26">
        <f t="shared" si="5"/>
        <v>21</v>
      </c>
      <c r="CJ115" s="26">
        <f t="shared" si="6"/>
        <v>45012</v>
      </c>
      <c r="CK115" s="26">
        <f t="shared" si="7"/>
        <v>19</v>
      </c>
      <c r="CL115" s="26">
        <f t="shared" si="8"/>
        <v>19</v>
      </c>
      <c r="CM115" s="26">
        <f t="shared" ref="CM115:CO115" si="120">IF(CI115=44434,,CI115)</f>
        <v>21</v>
      </c>
      <c r="CN115" s="26">
        <f t="shared" si="120"/>
        <v>45012</v>
      </c>
      <c r="CO115" s="26">
        <f t="shared" si="120"/>
        <v>19</v>
      </c>
      <c r="CP115" s="26">
        <f t="shared" si="10"/>
        <v>19</v>
      </c>
      <c r="CQ115" s="7"/>
    </row>
    <row r="116">
      <c r="A116" s="32" t="s">
        <v>86</v>
      </c>
      <c r="B116" s="20" t="s">
        <v>566</v>
      </c>
      <c r="C116" s="20" t="s">
        <v>566</v>
      </c>
      <c r="D116" s="20" t="s">
        <v>88</v>
      </c>
      <c r="E116" s="20" t="s">
        <v>523</v>
      </c>
      <c r="F116" s="20" t="s">
        <v>64</v>
      </c>
      <c r="G116" s="9" t="s">
        <v>65</v>
      </c>
      <c r="H116" s="33">
        <v>45292.0</v>
      </c>
      <c r="I116" s="7"/>
      <c r="J116" s="20">
        <v>48.0</v>
      </c>
      <c r="K116" s="7"/>
      <c r="L116" s="22" t="str">
        <f t="shared" si="2"/>
        <v>above 56 days</v>
      </c>
      <c r="M116" s="23">
        <f t="shared" si="3"/>
        <v>66</v>
      </c>
      <c r="N116" s="34" t="s">
        <v>68</v>
      </c>
      <c r="O116" s="28">
        <v>6.0</v>
      </c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20">
        <v>0.0</v>
      </c>
      <c r="AB116" s="20">
        <v>2.0</v>
      </c>
      <c r="AC116" s="20">
        <v>0.0</v>
      </c>
      <c r="AD116" s="20">
        <v>0.0</v>
      </c>
      <c r="AE116" s="20">
        <v>1.0</v>
      </c>
      <c r="AF116" s="20">
        <v>0.0</v>
      </c>
      <c r="AG116" s="20">
        <v>0.0</v>
      </c>
      <c r="AH116" s="20">
        <v>2.0</v>
      </c>
      <c r="AI116" s="20">
        <v>0.0</v>
      </c>
      <c r="AJ116" s="28">
        <v>1.0</v>
      </c>
      <c r="AK116" s="35"/>
      <c r="AL116" s="20">
        <v>0.0</v>
      </c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20">
        <v>0.0</v>
      </c>
      <c r="AY116" s="20">
        <v>0.0</v>
      </c>
      <c r="AZ116" s="20">
        <v>0.0</v>
      </c>
      <c r="BA116" s="20">
        <v>0.0</v>
      </c>
      <c r="BB116" s="20">
        <v>0.0</v>
      </c>
      <c r="BC116" s="20">
        <v>0.0</v>
      </c>
      <c r="BD116" s="20">
        <v>0.0</v>
      </c>
      <c r="BE116" s="20">
        <v>0.0</v>
      </c>
      <c r="BF116" s="20">
        <v>0.0</v>
      </c>
      <c r="BG116" s="37"/>
      <c r="BH116" s="27" t="s">
        <v>477</v>
      </c>
      <c r="BI116" s="28">
        <v>82.0</v>
      </c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20">
        <v>0.0</v>
      </c>
      <c r="BV116" s="20">
        <v>67.0</v>
      </c>
      <c r="BW116" s="20">
        <v>0.0</v>
      </c>
      <c r="BX116" s="20">
        <v>0.0</v>
      </c>
      <c r="BY116" s="20">
        <v>15.0</v>
      </c>
      <c r="BZ116" s="20">
        <v>0.0</v>
      </c>
      <c r="CA116" s="20">
        <v>0.0</v>
      </c>
      <c r="CB116" s="20">
        <v>0.0</v>
      </c>
      <c r="CC116" s="20">
        <v>0.0</v>
      </c>
      <c r="CD116" s="7"/>
      <c r="CE116" s="29">
        <f t="shared" si="4"/>
        <v>45012</v>
      </c>
      <c r="CF116" s="30" t="s">
        <v>71</v>
      </c>
      <c r="CG116" s="31"/>
      <c r="CH116" s="31" t="s">
        <v>478</v>
      </c>
      <c r="CI116" s="26">
        <f t="shared" si="5"/>
        <v>74</v>
      </c>
      <c r="CJ116" s="26">
        <f t="shared" si="6"/>
        <v>45012</v>
      </c>
      <c r="CK116" s="26">
        <f t="shared" si="7"/>
        <v>66</v>
      </c>
      <c r="CL116" s="26">
        <f t="shared" si="8"/>
        <v>66</v>
      </c>
      <c r="CM116" s="26">
        <f t="shared" ref="CM116:CO116" si="121">IF(CI116=44434,,CI116)</f>
        <v>74</v>
      </c>
      <c r="CN116" s="26">
        <f t="shared" si="121"/>
        <v>45012</v>
      </c>
      <c r="CO116" s="26">
        <f t="shared" si="121"/>
        <v>66</v>
      </c>
      <c r="CP116" s="26">
        <f t="shared" si="10"/>
        <v>66</v>
      </c>
      <c r="CQ116" s="7"/>
    </row>
    <row r="117">
      <c r="A117" s="32" t="s">
        <v>301</v>
      </c>
      <c r="B117" s="20" t="s">
        <v>567</v>
      </c>
      <c r="C117" s="20" t="s">
        <v>567</v>
      </c>
      <c r="D117" s="20" t="s">
        <v>62</v>
      </c>
      <c r="E117" s="20" t="s">
        <v>303</v>
      </c>
      <c r="F117" s="20" t="s">
        <v>360</v>
      </c>
      <c r="G117" s="9" t="s">
        <v>79</v>
      </c>
      <c r="H117" s="33">
        <v>45292.0</v>
      </c>
      <c r="I117" s="33">
        <v>46115.0</v>
      </c>
      <c r="J117" s="20">
        <v>41.0</v>
      </c>
      <c r="K117" s="7"/>
      <c r="L117" s="22" t="str">
        <f t="shared" si="2"/>
        <v>1-28 days</v>
      </c>
      <c r="M117" s="23">
        <f t="shared" si="3"/>
        <v>12</v>
      </c>
      <c r="N117" s="27" t="s">
        <v>175</v>
      </c>
      <c r="O117" s="28">
        <v>12.0</v>
      </c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20">
        <v>4.0</v>
      </c>
      <c r="AB117" s="20">
        <v>4.0</v>
      </c>
      <c r="AC117" s="20">
        <v>0.0</v>
      </c>
      <c r="AD117" s="20">
        <v>0.0</v>
      </c>
      <c r="AE117" s="20">
        <v>0.0</v>
      </c>
      <c r="AF117" s="20">
        <v>1.0</v>
      </c>
      <c r="AG117" s="20">
        <v>0.0</v>
      </c>
      <c r="AH117" s="20">
        <v>0.0</v>
      </c>
      <c r="AI117" s="20">
        <v>0.0</v>
      </c>
      <c r="AJ117" s="28">
        <v>3.0</v>
      </c>
      <c r="AK117" s="35"/>
      <c r="AL117" s="20">
        <v>0.0</v>
      </c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20">
        <v>0.0</v>
      </c>
      <c r="AY117" s="20">
        <v>0.0</v>
      </c>
      <c r="AZ117" s="20">
        <v>0.0</v>
      </c>
      <c r="BA117" s="20">
        <v>0.0</v>
      </c>
      <c r="BB117" s="20">
        <v>0.0</v>
      </c>
      <c r="BC117" s="20">
        <v>0.0</v>
      </c>
      <c r="BD117" s="20">
        <v>0.0</v>
      </c>
      <c r="BE117" s="20">
        <v>0.0</v>
      </c>
      <c r="BF117" s="20">
        <v>0.0</v>
      </c>
      <c r="BG117" s="37"/>
      <c r="BH117" s="27" t="s">
        <v>222</v>
      </c>
      <c r="BI117" s="28">
        <v>32.0</v>
      </c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20">
        <v>0.0</v>
      </c>
      <c r="BV117" s="20">
        <v>0.0</v>
      </c>
      <c r="BW117" s="20">
        <v>0.0</v>
      </c>
      <c r="BX117" s="20">
        <v>0.0</v>
      </c>
      <c r="BY117" s="20">
        <v>0.0</v>
      </c>
      <c r="BZ117" s="20">
        <v>0.0</v>
      </c>
      <c r="CA117" s="20">
        <v>0.0</v>
      </c>
      <c r="CB117" s="20">
        <v>0.0</v>
      </c>
      <c r="CC117" s="20">
        <v>0.0</v>
      </c>
      <c r="CD117" s="20">
        <v>32.0</v>
      </c>
      <c r="CE117" s="29">
        <f t="shared" si="4"/>
        <v>45012</v>
      </c>
      <c r="CF117" s="31" t="s">
        <v>176</v>
      </c>
      <c r="CG117" s="31"/>
      <c r="CH117" s="31" t="s">
        <v>223</v>
      </c>
      <c r="CI117" s="26">
        <f t="shared" si="5"/>
        <v>14</v>
      </c>
      <c r="CJ117" s="26">
        <f t="shared" si="6"/>
        <v>45012</v>
      </c>
      <c r="CK117" s="26">
        <f t="shared" si="7"/>
        <v>12</v>
      </c>
      <c r="CL117" s="26">
        <f t="shared" si="8"/>
        <v>12</v>
      </c>
      <c r="CM117" s="26">
        <f t="shared" ref="CM117:CO117" si="122">IF(CI117=44434,,CI117)</f>
        <v>14</v>
      </c>
      <c r="CN117" s="26">
        <f t="shared" si="122"/>
        <v>45012</v>
      </c>
      <c r="CO117" s="26">
        <f t="shared" si="122"/>
        <v>12</v>
      </c>
      <c r="CP117" s="26">
        <f t="shared" si="10"/>
        <v>12</v>
      </c>
      <c r="CQ117" s="7"/>
    </row>
    <row r="118">
      <c r="A118" s="32" t="s">
        <v>94</v>
      </c>
      <c r="B118" s="20" t="s">
        <v>568</v>
      </c>
      <c r="C118" s="20" t="s">
        <v>569</v>
      </c>
      <c r="D118" s="20" t="s">
        <v>88</v>
      </c>
      <c r="E118" s="20" t="s">
        <v>97</v>
      </c>
      <c r="F118" s="20" t="s">
        <v>64</v>
      </c>
      <c r="G118" s="9" t="s">
        <v>79</v>
      </c>
      <c r="H118" s="36">
        <v>44798.0</v>
      </c>
      <c r="I118" s="7"/>
      <c r="J118" s="20">
        <v>48.0</v>
      </c>
      <c r="K118" s="20">
        <v>9.0</v>
      </c>
      <c r="L118" s="22" t="str">
        <f t="shared" si="2"/>
        <v>1-28 days</v>
      </c>
      <c r="M118" s="23">
        <f t="shared" si="3"/>
        <v>19</v>
      </c>
      <c r="N118" s="27" t="s">
        <v>153</v>
      </c>
      <c r="O118" s="28">
        <v>16.0</v>
      </c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20">
        <v>3.0</v>
      </c>
      <c r="AB118" s="20">
        <v>1.0</v>
      </c>
      <c r="AC118" s="20">
        <v>3.0</v>
      </c>
      <c r="AD118" s="20">
        <v>4.0</v>
      </c>
      <c r="AE118" s="20">
        <v>1.0</v>
      </c>
      <c r="AF118" s="20">
        <v>1.0</v>
      </c>
      <c r="AG118" s="20">
        <v>1.0</v>
      </c>
      <c r="AH118" s="20">
        <v>1.0</v>
      </c>
      <c r="AI118" s="20">
        <v>0.0</v>
      </c>
      <c r="AJ118" s="28">
        <v>1.0</v>
      </c>
      <c r="AK118" s="35"/>
      <c r="AL118" s="20">
        <v>0.0</v>
      </c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20">
        <v>0.0</v>
      </c>
      <c r="AY118" s="20">
        <v>0.0</v>
      </c>
      <c r="AZ118" s="20">
        <v>0.0</v>
      </c>
      <c r="BA118" s="20">
        <v>0.0</v>
      </c>
      <c r="BB118" s="20">
        <v>0.0</v>
      </c>
      <c r="BC118" s="20">
        <v>0.0</v>
      </c>
      <c r="BD118" s="20">
        <v>0.0</v>
      </c>
      <c r="BE118" s="20">
        <v>0.0</v>
      </c>
      <c r="BF118" s="20">
        <v>0.0</v>
      </c>
      <c r="BG118" s="37"/>
      <c r="BH118" s="27" t="s">
        <v>333</v>
      </c>
      <c r="BI118" s="28">
        <v>101.0</v>
      </c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20">
        <v>0.0</v>
      </c>
      <c r="BV118" s="20">
        <v>1.0</v>
      </c>
      <c r="BW118" s="20">
        <v>14.0</v>
      </c>
      <c r="BX118" s="20">
        <v>59.0</v>
      </c>
      <c r="BY118" s="20">
        <v>22.0</v>
      </c>
      <c r="BZ118" s="20">
        <v>0.0</v>
      </c>
      <c r="CA118" s="20">
        <v>5.0</v>
      </c>
      <c r="CB118" s="20">
        <v>0.0</v>
      </c>
      <c r="CC118" s="20">
        <v>0.0</v>
      </c>
      <c r="CD118" s="7"/>
      <c r="CE118" s="29">
        <f t="shared" si="4"/>
        <v>45012</v>
      </c>
      <c r="CF118" s="31" t="s">
        <v>154</v>
      </c>
      <c r="CG118" s="31"/>
      <c r="CH118" s="31" t="s">
        <v>334</v>
      </c>
      <c r="CI118" s="26">
        <f t="shared" si="5"/>
        <v>19</v>
      </c>
      <c r="CJ118" s="26">
        <f t="shared" si="6"/>
        <v>45012</v>
      </c>
      <c r="CK118" s="26">
        <f t="shared" si="7"/>
        <v>68</v>
      </c>
      <c r="CL118" s="26">
        <f t="shared" si="8"/>
        <v>19</v>
      </c>
      <c r="CM118" s="26">
        <f t="shared" ref="CM118:CO118" si="123">IF(CI118=44434,,CI118)</f>
        <v>19</v>
      </c>
      <c r="CN118" s="26">
        <f t="shared" si="123"/>
        <v>45012</v>
      </c>
      <c r="CO118" s="26">
        <f t="shared" si="123"/>
        <v>68</v>
      </c>
      <c r="CP118" s="26">
        <f t="shared" si="10"/>
        <v>19</v>
      </c>
      <c r="CQ118" s="7"/>
    </row>
    <row r="119">
      <c r="A119" s="32" t="s">
        <v>570</v>
      </c>
      <c r="B119" s="20" t="s">
        <v>571</v>
      </c>
      <c r="C119" s="20" t="s">
        <v>572</v>
      </c>
      <c r="D119" s="20" t="s">
        <v>62</v>
      </c>
      <c r="E119" s="20" t="s">
        <v>573</v>
      </c>
      <c r="F119" s="20" t="s">
        <v>64</v>
      </c>
      <c r="G119" s="9" t="s">
        <v>106</v>
      </c>
      <c r="H119" s="7"/>
      <c r="I119" s="41">
        <v>45439.0</v>
      </c>
      <c r="J119" s="20">
        <v>46.0</v>
      </c>
      <c r="K119" s="20">
        <v>29.0</v>
      </c>
      <c r="L119" s="22" t="str">
        <f t="shared" si="2"/>
        <v>1-28 days</v>
      </c>
      <c r="M119" s="23">
        <f t="shared" si="3"/>
        <v>13</v>
      </c>
      <c r="N119" s="27" t="s">
        <v>136</v>
      </c>
      <c r="O119" s="28">
        <v>9.0</v>
      </c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20">
        <v>0.0</v>
      </c>
      <c r="AB119" s="20">
        <v>1.0</v>
      </c>
      <c r="AC119" s="20">
        <v>2.0</v>
      </c>
      <c r="AD119" s="20">
        <v>1.0</v>
      </c>
      <c r="AE119" s="20">
        <v>0.0</v>
      </c>
      <c r="AF119" s="20">
        <v>1.0</v>
      </c>
      <c r="AG119" s="20">
        <v>1.0</v>
      </c>
      <c r="AH119" s="20">
        <v>0.0</v>
      </c>
      <c r="AI119" s="20">
        <v>1.0</v>
      </c>
      <c r="AJ119" s="28">
        <v>2.0</v>
      </c>
      <c r="AK119" s="35"/>
      <c r="AL119" s="20">
        <v>0.0</v>
      </c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20">
        <v>0.0</v>
      </c>
      <c r="AY119" s="20">
        <v>0.0</v>
      </c>
      <c r="AZ119" s="20">
        <v>0.0</v>
      </c>
      <c r="BA119" s="20">
        <v>0.0</v>
      </c>
      <c r="BB119" s="20">
        <v>0.0</v>
      </c>
      <c r="BC119" s="20">
        <v>0.0</v>
      </c>
      <c r="BD119" s="20">
        <v>0.0</v>
      </c>
      <c r="BE119" s="20">
        <v>0.0</v>
      </c>
      <c r="BF119" s="20">
        <v>0.0</v>
      </c>
      <c r="BG119" s="37"/>
      <c r="BH119" s="34" t="s">
        <v>574</v>
      </c>
      <c r="BI119" s="28">
        <v>0.0</v>
      </c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20">
        <v>0.0</v>
      </c>
      <c r="BV119" s="20">
        <v>0.0</v>
      </c>
      <c r="BW119" s="20">
        <v>0.0</v>
      </c>
      <c r="BX119" s="20">
        <v>0.0</v>
      </c>
      <c r="BY119" s="20">
        <v>0.0</v>
      </c>
      <c r="BZ119" s="20">
        <v>0.0</v>
      </c>
      <c r="CA119" s="20">
        <v>0.0</v>
      </c>
      <c r="CB119" s="20">
        <v>0.0</v>
      </c>
      <c r="CC119" s="20">
        <v>0.0</v>
      </c>
      <c r="CD119" s="7"/>
      <c r="CE119" s="29">
        <f t="shared" si="4"/>
        <v>45012</v>
      </c>
      <c r="CF119" s="31" t="s">
        <v>139</v>
      </c>
      <c r="CG119" s="31"/>
      <c r="CH119" s="30" t="s">
        <v>575</v>
      </c>
      <c r="CI119" s="26">
        <f t="shared" si="5"/>
        <v>13</v>
      </c>
      <c r="CJ119" s="26">
        <f t="shared" si="6"/>
        <v>45012</v>
      </c>
      <c r="CK119" s="26">
        <f t="shared" si="7"/>
        <v>110</v>
      </c>
      <c r="CL119" s="26">
        <f t="shared" si="8"/>
        <v>13</v>
      </c>
      <c r="CM119" s="26">
        <f t="shared" ref="CM119:CO119" si="124">IF(CI119=44434,,CI119)</f>
        <v>13</v>
      </c>
      <c r="CN119" s="26">
        <f t="shared" si="124"/>
        <v>45012</v>
      </c>
      <c r="CO119" s="26">
        <f t="shared" si="124"/>
        <v>110</v>
      </c>
      <c r="CP119" s="26">
        <f t="shared" si="10"/>
        <v>13</v>
      </c>
      <c r="CQ119" s="7"/>
    </row>
    <row r="120">
      <c r="A120" s="32" t="s">
        <v>94</v>
      </c>
      <c r="B120" s="20" t="s">
        <v>576</v>
      </c>
      <c r="C120" s="20" t="s">
        <v>577</v>
      </c>
      <c r="D120" s="20" t="s">
        <v>88</v>
      </c>
      <c r="E120" s="20" t="s">
        <v>97</v>
      </c>
      <c r="F120" s="20" t="s">
        <v>64</v>
      </c>
      <c r="G120" s="9" t="s">
        <v>79</v>
      </c>
      <c r="H120" s="36">
        <v>44798.0</v>
      </c>
      <c r="I120" s="7"/>
      <c r="J120" s="20">
        <v>70.0</v>
      </c>
      <c r="K120" s="20">
        <v>38.0</v>
      </c>
      <c r="L120" s="22" t="str">
        <f t="shared" si="2"/>
        <v>1-28 days</v>
      </c>
      <c r="M120" s="23">
        <f t="shared" si="3"/>
        <v>21</v>
      </c>
      <c r="N120" s="34" t="s">
        <v>284</v>
      </c>
      <c r="O120" s="28">
        <v>22.0</v>
      </c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20">
        <v>4.0</v>
      </c>
      <c r="AB120" s="20">
        <v>2.0</v>
      </c>
      <c r="AC120" s="20">
        <v>1.0</v>
      </c>
      <c r="AD120" s="20">
        <v>1.0</v>
      </c>
      <c r="AE120" s="20">
        <v>7.0</v>
      </c>
      <c r="AF120" s="20">
        <v>1.0</v>
      </c>
      <c r="AG120" s="20">
        <v>5.0</v>
      </c>
      <c r="AH120" s="20">
        <v>0.0</v>
      </c>
      <c r="AI120" s="20">
        <v>0.0</v>
      </c>
      <c r="AJ120" s="28">
        <v>1.0</v>
      </c>
      <c r="AK120" s="35"/>
      <c r="AL120" s="20">
        <v>0.0</v>
      </c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20">
        <v>0.0</v>
      </c>
      <c r="AY120" s="20">
        <v>0.0</v>
      </c>
      <c r="AZ120" s="20">
        <v>0.0</v>
      </c>
      <c r="BA120" s="20">
        <v>0.0</v>
      </c>
      <c r="BB120" s="20">
        <v>0.0</v>
      </c>
      <c r="BC120" s="20">
        <v>0.0</v>
      </c>
      <c r="BD120" s="20">
        <v>0.0</v>
      </c>
      <c r="BE120" s="20">
        <v>0.0</v>
      </c>
      <c r="BF120" s="20">
        <v>0.0</v>
      </c>
      <c r="BG120" s="37"/>
      <c r="BH120" s="34" t="s">
        <v>345</v>
      </c>
      <c r="BI120" s="28">
        <v>214.0</v>
      </c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20">
        <v>3.0</v>
      </c>
      <c r="BV120" s="20">
        <v>0.0</v>
      </c>
      <c r="BW120" s="20">
        <v>6.0</v>
      </c>
      <c r="BX120" s="20">
        <v>90.0</v>
      </c>
      <c r="BY120" s="20">
        <v>60.0</v>
      </c>
      <c r="BZ120" s="20">
        <v>55.0</v>
      </c>
      <c r="CA120" s="20">
        <v>0.0</v>
      </c>
      <c r="CB120" s="20">
        <v>0.0</v>
      </c>
      <c r="CC120" s="20">
        <v>0.0</v>
      </c>
      <c r="CD120" s="7"/>
      <c r="CE120" s="29">
        <f t="shared" si="4"/>
        <v>45012</v>
      </c>
      <c r="CF120" s="30" t="s">
        <v>286</v>
      </c>
      <c r="CG120" s="31"/>
      <c r="CH120" s="30" t="s">
        <v>347</v>
      </c>
      <c r="CI120" s="26">
        <f t="shared" si="5"/>
        <v>21</v>
      </c>
      <c r="CJ120" s="26">
        <f t="shared" si="6"/>
        <v>45012</v>
      </c>
      <c r="CK120" s="26">
        <f t="shared" si="7"/>
        <v>84</v>
      </c>
      <c r="CL120" s="26">
        <f t="shared" si="8"/>
        <v>21</v>
      </c>
      <c r="CM120" s="26">
        <f t="shared" ref="CM120:CO120" si="125">IF(CI120=44434,,CI120)</f>
        <v>21</v>
      </c>
      <c r="CN120" s="26">
        <f t="shared" si="125"/>
        <v>45012</v>
      </c>
      <c r="CO120" s="26">
        <f t="shared" si="125"/>
        <v>84</v>
      </c>
      <c r="CP120" s="26">
        <f t="shared" si="10"/>
        <v>21</v>
      </c>
      <c r="CQ120" s="7"/>
    </row>
    <row r="121">
      <c r="A121" s="32" t="s">
        <v>238</v>
      </c>
      <c r="B121" s="20" t="s">
        <v>578</v>
      </c>
      <c r="C121" s="20" t="s">
        <v>578</v>
      </c>
      <c r="D121" s="20" t="s">
        <v>88</v>
      </c>
      <c r="E121" s="20" t="s">
        <v>475</v>
      </c>
      <c r="F121" s="20" t="s">
        <v>64</v>
      </c>
      <c r="G121" s="9" t="s">
        <v>79</v>
      </c>
      <c r="H121" s="36">
        <v>46812.0</v>
      </c>
      <c r="I121" s="7"/>
      <c r="J121" s="20">
        <v>41.0</v>
      </c>
      <c r="K121" s="7"/>
      <c r="L121" s="22" t="str">
        <f t="shared" si="2"/>
        <v>29-56 days</v>
      </c>
      <c r="M121" s="23">
        <f t="shared" si="3"/>
        <v>32</v>
      </c>
      <c r="N121" s="27" t="s">
        <v>404</v>
      </c>
      <c r="O121" s="28">
        <v>23.0</v>
      </c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20">
        <v>7.0</v>
      </c>
      <c r="AB121" s="20">
        <v>1.0</v>
      </c>
      <c r="AC121" s="20">
        <v>2.0</v>
      </c>
      <c r="AD121" s="20">
        <v>2.0</v>
      </c>
      <c r="AE121" s="20">
        <v>4.0</v>
      </c>
      <c r="AF121" s="20">
        <v>0.0</v>
      </c>
      <c r="AG121" s="20">
        <v>2.0</v>
      </c>
      <c r="AH121" s="20">
        <v>1.0</v>
      </c>
      <c r="AI121" s="20">
        <v>0.0</v>
      </c>
      <c r="AJ121" s="28">
        <v>4.0</v>
      </c>
      <c r="AK121" s="35"/>
      <c r="AL121" s="20">
        <v>0.0</v>
      </c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20">
        <v>0.0</v>
      </c>
      <c r="AY121" s="20">
        <v>0.0</v>
      </c>
      <c r="AZ121" s="20">
        <v>0.0</v>
      </c>
      <c r="BA121" s="20">
        <v>0.0</v>
      </c>
      <c r="BB121" s="20">
        <v>0.0</v>
      </c>
      <c r="BC121" s="20">
        <v>0.0</v>
      </c>
      <c r="BD121" s="20">
        <v>0.0</v>
      </c>
      <c r="BE121" s="20">
        <v>0.0</v>
      </c>
      <c r="BF121" s="20">
        <v>0.0</v>
      </c>
      <c r="BG121" s="37"/>
      <c r="BH121" s="34" t="s">
        <v>579</v>
      </c>
      <c r="BI121" s="28">
        <v>0.0</v>
      </c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20">
        <v>0.0</v>
      </c>
      <c r="BV121" s="20">
        <v>0.0</v>
      </c>
      <c r="BW121" s="20">
        <v>0.0</v>
      </c>
      <c r="BX121" s="20">
        <v>0.0</v>
      </c>
      <c r="BY121" s="20">
        <v>0.0</v>
      </c>
      <c r="BZ121" s="20">
        <v>0.0</v>
      </c>
      <c r="CA121" s="20">
        <v>0.0</v>
      </c>
      <c r="CB121" s="20">
        <v>0.0</v>
      </c>
      <c r="CC121" s="20">
        <v>0.0</v>
      </c>
      <c r="CD121" s="7"/>
      <c r="CE121" s="29">
        <f t="shared" si="4"/>
        <v>45012</v>
      </c>
      <c r="CF121" s="31" t="s">
        <v>406</v>
      </c>
      <c r="CG121" s="31"/>
      <c r="CH121" s="30" t="s">
        <v>580</v>
      </c>
      <c r="CI121" s="26">
        <f t="shared" si="5"/>
        <v>32</v>
      </c>
      <c r="CJ121" s="26">
        <f t="shared" si="6"/>
        <v>45012</v>
      </c>
      <c r="CK121" s="26">
        <f t="shared" si="7"/>
        <v>144</v>
      </c>
      <c r="CL121" s="26">
        <f t="shared" si="8"/>
        <v>32</v>
      </c>
      <c r="CM121" s="26">
        <f t="shared" ref="CM121:CO121" si="126">IF(CI121=44434,,CI121)</f>
        <v>32</v>
      </c>
      <c r="CN121" s="26">
        <f t="shared" si="126"/>
        <v>45012</v>
      </c>
      <c r="CO121" s="26">
        <f t="shared" si="126"/>
        <v>144</v>
      </c>
      <c r="CP121" s="26">
        <f t="shared" si="10"/>
        <v>32</v>
      </c>
      <c r="CQ121" s="7"/>
    </row>
    <row r="122">
      <c r="A122" s="32" t="s">
        <v>517</v>
      </c>
      <c r="B122" s="20" t="s">
        <v>581</v>
      </c>
      <c r="C122" s="20" t="s">
        <v>581</v>
      </c>
      <c r="D122" s="20" t="s">
        <v>62</v>
      </c>
      <c r="E122" s="20" t="s">
        <v>520</v>
      </c>
      <c r="F122" s="20" t="s">
        <v>64</v>
      </c>
      <c r="G122" s="9" t="s">
        <v>65</v>
      </c>
      <c r="H122" s="38">
        <v>45055.0</v>
      </c>
      <c r="I122" s="7"/>
      <c r="J122" s="20">
        <v>93.0</v>
      </c>
      <c r="K122" s="20">
        <v>56.0</v>
      </c>
      <c r="L122" s="22" t="str">
        <f t="shared" si="2"/>
        <v>above 56 days</v>
      </c>
      <c r="M122" s="23">
        <f t="shared" si="3"/>
        <v>360</v>
      </c>
      <c r="N122" s="34" t="s">
        <v>582</v>
      </c>
      <c r="O122" s="28">
        <v>4.0</v>
      </c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20">
        <v>0.0</v>
      </c>
      <c r="AB122" s="20">
        <v>0.0</v>
      </c>
      <c r="AC122" s="20">
        <v>0.0</v>
      </c>
      <c r="AD122" s="20">
        <v>0.0</v>
      </c>
      <c r="AE122" s="20">
        <v>0.0</v>
      </c>
      <c r="AF122" s="20">
        <v>0.0</v>
      </c>
      <c r="AG122" s="20">
        <v>0.0</v>
      </c>
      <c r="AH122" s="20">
        <v>0.0</v>
      </c>
      <c r="AI122" s="20">
        <v>0.0</v>
      </c>
      <c r="AJ122" s="28">
        <v>4.0</v>
      </c>
      <c r="AK122" s="34" t="s">
        <v>582</v>
      </c>
      <c r="AL122" s="20">
        <v>8.0</v>
      </c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20">
        <v>0.0</v>
      </c>
      <c r="AY122" s="20">
        <v>0.0</v>
      </c>
      <c r="AZ122" s="20">
        <v>0.0</v>
      </c>
      <c r="BA122" s="20">
        <v>0.0</v>
      </c>
      <c r="BB122" s="20">
        <v>0.0</v>
      </c>
      <c r="BC122" s="20">
        <v>0.0</v>
      </c>
      <c r="BD122" s="20">
        <v>0.0</v>
      </c>
      <c r="BE122" s="20">
        <v>0.0</v>
      </c>
      <c r="BF122" s="20">
        <v>0.0</v>
      </c>
      <c r="BG122" s="28">
        <v>8.0</v>
      </c>
      <c r="BH122" s="35"/>
      <c r="BI122" s="28">
        <v>0.0</v>
      </c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20">
        <v>0.0</v>
      </c>
      <c r="BV122" s="20">
        <v>0.0</v>
      </c>
      <c r="BW122" s="20">
        <v>0.0</v>
      </c>
      <c r="BX122" s="20">
        <v>0.0</v>
      </c>
      <c r="BY122" s="20">
        <v>0.0</v>
      </c>
      <c r="BZ122" s="20">
        <v>0.0</v>
      </c>
      <c r="CA122" s="20">
        <v>0.0</v>
      </c>
      <c r="CB122" s="20">
        <v>0.0</v>
      </c>
      <c r="CC122" s="20">
        <v>0.0</v>
      </c>
      <c r="CD122" s="7"/>
      <c r="CE122" s="29">
        <f t="shared" si="4"/>
        <v>45012</v>
      </c>
      <c r="CF122" s="30" t="s">
        <v>583</v>
      </c>
      <c r="CG122" s="30" t="s">
        <v>583</v>
      </c>
      <c r="CH122" s="31"/>
      <c r="CI122" s="26">
        <f t="shared" si="5"/>
        <v>360</v>
      </c>
      <c r="CJ122" s="26">
        <f t="shared" si="6"/>
        <v>360</v>
      </c>
      <c r="CK122" s="26">
        <f t="shared" si="7"/>
        <v>45012</v>
      </c>
      <c r="CL122" s="26">
        <f t="shared" si="8"/>
        <v>360</v>
      </c>
      <c r="CM122" s="26">
        <f t="shared" ref="CM122:CO122" si="127">IF(CI122=44434,,CI122)</f>
        <v>360</v>
      </c>
      <c r="CN122" s="26">
        <f t="shared" si="127"/>
        <v>360</v>
      </c>
      <c r="CO122" s="26">
        <f t="shared" si="127"/>
        <v>45012</v>
      </c>
      <c r="CP122" s="26">
        <f t="shared" si="10"/>
        <v>360</v>
      </c>
      <c r="CQ122" s="7"/>
    </row>
    <row r="123">
      <c r="A123" s="32" t="s">
        <v>307</v>
      </c>
      <c r="B123" s="20" t="s">
        <v>584</v>
      </c>
      <c r="C123" s="20" t="s">
        <v>585</v>
      </c>
      <c r="D123" s="20" t="s">
        <v>76</v>
      </c>
      <c r="E123" s="20" t="s">
        <v>310</v>
      </c>
      <c r="F123" s="20" t="s">
        <v>185</v>
      </c>
      <c r="G123" s="9" t="s">
        <v>79</v>
      </c>
      <c r="H123" s="36">
        <v>44497.0</v>
      </c>
      <c r="I123" s="41">
        <v>44344.0</v>
      </c>
      <c r="J123" s="20">
        <v>94.0</v>
      </c>
      <c r="K123" s="20">
        <v>96.0</v>
      </c>
      <c r="L123" s="22" t="str">
        <f t="shared" si="2"/>
        <v>above 56 days</v>
      </c>
      <c r="M123" s="23">
        <f t="shared" si="3"/>
        <v>249</v>
      </c>
      <c r="N123" s="35"/>
      <c r="O123" s="28">
        <v>0.0</v>
      </c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20">
        <v>0.0</v>
      </c>
      <c r="AB123" s="20">
        <v>0.0</v>
      </c>
      <c r="AC123" s="20">
        <v>0.0</v>
      </c>
      <c r="AD123" s="20">
        <v>0.0</v>
      </c>
      <c r="AE123" s="20">
        <v>0.0</v>
      </c>
      <c r="AF123" s="20">
        <v>0.0</v>
      </c>
      <c r="AG123" s="20">
        <v>0.0</v>
      </c>
      <c r="AH123" s="20">
        <v>0.0</v>
      </c>
      <c r="AI123" s="20">
        <v>0.0</v>
      </c>
      <c r="AJ123" s="37"/>
      <c r="AK123" s="27" t="s">
        <v>586</v>
      </c>
      <c r="AL123" s="20">
        <v>1.0</v>
      </c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20">
        <v>0.0</v>
      </c>
      <c r="AY123" s="20">
        <v>0.0</v>
      </c>
      <c r="AZ123" s="20">
        <v>0.0</v>
      </c>
      <c r="BA123" s="20">
        <v>0.0</v>
      </c>
      <c r="BB123" s="20">
        <v>1.0</v>
      </c>
      <c r="BC123" s="20">
        <v>0.0</v>
      </c>
      <c r="BD123" s="20">
        <v>0.0</v>
      </c>
      <c r="BE123" s="20">
        <v>0.0</v>
      </c>
      <c r="BF123" s="20">
        <v>0.0</v>
      </c>
      <c r="BG123" s="37"/>
      <c r="BH123" s="34" t="s">
        <v>582</v>
      </c>
      <c r="BI123" s="28">
        <v>4.0</v>
      </c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20">
        <v>0.0</v>
      </c>
      <c r="BV123" s="20">
        <v>0.0</v>
      </c>
      <c r="BW123" s="20">
        <v>0.0</v>
      </c>
      <c r="BX123" s="20">
        <v>0.0</v>
      </c>
      <c r="BY123" s="20">
        <v>0.0</v>
      </c>
      <c r="BZ123" s="20">
        <v>0.0</v>
      </c>
      <c r="CA123" s="20">
        <v>0.0</v>
      </c>
      <c r="CB123" s="20">
        <v>0.0</v>
      </c>
      <c r="CC123" s="20">
        <v>0.0</v>
      </c>
      <c r="CD123" s="20">
        <v>4.0</v>
      </c>
      <c r="CE123" s="29">
        <f t="shared" si="4"/>
        <v>45012</v>
      </c>
      <c r="CF123" s="31"/>
      <c r="CG123" s="31" t="s">
        <v>587</v>
      </c>
      <c r="CH123" s="30" t="s">
        <v>583</v>
      </c>
      <c r="CI123" s="26">
        <f t="shared" si="5"/>
        <v>45012</v>
      </c>
      <c r="CJ123" s="26">
        <f t="shared" si="6"/>
        <v>249</v>
      </c>
      <c r="CK123" s="26">
        <f t="shared" si="7"/>
        <v>360</v>
      </c>
      <c r="CL123" s="26">
        <f t="shared" si="8"/>
        <v>249</v>
      </c>
      <c r="CM123" s="26">
        <f t="shared" ref="CM123:CO123" si="128">IF(CI123=44434,,CI123)</f>
        <v>45012</v>
      </c>
      <c r="CN123" s="26">
        <f t="shared" si="128"/>
        <v>249</v>
      </c>
      <c r="CO123" s="26">
        <f t="shared" si="128"/>
        <v>360</v>
      </c>
      <c r="CP123" s="26">
        <f t="shared" si="10"/>
        <v>249</v>
      </c>
      <c r="CQ123" s="7"/>
    </row>
    <row r="124">
      <c r="A124" s="32" t="s">
        <v>307</v>
      </c>
      <c r="B124" s="20" t="s">
        <v>588</v>
      </c>
      <c r="C124" s="20" t="s">
        <v>589</v>
      </c>
      <c r="D124" s="20" t="s">
        <v>76</v>
      </c>
      <c r="E124" s="20" t="s">
        <v>310</v>
      </c>
      <c r="F124" s="20" t="s">
        <v>185</v>
      </c>
      <c r="G124" s="9" t="s">
        <v>79</v>
      </c>
      <c r="H124" s="36">
        <v>44498.0</v>
      </c>
      <c r="I124" s="41">
        <v>44344.0</v>
      </c>
      <c r="J124" s="20">
        <v>94.0</v>
      </c>
      <c r="K124" s="20">
        <v>96.0</v>
      </c>
      <c r="L124" s="22" t="str">
        <f t="shared" si="2"/>
        <v>1-28 days</v>
      </c>
      <c r="M124" s="23">
        <f t="shared" si="3"/>
        <v>12</v>
      </c>
      <c r="N124" s="27" t="s">
        <v>126</v>
      </c>
      <c r="O124" s="28">
        <v>22.0</v>
      </c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20">
        <v>5.0</v>
      </c>
      <c r="AB124" s="20">
        <v>7.0</v>
      </c>
      <c r="AC124" s="20">
        <v>9.0</v>
      </c>
      <c r="AD124" s="20">
        <v>1.0</v>
      </c>
      <c r="AE124" s="20">
        <v>0.0</v>
      </c>
      <c r="AF124" s="20">
        <v>0.0</v>
      </c>
      <c r="AG124" s="20">
        <v>0.0</v>
      </c>
      <c r="AH124" s="20">
        <v>0.0</v>
      </c>
      <c r="AI124" s="20">
        <v>0.0</v>
      </c>
      <c r="AJ124" s="37"/>
      <c r="AK124" s="34" t="s">
        <v>222</v>
      </c>
      <c r="AL124" s="20">
        <v>69.0</v>
      </c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20">
        <v>29.0</v>
      </c>
      <c r="AY124" s="20">
        <v>7.0</v>
      </c>
      <c r="AZ124" s="20">
        <v>9.0</v>
      </c>
      <c r="BA124" s="20">
        <v>0.0</v>
      </c>
      <c r="BB124" s="20">
        <v>24.0</v>
      </c>
      <c r="BC124" s="20">
        <v>0.0</v>
      </c>
      <c r="BD124" s="20">
        <v>0.0</v>
      </c>
      <c r="BE124" s="20">
        <v>0.0</v>
      </c>
      <c r="BF124" s="20">
        <v>0.0</v>
      </c>
      <c r="BG124" s="37"/>
      <c r="BH124" s="27" t="s">
        <v>352</v>
      </c>
      <c r="BI124" s="28">
        <v>5.0</v>
      </c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20">
        <v>0.0</v>
      </c>
      <c r="BV124" s="20">
        <v>0.0</v>
      </c>
      <c r="BW124" s="20">
        <v>2.0</v>
      </c>
      <c r="BX124" s="20">
        <v>0.0</v>
      </c>
      <c r="BY124" s="20">
        <v>0.0</v>
      </c>
      <c r="BZ124" s="20">
        <v>0.0</v>
      </c>
      <c r="CA124" s="20">
        <v>0.0</v>
      </c>
      <c r="CB124" s="20">
        <v>0.0</v>
      </c>
      <c r="CC124" s="20">
        <v>0.0</v>
      </c>
      <c r="CD124" s="20">
        <v>3.0</v>
      </c>
      <c r="CE124" s="29">
        <f t="shared" si="4"/>
        <v>45012</v>
      </c>
      <c r="CF124" s="31" t="s">
        <v>128</v>
      </c>
      <c r="CG124" s="30" t="s">
        <v>223</v>
      </c>
      <c r="CH124" s="31" t="s">
        <v>354</v>
      </c>
      <c r="CI124" s="26">
        <f t="shared" si="5"/>
        <v>130</v>
      </c>
      <c r="CJ124" s="26">
        <f t="shared" si="6"/>
        <v>12</v>
      </c>
      <c r="CK124" s="26">
        <f t="shared" si="7"/>
        <v>147</v>
      </c>
      <c r="CL124" s="26">
        <f t="shared" si="8"/>
        <v>12</v>
      </c>
      <c r="CM124" s="26">
        <f t="shared" ref="CM124:CO124" si="129">IF(CI124=44434,,CI124)</f>
        <v>130</v>
      </c>
      <c r="CN124" s="26">
        <f t="shared" si="129"/>
        <v>12</v>
      </c>
      <c r="CO124" s="26">
        <f t="shared" si="129"/>
        <v>147</v>
      </c>
      <c r="CP124" s="26">
        <f t="shared" si="10"/>
        <v>12</v>
      </c>
      <c r="CQ124" s="7"/>
    </row>
    <row r="125">
      <c r="A125" s="32" t="s">
        <v>238</v>
      </c>
      <c r="B125" s="20" t="s">
        <v>590</v>
      </c>
      <c r="C125" s="20" t="s">
        <v>591</v>
      </c>
      <c r="D125" s="20" t="s">
        <v>62</v>
      </c>
      <c r="E125" s="20" t="s">
        <v>475</v>
      </c>
      <c r="F125" s="20" t="s">
        <v>64</v>
      </c>
      <c r="G125" s="9" t="s">
        <v>106</v>
      </c>
      <c r="H125" s="7"/>
      <c r="I125" s="7"/>
      <c r="J125" s="20">
        <v>92.0</v>
      </c>
      <c r="K125" s="20">
        <v>27.0</v>
      </c>
      <c r="L125" s="22" t="str">
        <f t="shared" si="2"/>
        <v>1-28 days</v>
      </c>
      <c r="M125" s="23">
        <f t="shared" si="3"/>
        <v>14</v>
      </c>
      <c r="N125" s="27" t="s">
        <v>175</v>
      </c>
      <c r="O125" s="28">
        <v>36.0</v>
      </c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20">
        <v>9.0</v>
      </c>
      <c r="AB125" s="20">
        <v>7.0</v>
      </c>
      <c r="AC125" s="20">
        <v>7.0</v>
      </c>
      <c r="AD125" s="20">
        <v>2.0</v>
      </c>
      <c r="AE125" s="20">
        <v>7.0</v>
      </c>
      <c r="AF125" s="20">
        <v>3.0</v>
      </c>
      <c r="AG125" s="20">
        <v>0.0</v>
      </c>
      <c r="AH125" s="20">
        <v>0.0</v>
      </c>
      <c r="AI125" s="20">
        <v>1.0</v>
      </c>
      <c r="AJ125" s="37"/>
      <c r="AK125" s="27" t="s">
        <v>284</v>
      </c>
      <c r="AL125" s="20">
        <v>23.0</v>
      </c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20">
        <v>0.0</v>
      </c>
      <c r="AY125" s="20">
        <v>0.0</v>
      </c>
      <c r="AZ125" s="20">
        <v>13.0</v>
      </c>
      <c r="BA125" s="20">
        <v>0.0</v>
      </c>
      <c r="BB125" s="20">
        <v>2.0</v>
      </c>
      <c r="BC125" s="20">
        <v>1.0</v>
      </c>
      <c r="BD125" s="20">
        <v>0.0</v>
      </c>
      <c r="BE125" s="20">
        <v>0.0</v>
      </c>
      <c r="BF125" s="20">
        <v>6.0</v>
      </c>
      <c r="BG125" s="28">
        <v>1.0</v>
      </c>
      <c r="BH125" s="27" t="s">
        <v>592</v>
      </c>
      <c r="BI125" s="28">
        <v>47.0</v>
      </c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20">
        <v>1.0</v>
      </c>
      <c r="BV125" s="20">
        <v>0.0</v>
      </c>
      <c r="BW125" s="20">
        <v>1.0</v>
      </c>
      <c r="BX125" s="20">
        <v>0.0</v>
      </c>
      <c r="BY125" s="20">
        <v>0.0</v>
      </c>
      <c r="BZ125" s="20">
        <v>0.0</v>
      </c>
      <c r="CA125" s="20">
        <v>0.0</v>
      </c>
      <c r="CB125" s="20">
        <v>0.0</v>
      </c>
      <c r="CC125" s="20">
        <v>1.0</v>
      </c>
      <c r="CD125" s="20">
        <v>44.0</v>
      </c>
      <c r="CE125" s="29">
        <f t="shared" si="4"/>
        <v>45012</v>
      </c>
      <c r="CF125" s="31" t="s">
        <v>176</v>
      </c>
      <c r="CG125" s="31" t="s">
        <v>286</v>
      </c>
      <c r="CH125" s="31" t="s">
        <v>593</v>
      </c>
      <c r="CI125" s="26">
        <f t="shared" si="5"/>
        <v>14</v>
      </c>
      <c r="CJ125" s="26">
        <f t="shared" si="6"/>
        <v>21</v>
      </c>
      <c r="CK125" s="26">
        <f t="shared" si="7"/>
        <v>51</v>
      </c>
      <c r="CL125" s="26">
        <f t="shared" si="8"/>
        <v>14</v>
      </c>
      <c r="CM125" s="26">
        <f t="shared" ref="CM125:CO125" si="130">IF(CI125=44434,,CI125)</f>
        <v>14</v>
      </c>
      <c r="CN125" s="26">
        <f t="shared" si="130"/>
        <v>21</v>
      </c>
      <c r="CO125" s="26">
        <f t="shared" si="130"/>
        <v>51</v>
      </c>
      <c r="CP125" s="26">
        <f t="shared" si="10"/>
        <v>14</v>
      </c>
      <c r="CQ125" s="7"/>
    </row>
    <row r="126">
      <c r="A126" s="32" t="s">
        <v>594</v>
      </c>
      <c r="B126" s="20" t="s">
        <v>595</v>
      </c>
      <c r="C126" s="20" t="s">
        <v>595</v>
      </c>
      <c r="D126" s="20" t="s">
        <v>76</v>
      </c>
      <c r="E126" s="20" t="s">
        <v>596</v>
      </c>
      <c r="F126" s="20" t="s">
        <v>78</v>
      </c>
      <c r="G126" s="9" t="s">
        <v>79</v>
      </c>
      <c r="H126" s="20"/>
      <c r="I126" s="20"/>
      <c r="J126" s="20">
        <v>42.0</v>
      </c>
      <c r="K126" s="7"/>
      <c r="L126" s="22" t="str">
        <f t="shared" si="2"/>
        <v>1-28 days</v>
      </c>
      <c r="M126" s="23">
        <f t="shared" si="3"/>
        <v>12</v>
      </c>
      <c r="N126" s="27" t="s">
        <v>222</v>
      </c>
      <c r="O126" s="28">
        <v>22.0</v>
      </c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20">
        <v>1.0</v>
      </c>
      <c r="AB126" s="20">
        <v>9.0</v>
      </c>
      <c r="AC126" s="20">
        <v>4.0</v>
      </c>
      <c r="AD126" s="20">
        <v>1.0</v>
      </c>
      <c r="AE126" s="20">
        <v>1.0</v>
      </c>
      <c r="AF126" s="20">
        <v>0.0</v>
      </c>
      <c r="AG126" s="20">
        <v>3.0</v>
      </c>
      <c r="AH126" s="20">
        <v>0.0</v>
      </c>
      <c r="AI126" s="20">
        <v>1.0</v>
      </c>
      <c r="AJ126" s="28">
        <v>2.0</v>
      </c>
      <c r="AK126" s="35"/>
      <c r="AL126" s="20">
        <v>0.0</v>
      </c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20">
        <v>0.0</v>
      </c>
      <c r="AY126" s="20">
        <v>0.0</v>
      </c>
      <c r="AZ126" s="20">
        <v>0.0</v>
      </c>
      <c r="BA126" s="20">
        <v>0.0</v>
      </c>
      <c r="BB126" s="20">
        <v>0.0</v>
      </c>
      <c r="BC126" s="20">
        <v>0.0</v>
      </c>
      <c r="BD126" s="20">
        <v>0.0</v>
      </c>
      <c r="BE126" s="20">
        <v>0.0</v>
      </c>
      <c r="BF126" s="20">
        <v>0.0</v>
      </c>
      <c r="BG126" s="37"/>
      <c r="BH126" s="27" t="s">
        <v>222</v>
      </c>
      <c r="BI126" s="28">
        <v>0.0</v>
      </c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20">
        <v>0.0</v>
      </c>
      <c r="BV126" s="20">
        <v>0.0</v>
      </c>
      <c r="BW126" s="20">
        <v>0.0</v>
      </c>
      <c r="BX126" s="20">
        <v>0.0</v>
      </c>
      <c r="BY126" s="20">
        <v>0.0</v>
      </c>
      <c r="BZ126" s="20">
        <v>0.0</v>
      </c>
      <c r="CA126" s="20">
        <v>0.0</v>
      </c>
      <c r="CB126" s="20">
        <v>0.0</v>
      </c>
      <c r="CC126" s="20">
        <v>0.0</v>
      </c>
      <c r="CD126" s="7"/>
      <c r="CE126" s="29">
        <f t="shared" si="4"/>
        <v>45012</v>
      </c>
      <c r="CF126" s="31" t="s">
        <v>223</v>
      </c>
      <c r="CG126" s="31"/>
      <c r="CH126" s="31" t="s">
        <v>223</v>
      </c>
      <c r="CI126" s="26">
        <f t="shared" si="5"/>
        <v>12</v>
      </c>
      <c r="CJ126" s="26">
        <f t="shared" si="6"/>
        <v>45012</v>
      </c>
      <c r="CK126" s="26">
        <f t="shared" si="7"/>
        <v>12</v>
      </c>
      <c r="CL126" s="26">
        <f t="shared" si="8"/>
        <v>12</v>
      </c>
      <c r="CM126" s="26">
        <f t="shared" ref="CM126:CO126" si="131">IF(CI126=44434,,CI126)</f>
        <v>12</v>
      </c>
      <c r="CN126" s="26">
        <f t="shared" si="131"/>
        <v>45012</v>
      </c>
      <c r="CO126" s="26">
        <f t="shared" si="131"/>
        <v>12</v>
      </c>
      <c r="CP126" s="26">
        <f t="shared" si="10"/>
        <v>12</v>
      </c>
      <c r="CQ126" s="7"/>
    </row>
    <row r="127">
      <c r="A127" s="32" t="s">
        <v>301</v>
      </c>
      <c r="B127" s="20" t="s">
        <v>597</v>
      </c>
      <c r="C127" s="20" t="s">
        <v>598</v>
      </c>
      <c r="D127" s="20" t="s">
        <v>62</v>
      </c>
      <c r="E127" s="20" t="s">
        <v>303</v>
      </c>
      <c r="F127" s="20" t="s">
        <v>599</v>
      </c>
      <c r="G127" s="9" t="s">
        <v>65</v>
      </c>
      <c r="H127" s="36">
        <v>45322.0</v>
      </c>
      <c r="I127" s="36">
        <v>44558.0</v>
      </c>
      <c r="J127" s="20">
        <v>91.0</v>
      </c>
      <c r="K127" s="20">
        <v>86.0</v>
      </c>
      <c r="L127" s="22" t="str">
        <f t="shared" si="2"/>
        <v>1-28 days</v>
      </c>
      <c r="M127" s="23">
        <f t="shared" si="3"/>
        <v>14</v>
      </c>
      <c r="N127" s="34" t="s">
        <v>153</v>
      </c>
      <c r="O127" s="28">
        <v>10.0</v>
      </c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20">
        <v>1.0</v>
      </c>
      <c r="AB127" s="20">
        <v>0.0</v>
      </c>
      <c r="AC127" s="20">
        <v>4.0</v>
      </c>
      <c r="AD127" s="20">
        <v>1.0</v>
      </c>
      <c r="AE127" s="20">
        <v>2.0</v>
      </c>
      <c r="AF127" s="20">
        <v>1.0</v>
      </c>
      <c r="AG127" s="20">
        <v>1.0</v>
      </c>
      <c r="AH127" s="20">
        <v>0.0</v>
      </c>
      <c r="AI127" s="20">
        <v>0.0</v>
      </c>
      <c r="AJ127" s="37"/>
      <c r="AK127" s="34" t="s">
        <v>165</v>
      </c>
      <c r="AL127" s="20">
        <v>5.0</v>
      </c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20">
        <v>3.0</v>
      </c>
      <c r="AY127" s="20">
        <v>0.0</v>
      </c>
      <c r="AZ127" s="20">
        <v>0.0</v>
      </c>
      <c r="BA127" s="20">
        <v>0.0</v>
      </c>
      <c r="BB127" s="20">
        <v>1.0</v>
      </c>
      <c r="BC127" s="20">
        <v>0.0</v>
      </c>
      <c r="BD127" s="20">
        <v>0.0</v>
      </c>
      <c r="BE127" s="20">
        <v>0.0</v>
      </c>
      <c r="BF127" s="20">
        <v>0.0</v>
      </c>
      <c r="BG127" s="28">
        <v>1.0</v>
      </c>
      <c r="BH127" s="34" t="s">
        <v>175</v>
      </c>
      <c r="BI127" s="28">
        <v>24.0</v>
      </c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20">
        <v>5.0</v>
      </c>
      <c r="BV127" s="20">
        <v>0.0</v>
      </c>
      <c r="BW127" s="20">
        <v>0.0</v>
      </c>
      <c r="BX127" s="20">
        <v>18.0</v>
      </c>
      <c r="BY127" s="20">
        <v>1.0</v>
      </c>
      <c r="BZ127" s="20">
        <v>0.0</v>
      </c>
      <c r="CA127" s="20">
        <v>0.0</v>
      </c>
      <c r="CB127" s="20">
        <v>0.0</v>
      </c>
      <c r="CC127" s="20">
        <v>0.0</v>
      </c>
      <c r="CD127" s="7"/>
      <c r="CE127" s="29">
        <f t="shared" si="4"/>
        <v>45012</v>
      </c>
      <c r="CF127" s="30" t="s">
        <v>154</v>
      </c>
      <c r="CG127" s="30" t="s">
        <v>168</v>
      </c>
      <c r="CH127" s="30" t="s">
        <v>176</v>
      </c>
      <c r="CI127" s="26">
        <f t="shared" si="5"/>
        <v>19</v>
      </c>
      <c r="CJ127" s="26">
        <f t="shared" si="6"/>
        <v>18</v>
      </c>
      <c r="CK127" s="26">
        <f t="shared" si="7"/>
        <v>14</v>
      </c>
      <c r="CL127" s="26">
        <f t="shared" si="8"/>
        <v>14</v>
      </c>
      <c r="CM127" s="26">
        <f t="shared" ref="CM127:CO127" si="132">IF(CI127=44434,,CI127)</f>
        <v>19</v>
      </c>
      <c r="CN127" s="26">
        <f t="shared" si="132"/>
        <v>18</v>
      </c>
      <c r="CO127" s="26">
        <f t="shared" si="132"/>
        <v>14</v>
      </c>
      <c r="CP127" s="26">
        <f t="shared" si="10"/>
        <v>14</v>
      </c>
      <c r="CQ127" s="7"/>
    </row>
    <row r="128">
      <c r="A128" s="32" t="s">
        <v>86</v>
      </c>
      <c r="B128" s="20" t="s">
        <v>600</v>
      </c>
      <c r="C128" s="20" t="s">
        <v>600</v>
      </c>
      <c r="D128" s="20" t="s">
        <v>88</v>
      </c>
      <c r="E128" s="20" t="s">
        <v>152</v>
      </c>
      <c r="F128" s="20" t="s">
        <v>64</v>
      </c>
      <c r="G128" s="9" t="s">
        <v>79</v>
      </c>
      <c r="H128" s="36">
        <v>46777.0</v>
      </c>
      <c r="I128" s="36">
        <v>45582.0</v>
      </c>
      <c r="J128" s="20">
        <v>41.0</v>
      </c>
      <c r="K128" s="7"/>
      <c r="L128" s="22" t="str">
        <f t="shared" si="2"/>
        <v>29-56 days</v>
      </c>
      <c r="M128" s="23">
        <f t="shared" si="3"/>
        <v>49</v>
      </c>
      <c r="N128" s="27" t="s">
        <v>459</v>
      </c>
      <c r="O128" s="28">
        <v>6.0</v>
      </c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20">
        <v>1.0</v>
      </c>
      <c r="AB128" s="20">
        <v>0.0</v>
      </c>
      <c r="AC128" s="20">
        <v>1.0</v>
      </c>
      <c r="AD128" s="20">
        <v>1.0</v>
      </c>
      <c r="AE128" s="20">
        <v>0.0</v>
      </c>
      <c r="AF128" s="20">
        <v>0.0</v>
      </c>
      <c r="AG128" s="20">
        <v>1.0</v>
      </c>
      <c r="AH128" s="20">
        <v>0.0</v>
      </c>
      <c r="AI128" s="20">
        <v>1.0</v>
      </c>
      <c r="AJ128" s="28">
        <v>1.0</v>
      </c>
      <c r="AK128" s="35"/>
      <c r="AL128" s="20">
        <v>0.0</v>
      </c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20">
        <v>0.0</v>
      </c>
      <c r="AY128" s="20">
        <v>0.0</v>
      </c>
      <c r="AZ128" s="20">
        <v>0.0</v>
      </c>
      <c r="BA128" s="20">
        <v>0.0</v>
      </c>
      <c r="BB128" s="20">
        <v>0.0</v>
      </c>
      <c r="BC128" s="20">
        <v>0.0</v>
      </c>
      <c r="BD128" s="20">
        <v>0.0</v>
      </c>
      <c r="BE128" s="20">
        <v>0.0</v>
      </c>
      <c r="BF128" s="20">
        <v>0.0</v>
      </c>
      <c r="BG128" s="37"/>
      <c r="BH128" s="34" t="s">
        <v>369</v>
      </c>
      <c r="BI128" s="28">
        <v>0.0</v>
      </c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20">
        <v>0.0</v>
      </c>
      <c r="BV128" s="20">
        <v>0.0</v>
      </c>
      <c r="BW128" s="20">
        <v>0.0</v>
      </c>
      <c r="BX128" s="20">
        <v>0.0</v>
      </c>
      <c r="BY128" s="20">
        <v>0.0</v>
      </c>
      <c r="BZ128" s="20">
        <v>0.0</v>
      </c>
      <c r="CA128" s="20">
        <v>0.0</v>
      </c>
      <c r="CB128" s="20">
        <v>0.0</v>
      </c>
      <c r="CC128" s="20">
        <v>0.0</v>
      </c>
      <c r="CD128" s="7"/>
      <c r="CE128" s="29">
        <f t="shared" si="4"/>
        <v>45012</v>
      </c>
      <c r="CF128" s="31" t="s">
        <v>461</v>
      </c>
      <c r="CG128" s="31"/>
      <c r="CH128" s="30" t="s">
        <v>370</v>
      </c>
      <c r="CI128" s="26">
        <f t="shared" si="5"/>
        <v>49</v>
      </c>
      <c r="CJ128" s="26">
        <f t="shared" si="6"/>
        <v>45012</v>
      </c>
      <c r="CK128" s="26">
        <f t="shared" si="7"/>
        <v>322</v>
      </c>
      <c r="CL128" s="26">
        <f t="shared" si="8"/>
        <v>49</v>
      </c>
      <c r="CM128" s="26">
        <f t="shared" ref="CM128:CO128" si="133">IF(CI128=44434,,CI128)</f>
        <v>49</v>
      </c>
      <c r="CN128" s="26">
        <f t="shared" si="133"/>
        <v>45012</v>
      </c>
      <c r="CO128" s="26">
        <f t="shared" si="133"/>
        <v>322</v>
      </c>
      <c r="CP128" s="26">
        <f t="shared" si="10"/>
        <v>49</v>
      </c>
      <c r="CQ128" s="7"/>
    </row>
    <row r="129">
      <c r="A129" s="32" t="s">
        <v>238</v>
      </c>
      <c r="B129" s="20" t="s">
        <v>601</v>
      </c>
      <c r="C129" s="20" t="s">
        <v>602</v>
      </c>
      <c r="D129" s="20" t="s">
        <v>88</v>
      </c>
      <c r="E129" s="20" t="s">
        <v>475</v>
      </c>
      <c r="F129" s="20" t="s">
        <v>64</v>
      </c>
      <c r="G129" s="9" t="s">
        <v>89</v>
      </c>
      <c r="H129" s="36">
        <v>45747.0</v>
      </c>
      <c r="I129" s="36">
        <v>43453.0</v>
      </c>
      <c r="J129" s="20">
        <v>56.0</v>
      </c>
      <c r="K129" s="20">
        <v>21.0</v>
      </c>
      <c r="L129" s="22" t="str">
        <f t="shared" si="2"/>
        <v>29-56 days</v>
      </c>
      <c r="M129" s="23">
        <f t="shared" si="3"/>
        <v>53</v>
      </c>
      <c r="N129" s="27" t="s">
        <v>336</v>
      </c>
      <c r="O129" s="28">
        <v>38.0</v>
      </c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20">
        <v>25.0</v>
      </c>
      <c r="AB129" s="20">
        <v>1.0</v>
      </c>
      <c r="AC129" s="20">
        <v>2.0</v>
      </c>
      <c r="AD129" s="20">
        <v>2.0</v>
      </c>
      <c r="AE129" s="20">
        <v>6.0</v>
      </c>
      <c r="AF129" s="20">
        <v>2.0</v>
      </c>
      <c r="AG129" s="20">
        <v>0.0</v>
      </c>
      <c r="AH129" s="20">
        <v>0.0</v>
      </c>
      <c r="AI129" s="20">
        <v>0.0</v>
      </c>
      <c r="AJ129" s="37"/>
      <c r="AK129" s="27" t="s">
        <v>336</v>
      </c>
      <c r="AL129" s="20">
        <v>4.0</v>
      </c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20">
        <v>1.0</v>
      </c>
      <c r="AY129" s="20">
        <v>0.0</v>
      </c>
      <c r="AZ129" s="20">
        <v>0.0</v>
      </c>
      <c r="BA129" s="20">
        <v>0.0</v>
      </c>
      <c r="BB129" s="20">
        <v>0.0</v>
      </c>
      <c r="BC129" s="20">
        <v>1.0</v>
      </c>
      <c r="BD129" s="20">
        <v>0.0</v>
      </c>
      <c r="BE129" s="20">
        <v>0.0</v>
      </c>
      <c r="BF129" s="20">
        <v>2.0</v>
      </c>
      <c r="BG129" s="37"/>
      <c r="BH129" s="27" t="s">
        <v>138</v>
      </c>
      <c r="BI129" s="28">
        <v>44.0</v>
      </c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20">
        <v>0.0</v>
      </c>
      <c r="BV129" s="20">
        <v>0.0</v>
      </c>
      <c r="BW129" s="20">
        <v>0.0</v>
      </c>
      <c r="BX129" s="20">
        <v>0.0</v>
      </c>
      <c r="BY129" s="20">
        <v>0.0</v>
      </c>
      <c r="BZ129" s="20">
        <v>0.0</v>
      </c>
      <c r="CA129" s="20">
        <v>0.0</v>
      </c>
      <c r="CB129" s="20">
        <v>14.0</v>
      </c>
      <c r="CC129" s="20">
        <v>20.0</v>
      </c>
      <c r="CD129" s="20">
        <v>10.0</v>
      </c>
      <c r="CE129" s="29">
        <f t="shared" si="4"/>
        <v>45012</v>
      </c>
      <c r="CF129" s="31" t="s">
        <v>337</v>
      </c>
      <c r="CG129" s="31" t="s">
        <v>337</v>
      </c>
      <c r="CH129" s="31" t="s">
        <v>138</v>
      </c>
      <c r="CI129" s="26">
        <f t="shared" si="5"/>
        <v>63</v>
      </c>
      <c r="CJ129" s="26">
        <f t="shared" si="6"/>
        <v>63</v>
      </c>
      <c r="CK129" s="26">
        <f t="shared" si="7"/>
        <v>53</v>
      </c>
      <c r="CL129" s="26">
        <f t="shared" si="8"/>
        <v>53</v>
      </c>
      <c r="CM129" s="26">
        <f t="shared" ref="CM129:CO129" si="134">IF(CI129=44434,,CI129)</f>
        <v>63</v>
      </c>
      <c r="CN129" s="26">
        <f t="shared" si="134"/>
        <v>63</v>
      </c>
      <c r="CO129" s="26">
        <f t="shared" si="134"/>
        <v>53</v>
      </c>
      <c r="CP129" s="26">
        <f t="shared" si="10"/>
        <v>53</v>
      </c>
      <c r="CQ129" s="7"/>
    </row>
    <row r="130">
      <c r="A130" s="32" t="s">
        <v>129</v>
      </c>
      <c r="B130" s="20" t="s">
        <v>603</v>
      </c>
      <c r="C130" s="20" t="s">
        <v>604</v>
      </c>
      <c r="D130" s="20" t="s">
        <v>132</v>
      </c>
      <c r="E130" s="20" t="s">
        <v>133</v>
      </c>
      <c r="F130" s="20" t="s">
        <v>134</v>
      </c>
      <c r="G130" s="9" t="s">
        <v>135</v>
      </c>
      <c r="H130" s="33">
        <v>45995.0</v>
      </c>
      <c r="I130" s="7"/>
      <c r="J130" s="20">
        <v>45.0</v>
      </c>
      <c r="K130" s="7"/>
      <c r="L130" s="22" t="str">
        <f t="shared" si="2"/>
        <v>1-28 days</v>
      </c>
      <c r="M130" s="23">
        <f t="shared" si="3"/>
        <v>19</v>
      </c>
      <c r="N130" s="39" t="s">
        <v>153</v>
      </c>
      <c r="O130" s="28">
        <v>2.0</v>
      </c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20">
        <v>0.0</v>
      </c>
      <c r="AB130" s="20">
        <v>0.0</v>
      </c>
      <c r="AC130" s="20">
        <v>0.0</v>
      </c>
      <c r="AD130" s="20">
        <v>1.0</v>
      </c>
      <c r="AE130" s="20">
        <v>0.0</v>
      </c>
      <c r="AF130" s="20">
        <v>0.0</v>
      </c>
      <c r="AG130" s="20">
        <v>0.0</v>
      </c>
      <c r="AH130" s="20">
        <v>0.0</v>
      </c>
      <c r="AI130" s="20">
        <v>0.0</v>
      </c>
      <c r="AJ130" s="28">
        <v>1.0</v>
      </c>
      <c r="AK130" s="35"/>
      <c r="AL130" s="20">
        <v>0.0</v>
      </c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20">
        <v>0.0</v>
      </c>
      <c r="AY130" s="20">
        <v>0.0</v>
      </c>
      <c r="AZ130" s="20">
        <v>0.0</v>
      </c>
      <c r="BA130" s="20">
        <v>0.0</v>
      </c>
      <c r="BB130" s="20">
        <v>0.0</v>
      </c>
      <c r="BC130" s="20">
        <v>0.0</v>
      </c>
      <c r="BD130" s="20">
        <v>0.0</v>
      </c>
      <c r="BE130" s="20">
        <v>0.0</v>
      </c>
      <c r="BF130" s="20">
        <v>0.0</v>
      </c>
      <c r="BG130" s="37"/>
      <c r="BH130" s="35"/>
      <c r="BI130" s="28">
        <v>0.0</v>
      </c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20">
        <v>0.0</v>
      </c>
      <c r="BV130" s="20">
        <v>0.0</v>
      </c>
      <c r="BW130" s="20">
        <v>0.0</v>
      </c>
      <c r="BX130" s="20">
        <v>0.0</v>
      </c>
      <c r="BY130" s="20">
        <v>0.0</v>
      </c>
      <c r="BZ130" s="20">
        <v>0.0</v>
      </c>
      <c r="CA130" s="20">
        <v>0.0</v>
      </c>
      <c r="CB130" s="20">
        <v>0.0</v>
      </c>
      <c r="CC130" s="20">
        <v>0.0</v>
      </c>
      <c r="CD130" s="7"/>
      <c r="CE130" s="29">
        <f t="shared" si="4"/>
        <v>45012</v>
      </c>
      <c r="CF130" s="40" t="s">
        <v>154</v>
      </c>
      <c r="CG130" s="31"/>
      <c r="CH130" s="31"/>
      <c r="CI130" s="26">
        <f t="shared" si="5"/>
        <v>19</v>
      </c>
      <c r="CJ130" s="26">
        <f t="shared" si="6"/>
        <v>45012</v>
      </c>
      <c r="CK130" s="26">
        <f t="shared" si="7"/>
        <v>45012</v>
      </c>
      <c r="CL130" s="26">
        <f t="shared" si="8"/>
        <v>19</v>
      </c>
      <c r="CM130" s="26">
        <f t="shared" ref="CM130:CO130" si="135">IF(CI130=44434,,CI130)</f>
        <v>19</v>
      </c>
      <c r="CN130" s="26">
        <f t="shared" si="135"/>
        <v>45012</v>
      </c>
      <c r="CO130" s="26">
        <f t="shared" si="135"/>
        <v>45012</v>
      </c>
      <c r="CP130" s="26">
        <f t="shared" si="10"/>
        <v>19</v>
      </c>
      <c r="CQ130" s="7"/>
    </row>
    <row r="131">
      <c r="A131" s="32" t="s">
        <v>129</v>
      </c>
      <c r="B131" s="20" t="s">
        <v>605</v>
      </c>
      <c r="C131" s="20" t="s">
        <v>606</v>
      </c>
      <c r="D131" s="20" t="s">
        <v>132</v>
      </c>
      <c r="E131" s="20" t="s">
        <v>133</v>
      </c>
      <c r="F131" s="20" t="s">
        <v>134</v>
      </c>
      <c r="G131" s="9" t="s">
        <v>135</v>
      </c>
      <c r="H131" s="36">
        <v>46350.0</v>
      </c>
      <c r="I131" s="7"/>
      <c r="J131" s="20">
        <v>45.0</v>
      </c>
      <c r="K131" s="7"/>
      <c r="L131" s="22" t="str">
        <f t="shared" si="2"/>
        <v>1-28 days</v>
      </c>
      <c r="M131" s="23">
        <f t="shared" si="3"/>
        <v>19</v>
      </c>
      <c r="N131" s="27" t="s">
        <v>153</v>
      </c>
      <c r="O131" s="28">
        <v>3.0</v>
      </c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20">
        <v>1.0</v>
      </c>
      <c r="AB131" s="20">
        <v>0.0</v>
      </c>
      <c r="AC131" s="20">
        <v>0.0</v>
      </c>
      <c r="AD131" s="20">
        <v>1.0</v>
      </c>
      <c r="AE131" s="20">
        <v>0.0</v>
      </c>
      <c r="AF131" s="20">
        <v>0.0</v>
      </c>
      <c r="AG131" s="20">
        <v>0.0</v>
      </c>
      <c r="AH131" s="20">
        <v>0.0</v>
      </c>
      <c r="AI131" s="20">
        <v>0.0</v>
      </c>
      <c r="AJ131" s="28">
        <v>1.0</v>
      </c>
      <c r="AK131" s="35"/>
      <c r="AL131" s="20">
        <v>0.0</v>
      </c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20">
        <v>0.0</v>
      </c>
      <c r="AY131" s="20">
        <v>0.0</v>
      </c>
      <c r="AZ131" s="20">
        <v>0.0</v>
      </c>
      <c r="BA131" s="20">
        <v>0.0</v>
      </c>
      <c r="BB131" s="20">
        <v>0.0</v>
      </c>
      <c r="BC131" s="20">
        <v>0.0</v>
      </c>
      <c r="BD131" s="20">
        <v>0.0</v>
      </c>
      <c r="BE131" s="20">
        <v>0.0</v>
      </c>
      <c r="BF131" s="20">
        <v>0.0</v>
      </c>
      <c r="BG131" s="37"/>
      <c r="BH131" s="27" t="s">
        <v>477</v>
      </c>
      <c r="BI131" s="28">
        <v>0.0</v>
      </c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20">
        <v>0.0</v>
      </c>
      <c r="BV131" s="20">
        <v>0.0</v>
      </c>
      <c r="BW131" s="20">
        <v>0.0</v>
      </c>
      <c r="BX131" s="20">
        <v>0.0</v>
      </c>
      <c r="BY131" s="20">
        <v>0.0</v>
      </c>
      <c r="BZ131" s="20">
        <v>0.0</v>
      </c>
      <c r="CA131" s="20">
        <v>0.0</v>
      </c>
      <c r="CB131" s="20">
        <v>0.0</v>
      </c>
      <c r="CC131" s="20">
        <v>0.0</v>
      </c>
      <c r="CD131" s="7"/>
      <c r="CE131" s="29">
        <f t="shared" si="4"/>
        <v>45012</v>
      </c>
      <c r="CF131" s="31" t="s">
        <v>154</v>
      </c>
      <c r="CG131" s="31"/>
      <c r="CH131" s="31" t="s">
        <v>478</v>
      </c>
      <c r="CI131" s="26">
        <f t="shared" si="5"/>
        <v>19</v>
      </c>
      <c r="CJ131" s="26">
        <f t="shared" si="6"/>
        <v>45012</v>
      </c>
      <c r="CK131" s="26">
        <f t="shared" si="7"/>
        <v>66</v>
      </c>
      <c r="CL131" s="26">
        <f t="shared" si="8"/>
        <v>19</v>
      </c>
      <c r="CM131" s="26">
        <f t="shared" ref="CM131:CO131" si="136">IF(CI131=44434,,CI131)</f>
        <v>19</v>
      </c>
      <c r="CN131" s="26">
        <f t="shared" si="136"/>
        <v>45012</v>
      </c>
      <c r="CO131" s="26">
        <f t="shared" si="136"/>
        <v>66</v>
      </c>
      <c r="CP131" s="26">
        <f t="shared" si="10"/>
        <v>19</v>
      </c>
      <c r="CQ131" s="7"/>
    </row>
    <row r="132">
      <c r="A132" s="32" t="s">
        <v>594</v>
      </c>
      <c r="B132" s="20" t="s">
        <v>607</v>
      </c>
      <c r="C132" s="20" t="s">
        <v>607</v>
      </c>
      <c r="D132" s="20" t="s">
        <v>76</v>
      </c>
      <c r="E132" s="20" t="s">
        <v>596</v>
      </c>
      <c r="F132" s="20" t="s">
        <v>78</v>
      </c>
      <c r="G132" s="9" t="s">
        <v>79</v>
      </c>
      <c r="H132" s="33">
        <v>45292.0</v>
      </c>
      <c r="I132" s="36">
        <v>45497.0</v>
      </c>
      <c r="J132" s="20">
        <v>37.0</v>
      </c>
      <c r="K132" s="7"/>
      <c r="L132" s="22" t="str">
        <f t="shared" si="2"/>
        <v>1-28 days</v>
      </c>
      <c r="M132" s="23">
        <f t="shared" si="3"/>
        <v>12</v>
      </c>
      <c r="N132" s="27" t="s">
        <v>222</v>
      </c>
      <c r="O132" s="28">
        <v>18.0</v>
      </c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20">
        <v>2.0</v>
      </c>
      <c r="AB132" s="20">
        <v>2.0</v>
      </c>
      <c r="AC132" s="20">
        <v>3.0</v>
      </c>
      <c r="AD132" s="20">
        <v>1.0</v>
      </c>
      <c r="AE132" s="20">
        <v>1.0</v>
      </c>
      <c r="AF132" s="20">
        <v>0.0</v>
      </c>
      <c r="AG132" s="20">
        <v>6.0</v>
      </c>
      <c r="AH132" s="20">
        <v>0.0</v>
      </c>
      <c r="AI132" s="20">
        <v>1.0</v>
      </c>
      <c r="AJ132" s="28">
        <v>2.0</v>
      </c>
      <c r="AK132" s="35"/>
      <c r="AL132" s="20">
        <v>0.0</v>
      </c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20">
        <v>0.0</v>
      </c>
      <c r="AY132" s="20">
        <v>0.0</v>
      </c>
      <c r="AZ132" s="20">
        <v>0.0</v>
      </c>
      <c r="BA132" s="20">
        <v>0.0</v>
      </c>
      <c r="BB132" s="20">
        <v>0.0</v>
      </c>
      <c r="BC132" s="20">
        <v>0.0</v>
      </c>
      <c r="BD132" s="20">
        <v>0.0</v>
      </c>
      <c r="BE132" s="20">
        <v>0.0</v>
      </c>
      <c r="BF132" s="20">
        <v>0.0</v>
      </c>
      <c r="BG132" s="37"/>
      <c r="BH132" s="27" t="s">
        <v>222</v>
      </c>
      <c r="BI132" s="28">
        <v>0.0</v>
      </c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20">
        <v>0.0</v>
      </c>
      <c r="BV132" s="20">
        <v>0.0</v>
      </c>
      <c r="BW132" s="20">
        <v>0.0</v>
      </c>
      <c r="BX132" s="20">
        <v>0.0</v>
      </c>
      <c r="BY132" s="20">
        <v>0.0</v>
      </c>
      <c r="BZ132" s="20">
        <v>0.0</v>
      </c>
      <c r="CA132" s="20">
        <v>0.0</v>
      </c>
      <c r="CB132" s="20">
        <v>0.0</v>
      </c>
      <c r="CC132" s="20">
        <v>0.0</v>
      </c>
      <c r="CD132" s="7"/>
      <c r="CE132" s="29">
        <f t="shared" si="4"/>
        <v>45012</v>
      </c>
      <c r="CF132" s="31" t="s">
        <v>223</v>
      </c>
      <c r="CG132" s="31"/>
      <c r="CH132" s="31" t="s">
        <v>223</v>
      </c>
      <c r="CI132" s="26">
        <f t="shared" si="5"/>
        <v>12</v>
      </c>
      <c r="CJ132" s="26">
        <f t="shared" si="6"/>
        <v>45012</v>
      </c>
      <c r="CK132" s="26">
        <f t="shared" si="7"/>
        <v>12</v>
      </c>
      <c r="CL132" s="26">
        <f t="shared" si="8"/>
        <v>12</v>
      </c>
      <c r="CM132" s="26">
        <f t="shared" ref="CM132:CO132" si="137">IF(CI132=44434,,CI132)</f>
        <v>12</v>
      </c>
      <c r="CN132" s="26">
        <f t="shared" si="137"/>
        <v>45012</v>
      </c>
      <c r="CO132" s="26">
        <f t="shared" si="137"/>
        <v>12</v>
      </c>
      <c r="CP132" s="26">
        <f t="shared" si="10"/>
        <v>12</v>
      </c>
      <c r="CQ132" s="7"/>
    </row>
    <row r="133">
      <c r="A133" s="32" t="s">
        <v>86</v>
      </c>
      <c r="B133" s="20" t="s">
        <v>608</v>
      </c>
      <c r="C133" s="20" t="s">
        <v>608</v>
      </c>
      <c r="D133" s="20" t="s">
        <v>88</v>
      </c>
      <c r="E133" s="20" t="s">
        <v>152</v>
      </c>
      <c r="F133" s="20" t="s">
        <v>64</v>
      </c>
      <c r="G133" s="9" t="s">
        <v>79</v>
      </c>
      <c r="H133" s="36">
        <v>46022.0</v>
      </c>
      <c r="I133" s="36">
        <v>45126.0</v>
      </c>
      <c r="J133" s="20">
        <v>55.0</v>
      </c>
      <c r="K133" s="7"/>
      <c r="L133" s="22" t="str">
        <f t="shared" si="2"/>
        <v>1-28 days</v>
      </c>
      <c r="M133" s="23">
        <f t="shared" si="3"/>
        <v>14</v>
      </c>
      <c r="N133" s="27" t="s">
        <v>175</v>
      </c>
      <c r="O133" s="28">
        <v>23.0</v>
      </c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20">
        <v>4.0</v>
      </c>
      <c r="AB133" s="20">
        <v>4.0</v>
      </c>
      <c r="AC133" s="20">
        <v>4.0</v>
      </c>
      <c r="AD133" s="20">
        <v>1.0</v>
      </c>
      <c r="AE133" s="20">
        <v>8.0</v>
      </c>
      <c r="AF133" s="20">
        <v>0.0</v>
      </c>
      <c r="AG133" s="20">
        <v>0.0</v>
      </c>
      <c r="AH133" s="20">
        <v>1.0</v>
      </c>
      <c r="AI133" s="20">
        <v>0.0</v>
      </c>
      <c r="AJ133" s="28">
        <v>1.0</v>
      </c>
      <c r="AK133" s="27" t="s">
        <v>357</v>
      </c>
      <c r="AL133" s="20">
        <v>33.0</v>
      </c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20">
        <v>19.0</v>
      </c>
      <c r="AY133" s="20">
        <v>2.0</v>
      </c>
      <c r="AZ133" s="20">
        <v>2.0</v>
      </c>
      <c r="BA133" s="20">
        <v>10.0</v>
      </c>
      <c r="BB133" s="20">
        <v>0.0</v>
      </c>
      <c r="BC133" s="20">
        <v>0.0</v>
      </c>
      <c r="BD133" s="20">
        <v>0.0</v>
      </c>
      <c r="BE133" s="20">
        <v>0.0</v>
      </c>
      <c r="BF133" s="20">
        <v>0.0</v>
      </c>
      <c r="BG133" s="37"/>
      <c r="BH133" s="27" t="s">
        <v>497</v>
      </c>
      <c r="BI133" s="28">
        <v>0.0</v>
      </c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20">
        <v>0.0</v>
      </c>
      <c r="BV133" s="20">
        <v>0.0</v>
      </c>
      <c r="BW133" s="20">
        <v>0.0</v>
      </c>
      <c r="BX133" s="20">
        <v>0.0</v>
      </c>
      <c r="BY133" s="20">
        <v>0.0</v>
      </c>
      <c r="BZ133" s="20">
        <v>0.0</v>
      </c>
      <c r="CA133" s="20">
        <v>0.0</v>
      </c>
      <c r="CB133" s="20">
        <v>0.0</v>
      </c>
      <c r="CC133" s="20">
        <v>0.0</v>
      </c>
      <c r="CD133" s="7"/>
      <c r="CE133" s="29">
        <f t="shared" si="4"/>
        <v>45012</v>
      </c>
      <c r="CF133" s="31" t="s">
        <v>176</v>
      </c>
      <c r="CG133" s="31" t="s">
        <v>358</v>
      </c>
      <c r="CH133" s="31" t="s">
        <v>499</v>
      </c>
      <c r="CI133" s="26">
        <f t="shared" si="5"/>
        <v>14</v>
      </c>
      <c r="CJ133" s="26">
        <f t="shared" si="6"/>
        <v>17</v>
      </c>
      <c r="CK133" s="26">
        <f t="shared" si="7"/>
        <v>27</v>
      </c>
      <c r="CL133" s="26">
        <f t="shared" si="8"/>
        <v>14</v>
      </c>
      <c r="CM133" s="26">
        <f t="shared" ref="CM133:CO133" si="138">IF(CI133=44434,,CI133)</f>
        <v>14</v>
      </c>
      <c r="CN133" s="26">
        <f t="shared" si="138"/>
        <v>17</v>
      </c>
      <c r="CO133" s="26">
        <f t="shared" si="138"/>
        <v>27</v>
      </c>
      <c r="CP133" s="26">
        <f t="shared" si="10"/>
        <v>14</v>
      </c>
      <c r="CQ133" s="7"/>
    </row>
    <row r="134">
      <c r="A134" s="32" t="s">
        <v>86</v>
      </c>
      <c r="B134" s="20" t="s">
        <v>609</v>
      </c>
      <c r="C134" s="20" t="s">
        <v>609</v>
      </c>
      <c r="D134" s="20" t="s">
        <v>88</v>
      </c>
      <c r="E134" s="20" t="s">
        <v>523</v>
      </c>
      <c r="F134" s="20" t="s">
        <v>64</v>
      </c>
      <c r="G134" s="9" t="s">
        <v>65</v>
      </c>
      <c r="H134" s="33">
        <v>45292.0</v>
      </c>
      <c r="I134" s="7"/>
      <c r="J134" s="20">
        <v>49.0</v>
      </c>
      <c r="K134" s="7"/>
      <c r="L134" s="22" t="str">
        <f t="shared" si="2"/>
        <v>above 56 days</v>
      </c>
      <c r="M134" s="23">
        <f t="shared" si="3"/>
        <v>105</v>
      </c>
      <c r="N134" s="39" t="s">
        <v>610</v>
      </c>
      <c r="O134" s="28">
        <v>13.0</v>
      </c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20">
        <v>2.0</v>
      </c>
      <c r="AB134" s="20">
        <v>4.0</v>
      </c>
      <c r="AC134" s="20">
        <v>0.0</v>
      </c>
      <c r="AD134" s="20">
        <v>0.0</v>
      </c>
      <c r="AE134" s="20">
        <v>0.0</v>
      </c>
      <c r="AF134" s="20">
        <v>4.0</v>
      </c>
      <c r="AG134" s="20">
        <v>0.0</v>
      </c>
      <c r="AH134" s="20">
        <v>0.0</v>
      </c>
      <c r="AI134" s="20">
        <v>0.0</v>
      </c>
      <c r="AJ134" s="28">
        <v>3.0</v>
      </c>
      <c r="AK134" s="35"/>
      <c r="AL134" s="20">
        <v>0.0</v>
      </c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20">
        <v>0.0</v>
      </c>
      <c r="AY134" s="20">
        <v>0.0</v>
      </c>
      <c r="AZ134" s="20">
        <v>0.0</v>
      </c>
      <c r="BA134" s="20">
        <v>0.0</v>
      </c>
      <c r="BB134" s="20">
        <v>0.0</v>
      </c>
      <c r="BC134" s="20">
        <v>0.0</v>
      </c>
      <c r="BD134" s="20">
        <v>0.0</v>
      </c>
      <c r="BE134" s="20">
        <v>0.0</v>
      </c>
      <c r="BF134" s="20">
        <v>0.0</v>
      </c>
      <c r="BG134" s="37"/>
      <c r="BH134" s="27" t="s">
        <v>117</v>
      </c>
      <c r="BI134" s="28">
        <v>6.0</v>
      </c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20">
        <v>0.0</v>
      </c>
      <c r="BV134" s="20">
        <v>0.0</v>
      </c>
      <c r="BW134" s="20">
        <v>0.0</v>
      </c>
      <c r="BX134" s="20">
        <v>0.0</v>
      </c>
      <c r="BY134" s="20">
        <v>0.0</v>
      </c>
      <c r="BZ134" s="20">
        <v>0.0</v>
      </c>
      <c r="CA134" s="20">
        <v>0.0</v>
      </c>
      <c r="CB134" s="20">
        <v>0.0</v>
      </c>
      <c r="CC134" s="20">
        <v>0.0</v>
      </c>
      <c r="CD134" s="20">
        <v>6.0</v>
      </c>
      <c r="CE134" s="29">
        <f t="shared" si="4"/>
        <v>45012</v>
      </c>
      <c r="CF134" s="40" t="s">
        <v>610</v>
      </c>
      <c r="CG134" s="31"/>
      <c r="CH134" s="31" t="s">
        <v>120</v>
      </c>
      <c r="CI134" s="26">
        <f t="shared" si="5"/>
        <v>105</v>
      </c>
      <c r="CJ134" s="26">
        <f t="shared" si="6"/>
        <v>45012</v>
      </c>
      <c r="CK134" s="26">
        <f t="shared" si="7"/>
        <v>362</v>
      </c>
      <c r="CL134" s="26">
        <f t="shared" si="8"/>
        <v>105</v>
      </c>
      <c r="CM134" s="26">
        <f t="shared" ref="CM134:CO134" si="139">IF(CI134=44434,,CI134)</f>
        <v>105</v>
      </c>
      <c r="CN134" s="26">
        <f t="shared" si="139"/>
        <v>45012</v>
      </c>
      <c r="CO134" s="26">
        <f t="shared" si="139"/>
        <v>362</v>
      </c>
      <c r="CP134" s="26">
        <f t="shared" si="10"/>
        <v>105</v>
      </c>
      <c r="CQ134" s="7"/>
    </row>
    <row r="135">
      <c r="A135" s="32" t="s">
        <v>86</v>
      </c>
      <c r="B135" s="20" t="s">
        <v>611</v>
      </c>
      <c r="C135" s="20" t="s">
        <v>612</v>
      </c>
      <c r="D135" s="20" t="s">
        <v>88</v>
      </c>
      <c r="E135" s="20" t="s">
        <v>523</v>
      </c>
      <c r="F135" s="20" t="s">
        <v>64</v>
      </c>
      <c r="G135" s="9" t="s">
        <v>65</v>
      </c>
      <c r="H135" s="36">
        <v>45128.0</v>
      </c>
      <c r="I135" s="7"/>
      <c r="J135" s="20">
        <v>50.0</v>
      </c>
      <c r="K135" s="20">
        <v>35.0</v>
      </c>
      <c r="L135" s="22" t="str">
        <f t="shared" si="2"/>
        <v>above 56 days</v>
      </c>
      <c r="M135" s="23">
        <f t="shared" si="3"/>
        <v>66</v>
      </c>
      <c r="N135" s="27" t="s">
        <v>477</v>
      </c>
      <c r="O135" s="28">
        <v>10.0</v>
      </c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20">
        <v>1.0</v>
      </c>
      <c r="AB135" s="20">
        <v>2.0</v>
      </c>
      <c r="AC135" s="20">
        <v>3.0</v>
      </c>
      <c r="AD135" s="20">
        <v>0.0</v>
      </c>
      <c r="AE135" s="20">
        <v>1.0</v>
      </c>
      <c r="AF135" s="20">
        <v>2.0</v>
      </c>
      <c r="AG135" s="20">
        <v>0.0</v>
      </c>
      <c r="AH135" s="20">
        <v>0.0</v>
      </c>
      <c r="AI135" s="20">
        <v>0.0</v>
      </c>
      <c r="AJ135" s="28">
        <v>1.0</v>
      </c>
      <c r="AK135" s="35"/>
      <c r="AL135" s="20">
        <v>0.0</v>
      </c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20">
        <v>0.0</v>
      </c>
      <c r="AY135" s="20">
        <v>0.0</v>
      </c>
      <c r="AZ135" s="20">
        <v>0.0</v>
      </c>
      <c r="BA135" s="20">
        <v>0.0</v>
      </c>
      <c r="BB135" s="20">
        <v>0.0</v>
      </c>
      <c r="BC135" s="20">
        <v>0.0</v>
      </c>
      <c r="BD135" s="20">
        <v>0.0</v>
      </c>
      <c r="BE135" s="20">
        <v>0.0</v>
      </c>
      <c r="BF135" s="20">
        <v>0.0</v>
      </c>
      <c r="BG135" s="37"/>
      <c r="BH135" s="34" t="s">
        <v>467</v>
      </c>
      <c r="BI135" s="28">
        <v>2.0</v>
      </c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20">
        <v>2.0</v>
      </c>
      <c r="BV135" s="20">
        <v>0.0</v>
      </c>
      <c r="BW135" s="20">
        <v>0.0</v>
      </c>
      <c r="BX135" s="20">
        <v>0.0</v>
      </c>
      <c r="BY135" s="20">
        <v>0.0</v>
      </c>
      <c r="BZ135" s="20">
        <v>0.0</v>
      </c>
      <c r="CA135" s="20">
        <v>0.0</v>
      </c>
      <c r="CB135" s="20">
        <v>0.0</v>
      </c>
      <c r="CC135" s="20">
        <v>0.0</v>
      </c>
      <c r="CD135" s="7"/>
      <c r="CE135" s="29">
        <f t="shared" si="4"/>
        <v>45012</v>
      </c>
      <c r="CF135" s="31" t="s">
        <v>478</v>
      </c>
      <c r="CG135" s="31"/>
      <c r="CH135" s="30" t="s">
        <v>469</v>
      </c>
      <c r="CI135" s="26">
        <f t="shared" si="5"/>
        <v>66</v>
      </c>
      <c r="CJ135" s="26">
        <f t="shared" si="6"/>
        <v>45012</v>
      </c>
      <c r="CK135" s="26">
        <f t="shared" si="7"/>
        <v>138</v>
      </c>
      <c r="CL135" s="26">
        <f t="shared" si="8"/>
        <v>66</v>
      </c>
      <c r="CM135" s="26">
        <f t="shared" ref="CM135:CO135" si="140">IF(CI135=44434,,CI135)</f>
        <v>66</v>
      </c>
      <c r="CN135" s="26">
        <f t="shared" si="140"/>
        <v>45012</v>
      </c>
      <c r="CO135" s="26">
        <f t="shared" si="140"/>
        <v>138</v>
      </c>
      <c r="CP135" s="26">
        <f t="shared" si="10"/>
        <v>66</v>
      </c>
      <c r="CQ135" s="7"/>
    </row>
    <row r="136">
      <c r="A136" s="32" t="s">
        <v>86</v>
      </c>
      <c r="B136" s="20" t="s">
        <v>613</v>
      </c>
      <c r="C136" s="20" t="s">
        <v>614</v>
      </c>
      <c r="D136" s="20" t="s">
        <v>88</v>
      </c>
      <c r="E136" s="20" t="s">
        <v>152</v>
      </c>
      <c r="F136" s="20" t="s">
        <v>64</v>
      </c>
      <c r="G136" s="9" t="s">
        <v>79</v>
      </c>
      <c r="H136" s="36">
        <v>44804.0</v>
      </c>
      <c r="I136" s="36">
        <v>44908.0</v>
      </c>
      <c r="J136" s="20">
        <v>52.0</v>
      </c>
      <c r="K136" s="20">
        <v>89.0</v>
      </c>
      <c r="L136" s="22" t="str">
        <f t="shared" si="2"/>
        <v>29-56 days</v>
      </c>
      <c r="M136" s="23">
        <f t="shared" si="3"/>
        <v>38</v>
      </c>
      <c r="N136" s="27" t="s">
        <v>458</v>
      </c>
      <c r="O136" s="28">
        <v>39.0</v>
      </c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20">
        <v>0.0</v>
      </c>
      <c r="AB136" s="20">
        <v>22.0</v>
      </c>
      <c r="AC136" s="20">
        <v>8.0</v>
      </c>
      <c r="AD136" s="20">
        <v>3.0</v>
      </c>
      <c r="AE136" s="20">
        <v>3.0</v>
      </c>
      <c r="AF136" s="20">
        <v>0.0</v>
      </c>
      <c r="AG136" s="20">
        <v>1.0</v>
      </c>
      <c r="AH136" s="20">
        <v>0.0</v>
      </c>
      <c r="AI136" s="20">
        <v>1.0</v>
      </c>
      <c r="AJ136" s="28">
        <v>1.0</v>
      </c>
      <c r="AK136" s="34" t="s">
        <v>615</v>
      </c>
      <c r="AL136" s="20">
        <v>19.0</v>
      </c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20">
        <v>0.0</v>
      </c>
      <c r="AY136" s="20">
        <v>0.0</v>
      </c>
      <c r="AZ136" s="20">
        <v>19.0</v>
      </c>
      <c r="BA136" s="20">
        <v>0.0</v>
      </c>
      <c r="BB136" s="20">
        <v>0.0</v>
      </c>
      <c r="BC136" s="20">
        <v>0.0</v>
      </c>
      <c r="BD136" s="20">
        <v>0.0</v>
      </c>
      <c r="BE136" s="20">
        <v>0.0</v>
      </c>
      <c r="BF136" s="20">
        <v>0.0</v>
      </c>
      <c r="BG136" s="37"/>
      <c r="BH136" s="34" t="s">
        <v>616</v>
      </c>
      <c r="BI136" s="28">
        <v>2.0</v>
      </c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20">
        <v>0.0</v>
      </c>
      <c r="BV136" s="20">
        <v>1.0</v>
      </c>
      <c r="BW136" s="20">
        <v>0.0</v>
      </c>
      <c r="BX136" s="20">
        <v>0.0</v>
      </c>
      <c r="BY136" s="20">
        <v>1.0</v>
      </c>
      <c r="BZ136" s="20">
        <v>0.0</v>
      </c>
      <c r="CA136" s="20">
        <v>0.0</v>
      </c>
      <c r="CB136" s="20">
        <v>0.0</v>
      </c>
      <c r="CC136" s="20">
        <v>0.0</v>
      </c>
      <c r="CD136" s="7"/>
      <c r="CE136" s="29">
        <f t="shared" si="4"/>
        <v>45012</v>
      </c>
      <c r="CF136" s="31" t="s">
        <v>460</v>
      </c>
      <c r="CG136" s="30" t="s">
        <v>617</v>
      </c>
      <c r="CH136" s="30" t="s">
        <v>618</v>
      </c>
      <c r="CI136" s="26">
        <f t="shared" si="5"/>
        <v>38</v>
      </c>
      <c r="CJ136" s="26">
        <f t="shared" si="6"/>
        <v>174</v>
      </c>
      <c r="CK136" s="26">
        <f t="shared" si="7"/>
        <v>173</v>
      </c>
      <c r="CL136" s="26">
        <f t="shared" si="8"/>
        <v>38</v>
      </c>
      <c r="CM136" s="26">
        <f t="shared" ref="CM136:CO136" si="141">IF(CI136=44434,,CI136)</f>
        <v>38</v>
      </c>
      <c r="CN136" s="26">
        <f t="shared" si="141"/>
        <v>174</v>
      </c>
      <c r="CO136" s="26">
        <f t="shared" si="141"/>
        <v>173</v>
      </c>
      <c r="CP136" s="26">
        <f t="shared" si="10"/>
        <v>38</v>
      </c>
      <c r="CQ136" s="7"/>
    </row>
    <row r="137">
      <c r="A137" s="32" t="s">
        <v>307</v>
      </c>
      <c r="B137" s="20" t="s">
        <v>619</v>
      </c>
      <c r="C137" s="20" t="s">
        <v>619</v>
      </c>
      <c r="D137" s="20" t="s">
        <v>76</v>
      </c>
      <c r="E137" s="20" t="s">
        <v>310</v>
      </c>
      <c r="F137" s="20" t="s">
        <v>185</v>
      </c>
      <c r="G137" s="9" t="s">
        <v>79</v>
      </c>
      <c r="H137" s="33">
        <v>45170.0</v>
      </c>
      <c r="I137" s="38">
        <v>45050.0</v>
      </c>
      <c r="J137" s="20">
        <v>20.0</v>
      </c>
      <c r="K137" s="20">
        <v>36.0</v>
      </c>
      <c r="L137" s="22" t="str">
        <f t="shared" si="2"/>
        <v>29-56 days</v>
      </c>
      <c r="M137" s="23">
        <f t="shared" si="3"/>
        <v>32</v>
      </c>
      <c r="N137" s="27" t="s">
        <v>283</v>
      </c>
      <c r="O137" s="28">
        <v>71.0</v>
      </c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20">
        <v>5.0</v>
      </c>
      <c r="AB137" s="20">
        <v>5.0</v>
      </c>
      <c r="AC137" s="20">
        <v>27.0</v>
      </c>
      <c r="AD137" s="20">
        <v>11.0</v>
      </c>
      <c r="AE137" s="20">
        <v>19.0</v>
      </c>
      <c r="AF137" s="20">
        <v>2.0</v>
      </c>
      <c r="AG137" s="20">
        <v>1.0</v>
      </c>
      <c r="AH137" s="20">
        <v>0.0</v>
      </c>
      <c r="AI137" s="20">
        <v>0.0</v>
      </c>
      <c r="AJ137" s="28">
        <v>1.0</v>
      </c>
      <c r="AK137" s="27" t="s">
        <v>620</v>
      </c>
      <c r="AL137" s="20">
        <v>104.0</v>
      </c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20">
        <v>7.0</v>
      </c>
      <c r="AY137" s="20">
        <v>3.0</v>
      </c>
      <c r="AZ137" s="20">
        <v>17.0</v>
      </c>
      <c r="BA137" s="20">
        <v>19.0</v>
      </c>
      <c r="BB137" s="20">
        <v>58.0</v>
      </c>
      <c r="BC137" s="20">
        <v>0.0</v>
      </c>
      <c r="BD137" s="20">
        <v>0.0</v>
      </c>
      <c r="BE137" s="20">
        <v>0.0</v>
      </c>
      <c r="BF137" s="20">
        <v>0.0</v>
      </c>
      <c r="BG137" s="37"/>
      <c r="BH137" s="27" t="s">
        <v>404</v>
      </c>
      <c r="BI137" s="28">
        <v>16.0</v>
      </c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20">
        <v>0.0</v>
      </c>
      <c r="BV137" s="20">
        <v>0.0</v>
      </c>
      <c r="BW137" s="20">
        <v>0.0</v>
      </c>
      <c r="BX137" s="20">
        <v>0.0</v>
      </c>
      <c r="BY137" s="20">
        <v>0.0</v>
      </c>
      <c r="BZ137" s="20">
        <v>0.0</v>
      </c>
      <c r="CA137" s="20">
        <v>16.0</v>
      </c>
      <c r="CB137" s="20">
        <v>0.0</v>
      </c>
      <c r="CC137" s="20">
        <v>0.0</v>
      </c>
      <c r="CD137" s="7"/>
      <c r="CE137" s="29">
        <f t="shared" si="4"/>
        <v>45012</v>
      </c>
      <c r="CF137" s="31" t="s">
        <v>285</v>
      </c>
      <c r="CG137" s="31" t="s">
        <v>621</v>
      </c>
      <c r="CH137" s="31" t="s">
        <v>406</v>
      </c>
      <c r="CI137" s="26">
        <f t="shared" si="5"/>
        <v>33</v>
      </c>
      <c r="CJ137" s="26">
        <f t="shared" si="6"/>
        <v>59</v>
      </c>
      <c r="CK137" s="26">
        <f t="shared" si="7"/>
        <v>32</v>
      </c>
      <c r="CL137" s="26">
        <f t="shared" si="8"/>
        <v>32</v>
      </c>
      <c r="CM137" s="26">
        <f t="shared" ref="CM137:CO137" si="142">IF(CI137=44434,,CI137)</f>
        <v>33</v>
      </c>
      <c r="CN137" s="26">
        <f t="shared" si="142"/>
        <v>59</v>
      </c>
      <c r="CO137" s="26">
        <f t="shared" si="142"/>
        <v>32</v>
      </c>
      <c r="CP137" s="26">
        <f t="shared" si="10"/>
        <v>32</v>
      </c>
      <c r="CQ137" s="7"/>
    </row>
    <row r="138">
      <c r="A138" s="20" t="s">
        <v>94</v>
      </c>
      <c r="B138" s="20" t="s">
        <v>622</v>
      </c>
      <c r="C138" s="20" t="s">
        <v>622</v>
      </c>
      <c r="D138" s="20" t="s">
        <v>88</v>
      </c>
      <c r="E138" s="20" t="s">
        <v>97</v>
      </c>
      <c r="F138" s="20" t="s">
        <v>64</v>
      </c>
      <c r="G138" s="20" t="s">
        <v>237</v>
      </c>
      <c r="H138" s="36" t="s">
        <v>623</v>
      </c>
      <c r="I138" s="20"/>
      <c r="J138" s="20">
        <v>54.0</v>
      </c>
      <c r="K138" s="7"/>
      <c r="L138" s="22" t="str">
        <f t="shared" si="2"/>
        <v>above 56 days</v>
      </c>
      <c r="M138" s="23">
        <f t="shared" si="3"/>
        <v>68</v>
      </c>
      <c r="N138" s="27" t="s">
        <v>333</v>
      </c>
      <c r="O138" s="28">
        <v>14.0</v>
      </c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20">
        <v>7.0</v>
      </c>
      <c r="AB138" s="20">
        <v>1.0</v>
      </c>
      <c r="AC138" s="20">
        <v>1.0</v>
      </c>
      <c r="AD138" s="20">
        <v>1.0</v>
      </c>
      <c r="AE138" s="20">
        <v>1.0</v>
      </c>
      <c r="AF138" s="20">
        <v>0.0</v>
      </c>
      <c r="AG138" s="20">
        <v>0.0</v>
      </c>
      <c r="AH138" s="20">
        <v>1.0</v>
      </c>
      <c r="AI138" s="20">
        <v>2.0</v>
      </c>
      <c r="AJ138" s="25" t="s">
        <v>624</v>
      </c>
      <c r="AK138" s="35"/>
      <c r="AL138" s="20">
        <v>0.0</v>
      </c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20">
        <v>0.0</v>
      </c>
      <c r="AY138" s="20">
        <v>0.0</v>
      </c>
      <c r="AZ138" s="20">
        <v>0.0</v>
      </c>
      <c r="BA138" s="20">
        <v>0.0</v>
      </c>
      <c r="BB138" s="20">
        <v>0.0</v>
      </c>
      <c r="BC138" s="20">
        <v>0.0</v>
      </c>
      <c r="BD138" s="20">
        <v>0.0</v>
      </c>
      <c r="BE138" s="20">
        <v>0.0</v>
      </c>
      <c r="BF138" s="20">
        <v>0.0</v>
      </c>
      <c r="BG138" s="25" t="s">
        <v>624</v>
      </c>
      <c r="BH138" s="34" t="s">
        <v>80</v>
      </c>
      <c r="BI138" s="28">
        <v>41.0</v>
      </c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20">
        <v>1.0</v>
      </c>
      <c r="BV138" s="20">
        <v>0.0</v>
      </c>
      <c r="BW138" s="20">
        <v>0.0</v>
      </c>
      <c r="BX138" s="20">
        <v>25.0</v>
      </c>
      <c r="BY138" s="20">
        <v>2.0</v>
      </c>
      <c r="BZ138" s="20">
        <v>0.0</v>
      </c>
      <c r="CA138" s="20">
        <v>0.0</v>
      </c>
      <c r="CB138" s="20">
        <v>4.0</v>
      </c>
      <c r="CC138" s="20">
        <v>9.0</v>
      </c>
      <c r="CD138" s="26" t="s">
        <v>624</v>
      </c>
      <c r="CE138" s="29">
        <f t="shared" si="4"/>
        <v>45012</v>
      </c>
      <c r="CF138" s="35" t="s">
        <v>334</v>
      </c>
      <c r="CG138" s="35"/>
      <c r="CH138" s="34" t="s">
        <v>83</v>
      </c>
      <c r="CI138" s="26">
        <f t="shared" si="5"/>
        <v>68</v>
      </c>
      <c r="CJ138" s="26">
        <f t="shared" si="6"/>
        <v>45012</v>
      </c>
      <c r="CK138" s="26">
        <f t="shared" si="7"/>
        <v>112</v>
      </c>
      <c r="CL138" s="26">
        <f t="shared" si="8"/>
        <v>68</v>
      </c>
      <c r="CM138" s="26">
        <f t="shared" ref="CM138:CO138" si="143">IF(CI138=44434,,CI138)</f>
        <v>68</v>
      </c>
      <c r="CN138" s="26">
        <f t="shared" si="143"/>
        <v>45012</v>
      </c>
      <c r="CO138" s="26">
        <f t="shared" si="143"/>
        <v>112</v>
      </c>
      <c r="CP138" s="26">
        <f t="shared" si="10"/>
        <v>68</v>
      </c>
      <c r="CQ138" s="7"/>
    </row>
    <row r="139">
      <c r="A139" s="20" t="s">
        <v>625</v>
      </c>
      <c r="B139" s="20" t="s">
        <v>626</v>
      </c>
      <c r="C139" s="20" t="s">
        <v>627</v>
      </c>
      <c r="D139" s="20" t="s">
        <v>132</v>
      </c>
      <c r="E139" s="20" t="s">
        <v>628</v>
      </c>
      <c r="F139" s="20" t="s">
        <v>629</v>
      </c>
      <c r="G139" s="20" t="s">
        <v>89</v>
      </c>
      <c r="H139" s="22" t="s">
        <v>630</v>
      </c>
      <c r="I139" s="36" t="s">
        <v>631</v>
      </c>
      <c r="J139" s="20">
        <v>80.0</v>
      </c>
      <c r="K139" s="20">
        <v>92.0</v>
      </c>
      <c r="L139" s="22" t="str">
        <f t="shared" si="2"/>
        <v>above 56 days</v>
      </c>
      <c r="M139" s="23">
        <f t="shared" si="3"/>
        <v>295</v>
      </c>
      <c r="N139" s="35"/>
      <c r="O139" s="28">
        <v>0.0</v>
      </c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20">
        <v>0.0</v>
      </c>
      <c r="AB139" s="20">
        <v>0.0</v>
      </c>
      <c r="AC139" s="20">
        <v>0.0</v>
      </c>
      <c r="AD139" s="20">
        <v>0.0</v>
      </c>
      <c r="AE139" s="20">
        <v>0.0</v>
      </c>
      <c r="AF139" s="20">
        <v>0.0</v>
      </c>
      <c r="AG139" s="20">
        <v>0.0</v>
      </c>
      <c r="AH139" s="20">
        <v>0.0</v>
      </c>
      <c r="AI139" s="20">
        <v>0.0</v>
      </c>
      <c r="AJ139" s="25" t="s">
        <v>624</v>
      </c>
      <c r="AK139" s="34" t="s">
        <v>632</v>
      </c>
      <c r="AL139" s="20">
        <v>20.0</v>
      </c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20">
        <v>0.0</v>
      </c>
      <c r="AY139" s="20">
        <v>0.0</v>
      </c>
      <c r="AZ139" s="20">
        <v>0.0</v>
      </c>
      <c r="BA139" s="20">
        <v>0.0</v>
      </c>
      <c r="BB139" s="20">
        <v>0.0</v>
      </c>
      <c r="BC139" s="20">
        <v>0.0</v>
      </c>
      <c r="BD139" s="20">
        <v>16.0</v>
      </c>
      <c r="BE139" s="20">
        <v>0.0</v>
      </c>
      <c r="BF139" s="20">
        <v>4.0</v>
      </c>
      <c r="BG139" s="25" t="s">
        <v>624</v>
      </c>
      <c r="BH139" s="35"/>
      <c r="BI139" s="28">
        <v>0.0</v>
      </c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20">
        <v>0.0</v>
      </c>
      <c r="BV139" s="20">
        <v>0.0</v>
      </c>
      <c r="BW139" s="20">
        <v>0.0</v>
      </c>
      <c r="BX139" s="20">
        <v>0.0</v>
      </c>
      <c r="BY139" s="20">
        <v>0.0</v>
      </c>
      <c r="BZ139" s="20">
        <v>0.0</v>
      </c>
      <c r="CA139" s="20">
        <v>0.0</v>
      </c>
      <c r="CB139" s="20">
        <v>0.0</v>
      </c>
      <c r="CC139" s="20">
        <v>0.0</v>
      </c>
      <c r="CD139" s="26" t="s">
        <v>624</v>
      </c>
      <c r="CE139" s="29">
        <f t="shared" si="4"/>
        <v>45012</v>
      </c>
      <c r="CF139" s="35"/>
      <c r="CG139" s="34" t="s">
        <v>633</v>
      </c>
      <c r="CH139" s="35"/>
      <c r="CI139" s="26">
        <f t="shared" si="5"/>
        <v>45012</v>
      </c>
      <c r="CJ139" s="26">
        <f t="shared" si="6"/>
        <v>295</v>
      </c>
      <c r="CK139" s="26">
        <f t="shared" si="7"/>
        <v>45012</v>
      </c>
      <c r="CL139" s="26">
        <f t="shared" si="8"/>
        <v>295</v>
      </c>
      <c r="CM139" s="26">
        <f t="shared" ref="CM139:CO139" si="144">IF(CI139=44434,,CI139)</f>
        <v>45012</v>
      </c>
      <c r="CN139" s="26">
        <f t="shared" si="144"/>
        <v>295</v>
      </c>
      <c r="CO139" s="26">
        <f t="shared" si="144"/>
        <v>45012</v>
      </c>
      <c r="CP139" s="26">
        <f t="shared" si="10"/>
        <v>295</v>
      </c>
      <c r="CQ139" s="7"/>
    </row>
    <row r="140">
      <c r="A140" s="20" t="s">
        <v>448</v>
      </c>
      <c r="B140" s="20" t="s">
        <v>634</v>
      </c>
      <c r="C140" s="20" t="s">
        <v>634</v>
      </c>
      <c r="D140" s="20" t="s">
        <v>88</v>
      </c>
      <c r="E140" s="20" t="s">
        <v>450</v>
      </c>
      <c r="F140" s="20" t="s">
        <v>635</v>
      </c>
      <c r="G140" s="20" t="s">
        <v>328</v>
      </c>
      <c r="H140" s="20"/>
      <c r="I140" s="20"/>
      <c r="J140" s="20">
        <v>41.0</v>
      </c>
      <c r="K140" s="7"/>
      <c r="L140" s="22" t="str">
        <f t="shared" si="2"/>
        <v>1-28 days</v>
      </c>
      <c r="M140" s="23">
        <f t="shared" si="3"/>
        <v>19</v>
      </c>
      <c r="N140" s="34" t="s">
        <v>153</v>
      </c>
      <c r="O140" s="28">
        <v>17.0</v>
      </c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20">
        <v>4.0</v>
      </c>
      <c r="AB140" s="20">
        <v>0.0</v>
      </c>
      <c r="AC140" s="20">
        <v>2.0</v>
      </c>
      <c r="AD140" s="20">
        <v>0.0</v>
      </c>
      <c r="AE140" s="20">
        <v>0.0</v>
      </c>
      <c r="AF140" s="20">
        <v>0.0</v>
      </c>
      <c r="AG140" s="20">
        <v>8.0</v>
      </c>
      <c r="AH140" s="20">
        <v>1.0</v>
      </c>
      <c r="AI140" s="20">
        <v>2.0</v>
      </c>
      <c r="AJ140" s="25" t="s">
        <v>624</v>
      </c>
      <c r="AK140" s="35"/>
      <c r="AL140" s="20">
        <v>0.0</v>
      </c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20">
        <v>0.0</v>
      </c>
      <c r="AY140" s="20">
        <v>0.0</v>
      </c>
      <c r="AZ140" s="20">
        <v>0.0</v>
      </c>
      <c r="BA140" s="20">
        <v>0.0</v>
      </c>
      <c r="BB140" s="20">
        <v>0.0</v>
      </c>
      <c r="BC140" s="20">
        <v>0.0</v>
      </c>
      <c r="BD140" s="20">
        <v>0.0</v>
      </c>
      <c r="BE140" s="20">
        <v>0.0</v>
      </c>
      <c r="BF140" s="20">
        <v>0.0</v>
      </c>
      <c r="BG140" s="25" t="s">
        <v>624</v>
      </c>
      <c r="BH140" s="34" t="s">
        <v>556</v>
      </c>
      <c r="BI140" s="28">
        <v>0.0</v>
      </c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20">
        <v>0.0</v>
      </c>
      <c r="BV140" s="20">
        <v>0.0</v>
      </c>
      <c r="BW140" s="20">
        <v>0.0</v>
      </c>
      <c r="BX140" s="20">
        <v>0.0</v>
      </c>
      <c r="BY140" s="20">
        <v>0.0</v>
      </c>
      <c r="BZ140" s="20">
        <v>0.0</v>
      </c>
      <c r="CA140" s="20">
        <v>0.0</v>
      </c>
      <c r="CB140" s="20">
        <v>0.0</v>
      </c>
      <c r="CC140" s="20">
        <v>0.0</v>
      </c>
      <c r="CD140" s="26" t="s">
        <v>624</v>
      </c>
      <c r="CE140" s="29">
        <f t="shared" si="4"/>
        <v>45012</v>
      </c>
      <c r="CF140" s="34" t="s">
        <v>154</v>
      </c>
      <c r="CG140" s="35"/>
      <c r="CH140" s="34" t="s">
        <v>557</v>
      </c>
      <c r="CI140" s="26">
        <f t="shared" si="5"/>
        <v>19</v>
      </c>
      <c r="CJ140" s="26">
        <f t="shared" si="6"/>
        <v>45012</v>
      </c>
      <c r="CK140" s="26">
        <f t="shared" si="7"/>
        <v>20</v>
      </c>
      <c r="CL140" s="26">
        <f t="shared" si="8"/>
        <v>19</v>
      </c>
      <c r="CM140" s="26">
        <f t="shared" ref="CM140:CO140" si="145">IF(CI140=44434,,CI140)</f>
        <v>19</v>
      </c>
      <c r="CN140" s="26">
        <f t="shared" si="145"/>
        <v>45012</v>
      </c>
      <c r="CO140" s="26">
        <f t="shared" si="145"/>
        <v>20</v>
      </c>
      <c r="CP140" s="26">
        <f t="shared" si="10"/>
        <v>19</v>
      </c>
      <c r="CQ140" s="7"/>
    </row>
    <row r="141">
      <c r="A141" s="20" t="s">
        <v>234</v>
      </c>
      <c r="B141" s="20" t="s">
        <v>636</v>
      </c>
      <c r="C141" s="20" t="s">
        <v>636</v>
      </c>
      <c r="D141" s="20" t="s">
        <v>88</v>
      </c>
      <c r="E141" s="20" t="s">
        <v>236</v>
      </c>
      <c r="F141" s="20" t="s">
        <v>64</v>
      </c>
      <c r="G141" s="20" t="s">
        <v>221</v>
      </c>
      <c r="H141" s="20"/>
      <c r="I141" s="36" t="s">
        <v>637</v>
      </c>
      <c r="J141" s="20">
        <v>45.0</v>
      </c>
      <c r="K141" s="20">
        <v>37.0</v>
      </c>
      <c r="L141" s="22" t="str">
        <f t="shared" si="2"/>
        <v>1-28 days</v>
      </c>
      <c r="M141" s="23">
        <f t="shared" si="3"/>
        <v>14</v>
      </c>
      <c r="N141" s="27" t="s">
        <v>175</v>
      </c>
      <c r="O141" s="28">
        <v>7.0</v>
      </c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20">
        <v>5.0</v>
      </c>
      <c r="AB141" s="20">
        <v>0.0</v>
      </c>
      <c r="AC141" s="20">
        <v>0.0</v>
      </c>
      <c r="AD141" s="20">
        <v>0.0</v>
      </c>
      <c r="AE141" s="20">
        <v>0.0</v>
      </c>
      <c r="AF141" s="20">
        <v>0.0</v>
      </c>
      <c r="AG141" s="20">
        <v>0.0</v>
      </c>
      <c r="AH141" s="20">
        <v>0.0</v>
      </c>
      <c r="AI141" s="20">
        <v>2.0</v>
      </c>
      <c r="AJ141" s="25" t="s">
        <v>624</v>
      </c>
      <c r="AK141" s="35"/>
      <c r="AL141" s="20">
        <v>0.0</v>
      </c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20">
        <v>0.0</v>
      </c>
      <c r="AY141" s="20">
        <v>0.0</v>
      </c>
      <c r="AZ141" s="20">
        <v>0.0</v>
      </c>
      <c r="BA141" s="20">
        <v>0.0</v>
      </c>
      <c r="BB141" s="20">
        <v>0.0</v>
      </c>
      <c r="BC141" s="20">
        <v>0.0</v>
      </c>
      <c r="BD141" s="20">
        <v>0.0</v>
      </c>
      <c r="BE141" s="20">
        <v>0.0</v>
      </c>
      <c r="BF141" s="20">
        <v>0.0</v>
      </c>
      <c r="BG141" s="25" t="s">
        <v>624</v>
      </c>
      <c r="BH141" s="27" t="s">
        <v>167</v>
      </c>
      <c r="BI141" s="28">
        <v>0.0</v>
      </c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20">
        <v>0.0</v>
      </c>
      <c r="BV141" s="20">
        <v>0.0</v>
      </c>
      <c r="BW141" s="20">
        <v>0.0</v>
      </c>
      <c r="BX141" s="20">
        <v>0.0</v>
      </c>
      <c r="BY141" s="20">
        <v>0.0</v>
      </c>
      <c r="BZ141" s="20">
        <v>0.0</v>
      </c>
      <c r="CA141" s="20">
        <v>0.0</v>
      </c>
      <c r="CB141" s="20">
        <v>0.0</v>
      </c>
      <c r="CC141" s="20">
        <v>0.0</v>
      </c>
      <c r="CD141" s="26" t="s">
        <v>624</v>
      </c>
      <c r="CE141" s="29">
        <f t="shared" si="4"/>
        <v>45012</v>
      </c>
      <c r="CF141" s="35" t="s">
        <v>176</v>
      </c>
      <c r="CG141" s="35"/>
      <c r="CH141" s="35" t="s">
        <v>170</v>
      </c>
      <c r="CI141" s="26">
        <f t="shared" si="5"/>
        <v>14</v>
      </c>
      <c r="CJ141" s="26">
        <f t="shared" si="6"/>
        <v>45012</v>
      </c>
      <c r="CK141" s="26">
        <f t="shared" si="7"/>
        <v>46</v>
      </c>
      <c r="CL141" s="26">
        <f t="shared" si="8"/>
        <v>14</v>
      </c>
      <c r="CM141" s="26">
        <f t="shared" ref="CM141:CO141" si="146">IF(CI141=44434,,CI141)</f>
        <v>14</v>
      </c>
      <c r="CN141" s="26">
        <f t="shared" si="146"/>
        <v>45012</v>
      </c>
      <c r="CO141" s="26">
        <f t="shared" si="146"/>
        <v>46</v>
      </c>
      <c r="CP141" s="26">
        <f t="shared" si="10"/>
        <v>14</v>
      </c>
      <c r="CQ141" s="7"/>
    </row>
    <row r="142">
      <c r="A142" s="20" t="s">
        <v>625</v>
      </c>
      <c r="B142" s="20" t="s">
        <v>638</v>
      </c>
      <c r="C142" s="20" t="s">
        <v>639</v>
      </c>
      <c r="D142" s="20" t="s">
        <v>132</v>
      </c>
      <c r="E142" s="20" t="s">
        <v>628</v>
      </c>
      <c r="F142" s="20" t="s">
        <v>629</v>
      </c>
      <c r="G142" s="20" t="s">
        <v>89</v>
      </c>
      <c r="H142" s="36" t="s">
        <v>640</v>
      </c>
      <c r="I142" s="36" t="s">
        <v>631</v>
      </c>
      <c r="J142" s="20">
        <v>46.0</v>
      </c>
      <c r="K142" s="20">
        <v>19.0</v>
      </c>
      <c r="L142" s="22" t="str">
        <f t="shared" si="2"/>
        <v>above 56 days</v>
      </c>
      <c r="M142" s="23">
        <f t="shared" si="3"/>
        <v>319</v>
      </c>
      <c r="N142" s="34" t="s">
        <v>83</v>
      </c>
      <c r="O142" s="28">
        <v>1.0</v>
      </c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20">
        <v>0.0</v>
      </c>
      <c r="AB142" s="20">
        <v>0.0</v>
      </c>
      <c r="AC142" s="20">
        <v>0.0</v>
      </c>
      <c r="AD142" s="20">
        <v>0.0</v>
      </c>
      <c r="AE142" s="20">
        <v>0.0</v>
      </c>
      <c r="AF142" s="20">
        <v>0.0</v>
      </c>
      <c r="AG142" s="20">
        <v>0.0</v>
      </c>
      <c r="AH142" s="20">
        <v>0.0</v>
      </c>
      <c r="AI142" s="20">
        <v>1.0</v>
      </c>
      <c r="AJ142" s="25" t="s">
        <v>624</v>
      </c>
      <c r="AK142" s="35"/>
      <c r="AL142" s="20">
        <v>0.0</v>
      </c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20">
        <v>0.0</v>
      </c>
      <c r="AY142" s="20">
        <v>0.0</v>
      </c>
      <c r="AZ142" s="20">
        <v>0.0</v>
      </c>
      <c r="BA142" s="20">
        <v>0.0</v>
      </c>
      <c r="BB142" s="20">
        <v>0.0</v>
      </c>
      <c r="BC142" s="20">
        <v>0.0</v>
      </c>
      <c r="BD142" s="20">
        <v>0.0</v>
      </c>
      <c r="BE142" s="20">
        <v>0.0</v>
      </c>
      <c r="BF142" s="20">
        <v>0.0</v>
      </c>
      <c r="BG142" s="25" t="s">
        <v>624</v>
      </c>
      <c r="BH142" s="34" t="s">
        <v>83</v>
      </c>
      <c r="BI142" s="28">
        <v>1.0</v>
      </c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20">
        <v>0.0</v>
      </c>
      <c r="BV142" s="20">
        <v>0.0</v>
      </c>
      <c r="BW142" s="20">
        <v>0.0</v>
      </c>
      <c r="BX142" s="20">
        <v>0.0</v>
      </c>
      <c r="BY142" s="20">
        <v>0.0</v>
      </c>
      <c r="BZ142" s="20">
        <v>0.0</v>
      </c>
      <c r="CA142" s="20">
        <v>0.0</v>
      </c>
      <c r="CB142" s="20">
        <v>0.0</v>
      </c>
      <c r="CC142" s="20">
        <v>1.0</v>
      </c>
      <c r="CD142" s="26" t="s">
        <v>624</v>
      </c>
      <c r="CE142" s="29">
        <f t="shared" si="4"/>
        <v>45012</v>
      </c>
      <c r="CF142" s="34" t="s">
        <v>80</v>
      </c>
      <c r="CG142" s="35"/>
      <c r="CH142" s="34" t="s">
        <v>80</v>
      </c>
      <c r="CI142" s="26">
        <f t="shared" si="5"/>
        <v>319</v>
      </c>
      <c r="CJ142" s="26">
        <f t="shared" si="6"/>
        <v>45012</v>
      </c>
      <c r="CK142" s="26">
        <f t="shared" si="7"/>
        <v>319</v>
      </c>
      <c r="CL142" s="26">
        <f t="shared" si="8"/>
        <v>319</v>
      </c>
      <c r="CM142" s="26">
        <f t="shared" ref="CM142:CO142" si="147">IF(CI142=44434,,CI142)</f>
        <v>319</v>
      </c>
      <c r="CN142" s="26">
        <f t="shared" si="147"/>
        <v>45012</v>
      </c>
      <c r="CO142" s="26">
        <f t="shared" si="147"/>
        <v>319</v>
      </c>
      <c r="CP142" s="26">
        <f t="shared" si="10"/>
        <v>319</v>
      </c>
      <c r="CQ142" s="7"/>
    </row>
    <row r="143">
      <c r="A143" s="20" t="s">
        <v>641</v>
      </c>
      <c r="B143" s="20" t="s">
        <v>642</v>
      </c>
      <c r="C143" s="20" t="s">
        <v>643</v>
      </c>
      <c r="D143" s="20" t="s">
        <v>62</v>
      </c>
      <c r="E143" s="20" t="s">
        <v>644</v>
      </c>
      <c r="F143" s="20" t="s">
        <v>64</v>
      </c>
      <c r="G143" s="20" t="s">
        <v>106</v>
      </c>
      <c r="H143" s="36" t="s">
        <v>645</v>
      </c>
      <c r="I143" s="20"/>
      <c r="J143" s="20">
        <v>39.0</v>
      </c>
      <c r="K143" s="20">
        <v>24.0</v>
      </c>
      <c r="L143" s="22" t="str">
        <f t="shared" si="2"/>
        <v>above 56 days</v>
      </c>
      <c r="M143" s="23">
        <f t="shared" si="3"/>
        <v>68</v>
      </c>
      <c r="N143" s="27" t="s">
        <v>541</v>
      </c>
      <c r="O143" s="28">
        <v>34.0</v>
      </c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20">
        <v>5.0</v>
      </c>
      <c r="AB143" s="20">
        <v>1.0</v>
      </c>
      <c r="AC143" s="20">
        <v>1.0</v>
      </c>
      <c r="AD143" s="20">
        <v>8.0</v>
      </c>
      <c r="AE143" s="20">
        <v>2.0</v>
      </c>
      <c r="AF143" s="20">
        <v>1.0</v>
      </c>
      <c r="AG143" s="20">
        <v>5.0</v>
      </c>
      <c r="AH143" s="20">
        <v>9.0</v>
      </c>
      <c r="AI143" s="20">
        <v>2.0</v>
      </c>
      <c r="AJ143" s="25" t="s">
        <v>624</v>
      </c>
      <c r="AK143" s="35"/>
      <c r="AL143" s="20">
        <v>0.0</v>
      </c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20">
        <v>0.0</v>
      </c>
      <c r="AY143" s="20">
        <v>0.0</v>
      </c>
      <c r="AZ143" s="20">
        <v>0.0</v>
      </c>
      <c r="BA143" s="20">
        <v>0.0</v>
      </c>
      <c r="BB143" s="20">
        <v>0.0</v>
      </c>
      <c r="BC143" s="20">
        <v>0.0</v>
      </c>
      <c r="BD143" s="20">
        <v>0.0</v>
      </c>
      <c r="BE143" s="20">
        <v>0.0</v>
      </c>
      <c r="BF143" s="20">
        <v>0.0</v>
      </c>
      <c r="BG143" s="25" t="s">
        <v>624</v>
      </c>
      <c r="BH143" s="27" t="s">
        <v>333</v>
      </c>
      <c r="BI143" s="28">
        <v>348.0</v>
      </c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20">
        <v>0.0</v>
      </c>
      <c r="BV143" s="20">
        <v>0.0</v>
      </c>
      <c r="BW143" s="20">
        <v>0.0</v>
      </c>
      <c r="BX143" s="20">
        <v>74.0</v>
      </c>
      <c r="BY143" s="20">
        <v>161.0</v>
      </c>
      <c r="BZ143" s="20">
        <v>8.0</v>
      </c>
      <c r="CA143" s="20">
        <v>28.0</v>
      </c>
      <c r="CB143" s="20">
        <v>63.0</v>
      </c>
      <c r="CC143" s="20">
        <v>14.0</v>
      </c>
      <c r="CD143" s="26" t="s">
        <v>624</v>
      </c>
      <c r="CE143" s="29">
        <f t="shared" si="4"/>
        <v>45012</v>
      </c>
      <c r="CF143" s="35" t="s">
        <v>542</v>
      </c>
      <c r="CG143" s="35"/>
      <c r="CH143" s="35" t="s">
        <v>334</v>
      </c>
      <c r="CI143" s="26">
        <f t="shared" si="5"/>
        <v>69</v>
      </c>
      <c r="CJ143" s="26">
        <f t="shared" si="6"/>
        <v>45012</v>
      </c>
      <c r="CK143" s="26">
        <f t="shared" si="7"/>
        <v>68</v>
      </c>
      <c r="CL143" s="26">
        <f t="shared" si="8"/>
        <v>68</v>
      </c>
      <c r="CM143" s="26">
        <f t="shared" ref="CM143:CO143" si="148">IF(CI143=44434,,CI143)</f>
        <v>69</v>
      </c>
      <c r="CN143" s="26">
        <f t="shared" si="148"/>
        <v>45012</v>
      </c>
      <c r="CO143" s="26">
        <f t="shared" si="148"/>
        <v>68</v>
      </c>
      <c r="CP143" s="26">
        <f t="shared" si="10"/>
        <v>68</v>
      </c>
      <c r="CQ143" s="7"/>
    </row>
    <row r="144">
      <c r="A144" s="20" t="s">
        <v>646</v>
      </c>
      <c r="B144" s="20" t="s">
        <v>647</v>
      </c>
      <c r="C144" s="20" t="s">
        <v>648</v>
      </c>
      <c r="D144" s="20" t="s">
        <v>76</v>
      </c>
      <c r="E144" s="20" t="s">
        <v>649</v>
      </c>
      <c r="F144" s="20" t="s">
        <v>650</v>
      </c>
      <c r="G144" s="20" t="s">
        <v>106</v>
      </c>
      <c r="H144" s="33" t="s">
        <v>651</v>
      </c>
      <c r="I144" s="36" t="s">
        <v>652</v>
      </c>
      <c r="J144" s="20">
        <v>33.0</v>
      </c>
      <c r="K144" s="20">
        <v>50.0</v>
      </c>
      <c r="L144" s="22" t="str">
        <f t="shared" si="2"/>
        <v>above 56 days</v>
      </c>
      <c r="M144" s="23">
        <f t="shared" si="3"/>
        <v>116</v>
      </c>
      <c r="N144" s="34" t="s">
        <v>373</v>
      </c>
      <c r="O144" s="28">
        <v>4.0</v>
      </c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20">
        <v>1.0</v>
      </c>
      <c r="AB144" s="20">
        <v>0.0</v>
      </c>
      <c r="AC144" s="20">
        <v>0.0</v>
      </c>
      <c r="AD144" s="20">
        <v>2.0</v>
      </c>
      <c r="AE144" s="20">
        <v>0.0</v>
      </c>
      <c r="AF144" s="20">
        <v>0.0</v>
      </c>
      <c r="AG144" s="20">
        <v>0.0</v>
      </c>
      <c r="AH144" s="20">
        <v>0.0</v>
      </c>
      <c r="AI144" s="20">
        <v>1.0</v>
      </c>
      <c r="AJ144" s="25" t="s">
        <v>624</v>
      </c>
      <c r="AK144" s="35"/>
      <c r="AL144" s="20">
        <v>0.0</v>
      </c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20">
        <v>0.0</v>
      </c>
      <c r="AY144" s="20">
        <v>0.0</v>
      </c>
      <c r="AZ144" s="20">
        <v>0.0</v>
      </c>
      <c r="BA144" s="20">
        <v>0.0</v>
      </c>
      <c r="BB144" s="20">
        <v>0.0</v>
      </c>
      <c r="BC144" s="20">
        <v>0.0</v>
      </c>
      <c r="BD144" s="20">
        <v>0.0</v>
      </c>
      <c r="BE144" s="20">
        <v>0.0</v>
      </c>
      <c r="BF144" s="20">
        <v>0.0</v>
      </c>
      <c r="BG144" s="25" t="s">
        <v>624</v>
      </c>
      <c r="BH144" s="34" t="s">
        <v>616</v>
      </c>
      <c r="BI144" s="28">
        <v>1.0</v>
      </c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20">
        <v>0.0</v>
      </c>
      <c r="BV144" s="20">
        <v>0.0</v>
      </c>
      <c r="BW144" s="20">
        <v>0.0</v>
      </c>
      <c r="BX144" s="20">
        <v>1.0</v>
      </c>
      <c r="BY144" s="20">
        <v>0.0</v>
      </c>
      <c r="BZ144" s="20">
        <v>0.0</v>
      </c>
      <c r="CA144" s="20">
        <v>0.0</v>
      </c>
      <c r="CB144" s="20">
        <v>0.0</v>
      </c>
      <c r="CC144" s="20">
        <v>0.0</v>
      </c>
      <c r="CD144" s="26" t="s">
        <v>624</v>
      </c>
      <c r="CE144" s="29">
        <f t="shared" si="4"/>
        <v>45012</v>
      </c>
      <c r="CF144" s="34" t="s">
        <v>375</v>
      </c>
      <c r="CG144" s="35"/>
      <c r="CH144" s="34" t="s">
        <v>618</v>
      </c>
      <c r="CI144" s="26">
        <f t="shared" si="5"/>
        <v>116</v>
      </c>
      <c r="CJ144" s="26">
        <f t="shared" si="6"/>
        <v>45012</v>
      </c>
      <c r="CK144" s="26">
        <f t="shared" si="7"/>
        <v>173</v>
      </c>
      <c r="CL144" s="26">
        <f t="shared" si="8"/>
        <v>116</v>
      </c>
      <c r="CM144" s="26">
        <f t="shared" ref="CM144:CO144" si="149">IF(CI144=44434,,CI144)</f>
        <v>116</v>
      </c>
      <c r="CN144" s="26">
        <f t="shared" si="149"/>
        <v>45012</v>
      </c>
      <c r="CO144" s="26">
        <f t="shared" si="149"/>
        <v>173</v>
      </c>
      <c r="CP144" s="26">
        <f t="shared" si="10"/>
        <v>116</v>
      </c>
      <c r="CQ144" s="7"/>
    </row>
    <row r="145">
      <c r="A145" s="20" t="s">
        <v>287</v>
      </c>
      <c r="B145" s="20" t="s">
        <v>653</v>
      </c>
      <c r="C145" s="20" t="s">
        <v>653</v>
      </c>
      <c r="D145" s="20" t="s">
        <v>132</v>
      </c>
      <c r="E145" s="20" t="s">
        <v>290</v>
      </c>
      <c r="F145" s="20" t="s">
        <v>134</v>
      </c>
      <c r="G145" s="20" t="s">
        <v>233</v>
      </c>
      <c r="H145" s="36" t="s">
        <v>654</v>
      </c>
      <c r="I145" s="41" t="s">
        <v>655</v>
      </c>
      <c r="J145" s="20">
        <v>39.0</v>
      </c>
      <c r="K145" s="7"/>
      <c r="L145" s="22" t="str">
        <f t="shared" si="2"/>
        <v>1-28 days</v>
      </c>
      <c r="M145" s="23">
        <f t="shared" si="3"/>
        <v>12</v>
      </c>
      <c r="N145" s="27" t="s">
        <v>222</v>
      </c>
      <c r="O145" s="28">
        <v>36.0</v>
      </c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20">
        <v>4.0</v>
      </c>
      <c r="AB145" s="20">
        <v>4.0</v>
      </c>
      <c r="AC145" s="20">
        <v>13.0</v>
      </c>
      <c r="AD145" s="20">
        <v>3.0</v>
      </c>
      <c r="AE145" s="20">
        <v>5.0</v>
      </c>
      <c r="AF145" s="20">
        <v>3.0</v>
      </c>
      <c r="AG145" s="20">
        <v>2.0</v>
      </c>
      <c r="AH145" s="20">
        <v>1.0</v>
      </c>
      <c r="AI145" s="20">
        <v>1.0</v>
      </c>
      <c r="AJ145" s="25" t="s">
        <v>624</v>
      </c>
      <c r="AK145" s="35"/>
      <c r="AL145" s="20">
        <v>0.0</v>
      </c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20">
        <v>0.0</v>
      </c>
      <c r="AY145" s="20">
        <v>0.0</v>
      </c>
      <c r="AZ145" s="20">
        <v>0.0</v>
      </c>
      <c r="BA145" s="20">
        <v>0.0</v>
      </c>
      <c r="BB145" s="20">
        <v>0.0</v>
      </c>
      <c r="BC145" s="20">
        <v>0.0</v>
      </c>
      <c r="BD145" s="20">
        <v>0.0</v>
      </c>
      <c r="BE145" s="20">
        <v>0.0</v>
      </c>
      <c r="BF145" s="20">
        <v>0.0</v>
      </c>
      <c r="BG145" s="25" t="s">
        <v>624</v>
      </c>
      <c r="BH145" s="27" t="s">
        <v>283</v>
      </c>
      <c r="BI145" s="28">
        <v>17.0</v>
      </c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20">
        <v>13.0</v>
      </c>
      <c r="BV145" s="20">
        <v>1.0</v>
      </c>
      <c r="BW145" s="20">
        <v>3.0</v>
      </c>
      <c r="BX145" s="20">
        <v>0.0</v>
      </c>
      <c r="BY145" s="20">
        <v>0.0</v>
      </c>
      <c r="BZ145" s="20">
        <v>0.0</v>
      </c>
      <c r="CA145" s="20">
        <v>0.0</v>
      </c>
      <c r="CB145" s="20">
        <v>0.0</v>
      </c>
      <c r="CC145" s="20">
        <v>0.0</v>
      </c>
      <c r="CD145" s="26" t="s">
        <v>624</v>
      </c>
      <c r="CE145" s="29">
        <f t="shared" si="4"/>
        <v>45012</v>
      </c>
      <c r="CF145" s="35" t="s">
        <v>223</v>
      </c>
      <c r="CG145" s="35"/>
      <c r="CH145" s="35" t="s">
        <v>285</v>
      </c>
      <c r="CI145" s="26">
        <f t="shared" si="5"/>
        <v>12</v>
      </c>
      <c r="CJ145" s="26">
        <f t="shared" si="6"/>
        <v>45012</v>
      </c>
      <c r="CK145" s="26">
        <f t="shared" si="7"/>
        <v>33</v>
      </c>
      <c r="CL145" s="26">
        <f t="shared" si="8"/>
        <v>12</v>
      </c>
      <c r="CM145" s="26">
        <f t="shared" ref="CM145:CO145" si="150">IF(CI145=44434,,CI145)</f>
        <v>12</v>
      </c>
      <c r="CN145" s="26">
        <f t="shared" si="150"/>
        <v>45012</v>
      </c>
      <c r="CO145" s="26">
        <f t="shared" si="150"/>
        <v>33</v>
      </c>
      <c r="CP145" s="26">
        <f t="shared" si="10"/>
        <v>12</v>
      </c>
      <c r="CQ145" s="7"/>
    </row>
    <row r="146">
      <c r="A146" s="20" t="s">
        <v>455</v>
      </c>
      <c r="B146" s="20" t="s">
        <v>656</v>
      </c>
      <c r="C146" s="20" t="s">
        <v>656</v>
      </c>
      <c r="D146" s="20" t="s">
        <v>88</v>
      </c>
      <c r="E146" s="20" t="s">
        <v>457</v>
      </c>
      <c r="F146" s="20" t="s">
        <v>64</v>
      </c>
      <c r="G146" s="20" t="s">
        <v>135</v>
      </c>
      <c r="H146" s="38" t="s">
        <v>657</v>
      </c>
      <c r="I146" s="33" t="s">
        <v>658</v>
      </c>
      <c r="J146" s="20">
        <v>28.0</v>
      </c>
      <c r="K146" s="7"/>
      <c r="L146" s="22" t="str">
        <f t="shared" si="2"/>
        <v>above 56 days</v>
      </c>
      <c r="M146" s="23">
        <f t="shared" si="3"/>
        <v>263</v>
      </c>
      <c r="N146" s="34" t="s">
        <v>83</v>
      </c>
      <c r="O146" s="28">
        <v>1.0</v>
      </c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20">
        <v>0.0</v>
      </c>
      <c r="AB146" s="20">
        <v>0.0</v>
      </c>
      <c r="AC146" s="20">
        <v>0.0</v>
      </c>
      <c r="AD146" s="20">
        <v>0.0</v>
      </c>
      <c r="AE146" s="20">
        <v>0.0</v>
      </c>
      <c r="AF146" s="20">
        <v>0.0</v>
      </c>
      <c r="AG146" s="20">
        <v>0.0</v>
      </c>
      <c r="AH146" s="20">
        <v>0.0</v>
      </c>
      <c r="AI146" s="20">
        <v>1.0</v>
      </c>
      <c r="AJ146" s="25" t="s">
        <v>624</v>
      </c>
      <c r="AK146" s="34" t="s">
        <v>410</v>
      </c>
      <c r="AL146" s="20">
        <v>3.0</v>
      </c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20">
        <v>0.0</v>
      </c>
      <c r="AY146" s="20">
        <v>0.0</v>
      </c>
      <c r="AZ146" s="20">
        <v>0.0</v>
      </c>
      <c r="BA146" s="20">
        <v>0.0</v>
      </c>
      <c r="BB146" s="20">
        <v>3.0</v>
      </c>
      <c r="BC146" s="20">
        <v>0.0</v>
      </c>
      <c r="BD146" s="20">
        <v>0.0</v>
      </c>
      <c r="BE146" s="20">
        <v>0.0</v>
      </c>
      <c r="BF146" s="20">
        <v>0.0</v>
      </c>
      <c r="BG146" s="25" t="s">
        <v>624</v>
      </c>
      <c r="BH146" s="35"/>
      <c r="BI146" s="28">
        <v>0.0</v>
      </c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20">
        <v>0.0</v>
      </c>
      <c r="BV146" s="20">
        <v>0.0</v>
      </c>
      <c r="BW146" s="20">
        <v>0.0</v>
      </c>
      <c r="BX146" s="20">
        <v>0.0</v>
      </c>
      <c r="BY146" s="20">
        <v>0.0</v>
      </c>
      <c r="BZ146" s="20">
        <v>0.0</v>
      </c>
      <c r="CA146" s="20">
        <v>0.0</v>
      </c>
      <c r="CB146" s="20">
        <v>0.0</v>
      </c>
      <c r="CC146" s="20">
        <v>0.0</v>
      </c>
      <c r="CD146" s="26" t="s">
        <v>624</v>
      </c>
      <c r="CE146" s="29">
        <f t="shared" si="4"/>
        <v>45012</v>
      </c>
      <c r="CF146" s="34" t="s">
        <v>80</v>
      </c>
      <c r="CG146" s="34" t="s">
        <v>410</v>
      </c>
      <c r="CH146" s="35"/>
      <c r="CI146" s="26">
        <f t="shared" si="5"/>
        <v>319</v>
      </c>
      <c r="CJ146" s="26">
        <f t="shared" si="6"/>
        <v>263</v>
      </c>
      <c r="CK146" s="26">
        <f t="shared" si="7"/>
        <v>45012</v>
      </c>
      <c r="CL146" s="26">
        <f t="shared" si="8"/>
        <v>263</v>
      </c>
      <c r="CM146" s="26">
        <f t="shared" ref="CM146:CO146" si="151">IF(CI146=44434,,CI146)</f>
        <v>319</v>
      </c>
      <c r="CN146" s="26">
        <f t="shared" si="151"/>
        <v>263</v>
      </c>
      <c r="CO146" s="26">
        <f t="shared" si="151"/>
        <v>45012</v>
      </c>
      <c r="CP146" s="26">
        <f t="shared" si="10"/>
        <v>263</v>
      </c>
      <c r="CQ146" s="7"/>
    </row>
    <row r="147">
      <c r="A147" s="20" t="s">
        <v>641</v>
      </c>
      <c r="B147" s="20" t="s">
        <v>659</v>
      </c>
      <c r="C147" s="20" t="s">
        <v>659</v>
      </c>
      <c r="D147" s="20" t="s">
        <v>62</v>
      </c>
      <c r="E147" s="20" t="s">
        <v>644</v>
      </c>
      <c r="F147" s="20" t="s">
        <v>64</v>
      </c>
      <c r="G147" s="20" t="s">
        <v>237</v>
      </c>
      <c r="H147" s="36" t="s">
        <v>660</v>
      </c>
      <c r="I147" s="20"/>
      <c r="J147" s="20">
        <v>37.0</v>
      </c>
      <c r="K147" s="20">
        <v>35.0</v>
      </c>
      <c r="L147" s="22" t="str">
        <f t="shared" si="2"/>
        <v>above 56 days</v>
      </c>
      <c r="M147" s="23">
        <f t="shared" si="3"/>
        <v>161</v>
      </c>
      <c r="N147" s="34" t="s">
        <v>661</v>
      </c>
      <c r="O147" s="28">
        <v>46.0</v>
      </c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20">
        <v>0.0</v>
      </c>
      <c r="AB147" s="20">
        <v>7.0</v>
      </c>
      <c r="AC147" s="20">
        <v>8.0</v>
      </c>
      <c r="AD147" s="20">
        <v>7.0</v>
      </c>
      <c r="AE147" s="20">
        <v>12.0</v>
      </c>
      <c r="AF147" s="20">
        <v>5.0</v>
      </c>
      <c r="AG147" s="20">
        <v>4.0</v>
      </c>
      <c r="AH147" s="20">
        <v>2.0</v>
      </c>
      <c r="AI147" s="20">
        <v>1.0</v>
      </c>
      <c r="AJ147" s="25" t="s">
        <v>624</v>
      </c>
      <c r="AK147" s="35"/>
      <c r="AL147" s="20">
        <v>0.0</v>
      </c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20">
        <v>0.0</v>
      </c>
      <c r="AY147" s="20">
        <v>0.0</v>
      </c>
      <c r="AZ147" s="20">
        <v>0.0</v>
      </c>
      <c r="BA147" s="20">
        <v>0.0</v>
      </c>
      <c r="BB147" s="20">
        <v>0.0</v>
      </c>
      <c r="BC147" s="20">
        <v>0.0</v>
      </c>
      <c r="BD147" s="20">
        <v>0.0</v>
      </c>
      <c r="BE147" s="20">
        <v>0.0</v>
      </c>
      <c r="BF147" s="20">
        <v>0.0</v>
      </c>
      <c r="BG147" s="25" t="s">
        <v>624</v>
      </c>
      <c r="BH147" s="27" t="s">
        <v>662</v>
      </c>
      <c r="BI147" s="28">
        <v>302.0</v>
      </c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20">
        <v>0.0</v>
      </c>
      <c r="BV147" s="20">
        <v>12.0</v>
      </c>
      <c r="BW147" s="20">
        <v>1.0</v>
      </c>
      <c r="BX147" s="20">
        <v>75.0</v>
      </c>
      <c r="BY147" s="20">
        <v>103.0</v>
      </c>
      <c r="BZ147" s="20">
        <v>86.0</v>
      </c>
      <c r="CA147" s="20">
        <v>25.0</v>
      </c>
      <c r="CB147" s="20">
        <v>0.0</v>
      </c>
      <c r="CC147" s="20">
        <v>0.0</v>
      </c>
      <c r="CD147" s="26" t="s">
        <v>624</v>
      </c>
      <c r="CE147" s="29">
        <f t="shared" si="4"/>
        <v>45012</v>
      </c>
      <c r="CF147" s="34" t="s">
        <v>663</v>
      </c>
      <c r="CG147" s="35"/>
      <c r="CH147" s="35" t="s">
        <v>664</v>
      </c>
      <c r="CI147" s="26">
        <f t="shared" si="5"/>
        <v>172</v>
      </c>
      <c r="CJ147" s="26">
        <f t="shared" si="6"/>
        <v>45012</v>
      </c>
      <c r="CK147" s="26">
        <f t="shared" si="7"/>
        <v>161</v>
      </c>
      <c r="CL147" s="26">
        <f t="shared" si="8"/>
        <v>161</v>
      </c>
      <c r="CM147" s="26">
        <f t="shared" ref="CM147:CO147" si="152">IF(CI147=44434,,CI147)</f>
        <v>172</v>
      </c>
      <c r="CN147" s="26">
        <f t="shared" si="152"/>
        <v>45012</v>
      </c>
      <c r="CO147" s="26">
        <f t="shared" si="152"/>
        <v>161</v>
      </c>
      <c r="CP147" s="26">
        <f t="shared" si="10"/>
        <v>161</v>
      </c>
      <c r="CQ147" s="7"/>
    </row>
    <row r="148">
      <c r="A148" s="20" t="s">
        <v>665</v>
      </c>
      <c r="B148" s="20" t="s">
        <v>666</v>
      </c>
      <c r="C148" s="20" t="s">
        <v>666</v>
      </c>
      <c r="D148" s="20" t="s">
        <v>62</v>
      </c>
      <c r="E148" s="20" t="s">
        <v>667</v>
      </c>
      <c r="F148" s="20" t="s">
        <v>64</v>
      </c>
      <c r="G148" s="20" t="s">
        <v>106</v>
      </c>
      <c r="H148" s="38" t="s">
        <v>668</v>
      </c>
      <c r="I148" s="36" t="s">
        <v>669</v>
      </c>
      <c r="J148" s="20">
        <v>42.0</v>
      </c>
      <c r="K148" s="20">
        <v>25.0</v>
      </c>
      <c r="L148" s="22" t="str">
        <f t="shared" si="2"/>
        <v>1-28 days</v>
      </c>
      <c r="M148" s="23">
        <f t="shared" si="3"/>
        <v>13</v>
      </c>
      <c r="N148" s="27" t="s">
        <v>136</v>
      </c>
      <c r="O148" s="28">
        <v>6.0</v>
      </c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20">
        <v>0.0</v>
      </c>
      <c r="AB148" s="20">
        <v>4.0</v>
      </c>
      <c r="AC148" s="20">
        <v>0.0</v>
      </c>
      <c r="AD148" s="20">
        <v>0.0</v>
      </c>
      <c r="AE148" s="20">
        <v>0.0</v>
      </c>
      <c r="AF148" s="20">
        <v>0.0</v>
      </c>
      <c r="AG148" s="20">
        <v>0.0</v>
      </c>
      <c r="AH148" s="20">
        <v>1.0</v>
      </c>
      <c r="AI148" s="20">
        <v>1.0</v>
      </c>
      <c r="AJ148" s="25" t="s">
        <v>624</v>
      </c>
      <c r="AK148" s="35"/>
      <c r="AL148" s="20">
        <v>0.0</v>
      </c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20">
        <v>0.0</v>
      </c>
      <c r="AY148" s="20">
        <v>0.0</v>
      </c>
      <c r="AZ148" s="20">
        <v>0.0</v>
      </c>
      <c r="BA148" s="20">
        <v>0.0</v>
      </c>
      <c r="BB148" s="20">
        <v>0.0</v>
      </c>
      <c r="BC148" s="20">
        <v>0.0</v>
      </c>
      <c r="BD148" s="20">
        <v>0.0</v>
      </c>
      <c r="BE148" s="20">
        <v>0.0</v>
      </c>
      <c r="BF148" s="20">
        <v>0.0</v>
      </c>
      <c r="BG148" s="25" t="s">
        <v>624</v>
      </c>
      <c r="BH148" s="35"/>
      <c r="BI148" s="28">
        <v>0.0</v>
      </c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20">
        <v>0.0</v>
      </c>
      <c r="BV148" s="20">
        <v>0.0</v>
      </c>
      <c r="BW148" s="20">
        <v>0.0</v>
      </c>
      <c r="BX148" s="20">
        <v>0.0</v>
      </c>
      <c r="BY148" s="20">
        <v>0.0</v>
      </c>
      <c r="BZ148" s="20">
        <v>0.0</v>
      </c>
      <c r="CA148" s="20">
        <v>0.0</v>
      </c>
      <c r="CB148" s="20">
        <v>0.0</v>
      </c>
      <c r="CC148" s="20">
        <v>0.0</v>
      </c>
      <c r="CD148" s="26" t="s">
        <v>624</v>
      </c>
      <c r="CE148" s="29">
        <f t="shared" si="4"/>
        <v>45012</v>
      </c>
      <c r="CF148" s="35" t="s">
        <v>139</v>
      </c>
      <c r="CG148" s="35"/>
      <c r="CH148" s="35"/>
      <c r="CI148" s="26">
        <f t="shared" si="5"/>
        <v>13</v>
      </c>
      <c r="CJ148" s="26">
        <f t="shared" si="6"/>
        <v>45012</v>
      </c>
      <c r="CK148" s="26">
        <f t="shared" si="7"/>
        <v>45012</v>
      </c>
      <c r="CL148" s="26">
        <f t="shared" si="8"/>
        <v>13</v>
      </c>
      <c r="CM148" s="26">
        <f t="shared" ref="CM148:CO148" si="153">IF(CI148=44434,,CI148)</f>
        <v>13</v>
      </c>
      <c r="CN148" s="26">
        <f t="shared" si="153"/>
        <v>45012</v>
      </c>
      <c r="CO148" s="26">
        <f t="shared" si="153"/>
        <v>45012</v>
      </c>
      <c r="CP148" s="26">
        <f t="shared" si="10"/>
        <v>13</v>
      </c>
      <c r="CQ148" s="7"/>
    </row>
    <row r="149">
      <c r="A149" s="20" t="s">
        <v>670</v>
      </c>
      <c r="B149" s="20" t="s">
        <v>671</v>
      </c>
      <c r="C149" s="20" t="s">
        <v>671</v>
      </c>
      <c r="D149" s="20" t="s">
        <v>76</v>
      </c>
      <c r="E149" s="20" t="s">
        <v>672</v>
      </c>
      <c r="F149" s="20" t="s">
        <v>185</v>
      </c>
      <c r="G149" s="20" t="s">
        <v>135</v>
      </c>
      <c r="H149" s="33" t="s">
        <v>673</v>
      </c>
      <c r="I149" s="20"/>
      <c r="J149" s="20">
        <v>33.0</v>
      </c>
      <c r="K149" s="7"/>
      <c r="L149" s="22" t="str">
        <f t="shared" si="2"/>
        <v>above 56 days</v>
      </c>
      <c r="M149" s="23">
        <f t="shared" si="3"/>
        <v>321</v>
      </c>
      <c r="N149" s="34" t="s">
        <v>618</v>
      </c>
      <c r="O149" s="28">
        <v>3.0</v>
      </c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20">
        <v>0.0</v>
      </c>
      <c r="AB149" s="20">
        <v>0.0</v>
      </c>
      <c r="AC149" s="20">
        <v>0.0</v>
      </c>
      <c r="AD149" s="20">
        <v>0.0</v>
      </c>
      <c r="AE149" s="20">
        <v>0.0</v>
      </c>
      <c r="AF149" s="20">
        <v>0.0</v>
      </c>
      <c r="AG149" s="20">
        <v>0.0</v>
      </c>
      <c r="AH149" s="20">
        <v>0.0</v>
      </c>
      <c r="AI149" s="20">
        <v>3.0</v>
      </c>
      <c r="AJ149" s="25" t="s">
        <v>624</v>
      </c>
      <c r="AK149" s="35"/>
      <c r="AL149" s="20">
        <v>0.0</v>
      </c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20">
        <v>0.0</v>
      </c>
      <c r="AY149" s="20">
        <v>0.0</v>
      </c>
      <c r="AZ149" s="20">
        <v>0.0</v>
      </c>
      <c r="BA149" s="20">
        <v>0.0</v>
      </c>
      <c r="BB149" s="20">
        <v>0.0</v>
      </c>
      <c r="BC149" s="20">
        <v>0.0</v>
      </c>
      <c r="BD149" s="20">
        <v>0.0</v>
      </c>
      <c r="BE149" s="20">
        <v>0.0</v>
      </c>
      <c r="BF149" s="20">
        <v>0.0</v>
      </c>
      <c r="BG149" s="25" t="s">
        <v>624</v>
      </c>
      <c r="BH149" s="35"/>
      <c r="BI149" s="28">
        <v>0.0</v>
      </c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20">
        <v>0.0</v>
      </c>
      <c r="BV149" s="20">
        <v>0.0</v>
      </c>
      <c r="BW149" s="20">
        <v>0.0</v>
      </c>
      <c r="BX149" s="20">
        <v>0.0</v>
      </c>
      <c r="BY149" s="20">
        <v>0.0</v>
      </c>
      <c r="BZ149" s="20">
        <v>0.0</v>
      </c>
      <c r="CA149" s="20">
        <v>0.0</v>
      </c>
      <c r="CB149" s="20">
        <v>0.0</v>
      </c>
      <c r="CC149" s="20">
        <v>0.0</v>
      </c>
      <c r="CD149" s="26" t="s">
        <v>624</v>
      </c>
      <c r="CE149" s="29">
        <f t="shared" si="4"/>
        <v>45012</v>
      </c>
      <c r="CF149" s="34" t="s">
        <v>616</v>
      </c>
      <c r="CG149" s="35"/>
      <c r="CH149" s="35"/>
      <c r="CI149" s="26">
        <f t="shared" si="5"/>
        <v>321</v>
      </c>
      <c r="CJ149" s="26">
        <f t="shared" si="6"/>
        <v>45012</v>
      </c>
      <c r="CK149" s="26">
        <f t="shared" si="7"/>
        <v>45012</v>
      </c>
      <c r="CL149" s="26">
        <f t="shared" si="8"/>
        <v>321</v>
      </c>
      <c r="CM149" s="26">
        <f t="shared" ref="CM149:CO149" si="154">IF(CI149=44434,,CI149)</f>
        <v>321</v>
      </c>
      <c r="CN149" s="26">
        <f t="shared" si="154"/>
        <v>45012</v>
      </c>
      <c r="CO149" s="26">
        <f t="shared" si="154"/>
        <v>45012</v>
      </c>
      <c r="CP149" s="26">
        <f t="shared" si="10"/>
        <v>321</v>
      </c>
      <c r="CQ149" s="7"/>
    </row>
    <row r="150">
      <c r="A150" s="20" t="s">
        <v>641</v>
      </c>
      <c r="B150" s="20" t="s">
        <v>674</v>
      </c>
      <c r="C150" s="20" t="s">
        <v>674</v>
      </c>
      <c r="D150" s="20" t="s">
        <v>62</v>
      </c>
      <c r="E150" s="20" t="s">
        <v>644</v>
      </c>
      <c r="F150" s="20" t="s">
        <v>64</v>
      </c>
      <c r="G150" s="20" t="s">
        <v>89</v>
      </c>
      <c r="H150" s="36" t="s">
        <v>675</v>
      </c>
      <c r="I150" s="20"/>
      <c r="J150" s="20">
        <v>39.0</v>
      </c>
      <c r="K150" s="20">
        <v>34.0</v>
      </c>
      <c r="L150" s="22" t="str">
        <f t="shared" si="2"/>
        <v>above 56 days</v>
      </c>
      <c r="M150" s="23">
        <f t="shared" si="3"/>
        <v>321</v>
      </c>
      <c r="N150" s="35"/>
      <c r="O150" s="28">
        <v>0.0</v>
      </c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20">
        <v>0.0</v>
      </c>
      <c r="AB150" s="20">
        <v>0.0</v>
      </c>
      <c r="AC150" s="20">
        <v>0.0</v>
      </c>
      <c r="AD150" s="20">
        <v>0.0</v>
      </c>
      <c r="AE150" s="20">
        <v>0.0</v>
      </c>
      <c r="AF150" s="20">
        <v>0.0</v>
      </c>
      <c r="AG150" s="20">
        <v>0.0</v>
      </c>
      <c r="AH150" s="20">
        <v>0.0</v>
      </c>
      <c r="AI150" s="20">
        <v>0.0</v>
      </c>
      <c r="AJ150" s="25" t="s">
        <v>624</v>
      </c>
      <c r="AK150" s="35"/>
      <c r="AL150" s="20">
        <v>0.0</v>
      </c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20">
        <v>0.0</v>
      </c>
      <c r="AY150" s="20">
        <v>0.0</v>
      </c>
      <c r="AZ150" s="20">
        <v>0.0</v>
      </c>
      <c r="BA150" s="20">
        <v>0.0</v>
      </c>
      <c r="BB150" s="20">
        <v>0.0</v>
      </c>
      <c r="BC150" s="20">
        <v>0.0</v>
      </c>
      <c r="BD150" s="20">
        <v>0.0</v>
      </c>
      <c r="BE150" s="20">
        <v>0.0</v>
      </c>
      <c r="BF150" s="20">
        <v>0.0</v>
      </c>
      <c r="BG150" s="25" t="s">
        <v>624</v>
      </c>
      <c r="BH150" s="34" t="s">
        <v>618</v>
      </c>
      <c r="BI150" s="28">
        <v>14.0</v>
      </c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20">
        <v>0.0</v>
      </c>
      <c r="BV150" s="20">
        <v>0.0</v>
      </c>
      <c r="BW150" s="20">
        <v>0.0</v>
      </c>
      <c r="BX150" s="20">
        <v>0.0</v>
      </c>
      <c r="BY150" s="20">
        <v>0.0</v>
      </c>
      <c r="BZ150" s="20">
        <v>0.0</v>
      </c>
      <c r="CA150" s="20">
        <v>0.0</v>
      </c>
      <c r="CB150" s="20">
        <v>0.0</v>
      </c>
      <c r="CC150" s="20">
        <v>14.0</v>
      </c>
      <c r="CD150" s="26" t="s">
        <v>624</v>
      </c>
      <c r="CE150" s="29">
        <f t="shared" si="4"/>
        <v>45012</v>
      </c>
      <c r="CF150" s="35"/>
      <c r="CG150" s="35"/>
      <c r="CH150" s="34" t="s">
        <v>616</v>
      </c>
      <c r="CI150" s="26">
        <f t="shared" si="5"/>
        <v>45012</v>
      </c>
      <c r="CJ150" s="26">
        <f t="shared" si="6"/>
        <v>45012</v>
      </c>
      <c r="CK150" s="26">
        <f t="shared" si="7"/>
        <v>321</v>
      </c>
      <c r="CL150" s="26">
        <f t="shared" si="8"/>
        <v>321</v>
      </c>
      <c r="CM150" s="26">
        <f t="shared" ref="CM150:CO150" si="155">IF(CI150=44434,,CI150)</f>
        <v>45012</v>
      </c>
      <c r="CN150" s="26">
        <f t="shared" si="155"/>
        <v>45012</v>
      </c>
      <c r="CO150" s="26">
        <f t="shared" si="155"/>
        <v>321</v>
      </c>
      <c r="CP150" s="26">
        <f t="shared" si="10"/>
        <v>321</v>
      </c>
      <c r="CQ150" s="7"/>
    </row>
    <row r="151">
      <c r="A151" s="20" t="s">
        <v>103</v>
      </c>
      <c r="B151" s="20" t="s">
        <v>676</v>
      </c>
      <c r="C151" s="20" t="s">
        <v>676</v>
      </c>
      <c r="D151" s="20" t="s">
        <v>88</v>
      </c>
      <c r="E151" s="20" t="s">
        <v>105</v>
      </c>
      <c r="F151" s="20" t="s">
        <v>64</v>
      </c>
      <c r="G151" s="20" t="s">
        <v>89</v>
      </c>
      <c r="H151" s="36" t="s">
        <v>677</v>
      </c>
      <c r="I151" s="20"/>
      <c r="J151" s="20">
        <v>53.0</v>
      </c>
      <c r="K151" s="7"/>
      <c r="L151" s="22" t="str">
        <f t="shared" si="2"/>
        <v>1-28 days</v>
      </c>
      <c r="M151" s="23">
        <f t="shared" si="3"/>
        <v>14</v>
      </c>
      <c r="N151" s="27" t="s">
        <v>175</v>
      </c>
      <c r="O151" s="28">
        <v>25.0</v>
      </c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20">
        <v>4.0</v>
      </c>
      <c r="AB151" s="20">
        <v>2.0</v>
      </c>
      <c r="AC151" s="20">
        <v>7.0</v>
      </c>
      <c r="AD151" s="20">
        <v>1.0</v>
      </c>
      <c r="AE151" s="20">
        <v>4.0</v>
      </c>
      <c r="AF151" s="20">
        <v>2.0</v>
      </c>
      <c r="AG151" s="20">
        <v>1.0</v>
      </c>
      <c r="AH151" s="20">
        <v>2.0</v>
      </c>
      <c r="AI151" s="20">
        <v>2.0</v>
      </c>
      <c r="AJ151" s="25" t="s">
        <v>624</v>
      </c>
      <c r="AK151" s="34" t="s">
        <v>99</v>
      </c>
      <c r="AL151" s="20">
        <v>0.0</v>
      </c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20">
        <v>0.0</v>
      </c>
      <c r="AY151" s="20">
        <v>0.0</v>
      </c>
      <c r="AZ151" s="20">
        <v>0.0</v>
      </c>
      <c r="BA151" s="20">
        <v>0.0</v>
      </c>
      <c r="BB151" s="20">
        <v>0.0</v>
      </c>
      <c r="BC151" s="20">
        <v>0.0</v>
      </c>
      <c r="BD151" s="20">
        <v>0.0</v>
      </c>
      <c r="BE151" s="20">
        <v>0.0</v>
      </c>
      <c r="BF151" s="20">
        <v>0.0</v>
      </c>
      <c r="BG151" s="25" t="s">
        <v>624</v>
      </c>
      <c r="BH151" s="27" t="s">
        <v>446</v>
      </c>
      <c r="BI151" s="28">
        <v>3.0</v>
      </c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20">
        <v>3.0</v>
      </c>
      <c r="BV151" s="20">
        <v>0.0</v>
      </c>
      <c r="BW151" s="20">
        <v>0.0</v>
      </c>
      <c r="BX151" s="20">
        <v>0.0</v>
      </c>
      <c r="BY151" s="20">
        <v>0.0</v>
      </c>
      <c r="BZ151" s="20">
        <v>0.0</v>
      </c>
      <c r="CA151" s="20">
        <v>0.0</v>
      </c>
      <c r="CB151" s="20">
        <v>0.0</v>
      </c>
      <c r="CC151" s="20">
        <v>0.0</v>
      </c>
      <c r="CD151" s="26" t="s">
        <v>624</v>
      </c>
      <c r="CE151" s="29">
        <f t="shared" si="4"/>
        <v>45012</v>
      </c>
      <c r="CF151" s="35" t="s">
        <v>176</v>
      </c>
      <c r="CG151" s="34" t="s">
        <v>101</v>
      </c>
      <c r="CH151" s="35" t="s">
        <v>444</v>
      </c>
      <c r="CI151" s="26">
        <f t="shared" si="5"/>
        <v>14</v>
      </c>
      <c r="CJ151" s="26">
        <f t="shared" si="6"/>
        <v>31</v>
      </c>
      <c r="CK151" s="26">
        <f t="shared" si="7"/>
        <v>26</v>
      </c>
      <c r="CL151" s="26">
        <f t="shared" si="8"/>
        <v>14</v>
      </c>
      <c r="CM151" s="26">
        <f t="shared" ref="CM151:CO151" si="156">IF(CI151=44434,,CI151)</f>
        <v>14</v>
      </c>
      <c r="CN151" s="26">
        <f t="shared" si="156"/>
        <v>31</v>
      </c>
      <c r="CO151" s="26">
        <f t="shared" si="156"/>
        <v>26</v>
      </c>
      <c r="CP151" s="26">
        <f t="shared" si="10"/>
        <v>14</v>
      </c>
      <c r="CQ151" s="7"/>
    </row>
    <row r="152">
      <c r="A152" s="20" t="s">
        <v>307</v>
      </c>
      <c r="B152" s="20" t="s">
        <v>678</v>
      </c>
      <c r="C152" s="20" t="s">
        <v>679</v>
      </c>
      <c r="D152" s="20" t="s">
        <v>76</v>
      </c>
      <c r="E152" s="20" t="s">
        <v>310</v>
      </c>
      <c r="F152" s="20"/>
      <c r="G152" s="20" t="s">
        <v>233</v>
      </c>
      <c r="H152" s="41" t="s">
        <v>680</v>
      </c>
      <c r="I152" s="20"/>
      <c r="J152" s="20">
        <v>48.0</v>
      </c>
      <c r="K152" s="7"/>
      <c r="L152" s="22" t="str">
        <f t="shared" si="2"/>
        <v>29-56 days</v>
      </c>
      <c r="M152" s="23">
        <f t="shared" si="3"/>
        <v>42</v>
      </c>
      <c r="N152" s="27" t="s">
        <v>255</v>
      </c>
      <c r="O152" s="28">
        <v>6.0</v>
      </c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20">
        <v>2.0</v>
      </c>
      <c r="AB152" s="20">
        <v>0.0</v>
      </c>
      <c r="AC152" s="20">
        <v>1.0</v>
      </c>
      <c r="AD152" s="20">
        <v>0.0</v>
      </c>
      <c r="AE152" s="20">
        <v>1.0</v>
      </c>
      <c r="AF152" s="20">
        <v>0.0</v>
      </c>
      <c r="AG152" s="20">
        <v>0.0</v>
      </c>
      <c r="AH152" s="20">
        <v>0.0</v>
      </c>
      <c r="AI152" s="20">
        <v>2.0</v>
      </c>
      <c r="AJ152" s="25" t="s">
        <v>624</v>
      </c>
      <c r="AK152" s="35"/>
      <c r="AL152" s="20">
        <v>0.0</v>
      </c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20">
        <v>0.0</v>
      </c>
      <c r="AY152" s="20">
        <v>0.0</v>
      </c>
      <c r="AZ152" s="20">
        <v>0.0</v>
      </c>
      <c r="BA152" s="20">
        <v>0.0</v>
      </c>
      <c r="BB152" s="20">
        <v>0.0</v>
      </c>
      <c r="BC152" s="20">
        <v>0.0</v>
      </c>
      <c r="BD152" s="20">
        <v>0.0</v>
      </c>
      <c r="BE152" s="20">
        <v>0.0</v>
      </c>
      <c r="BF152" s="20">
        <v>0.0</v>
      </c>
      <c r="BG152" s="25" t="s">
        <v>624</v>
      </c>
      <c r="BH152" s="35"/>
      <c r="BI152" s="28">
        <v>0.0</v>
      </c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20">
        <v>0.0</v>
      </c>
      <c r="BV152" s="20">
        <v>0.0</v>
      </c>
      <c r="BW152" s="20">
        <v>0.0</v>
      </c>
      <c r="BX152" s="20">
        <v>0.0</v>
      </c>
      <c r="BY152" s="20">
        <v>0.0</v>
      </c>
      <c r="BZ152" s="20">
        <v>0.0</v>
      </c>
      <c r="CA152" s="20">
        <v>0.0</v>
      </c>
      <c r="CB152" s="20">
        <v>0.0</v>
      </c>
      <c r="CC152" s="20">
        <v>0.0</v>
      </c>
      <c r="CD152" s="26" t="s">
        <v>624</v>
      </c>
      <c r="CE152" s="29">
        <f t="shared" si="4"/>
        <v>45012</v>
      </c>
      <c r="CF152" s="35" t="s">
        <v>256</v>
      </c>
      <c r="CG152" s="35"/>
      <c r="CH152" s="35"/>
      <c r="CI152" s="26">
        <f t="shared" si="5"/>
        <v>42</v>
      </c>
      <c r="CJ152" s="26">
        <f t="shared" si="6"/>
        <v>45012</v>
      </c>
      <c r="CK152" s="26">
        <f t="shared" si="7"/>
        <v>45012</v>
      </c>
      <c r="CL152" s="26">
        <f t="shared" si="8"/>
        <v>42</v>
      </c>
      <c r="CM152" s="26">
        <f t="shared" ref="CM152:CO152" si="157">IF(CI152=44434,,CI152)</f>
        <v>42</v>
      </c>
      <c r="CN152" s="26">
        <f t="shared" si="157"/>
        <v>45012</v>
      </c>
      <c r="CO152" s="26">
        <f t="shared" si="157"/>
        <v>45012</v>
      </c>
      <c r="CP152" s="26">
        <f t="shared" si="10"/>
        <v>42</v>
      </c>
      <c r="CQ152" s="7"/>
    </row>
    <row r="153">
      <c r="A153" s="20" t="s">
        <v>514</v>
      </c>
      <c r="B153" s="20" t="s">
        <v>681</v>
      </c>
      <c r="C153" s="20" t="s">
        <v>682</v>
      </c>
      <c r="D153" s="20" t="s">
        <v>88</v>
      </c>
      <c r="E153" s="20" t="s">
        <v>516</v>
      </c>
      <c r="F153" s="20" t="s">
        <v>64</v>
      </c>
      <c r="G153" s="20" t="s">
        <v>79</v>
      </c>
      <c r="H153" s="33" t="s">
        <v>683</v>
      </c>
      <c r="I153" s="36" t="s">
        <v>684</v>
      </c>
      <c r="J153" s="20">
        <v>50.0</v>
      </c>
      <c r="K153" s="7"/>
      <c r="L153" s="22" t="str">
        <f t="shared" si="2"/>
        <v>29-56 days</v>
      </c>
      <c r="M153" s="23">
        <f t="shared" si="3"/>
        <v>42</v>
      </c>
      <c r="N153" s="27" t="s">
        <v>255</v>
      </c>
      <c r="O153" s="28">
        <v>4.0</v>
      </c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20">
        <v>1.0</v>
      </c>
      <c r="AB153" s="20">
        <v>1.0</v>
      </c>
      <c r="AC153" s="20">
        <v>1.0</v>
      </c>
      <c r="AD153" s="20">
        <v>0.0</v>
      </c>
      <c r="AE153" s="20">
        <v>0.0</v>
      </c>
      <c r="AF153" s="20">
        <v>0.0</v>
      </c>
      <c r="AG153" s="20">
        <v>0.0</v>
      </c>
      <c r="AH153" s="20">
        <v>0.0</v>
      </c>
      <c r="AI153" s="20">
        <v>1.0</v>
      </c>
      <c r="AJ153" s="25" t="s">
        <v>624</v>
      </c>
      <c r="AK153" s="35"/>
      <c r="AL153" s="20">
        <v>0.0</v>
      </c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20">
        <v>0.0</v>
      </c>
      <c r="AY153" s="20">
        <v>0.0</v>
      </c>
      <c r="AZ153" s="20">
        <v>0.0</v>
      </c>
      <c r="BA153" s="20">
        <v>0.0</v>
      </c>
      <c r="BB153" s="20">
        <v>0.0</v>
      </c>
      <c r="BC153" s="20">
        <v>0.0</v>
      </c>
      <c r="BD153" s="20">
        <v>0.0</v>
      </c>
      <c r="BE153" s="20">
        <v>0.0</v>
      </c>
      <c r="BF153" s="20">
        <v>0.0</v>
      </c>
      <c r="BG153" s="25" t="s">
        <v>624</v>
      </c>
      <c r="BH153" s="35"/>
      <c r="BI153" s="28">
        <v>0.0</v>
      </c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20">
        <v>0.0</v>
      </c>
      <c r="BV153" s="20">
        <v>0.0</v>
      </c>
      <c r="BW153" s="20">
        <v>0.0</v>
      </c>
      <c r="BX153" s="20">
        <v>0.0</v>
      </c>
      <c r="BY153" s="20">
        <v>0.0</v>
      </c>
      <c r="BZ153" s="20">
        <v>0.0</v>
      </c>
      <c r="CA153" s="20">
        <v>0.0</v>
      </c>
      <c r="CB153" s="20">
        <v>0.0</v>
      </c>
      <c r="CC153" s="20">
        <v>0.0</v>
      </c>
      <c r="CD153" s="26" t="s">
        <v>624</v>
      </c>
      <c r="CE153" s="29">
        <f t="shared" si="4"/>
        <v>45012</v>
      </c>
      <c r="CF153" s="35" t="s">
        <v>256</v>
      </c>
      <c r="CG153" s="35"/>
      <c r="CH153" s="35"/>
      <c r="CI153" s="26">
        <f t="shared" si="5"/>
        <v>42</v>
      </c>
      <c r="CJ153" s="26">
        <f t="shared" si="6"/>
        <v>45012</v>
      </c>
      <c r="CK153" s="26">
        <f t="shared" si="7"/>
        <v>45012</v>
      </c>
      <c r="CL153" s="26">
        <f t="shared" si="8"/>
        <v>42</v>
      </c>
      <c r="CM153" s="26">
        <f t="shared" ref="CM153:CO153" si="158">IF(CI153=44434,,CI153)</f>
        <v>42</v>
      </c>
      <c r="CN153" s="26">
        <f t="shared" si="158"/>
        <v>45012</v>
      </c>
      <c r="CO153" s="26">
        <f t="shared" si="158"/>
        <v>45012</v>
      </c>
      <c r="CP153" s="26">
        <f t="shared" si="10"/>
        <v>42</v>
      </c>
      <c r="CQ153" s="7"/>
    </row>
    <row r="154">
      <c r="A154" s="20" t="s">
        <v>685</v>
      </c>
      <c r="B154" s="20" t="s">
        <v>686</v>
      </c>
      <c r="C154" s="20" t="s">
        <v>687</v>
      </c>
      <c r="D154" s="20" t="s">
        <v>132</v>
      </c>
      <c r="E154" s="20" t="s">
        <v>688</v>
      </c>
      <c r="F154" s="20" t="s">
        <v>134</v>
      </c>
      <c r="G154" s="20" t="s">
        <v>89</v>
      </c>
      <c r="H154" s="36" t="s">
        <v>689</v>
      </c>
      <c r="I154" s="33" t="s">
        <v>690</v>
      </c>
      <c r="J154" s="20">
        <v>19.0</v>
      </c>
      <c r="K154" s="7"/>
      <c r="L154" s="22" t="str">
        <f t="shared" si="2"/>
        <v>above 56 days</v>
      </c>
      <c r="M154" s="23">
        <f t="shared" si="3"/>
        <v>314</v>
      </c>
      <c r="N154" s="27" t="s">
        <v>691</v>
      </c>
      <c r="O154" s="28">
        <v>6.0</v>
      </c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20">
        <v>0.0</v>
      </c>
      <c r="AB154" s="20">
        <v>0.0</v>
      </c>
      <c r="AC154" s="20">
        <v>0.0</v>
      </c>
      <c r="AD154" s="20">
        <v>0.0</v>
      </c>
      <c r="AE154" s="20">
        <v>0.0</v>
      </c>
      <c r="AF154" s="20">
        <v>0.0</v>
      </c>
      <c r="AG154" s="20">
        <v>0.0</v>
      </c>
      <c r="AH154" s="20">
        <v>2.0</v>
      </c>
      <c r="AI154" s="20">
        <v>4.0</v>
      </c>
      <c r="AJ154" s="25" t="s">
        <v>624</v>
      </c>
      <c r="AK154" s="35"/>
      <c r="AL154" s="20">
        <v>0.0</v>
      </c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20">
        <v>0.0</v>
      </c>
      <c r="AY154" s="20">
        <v>0.0</v>
      </c>
      <c r="AZ154" s="20">
        <v>0.0</v>
      </c>
      <c r="BA154" s="20">
        <v>0.0</v>
      </c>
      <c r="BB154" s="20">
        <v>0.0</v>
      </c>
      <c r="BC154" s="20">
        <v>0.0</v>
      </c>
      <c r="BD154" s="20">
        <v>0.0</v>
      </c>
      <c r="BE154" s="20">
        <v>0.0</v>
      </c>
      <c r="BF154" s="20">
        <v>0.0</v>
      </c>
      <c r="BG154" s="25" t="s">
        <v>624</v>
      </c>
      <c r="BH154" s="27" t="s">
        <v>691</v>
      </c>
      <c r="BI154" s="28">
        <v>0.0</v>
      </c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20">
        <v>0.0</v>
      </c>
      <c r="BV154" s="20">
        <v>0.0</v>
      </c>
      <c r="BW154" s="20">
        <v>0.0</v>
      </c>
      <c r="BX154" s="20">
        <v>0.0</v>
      </c>
      <c r="BY154" s="20">
        <v>0.0</v>
      </c>
      <c r="BZ154" s="20">
        <v>0.0</v>
      </c>
      <c r="CA154" s="20">
        <v>0.0</v>
      </c>
      <c r="CB154" s="20">
        <v>0.0</v>
      </c>
      <c r="CC154" s="20">
        <v>0.0</v>
      </c>
      <c r="CD154" s="26" t="s">
        <v>624</v>
      </c>
      <c r="CE154" s="29">
        <f t="shared" si="4"/>
        <v>45012</v>
      </c>
      <c r="CF154" s="35" t="s">
        <v>692</v>
      </c>
      <c r="CG154" s="35"/>
      <c r="CH154" s="35" t="s">
        <v>692</v>
      </c>
      <c r="CI154" s="26">
        <f t="shared" si="5"/>
        <v>314</v>
      </c>
      <c r="CJ154" s="26">
        <f t="shared" si="6"/>
        <v>45012</v>
      </c>
      <c r="CK154" s="26">
        <f t="shared" si="7"/>
        <v>314</v>
      </c>
      <c r="CL154" s="26">
        <f t="shared" si="8"/>
        <v>314</v>
      </c>
      <c r="CM154" s="26">
        <f t="shared" ref="CM154:CO154" si="159">IF(CI154=44434,,CI154)</f>
        <v>314</v>
      </c>
      <c r="CN154" s="26">
        <f t="shared" si="159"/>
        <v>45012</v>
      </c>
      <c r="CO154" s="26">
        <f t="shared" si="159"/>
        <v>314</v>
      </c>
      <c r="CP154" s="26">
        <f t="shared" si="10"/>
        <v>314</v>
      </c>
      <c r="CQ154" s="7"/>
    </row>
    <row r="155">
      <c r="A155" s="20" t="s">
        <v>248</v>
      </c>
      <c r="B155" s="20" t="s">
        <v>693</v>
      </c>
      <c r="C155" s="20" t="s">
        <v>693</v>
      </c>
      <c r="D155" s="20" t="s">
        <v>76</v>
      </c>
      <c r="E155" s="20" t="s">
        <v>250</v>
      </c>
      <c r="F155" s="20" t="s">
        <v>78</v>
      </c>
      <c r="G155" s="20" t="s">
        <v>89</v>
      </c>
      <c r="H155" s="22" t="s">
        <v>694</v>
      </c>
      <c r="I155" s="20"/>
      <c r="J155" s="20">
        <v>48.0</v>
      </c>
      <c r="K155" s="7"/>
      <c r="L155" s="22" t="str">
        <f t="shared" si="2"/>
        <v>above 56 days</v>
      </c>
      <c r="M155" s="23">
        <f t="shared" si="3"/>
        <v>308</v>
      </c>
      <c r="N155" s="27" t="s">
        <v>319</v>
      </c>
      <c r="O155" s="28">
        <v>12.0</v>
      </c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20">
        <v>0.0</v>
      </c>
      <c r="AB155" s="20">
        <v>0.0</v>
      </c>
      <c r="AC155" s="20">
        <v>0.0</v>
      </c>
      <c r="AD155" s="20">
        <v>0.0</v>
      </c>
      <c r="AE155" s="20">
        <v>0.0</v>
      </c>
      <c r="AF155" s="20">
        <v>0.0</v>
      </c>
      <c r="AG155" s="20">
        <v>0.0</v>
      </c>
      <c r="AH155" s="20">
        <v>5.0</v>
      </c>
      <c r="AI155" s="20">
        <v>7.0</v>
      </c>
      <c r="AJ155" s="25" t="s">
        <v>624</v>
      </c>
      <c r="AK155" s="35"/>
      <c r="AL155" s="20">
        <v>0.0</v>
      </c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20">
        <v>0.0</v>
      </c>
      <c r="AY155" s="20">
        <v>0.0</v>
      </c>
      <c r="AZ155" s="20">
        <v>0.0</v>
      </c>
      <c r="BA155" s="20">
        <v>0.0</v>
      </c>
      <c r="BB155" s="20">
        <v>0.0</v>
      </c>
      <c r="BC155" s="20">
        <v>0.0</v>
      </c>
      <c r="BD155" s="20">
        <v>0.0</v>
      </c>
      <c r="BE155" s="20">
        <v>0.0</v>
      </c>
      <c r="BF155" s="20">
        <v>0.0</v>
      </c>
      <c r="BG155" s="25" t="s">
        <v>624</v>
      </c>
      <c r="BH155" s="35"/>
      <c r="BI155" s="28">
        <v>0.0</v>
      </c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20">
        <v>0.0</v>
      </c>
      <c r="BV155" s="20">
        <v>0.0</v>
      </c>
      <c r="BW155" s="20">
        <v>0.0</v>
      </c>
      <c r="BX155" s="20">
        <v>0.0</v>
      </c>
      <c r="BY155" s="20">
        <v>0.0</v>
      </c>
      <c r="BZ155" s="20">
        <v>0.0</v>
      </c>
      <c r="CA155" s="20">
        <v>0.0</v>
      </c>
      <c r="CB155" s="20">
        <v>0.0</v>
      </c>
      <c r="CC155" s="20">
        <v>0.0</v>
      </c>
      <c r="CD155" s="26" t="s">
        <v>624</v>
      </c>
      <c r="CE155" s="29">
        <f t="shared" si="4"/>
        <v>45012</v>
      </c>
      <c r="CF155" s="35" t="s">
        <v>321</v>
      </c>
      <c r="CG155" s="35"/>
      <c r="CH155" s="35"/>
      <c r="CI155" s="26">
        <f t="shared" si="5"/>
        <v>308</v>
      </c>
      <c r="CJ155" s="26">
        <f t="shared" si="6"/>
        <v>45012</v>
      </c>
      <c r="CK155" s="26">
        <f t="shared" si="7"/>
        <v>45012</v>
      </c>
      <c r="CL155" s="26">
        <f t="shared" si="8"/>
        <v>308</v>
      </c>
      <c r="CM155" s="26">
        <f t="shared" ref="CM155:CO155" si="160">IF(CI155=44434,,CI155)</f>
        <v>308</v>
      </c>
      <c r="CN155" s="26">
        <f t="shared" si="160"/>
        <v>45012</v>
      </c>
      <c r="CO155" s="26">
        <f t="shared" si="160"/>
        <v>45012</v>
      </c>
      <c r="CP155" s="26">
        <f t="shared" si="10"/>
        <v>308</v>
      </c>
      <c r="CQ155" s="7"/>
    </row>
    <row r="156">
      <c r="A156" s="20" t="s">
        <v>695</v>
      </c>
      <c r="B156" s="20" t="s">
        <v>696</v>
      </c>
      <c r="C156" s="20" t="s">
        <v>697</v>
      </c>
      <c r="D156" s="20" t="s">
        <v>88</v>
      </c>
      <c r="E156" s="20" t="s">
        <v>698</v>
      </c>
      <c r="F156" s="20" t="s">
        <v>635</v>
      </c>
      <c r="G156" s="20" t="s">
        <v>89</v>
      </c>
      <c r="H156" s="36" t="s">
        <v>699</v>
      </c>
      <c r="I156" s="20"/>
      <c r="J156" s="20">
        <v>41.0</v>
      </c>
      <c r="K156" s="7"/>
      <c r="L156" s="22" t="str">
        <f t="shared" si="2"/>
        <v>29-56 days</v>
      </c>
      <c r="M156" s="23">
        <f t="shared" si="3"/>
        <v>49</v>
      </c>
      <c r="N156" s="27" t="s">
        <v>459</v>
      </c>
      <c r="O156" s="28">
        <v>3.0</v>
      </c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20">
        <v>0.0</v>
      </c>
      <c r="AB156" s="20">
        <v>1.0</v>
      </c>
      <c r="AC156" s="20">
        <v>1.0</v>
      </c>
      <c r="AD156" s="20">
        <v>0.0</v>
      </c>
      <c r="AE156" s="20">
        <v>0.0</v>
      </c>
      <c r="AF156" s="20">
        <v>0.0</v>
      </c>
      <c r="AG156" s="20">
        <v>0.0</v>
      </c>
      <c r="AH156" s="20">
        <v>0.0</v>
      </c>
      <c r="AI156" s="20">
        <v>1.0</v>
      </c>
      <c r="AJ156" s="25" t="s">
        <v>624</v>
      </c>
      <c r="AK156" s="35"/>
      <c r="AL156" s="20">
        <v>0.0</v>
      </c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20">
        <v>0.0</v>
      </c>
      <c r="AY156" s="20">
        <v>0.0</v>
      </c>
      <c r="AZ156" s="20">
        <v>0.0</v>
      </c>
      <c r="BA156" s="20">
        <v>0.0</v>
      </c>
      <c r="BB156" s="20">
        <v>0.0</v>
      </c>
      <c r="BC156" s="20">
        <v>0.0</v>
      </c>
      <c r="BD156" s="20">
        <v>0.0</v>
      </c>
      <c r="BE156" s="20">
        <v>0.0</v>
      </c>
      <c r="BF156" s="20">
        <v>0.0</v>
      </c>
      <c r="BG156" s="25" t="s">
        <v>624</v>
      </c>
      <c r="BH156" s="35"/>
      <c r="BI156" s="28">
        <v>0.0</v>
      </c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20">
        <v>0.0</v>
      </c>
      <c r="BV156" s="20">
        <v>0.0</v>
      </c>
      <c r="BW156" s="20">
        <v>0.0</v>
      </c>
      <c r="BX156" s="20">
        <v>0.0</v>
      </c>
      <c r="BY156" s="20">
        <v>0.0</v>
      </c>
      <c r="BZ156" s="20">
        <v>0.0</v>
      </c>
      <c r="CA156" s="20">
        <v>0.0</v>
      </c>
      <c r="CB156" s="20">
        <v>0.0</v>
      </c>
      <c r="CC156" s="20">
        <v>0.0</v>
      </c>
      <c r="CD156" s="26" t="s">
        <v>624</v>
      </c>
      <c r="CE156" s="29">
        <f t="shared" si="4"/>
        <v>45012</v>
      </c>
      <c r="CF156" s="35" t="s">
        <v>461</v>
      </c>
      <c r="CG156" s="35"/>
      <c r="CH156" s="35"/>
      <c r="CI156" s="26">
        <f t="shared" si="5"/>
        <v>49</v>
      </c>
      <c r="CJ156" s="26">
        <f t="shared" si="6"/>
        <v>45012</v>
      </c>
      <c r="CK156" s="26">
        <f t="shared" si="7"/>
        <v>45012</v>
      </c>
      <c r="CL156" s="26">
        <f t="shared" si="8"/>
        <v>49</v>
      </c>
      <c r="CM156" s="26">
        <f t="shared" ref="CM156:CO156" si="161">IF(CI156=44434,,CI156)</f>
        <v>49</v>
      </c>
      <c r="CN156" s="26">
        <f t="shared" si="161"/>
        <v>45012</v>
      </c>
      <c r="CO156" s="26">
        <f t="shared" si="161"/>
        <v>45012</v>
      </c>
      <c r="CP156" s="26">
        <f t="shared" si="10"/>
        <v>49</v>
      </c>
      <c r="CQ156" s="7"/>
    </row>
    <row r="157">
      <c r="A157" s="20" t="s">
        <v>86</v>
      </c>
      <c r="B157" s="20" t="s">
        <v>700</v>
      </c>
      <c r="C157" s="20" t="s">
        <v>700</v>
      </c>
      <c r="D157" s="20" t="s">
        <v>88</v>
      </c>
      <c r="E157" s="20" t="s">
        <v>152</v>
      </c>
      <c r="F157" s="20" t="s">
        <v>64</v>
      </c>
      <c r="G157" s="20" t="s">
        <v>79</v>
      </c>
      <c r="H157" s="33" t="s">
        <v>701</v>
      </c>
      <c r="I157" s="36">
        <v>44585.0</v>
      </c>
      <c r="J157" s="20">
        <v>84.0</v>
      </c>
      <c r="K157" s="20">
        <v>29.0</v>
      </c>
      <c r="L157" s="22" t="str">
        <f t="shared" si="2"/>
        <v>29-56 days</v>
      </c>
      <c r="M157" s="23">
        <f t="shared" si="3"/>
        <v>40</v>
      </c>
      <c r="N157" s="27" t="s">
        <v>412</v>
      </c>
      <c r="O157" s="28">
        <v>9.0</v>
      </c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20">
        <v>0.0</v>
      </c>
      <c r="AB157" s="20">
        <v>2.0</v>
      </c>
      <c r="AC157" s="20">
        <v>6.0</v>
      </c>
      <c r="AD157" s="20">
        <v>0.0</v>
      </c>
      <c r="AE157" s="20">
        <v>0.0</v>
      </c>
      <c r="AF157" s="20">
        <v>0.0</v>
      </c>
      <c r="AG157" s="20">
        <v>0.0</v>
      </c>
      <c r="AH157" s="20">
        <v>0.0</v>
      </c>
      <c r="AI157" s="20">
        <v>1.0</v>
      </c>
      <c r="AJ157" s="25" t="s">
        <v>624</v>
      </c>
      <c r="AK157" s="34" t="s">
        <v>702</v>
      </c>
      <c r="AL157" s="20">
        <v>1.0</v>
      </c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20">
        <v>0.0</v>
      </c>
      <c r="AY157" s="20">
        <v>1.0</v>
      </c>
      <c r="AZ157" s="20">
        <v>0.0</v>
      </c>
      <c r="BA157" s="20">
        <v>0.0</v>
      </c>
      <c r="BB157" s="20">
        <v>0.0</v>
      </c>
      <c r="BC157" s="20">
        <v>0.0</v>
      </c>
      <c r="BD157" s="20">
        <v>0.0</v>
      </c>
      <c r="BE157" s="20">
        <v>0.0</v>
      </c>
      <c r="BF157" s="20">
        <v>0.0</v>
      </c>
      <c r="BG157" s="25" t="s">
        <v>624</v>
      </c>
      <c r="BH157" s="27" t="s">
        <v>703</v>
      </c>
      <c r="BI157" s="28">
        <v>1.0</v>
      </c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20">
        <v>0.0</v>
      </c>
      <c r="BV157" s="20">
        <v>0.0</v>
      </c>
      <c r="BW157" s="20">
        <v>1.0</v>
      </c>
      <c r="BX157" s="20">
        <v>0.0</v>
      </c>
      <c r="BY157" s="20">
        <v>0.0</v>
      </c>
      <c r="BZ157" s="20">
        <v>0.0</v>
      </c>
      <c r="CA157" s="20">
        <v>0.0</v>
      </c>
      <c r="CB157" s="20">
        <v>0.0</v>
      </c>
      <c r="CC157" s="20">
        <v>0.0</v>
      </c>
      <c r="CD157" s="26" t="s">
        <v>624</v>
      </c>
      <c r="CE157" s="29">
        <f t="shared" si="4"/>
        <v>45012</v>
      </c>
      <c r="CF157" s="35" t="s">
        <v>413</v>
      </c>
      <c r="CG157" s="34" t="s">
        <v>704</v>
      </c>
      <c r="CH157" s="35" t="s">
        <v>705</v>
      </c>
      <c r="CI157" s="26">
        <f t="shared" si="5"/>
        <v>40</v>
      </c>
      <c r="CJ157" s="26">
        <f t="shared" si="6"/>
        <v>169</v>
      </c>
      <c r="CK157" s="26">
        <f t="shared" si="7"/>
        <v>73</v>
      </c>
      <c r="CL157" s="26">
        <f t="shared" si="8"/>
        <v>40</v>
      </c>
      <c r="CM157" s="26">
        <f t="shared" ref="CM157:CO157" si="162">IF(CI157=44434,,CI157)</f>
        <v>40</v>
      </c>
      <c r="CN157" s="26">
        <f t="shared" si="162"/>
        <v>169</v>
      </c>
      <c r="CO157" s="26">
        <f t="shared" si="162"/>
        <v>73</v>
      </c>
      <c r="CP157" s="26">
        <f t="shared" si="10"/>
        <v>40</v>
      </c>
      <c r="CQ157" s="7"/>
    </row>
    <row r="158">
      <c r="A158" s="20" t="s">
        <v>307</v>
      </c>
      <c r="B158" s="20" t="s">
        <v>706</v>
      </c>
      <c r="C158" s="20" t="s">
        <v>706</v>
      </c>
      <c r="D158" s="20" t="s">
        <v>76</v>
      </c>
      <c r="E158" s="20" t="s">
        <v>310</v>
      </c>
      <c r="F158" s="20" t="s">
        <v>185</v>
      </c>
      <c r="G158" s="42" t="s">
        <v>135</v>
      </c>
      <c r="H158" s="33" t="s">
        <v>707</v>
      </c>
      <c r="I158" s="36" t="s">
        <v>708</v>
      </c>
      <c r="J158" s="20">
        <v>43.0</v>
      </c>
      <c r="K158" s="7"/>
      <c r="L158" s="22" t="str">
        <f t="shared" si="2"/>
        <v>1-28 days</v>
      </c>
      <c r="M158" s="23">
        <f t="shared" si="3"/>
        <v>22</v>
      </c>
      <c r="N158" s="27" t="s">
        <v>709</v>
      </c>
      <c r="O158" s="28">
        <v>3.0</v>
      </c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20">
        <v>0.0</v>
      </c>
      <c r="AB158" s="20">
        <v>0.0</v>
      </c>
      <c r="AC158" s="20">
        <v>0.0</v>
      </c>
      <c r="AD158" s="20">
        <v>2.0</v>
      </c>
      <c r="AE158" s="20">
        <v>0.0</v>
      </c>
      <c r="AF158" s="20">
        <v>0.0</v>
      </c>
      <c r="AG158" s="20">
        <v>0.0</v>
      </c>
      <c r="AH158" s="20">
        <v>0.0</v>
      </c>
      <c r="AI158" s="20">
        <v>1.0</v>
      </c>
      <c r="AJ158" s="25" t="s">
        <v>624</v>
      </c>
      <c r="AK158" s="35"/>
      <c r="AL158" s="20">
        <v>0.0</v>
      </c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20">
        <v>0.0</v>
      </c>
      <c r="AY158" s="20">
        <v>0.0</v>
      </c>
      <c r="AZ158" s="20">
        <v>0.0</v>
      </c>
      <c r="BA158" s="20">
        <v>0.0</v>
      </c>
      <c r="BB158" s="20">
        <v>0.0</v>
      </c>
      <c r="BC158" s="20">
        <v>0.0</v>
      </c>
      <c r="BD158" s="20">
        <v>0.0</v>
      </c>
      <c r="BE158" s="20">
        <v>0.0</v>
      </c>
      <c r="BF158" s="20">
        <v>0.0</v>
      </c>
      <c r="BG158" s="25" t="s">
        <v>624</v>
      </c>
      <c r="BH158" s="27" t="s">
        <v>709</v>
      </c>
      <c r="BI158" s="28">
        <v>0.0</v>
      </c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20">
        <v>0.0</v>
      </c>
      <c r="BV158" s="20">
        <v>0.0</v>
      </c>
      <c r="BW158" s="20">
        <v>0.0</v>
      </c>
      <c r="BX158" s="20">
        <v>0.0</v>
      </c>
      <c r="BY158" s="20">
        <v>0.0</v>
      </c>
      <c r="BZ158" s="20">
        <v>0.0</v>
      </c>
      <c r="CA158" s="20">
        <v>0.0</v>
      </c>
      <c r="CB158" s="20">
        <v>0.0</v>
      </c>
      <c r="CC158" s="20">
        <v>0.0</v>
      </c>
      <c r="CD158" s="26" t="s">
        <v>624</v>
      </c>
      <c r="CE158" s="29">
        <f t="shared" si="4"/>
        <v>45012</v>
      </c>
      <c r="CF158" s="35" t="s">
        <v>710</v>
      </c>
      <c r="CG158" s="35"/>
      <c r="CH158" s="35" t="s">
        <v>710</v>
      </c>
      <c r="CI158" s="26">
        <f t="shared" si="5"/>
        <v>22</v>
      </c>
      <c r="CJ158" s="26">
        <f t="shared" si="6"/>
        <v>45012</v>
      </c>
      <c r="CK158" s="26">
        <f t="shared" si="7"/>
        <v>22</v>
      </c>
      <c r="CL158" s="26">
        <f t="shared" si="8"/>
        <v>22</v>
      </c>
      <c r="CM158" s="26">
        <f t="shared" ref="CM158:CO158" si="163">IF(CI158=44434,,CI158)</f>
        <v>22</v>
      </c>
      <c r="CN158" s="26">
        <f t="shared" si="163"/>
        <v>45012</v>
      </c>
      <c r="CO158" s="26">
        <f t="shared" si="163"/>
        <v>22</v>
      </c>
      <c r="CP158" s="26">
        <f t="shared" si="10"/>
        <v>22</v>
      </c>
      <c r="CQ158" s="7"/>
    </row>
    <row r="159">
      <c r="A159" s="20" t="s">
        <v>711</v>
      </c>
      <c r="B159" s="20" t="s">
        <v>712</v>
      </c>
      <c r="C159" s="20" t="s">
        <v>713</v>
      </c>
      <c r="D159" s="20" t="s">
        <v>62</v>
      </c>
      <c r="E159" s="20" t="s">
        <v>714</v>
      </c>
      <c r="F159" s="20" t="s">
        <v>64</v>
      </c>
      <c r="G159" s="20" t="s">
        <v>65</v>
      </c>
      <c r="H159" s="36" t="s">
        <v>715</v>
      </c>
      <c r="I159" s="36" t="s">
        <v>716</v>
      </c>
      <c r="J159" s="20">
        <v>42.0</v>
      </c>
      <c r="K159" s="20">
        <v>31.0</v>
      </c>
      <c r="L159" s="22" t="str">
        <f t="shared" si="2"/>
        <v>above 56 days</v>
      </c>
      <c r="M159" s="23">
        <f t="shared" si="3"/>
        <v>74</v>
      </c>
      <c r="N159" s="34" t="s">
        <v>68</v>
      </c>
      <c r="O159" s="28">
        <v>8.0</v>
      </c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20">
        <v>0.0</v>
      </c>
      <c r="AB159" s="20">
        <v>0.0</v>
      </c>
      <c r="AC159" s="20">
        <v>2.0</v>
      </c>
      <c r="AD159" s="20">
        <v>4.0</v>
      </c>
      <c r="AE159" s="20">
        <v>0.0</v>
      </c>
      <c r="AF159" s="20">
        <v>1.0</v>
      </c>
      <c r="AG159" s="20">
        <v>0.0</v>
      </c>
      <c r="AH159" s="20">
        <v>0.0</v>
      </c>
      <c r="AI159" s="20">
        <v>1.0</v>
      </c>
      <c r="AJ159" s="25" t="s">
        <v>624</v>
      </c>
      <c r="AK159" s="35"/>
      <c r="AL159" s="20">
        <v>0.0</v>
      </c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20">
        <v>0.0</v>
      </c>
      <c r="AY159" s="20">
        <v>0.0</v>
      </c>
      <c r="AZ159" s="20">
        <v>0.0</v>
      </c>
      <c r="BA159" s="20">
        <v>0.0</v>
      </c>
      <c r="BB159" s="20">
        <v>0.0</v>
      </c>
      <c r="BC159" s="20">
        <v>0.0</v>
      </c>
      <c r="BD159" s="20">
        <v>0.0</v>
      </c>
      <c r="BE159" s="20">
        <v>0.0</v>
      </c>
      <c r="BF159" s="20">
        <v>0.0</v>
      </c>
      <c r="BG159" s="25" t="s">
        <v>624</v>
      </c>
      <c r="BH159" s="34" t="s">
        <v>402</v>
      </c>
      <c r="BI159" s="28">
        <v>14.0</v>
      </c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20">
        <v>0.0</v>
      </c>
      <c r="BV159" s="20">
        <v>0.0</v>
      </c>
      <c r="BW159" s="20">
        <v>10.0</v>
      </c>
      <c r="BX159" s="20">
        <v>0.0</v>
      </c>
      <c r="BY159" s="20">
        <v>0.0</v>
      </c>
      <c r="BZ159" s="20">
        <v>4.0</v>
      </c>
      <c r="CA159" s="20">
        <v>0.0</v>
      </c>
      <c r="CB159" s="20">
        <v>0.0</v>
      </c>
      <c r="CC159" s="20">
        <v>0.0</v>
      </c>
      <c r="CD159" s="26" t="s">
        <v>624</v>
      </c>
      <c r="CE159" s="29">
        <f t="shared" si="4"/>
        <v>45012</v>
      </c>
      <c r="CF159" s="34" t="s">
        <v>71</v>
      </c>
      <c r="CG159" s="35"/>
      <c r="CH159" s="34" t="s">
        <v>401</v>
      </c>
      <c r="CI159" s="26">
        <f t="shared" si="5"/>
        <v>74</v>
      </c>
      <c r="CJ159" s="26">
        <f t="shared" si="6"/>
        <v>45012</v>
      </c>
      <c r="CK159" s="26">
        <f t="shared" si="7"/>
        <v>196</v>
      </c>
      <c r="CL159" s="26">
        <f t="shared" si="8"/>
        <v>74</v>
      </c>
      <c r="CM159" s="26">
        <f t="shared" ref="CM159:CO159" si="164">IF(CI159=44434,,CI159)</f>
        <v>74</v>
      </c>
      <c r="CN159" s="26">
        <f t="shared" si="164"/>
        <v>45012</v>
      </c>
      <c r="CO159" s="26">
        <f t="shared" si="164"/>
        <v>196</v>
      </c>
      <c r="CP159" s="26">
        <f t="shared" si="10"/>
        <v>74</v>
      </c>
      <c r="CQ159" s="7"/>
    </row>
    <row r="160">
      <c r="A160" s="20" t="s">
        <v>517</v>
      </c>
      <c r="B160" s="20" t="s">
        <v>717</v>
      </c>
      <c r="C160" s="20" t="s">
        <v>717</v>
      </c>
      <c r="D160" s="20" t="s">
        <v>62</v>
      </c>
      <c r="E160" s="20" t="s">
        <v>520</v>
      </c>
      <c r="F160" s="20" t="s">
        <v>64</v>
      </c>
      <c r="G160" s="9" t="s">
        <v>65</v>
      </c>
      <c r="H160" s="38" t="s">
        <v>718</v>
      </c>
      <c r="I160" s="7"/>
      <c r="J160" s="20">
        <v>89.0</v>
      </c>
      <c r="K160" s="20">
        <v>74.0</v>
      </c>
      <c r="L160" s="22" t="str">
        <f t="shared" si="2"/>
        <v>above 56 days</v>
      </c>
      <c r="M160" s="23">
        <f t="shared" si="3"/>
        <v>166</v>
      </c>
      <c r="N160" s="39" t="s">
        <v>489</v>
      </c>
      <c r="O160" s="28">
        <v>39.0</v>
      </c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20">
        <v>0.0</v>
      </c>
      <c r="AB160" s="20">
        <v>14.0</v>
      </c>
      <c r="AC160" s="20">
        <v>1.0</v>
      </c>
      <c r="AD160" s="20">
        <v>5.0</v>
      </c>
      <c r="AE160" s="20">
        <v>5.0</v>
      </c>
      <c r="AF160" s="20">
        <v>2.0</v>
      </c>
      <c r="AG160" s="20">
        <v>11.0</v>
      </c>
      <c r="AH160" s="20">
        <v>0.0</v>
      </c>
      <c r="AI160" s="20">
        <v>1.0</v>
      </c>
      <c r="AJ160" s="25" t="s">
        <v>624</v>
      </c>
      <c r="AK160" s="39" t="s">
        <v>489</v>
      </c>
      <c r="AL160" s="20">
        <v>26.0</v>
      </c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20">
        <v>0.0</v>
      </c>
      <c r="AY160" s="20">
        <v>2.0</v>
      </c>
      <c r="AZ160" s="20">
        <v>16.0</v>
      </c>
      <c r="BA160" s="20">
        <v>1.0</v>
      </c>
      <c r="BB160" s="20">
        <v>1.0</v>
      </c>
      <c r="BC160" s="20">
        <v>0.0</v>
      </c>
      <c r="BD160" s="20">
        <v>6.0</v>
      </c>
      <c r="BE160" s="20">
        <v>0.0</v>
      </c>
      <c r="BF160" s="20">
        <v>0.0</v>
      </c>
      <c r="BG160" s="25" t="s">
        <v>624</v>
      </c>
      <c r="BH160" s="34" t="s">
        <v>719</v>
      </c>
      <c r="BI160" s="28">
        <v>33.0</v>
      </c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20">
        <v>0.0</v>
      </c>
      <c r="BV160" s="20">
        <v>9.0</v>
      </c>
      <c r="BW160" s="20">
        <v>4.0</v>
      </c>
      <c r="BX160" s="20">
        <v>13.0</v>
      </c>
      <c r="BY160" s="20">
        <v>3.0</v>
      </c>
      <c r="BZ160" s="20">
        <v>0.0</v>
      </c>
      <c r="CA160" s="20">
        <v>4.0</v>
      </c>
      <c r="CB160" s="20">
        <v>0.0</v>
      </c>
      <c r="CC160" s="20">
        <v>0.0</v>
      </c>
      <c r="CD160" s="26" t="s">
        <v>624</v>
      </c>
      <c r="CE160" s="29">
        <f t="shared" si="4"/>
        <v>45012</v>
      </c>
      <c r="CF160" s="39" t="s">
        <v>491</v>
      </c>
      <c r="CG160" s="39" t="s">
        <v>491</v>
      </c>
      <c r="CH160" s="34" t="s">
        <v>720</v>
      </c>
      <c r="CI160" s="26">
        <f t="shared" si="5"/>
        <v>166</v>
      </c>
      <c r="CJ160" s="26">
        <f t="shared" si="6"/>
        <v>166</v>
      </c>
      <c r="CK160" s="26">
        <f t="shared" si="7"/>
        <v>171</v>
      </c>
      <c r="CL160" s="26">
        <f t="shared" si="8"/>
        <v>166</v>
      </c>
      <c r="CM160" s="26">
        <f t="shared" ref="CM160:CO160" si="165">IF(CI160=44434,,CI160)</f>
        <v>166</v>
      </c>
      <c r="CN160" s="26">
        <f t="shared" si="165"/>
        <v>166</v>
      </c>
      <c r="CO160" s="26">
        <f t="shared" si="165"/>
        <v>171</v>
      </c>
      <c r="CP160" s="26">
        <f t="shared" si="10"/>
        <v>166</v>
      </c>
      <c r="CQ160" s="7"/>
    </row>
    <row r="161">
      <c r="A161" s="20" t="s">
        <v>721</v>
      </c>
      <c r="B161" s="20" t="s">
        <v>722</v>
      </c>
      <c r="C161" s="20" t="s">
        <v>722</v>
      </c>
      <c r="D161" s="20" t="s">
        <v>132</v>
      </c>
      <c r="E161" s="20" t="s">
        <v>227</v>
      </c>
      <c r="F161" s="20" t="s">
        <v>134</v>
      </c>
      <c r="G161" s="20" t="s">
        <v>106</v>
      </c>
      <c r="H161" s="36" t="s">
        <v>723</v>
      </c>
      <c r="I161" s="33" t="s">
        <v>724</v>
      </c>
      <c r="J161" s="20">
        <v>77.0</v>
      </c>
      <c r="K161" s="20">
        <v>38.0</v>
      </c>
      <c r="L161" s="22" t="str">
        <f t="shared" si="2"/>
        <v>1-28 days</v>
      </c>
      <c r="M161" s="23">
        <f t="shared" si="3"/>
        <v>14</v>
      </c>
      <c r="N161" s="34" t="s">
        <v>175</v>
      </c>
      <c r="O161" s="28">
        <v>11.0</v>
      </c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20">
        <v>1.0</v>
      </c>
      <c r="AB161" s="20">
        <v>1.0</v>
      </c>
      <c r="AC161" s="20">
        <v>1.0</v>
      </c>
      <c r="AD161" s="20">
        <v>2.0</v>
      </c>
      <c r="AE161" s="20">
        <v>3.0</v>
      </c>
      <c r="AF161" s="20">
        <v>2.0</v>
      </c>
      <c r="AG161" s="20">
        <v>0.0</v>
      </c>
      <c r="AH161" s="20">
        <v>0.0</v>
      </c>
      <c r="AI161" s="20">
        <v>1.0</v>
      </c>
      <c r="AJ161" s="25" t="s">
        <v>624</v>
      </c>
      <c r="AK161" s="35"/>
      <c r="AL161" s="20">
        <v>0.0</v>
      </c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20">
        <v>0.0</v>
      </c>
      <c r="AY161" s="20">
        <v>0.0</v>
      </c>
      <c r="AZ161" s="20">
        <v>0.0</v>
      </c>
      <c r="BA161" s="20">
        <v>0.0</v>
      </c>
      <c r="BB161" s="20">
        <v>0.0</v>
      </c>
      <c r="BC161" s="20">
        <v>0.0</v>
      </c>
      <c r="BD161" s="20">
        <v>0.0</v>
      </c>
      <c r="BE161" s="20">
        <v>0.0</v>
      </c>
      <c r="BF161" s="20">
        <v>0.0</v>
      </c>
      <c r="BG161" s="25" t="s">
        <v>624</v>
      </c>
      <c r="BH161" s="27" t="s">
        <v>725</v>
      </c>
      <c r="BI161" s="28">
        <v>1.0</v>
      </c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20">
        <v>0.0</v>
      </c>
      <c r="BV161" s="20">
        <v>0.0</v>
      </c>
      <c r="BW161" s="20">
        <v>0.0</v>
      </c>
      <c r="BX161" s="20">
        <v>0.0</v>
      </c>
      <c r="BY161" s="20">
        <v>0.0</v>
      </c>
      <c r="BZ161" s="20">
        <v>0.0</v>
      </c>
      <c r="CA161" s="20">
        <v>0.0</v>
      </c>
      <c r="CB161" s="20">
        <v>1.0</v>
      </c>
      <c r="CC161" s="20">
        <v>0.0</v>
      </c>
      <c r="CD161" s="26" t="s">
        <v>624</v>
      </c>
      <c r="CE161" s="29">
        <f t="shared" si="4"/>
        <v>45012</v>
      </c>
      <c r="CF161" s="34" t="s">
        <v>176</v>
      </c>
      <c r="CG161" s="35"/>
      <c r="CH161" s="35" t="s">
        <v>726</v>
      </c>
      <c r="CI161" s="26">
        <f t="shared" si="5"/>
        <v>14</v>
      </c>
      <c r="CJ161" s="26">
        <f t="shared" si="6"/>
        <v>45012</v>
      </c>
      <c r="CK161" s="26">
        <f t="shared" si="7"/>
        <v>316</v>
      </c>
      <c r="CL161" s="26">
        <f t="shared" si="8"/>
        <v>14</v>
      </c>
      <c r="CM161" s="26">
        <f t="shared" ref="CM161:CO161" si="166">IF(CI161=44434,,CI161)</f>
        <v>14</v>
      </c>
      <c r="CN161" s="26">
        <f t="shared" si="166"/>
        <v>45012</v>
      </c>
      <c r="CO161" s="26">
        <f t="shared" si="166"/>
        <v>316</v>
      </c>
      <c r="CP161" s="26">
        <f t="shared" si="10"/>
        <v>14</v>
      </c>
      <c r="CQ161" s="7"/>
    </row>
    <row r="162">
      <c r="A162" s="20" t="s">
        <v>532</v>
      </c>
      <c r="B162" s="20" t="s">
        <v>727</v>
      </c>
      <c r="C162" s="20" t="s">
        <v>728</v>
      </c>
      <c r="D162" s="20" t="s">
        <v>88</v>
      </c>
      <c r="E162" s="20" t="s">
        <v>729</v>
      </c>
      <c r="F162" s="20" t="s">
        <v>64</v>
      </c>
      <c r="G162" s="20" t="s">
        <v>89</v>
      </c>
      <c r="H162" s="36" t="s">
        <v>730</v>
      </c>
      <c r="I162" s="20"/>
      <c r="J162" s="20">
        <v>81.0</v>
      </c>
      <c r="K162" s="20">
        <v>98.0</v>
      </c>
      <c r="L162" s="22" t="str">
        <f t="shared" si="2"/>
        <v>above 56 days</v>
      </c>
      <c r="M162" s="23">
        <f t="shared" si="3"/>
        <v>127</v>
      </c>
      <c r="N162" s="27" t="s">
        <v>731</v>
      </c>
      <c r="O162" s="28">
        <v>8.0</v>
      </c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20">
        <v>4.0</v>
      </c>
      <c r="AB162" s="20">
        <v>1.0</v>
      </c>
      <c r="AC162" s="20">
        <v>1.0</v>
      </c>
      <c r="AD162" s="20">
        <v>0.0</v>
      </c>
      <c r="AE162" s="20">
        <v>0.0</v>
      </c>
      <c r="AF162" s="20">
        <v>1.0</v>
      </c>
      <c r="AG162" s="20">
        <v>0.0</v>
      </c>
      <c r="AH162" s="20">
        <v>0.0</v>
      </c>
      <c r="AI162" s="20">
        <v>1.0</v>
      </c>
      <c r="AJ162" s="25" t="s">
        <v>624</v>
      </c>
      <c r="AK162" s="27" t="s">
        <v>352</v>
      </c>
      <c r="AL162" s="20">
        <v>1.0</v>
      </c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20">
        <v>1.0</v>
      </c>
      <c r="AY162" s="20">
        <v>0.0</v>
      </c>
      <c r="AZ162" s="20">
        <v>0.0</v>
      </c>
      <c r="BA162" s="20">
        <v>0.0</v>
      </c>
      <c r="BB162" s="20">
        <v>0.0</v>
      </c>
      <c r="BC162" s="20">
        <v>0.0</v>
      </c>
      <c r="BD162" s="20">
        <v>0.0</v>
      </c>
      <c r="BE162" s="20">
        <v>0.0</v>
      </c>
      <c r="BF162" s="20">
        <v>0.0</v>
      </c>
      <c r="BG162" s="25" t="s">
        <v>624</v>
      </c>
      <c r="BH162" s="35"/>
      <c r="BI162" s="28">
        <v>0.0</v>
      </c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20">
        <v>0.0</v>
      </c>
      <c r="BV162" s="20">
        <v>0.0</v>
      </c>
      <c r="BW162" s="20">
        <v>0.0</v>
      </c>
      <c r="BX162" s="20">
        <v>0.0</v>
      </c>
      <c r="BY162" s="20">
        <v>0.0</v>
      </c>
      <c r="BZ162" s="20">
        <v>0.0</v>
      </c>
      <c r="CA162" s="20">
        <v>0.0</v>
      </c>
      <c r="CB162" s="20">
        <v>0.0</v>
      </c>
      <c r="CC162" s="20">
        <v>0.0</v>
      </c>
      <c r="CD162" s="26" t="s">
        <v>624</v>
      </c>
      <c r="CE162" s="29">
        <f t="shared" si="4"/>
        <v>45012</v>
      </c>
      <c r="CF162" s="35" t="s">
        <v>732</v>
      </c>
      <c r="CG162" s="35" t="s">
        <v>354</v>
      </c>
      <c r="CH162" s="35"/>
      <c r="CI162" s="26">
        <f t="shared" si="5"/>
        <v>127</v>
      </c>
      <c r="CJ162" s="26">
        <f t="shared" si="6"/>
        <v>147</v>
      </c>
      <c r="CK162" s="26">
        <f t="shared" si="7"/>
        <v>45012</v>
      </c>
      <c r="CL162" s="26">
        <f t="shared" si="8"/>
        <v>127</v>
      </c>
      <c r="CM162" s="26">
        <f t="shared" ref="CM162:CO162" si="167">IF(CI162=44434,,CI162)</f>
        <v>127</v>
      </c>
      <c r="CN162" s="26">
        <f t="shared" si="167"/>
        <v>147</v>
      </c>
      <c r="CO162" s="26">
        <f t="shared" si="167"/>
        <v>45012</v>
      </c>
      <c r="CP162" s="26">
        <f t="shared" si="10"/>
        <v>127</v>
      </c>
      <c r="CQ162" s="7"/>
    </row>
    <row r="163">
      <c r="A163" s="20" t="s">
        <v>439</v>
      </c>
      <c r="B163" s="20" t="s">
        <v>733</v>
      </c>
      <c r="C163" s="20" t="s">
        <v>734</v>
      </c>
      <c r="D163" s="20" t="s">
        <v>88</v>
      </c>
      <c r="E163" s="20" t="s">
        <v>441</v>
      </c>
      <c r="F163" s="20" t="s">
        <v>64</v>
      </c>
      <c r="G163" s="20" t="s">
        <v>328</v>
      </c>
      <c r="H163" s="36" t="s">
        <v>735</v>
      </c>
      <c r="I163" s="20"/>
      <c r="J163" s="20">
        <v>51.0</v>
      </c>
      <c r="K163" s="20">
        <v>97.0</v>
      </c>
      <c r="L163" s="22" t="str">
        <f t="shared" si="2"/>
        <v>29-56 days</v>
      </c>
      <c r="M163" s="23">
        <f t="shared" si="3"/>
        <v>55</v>
      </c>
      <c r="N163" s="27" t="s">
        <v>192</v>
      </c>
      <c r="O163" s="28">
        <v>4.0</v>
      </c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20">
        <v>1.0</v>
      </c>
      <c r="AB163" s="20">
        <v>0.0</v>
      </c>
      <c r="AC163" s="20">
        <v>0.0</v>
      </c>
      <c r="AD163" s="20">
        <v>0.0</v>
      </c>
      <c r="AE163" s="20">
        <v>2.0</v>
      </c>
      <c r="AF163" s="20">
        <v>0.0</v>
      </c>
      <c r="AG163" s="20">
        <v>0.0</v>
      </c>
      <c r="AH163" s="20">
        <v>0.0</v>
      </c>
      <c r="AI163" s="20">
        <v>1.0</v>
      </c>
      <c r="AJ163" s="25" t="s">
        <v>624</v>
      </c>
      <c r="AK163" s="35"/>
      <c r="AL163" s="20">
        <v>0.0</v>
      </c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20">
        <v>0.0</v>
      </c>
      <c r="AY163" s="20">
        <v>0.0</v>
      </c>
      <c r="AZ163" s="20">
        <v>0.0</v>
      </c>
      <c r="BA163" s="20">
        <v>0.0</v>
      </c>
      <c r="BB163" s="20">
        <v>0.0</v>
      </c>
      <c r="BC163" s="20">
        <v>0.0</v>
      </c>
      <c r="BD163" s="20">
        <v>0.0</v>
      </c>
      <c r="BE163" s="20">
        <v>0.0</v>
      </c>
      <c r="BF163" s="20">
        <v>0.0</v>
      </c>
      <c r="BG163" s="25" t="s">
        <v>624</v>
      </c>
      <c r="BH163" s="35"/>
      <c r="BI163" s="28">
        <v>0.0</v>
      </c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20">
        <v>0.0</v>
      </c>
      <c r="BV163" s="20">
        <v>0.0</v>
      </c>
      <c r="BW163" s="20">
        <v>0.0</v>
      </c>
      <c r="BX163" s="20">
        <v>0.0</v>
      </c>
      <c r="BY163" s="20">
        <v>0.0</v>
      </c>
      <c r="BZ163" s="20">
        <v>0.0</v>
      </c>
      <c r="CA163" s="20">
        <v>0.0</v>
      </c>
      <c r="CB163" s="20">
        <v>0.0</v>
      </c>
      <c r="CC163" s="20">
        <v>0.0</v>
      </c>
      <c r="CD163" s="26" t="s">
        <v>624</v>
      </c>
      <c r="CE163" s="29">
        <f t="shared" si="4"/>
        <v>45012</v>
      </c>
      <c r="CF163" s="35" t="s">
        <v>194</v>
      </c>
      <c r="CG163" s="35"/>
      <c r="CH163" s="35"/>
      <c r="CI163" s="26">
        <f t="shared" si="5"/>
        <v>55</v>
      </c>
      <c r="CJ163" s="26">
        <f t="shared" si="6"/>
        <v>45012</v>
      </c>
      <c r="CK163" s="26">
        <f t="shared" si="7"/>
        <v>45012</v>
      </c>
      <c r="CL163" s="26">
        <f t="shared" si="8"/>
        <v>55</v>
      </c>
      <c r="CM163" s="26">
        <f t="shared" ref="CM163:CO163" si="168">IF(CI163=44434,,CI163)</f>
        <v>55</v>
      </c>
      <c r="CN163" s="26">
        <f t="shared" si="168"/>
        <v>45012</v>
      </c>
      <c r="CO163" s="26">
        <f t="shared" si="168"/>
        <v>45012</v>
      </c>
      <c r="CP163" s="26">
        <f t="shared" si="10"/>
        <v>55</v>
      </c>
      <c r="CQ163" s="7"/>
    </row>
    <row r="164">
      <c r="A164" s="20" t="s">
        <v>341</v>
      </c>
      <c r="B164" s="20" t="s">
        <v>736</v>
      </c>
      <c r="C164" s="20" t="s">
        <v>736</v>
      </c>
      <c r="D164" s="20" t="s">
        <v>62</v>
      </c>
      <c r="E164" s="20" t="s">
        <v>344</v>
      </c>
      <c r="F164" s="20" t="s">
        <v>64</v>
      </c>
      <c r="G164" s="20" t="s">
        <v>237</v>
      </c>
      <c r="H164" s="36" t="s">
        <v>640</v>
      </c>
      <c r="I164" s="20"/>
      <c r="J164" s="20">
        <v>39.0</v>
      </c>
      <c r="K164" s="20">
        <v>32.0</v>
      </c>
      <c r="L164" s="22" t="str">
        <f t="shared" si="2"/>
        <v>above 56 days</v>
      </c>
      <c r="M164" s="23">
        <f t="shared" si="3"/>
        <v>116</v>
      </c>
      <c r="N164" s="34" t="s">
        <v>373</v>
      </c>
      <c r="O164" s="28">
        <v>12.0</v>
      </c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20">
        <v>0.0</v>
      </c>
      <c r="AB164" s="20">
        <v>0.0</v>
      </c>
      <c r="AC164" s="20">
        <v>1.0</v>
      </c>
      <c r="AD164" s="20">
        <v>6.0</v>
      </c>
      <c r="AE164" s="20">
        <v>0.0</v>
      </c>
      <c r="AF164" s="20">
        <v>3.0</v>
      </c>
      <c r="AG164" s="20">
        <v>1.0</v>
      </c>
      <c r="AH164" s="20">
        <v>0.0</v>
      </c>
      <c r="AI164" s="20">
        <v>1.0</v>
      </c>
      <c r="AJ164" s="25" t="s">
        <v>624</v>
      </c>
      <c r="AK164" s="35"/>
      <c r="AL164" s="20">
        <v>0.0</v>
      </c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20">
        <v>0.0</v>
      </c>
      <c r="AY164" s="20">
        <v>0.0</v>
      </c>
      <c r="AZ164" s="20">
        <v>0.0</v>
      </c>
      <c r="BA164" s="20">
        <v>0.0</v>
      </c>
      <c r="BB164" s="20">
        <v>0.0</v>
      </c>
      <c r="BC164" s="20">
        <v>0.0</v>
      </c>
      <c r="BD164" s="20">
        <v>0.0</v>
      </c>
      <c r="BE164" s="20">
        <v>0.0</v>
      </c>
      <c r="BF164" s="20">
        <v>0.0</v>
      </c>
      <c r="BG164" s="25" t="s">
        <v>624</v>
      </c>
      <c r="BH164" s="27" t="s">
        <v>737</v>
      </c>
      <c r="BI164" s="28">
        <v>0.0</v>
      </c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20">
        <v>0.0</v>
      </c>
      <c r="BV164" s="20">
        <v>0.0</v>
      </c>
      <c r="BW164" s="20">
        <v>0.0</v>
      </c>
      <c r="BX164" s="20">
        <v>0.0</v>
      </c>
      <c r="BY164" s="20">
        <v>0.0</v>
      </c>
      <c r="BZ164" s="20">
        <v>0.0</v>
      </c>
      <c r="CA164" s="20">
        <v>0.0</v>
      </c>
      <c r="CB164" s="20">
        <v>0.0</v>
      </c>
      <c r="CC164" s="20">
        <v>0.0</v>
      </c>
      <c r="CD164" s="26" t="s">
        <v>624</v>
      </c>
      <c r="CE164" s="29">
        <f t="shared" si="4"/>
        <v>45012</v>
      </c>
      <c r="CF164" s="34" t="s">
        <v>375</v>
      </c>
      <c r="CG164" s="35"/>
      <c r="CH164" s="35" t="s">
        <v>738</v>
      </c>
      <c r="CI164" s="26">
        <f t="shared" si="5"/>
        <v>116</v>
      </c>
      <c r="CJ164" s="26">
        <f t="shared" si="6"/>
        <v>45012</v>
      </c>
      <c r="CK164" s="26">
        <f t="shared" si="7"/>
        <v>221</v>
      </c>
      <c r="CL164" s="26">
        <f t="shared" si="8"/>
        <v>116</v>
      </c>
      <c r="CM164" s="26">
        <f t="shared" ref="CM164:CO164" si="169">IF(CI164=44434,,CI164)</f>
        <v>116</v>
      </c>
      <c r="CN164" s="26">
        <f t="shared" si="169"/>
        <v>45012</v>
      </c>
      <c r="CO164" s="26">
        <f t="shared" si="169"/>
        <v>221</v>
      </c>
      <c r="CP164" s="26">
        <f t="shared" si="10"/>
        <v>116</v>
      </c>
      <c r="CQ164" s="7"/>
    </row>
    <row r="165">
      <c r="A165" s="20" t="s">
        <v>86</v>
      </c>
      <c r="B165" s="20" t="s">
        <v>739</v>
      </c>
      <c r="C165" s="20" t="s">
        <v>740</v>
      </c>
      <c r="D165" s="20" t="s">
        <v>88</v>
      </c>
      <c r="E165" s="20" t="s">
        <v>152</v>
      </c>
      <c r="F165" s="20" t="s">
        <v>64</v>
      </c>
      <c r="G165" s="20" t="s">
        <v>89</v>
      </c>
      <c r="H165" s="43" t="s">
        <v>741</v>
      </c>
      <c r="I165" s="26"/>
      <c r="J165" s="20">
        <v>51.0</v>
      </c>
      <c r="K165" s="7"/>
      <c r="L165" s="22" t="str">
        <f t="shared" si="2"/>
        <v>above 56 days</v>
      </c>
      <c r="M165" s="23">
        <f t="shared" si="3"/>
        <v>334</v>
      </c>
      <c r="N165" s="27" t="s">
        <v>415</v>
      </c>
      <c r="O165" s="28">
        <v>2.0</v>
      </c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20">
        <v>0.0</v>
      </c>
      <c r="AB165" s="20">
        <v>0.0</v>
      </c>
      <c r="AC165" s="20">
        <v>0.0</v>
      </c>
      <c r="AD165" s="20">
        <v>0.0</v>
      </c>
      <c r="AE165" s="20">
        <v>0.0</v>
      </c>
      <c r="AF165" s="20">
        <v>0.0</v>
      </c>
      <c r="AG165" s="20">
        <v>0.0</v>
      </c>
      <c r="AH165" s="20">
        <v>0.0</v>
      </c>
      <c r="AI165" s="20">
        <v>2.0</v>
      </c>
      <c r="AJ165" s="25" t="s">
        <v>624</v>
      </c>
      <c r="AK165" s="35"/>
      <c r="AL165" s="20">
        <v>0.0</v>
      </c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20">
        <v>0.0</v>
      </c>
      <c r="AY165" s="20">
        <v>0.0</v>
      </c>
      <c r="AZ165" s="20">
        <v>0.0</v>
      </c>
      <c r="BA165" s="20">
        <v>0.0</v>
      </c>
      <c r="BB165" s="20">
        <v>0.0</v>
      </c>
      <c r="BC165" s="20">
        <v>0.0</v>
      </c>
      <c r="BD165" s="20">
        <v>0.0</v>
      </c>
      <c r="BE165" s="20">
        <v>0.0</v>
      </c>
      <c r="BF165" s="20">
        <v>0.0</v>
      </c>
      <c r="BG165" s="25" t="s">
        <v>624</v>
      </c>
      <c r="BH165" s="35"/>
      <c r="BI165" s="28">
        <v>0.0</v>
      </c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20">
        <v>0.0</v>
      </c>
      <c r="BV165" s="20">
        <v>0.0</v>
      </c>
      <c r="BW165" s="20">
        <v>0.0</v>
      </c>
      <c r="BX165" s="20">
        <v>0.0</v>
      </c>
      <c r="BY165" s="20">
        <v>0.0</v>
      </c>
      <c r="BZ165" s="20">
        <v>0.0</v>
      </c>
      <c r="CA165" s="20">
        <v>0.0</v>
      </c>
      <c r="CB165" s="20">
        <v>0.0</v>
      </c>
      <c r="CC165" s="20">
        <v>0.0</v>
      </c>
      <c r="CD165" s="26" t="s">
        <v>624</v>
      </c>
      <c r="CE165" s="29">
        <f t="shared" si="4"/>
        <v>45012</v>
      </c>
      <c r="CF165" s="35" t="s">
        <v>416</v>
      </c>
      <c r="CG165" s="35"/>
      <c r="CH165" s="35"/>
      <c r="CI165" s="26">
        <f t="shared" si="5"/>
        <v>334</v>
      </c>
      <c r="CJ165" s="26">
        <f t="shared" si="6"/>
        <v>45012</v>
      </c>
      <c r="CK165" s="26">
        <f t="shared" si="7"/>
        <v>45012</v>
      </c>
      <c r="CL165" s="26">
        <f t="shared" si="8"/>
        <v>334</v>
      </c>
      <c r="CM165" s="26">
        <f t="shared" ref="CM165:CO165" si="170">IF(CI165=44434,,CI165)</f>
        <v>334</v>
      </c>
      <c r="CN165" s="26">
        <f t="shared" si="170"/>
        <v>45012</v>
      </c>
      <c r="CO165" s="26">
        <f t="shared" si="170"/>
        <v>45012</v>
      </c>
      <c r="CP165" s="26">
        <f t="shared" si="10"/>
        <v>334</v>
      </c>
      <c r="CQ165" s="7"/>
    </row>
    <row r="166">
      <c r="A166" s="20" t="s">
        <v>301</v>
      </c>
      <c r="B166" s="20" t="s">
        <v>742</v>
      </c>
      <c r="C166" s="20" t="s">
        <v>742</v>
      </c>
      <c r="D166" s="20" t="s">
        <v>62</v>
      </c>
      <c r="E166" s="20" t="s">
        <v>303</v>
      </c>
      <c r="F166" s="20" t="s">
        <v>64</v>
      </c>
      <c r="G166" s="20" t="s">
        <v>65</v>
      </c>
      <c r="H166" s="44">
        <v>45292.0</v>
      </c>
      <c r="I166" s="21">
        <v>45492.0</v>
      </c>
      <c r="J166" s="20">
        <v>43.0</v>
      </c>
      <c r="K166" s="20">
        <v>28.0</v>
      </c>
      <c r="L166" s="22" t="str">
        <f t="shared" si="2"/>
        <v>1-28 days</v>
      </c>
      <c r="M166" s="23">
        <f t="shared" si="3"/>
        <v>14</v>
      </c>
      <c r="N166" s="34" t="s">
        <v>175</v>
      </c>
      <c r="O166" s="28">
        <v>6.0</v>
      </c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20">
        <v>2.0</v>
      </c>
      <c r="AB166" s="20">
        <v>0.0</v>
      </c>
      <c r="AC166" s="20">
        <v>0.0</v>
      </c>
      <c r="AD166" s="20">
        <v>0.0</v>
      </c>
      <c r="AE166" s="20">
        <v>0.0</v>
      </c>
      <c r="AF166" s="20">
        <v>1.0</v>
      </c>
      <c r="AG166" s="20">
        <v>1.0</v>
      </c>
      <c r="AH166" s="20">
        <v>2.0</v>
      </c>
      <c r="AI166" s="26" t="s">
        <v>624</v>
      </c>
      <c r="AJ166" s="25" t="s">
        <v>624</v>
      </c>
      <c r="AK166" s="35"/>
      <c r="AL166" s="20">
        <v>0.0</v>
      </c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20">
        <v>0.0</v>
      </c>
      <c r="AY166" s="20">
        <v>0.0</v>
      </c>
      <c r="AZ166" s="20">
        <v>0.0</v>
      </c>
      <c r="BA166" s="20">
        <v>0.0</v>
      </c>
      <c r="BB166" s="20">
        <v>0.0</v>
      </c>
      <c r="BC166" s="20">
        <v>0.0</v>
      </c>
      <c r="BD166" s="20">
        <v>0.0</v>
      </c>
      <c r="BE166" s="20">
        <v>0.0</v>
      </c>
      <c r="BF166" s="26" t="s">
        <v>624</v>
      </c>
      <c r="BG166" s="25" t="s">
        <v>624</v>
      </c>
      <c r="BH166" s="27" t="s">
        <v>245</v>
      </c>
      <c r="BI166" s="28">
        <v>39.0</v>
      </c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20">
        <v>0.0</v>
      </c>
      <c r="BV166" s="20">
        <v>0.0</v>
      </c>
      <c r="BW166" s="20">
        <v>0.0</v>
      </c>
      <c r="BX166" s="20">
        <v>0.0</v>
      </c>
      <c r="BY166" s="20">
        <v>0.0</v>
      </c>
      <c r="BZ166" s="20">
        <v>22.0</v>
      </c>
      <c r="CA166" s="20">
        <v>17.0</v>
      </c>
      <c r="CB166" s="20">
        <v>0.0</v>
      </c>
      <c r="CC166" s="26" t="s">
        <v>624</v>
      </c>
      <c r="CD166" s="26" t="s">
        <v>624</v>
      </c>
      <c r="CE166" s="29">
        <f t="shared" si="4"/>
        <v>45012</v>
      </c>
      <c r="CF166" s="34" t="s">
        <v>176</v>
      </c>
      <c r="CG166" s="35"/>
      <c r="CH166" s="35" t="s">
        <v>247</v>
      </c>
      <c r="CI166" s="26">
        <f t="shared" si="5"/>
        <v>14</v>
      </c>
      <c r="CJ166" s="26">
        <f t="shared" si="6"/>
        <v>45012</v>
      </c>
      <c r="CK166" s="26">
        <f t="shared" si="7"/>
        <v>272</v>
      </c>
      <c r="CL166" s="26">
        <f t="shared" si="8"/>
        <v>14</v>
      </c>
      <c r="CM166" s="26">
        <f t="shared" ref="CM166:CO166" si="171">IF(CI166=44434,,CI166)</f>
        <v>14</v>
      </c>
      <c r="CN166" s="26">
        <f t="shared" si="171"/>
        <v>45012</v>
      </c>
      <c r="CO166" s="26">
        <f t="shared" si="171"/>
        <v>272</v>
      </c>
      <c r="CP166" s="26">
        <f t="shared" si="10"/>
        <v>14</v>
      </c>
      <c r="CQ166" s="7"/>
    </row>
    <row r="167">
      <c r="A167" s="20" t="s">
        <v>129</v>
      </c>
      <c r="B167" s="20" t="s">
        <v>743</v>
      </c>
      <c r="C167" s="20" t="s">
        <v>744</v>
      </c>
      <c r="D167" s="20" t="s">
        <v>132</v>
      </c>
      <c r="E167" s="20" t="s">
        <v>133</v>
      </c>
      <c r="F167" s="20" t="s">
        <v>134</v>
      </c>
      <c r="G167" s="20" t="s">
        <v>79</v>
      </c>
      <c r="H167" s="21">
        <v>45589.0</v>
      </c>
      <c r="I167" s="26"/>
      <c r="J167" s="20">
        <v>46.0</v>
      </c>
      <c r="K167" s="20">
        <v>83.0</v>
      </c>
      <c r="L167" s="22" t="str">
        <f t="shared" si="2"/>
        <v>1-28 days</v>
      </c>
      <c r="M167" s="23">
        <f t="shared" si="3"/>
        <v>19</v>
      </c>
      <c r="N167" s="39" t="s">
        <v>153</v>
      </c>
      <c r="O167" s="28">
        <v>4.0</v>
      </c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20">
        <v>1.0</v>
      </c>
      <c r="AB167" s="20">
        <v>0.0</v>
      </c>
      <c r="AC167" s="20">
        <v>0.0</v>
      </c>
      <c r="AD167" s="20">
        <v>1.0</v>
      </c>
      <c r="AE167" s="20">
        <v>1.0</v>
      </c>
      <c r="AF167" s="20">
        <v>0.0</v>
      </c>
      <c r="AG167" s="20">
        <v>0.0</v>
      </c>
      <c r="AH167" s="20">
        <v>1.0</v>
      </c>
      <c r="AI167" s="26" t="s">
        <v>624</v>
      </c>
      <c r="AJ167" s="25" t="s">
        <v>624</v>
      </c>
      <c r="AK167" s="35"/>
      <c r="AL167" s="20">
        <v>0.0</v>
      </c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20">
        <v>0.0</v>
      </c>
      <c r="AY167" s="20">
        <v>0.0</v>
      </c>
      <c r="AZ167" s="20">
        <v>0.0</v>
      </c>
      <c r="BA167" s="20">
        <v>0.0</v>
      </c>
      <c r="BB167" s="20">
        <v>0.0</v>
      </c>
      <c r="BC167" s="20">
        <v>0.0</v>
      </c>
      <c r="BD167" s="20">
        <v>0.0</v>
      </c>
      <c r="BE167" s="20">
        <v>0.0</v>
      </c>
      <c r="BF167" s="26" t="s">
        <v>624</v>
      </c>
      <c r="BG167" s="25" t="s">
        <v>624</v>
      </c>
      <c r="BH167" s="35"/>
      <c r="BI167" s="28">
        <v>0.0</v>
      </c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20">
        <v>0.0</v>
      </c>
      <c r="BV167" s="20">
        <v>0.0</v>
      </c>
      <c r="BW167" s="20">
        <v>0.0</v>
      </c>
      <c r="BX167" s="20">
        <v>0.0</v>
      </c>
      <c r="BY167" s="20">
        <v>0.0</v>
      </c>
      <c r="BZ167" s="20">
        <v>0.0</v>
      </c>
      <c r="CA167" s="20">
        <v>0.0</v>
      </c>
      <c r="CB167" s="20">
        <v>0.0</v>
      </c>
      <c r="CC167" s="26" t="s">
        <v>624</v>
      </c>
      <c r="CD167" s="26" t="s">
        <v>624</v>
      </c>
      <c r="CE167" s="29">
        <f t="shared" si="4"/>
        <v>45012</v>
      </c>
      <c r="CF167" s="39" t="s">
        <v>154</v>
      </c>
      <c r="CG167" s="35"/>
      <c r="CH167" s="35"/>
      <c r="CI167" s="26">
        <f t="shared" si="5"/>
        <v>19</v>
      </c>
      <c r="CJ167" s="26">
        <f t="shared" si="6"/>
        <v>45012</v>
      </c>
      <c r="CK167" s="26">
        <f t="shared" si="7"/>
        <v>45012</v>
      </c>
      <c r="CL167" s="26">
        <f t="shared" si="8"/>
        <v>19</v>
      </c>
      <c r="CM167" s="26">
        <f t="shared" ref="CM167:CO167" si="172">IF(CI167=44434,,CI167)</f>
        <v>19</v>
      </c>
      <c r="CN167" s="26">
        <f t="shared" si="172"/>
        <v>45012</v>
      </c>
      <c r="CO167" s="26">
        <f t="shared" si="172"/>
        <v>45012</v>
      </c>
      <c r="CP167" s="26">
        <f t="shared" si="10"/>
        <v>19</v>
      </c>
      <c r="CQ167" s="7"/>
    </row>
    <row r="168">
      <c r="A168" s="20" t="s">
        <v>745</v>
      </c>
      <c r="B168" s="20" t="s">
        <v>746</v>
      </c>
      <c r="C168" s="20" t="s">
        <v>747</v>
      </c>
      <c r="D168" s="20" t="s">
        <v>76</v>
      </c>
      <c r="E168" s="20" t="s">
        <v>748</v>
      </c>
      <c r="F168" s="20" t="s">
        <v>185</v>
      </c>
      <c r="G168" s="20" t="s">
        <v>106</v>
      </c>
      <c r="H168" s="21">
        <v>44956.0</v>
      </c>
      <c r="I168" s="44">
        <v>46966.0</v>
      </c>
      <c r="J168" s="20">
        <v>46.0</v>
      </c>
      <c r="K168" s="7"/>
      <c r="L168" s="22" t="str">
        <f t="shared" si="2"/>
        <v>1-28 days</v>
      </c>
      <c r="M168" s="23">
        <f t="shared" si="3"/>
        <v>16</v>
      </c>
      <c r="N168" s="27" t="s">
        <v>199</v>
      </c>
      <c r="O168" s="28">
        <v>43.0</v>
      </c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20">
        <v>32.0</v>
      </c>
      <c r="AB168" s="20">
        <v>2.0</v>
      </c>
      <c r="AC168" s="20">
        <v>1.0</v>
      </c>
      <c r="AD168" s="20">
        <v>0.0</v>
      </c>
      <c r="AE168" s="20">
        <v>1.0</v>
      </c>
      <c r="AF168" s="20">
        <v>0.0</v>
      </c>
      <c r="AG168" s="20">
        <v>1.0</v>
      </c>
      <c r="AH168" s="20">
        <v>6.0</v>
      </c>
      <c r="AI168" s="26" t="s">
        <v>624</v>
      </c>
      <c r="AJ168" s="25" t="s">
        <v>624</v>
      </c>
      <c r="AK168" s="35"/>
      <c r="AL168" s="20">
        <v>0.0</v>
      </c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20">
        <v>0.0</v>
      </c>
      <c r="AY168" s="20">
        <v>0.0</v>
      </c>
      <c r="AZ168" s="20">
        <v>0.0</v>
      </c>
      <c r="BA168" s="20">
        <v>0.0</v>
      </c>
      <c r="BB168" s="20">
        <v>0.0</v>
      </c>
      <c r="BC168" s="20">
        <v>0.0</v>
      </c>
      <c r="BD168" s="20">
        <v>0.0</v>
      </c>
      <c r="BE168" s="20">
        <v>0.0</v>
      </c>
      <c r="BF168" s="26" t="s">
        <v>624</v>
      </c>
      <c r="BG168" s="25" t="s">
        <v>624</v>
      </c>
      <c r="BH168" s="27" t="s">
        <v>749</v>
      </c>
      <c r="BI168" s="28">
        <v>96.0</v>
      </c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20">
        <v>31.0</v>
      </c>
      <c r="BV168" s="20">
        <v>2.0</v>
      </c>
      <c r="BW168" s="20">
        <v>1.0</v>
      </c>
      <c r="BX168" s="20">
        <v>0.0</v>
      </c>
      <c r="BY168" s="20">
        <v>0.0</v>
      </c>
      <c r="BZ168" s="20">
        <v>0.0</v>
      </c>
      <c r="CA168" s="20">
        <v>0.0</v>
      </c>
      <c r="CB168" s="20">
        <v>62.0</v>
      </c>
      <c r="CC168" s="26" t="s">
        <v>624</v>
      </c>
      <c r="CD168" s="26" t="s">
        <v>624</v>
      </c>
      <c r="CE168" s="29">
        <f t="shared" si="4"/>
        <v>45012</v>
      </c>
      <c r="CF168" s="35" t="s">
        <v>202</v>
      </c>
      <c r="CG168" s="35"/>
      <c r="CH168" s="35" t="s">
        <v>750</v>
      </c>
      <c r="CI168" s="26">
        <f t="shared" si="5"/>
        <v>16</v>
      </c>
      <c r="CJ168" s="26">
        <f t="shared" si="6"/>
        <v>45012</v>
      </c>
      <c r="CK168" s="26">
        <f t="shared" si="7"/>
        <v>132</v>
      </c>
      <c r="CL168" s="26">
        <f t="shared" si="8"/>
        <v>16</v>
      </c>
      <c r="CM168" s="26">
        <f t="shared" ref="CM168:CO168" si="173">IF(CI168=44434,,CI168)</f>
        <v>16</v>
      </c>
      <c r="CN168" s="26">
        <f t="shared" si="173"/>
        <v>45012</v>
      </c>
      <c r="CO168" s="26">
        <f t="shared" si="173"/>
        <v>132</v>
      </c>
      <c r="CP168" s="26">
        <f t="shared" si="10"/>
        <v>16</v>
      </c>
      <c r="CQ168" s="7"/>
    </row>
    <row r="169">
      <c r="A169" s="20" t="s">
        <v>389</v>
      </c>
      <c r="B169" s="20" t="s">
        <v>751</v>
      </c>
      <c r="C169" s="20" t="s">
        <v>751</v>
      </c>
      <c r="D169" s="20" t="s">
        <v>132</v>
      </c>
      <c r="E169" s="20" t="s">
        <v>391</v>
      </c>
      <c r="F169" s="20" t="s">
        <v>134</v>
      </c>
      <c r="G169" s="20" t="s">
        <v>135</v>
      </c>
      <c r="H169" s="21">
        <v>45961.0</v>
      </c>
      <c r="I169" s="21">
        <v>43693.0</v>
      </c>
      <c r="J169" s="20">
        <v>47.0</v>
      </c>
      <c r="K169" s="7"/>
      <c r="L169" s="22" t="str">
        <f t="shared" si="2"/>
        <v>above 56 days</v>
      </c>
      <c r="M169" s="23">
        <f t="shared" si="3"/>
        <v>143</v>
      </c>
      <c r="N169" s="34" t="s">
        <v>511</v>
      </c>
      <c r="O169" s="28">
        <v>8.0</v>
      </c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20">
        <v>3.0</v>
      </c>
      <c r="AB169" s="20">
        <v>1.0</v>
      </c>
      <c r="AC169" s="20">
        <v>0.0</v>
      </c>
      <c r="AD169" s="20">
        <v>0.0</v>
      </c>
      <c r="AE169" s="20">
        <v>0.0</v>
      </c>
      <c r="AF169" s="20">
        <v>0.0</v>
      </c>
      <c r="AG169" s="20">
        <v>3.0</v>
      </c>
      <c r="AH169" s="20">
        <v>1.0</v>
      </c>
      <c r="AI169" s="26" t="s">
        <v>624</v>
      </c>
      <c r="AJ169" s="25" t="s">
        <v>624</v>
      </c>
      <c r="AK169" s="35"/>
      <c r="AL169" s="20">
        <v>0.0</v>
      </c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20">
        <v>0.0</v>
      </c>
      <c r="AY169" s="20">
        <v>0.0</v>
      </c>
      <c r="AZ169" s="20">
        <v>0.0</v>
      </c>
      <c r="BA169" s="20">
        <v>0.0</v>
      </c>
      <c r="BB169" s="20">
        <v>0.0</v>
      </c>
      <c r="BC169" s="20">
        <v>0.0</v>
      </c>
      <c r="BD169" s="20">
        <v>0.0</v>
      </c>
      <c r="BE169" s="20">
        <v>0.0</v>
      </c>
      <c r="BF169" s="26" t="s">
        <v>624</v>
      </c>
      <c r="BG169" s="25" t="s">
        <v>624</v>
      </c>
      <c r="BH169" s="35"/>
      <c r="BI169" s="28">
        <v>0.0</v>
      </c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20">
        <v>0.0</v>
      </c>
      <c r="BV169" s="20">
        <v>0.0</v>
      </c>
      <c r="BW169" s="20">
        <v>0.0</v>
      </c>
      <c r="BX169" s="20">
        <v>0.0</v>
      </c>
      <c r="BY169" s="20">
        <v>0.0</v>
      </c>
      <c r="BZ169" s="20">
        <v>0.0</v>
      </c>
      <c r="CA169" s="20">
        <v>0.0</v>
      </c>
      <c r="CB169" s="20">
        <v>0.0</v>
      </c>
      <c r="CC169" s="26" t="s">
        <v>624</v>
      </c>
      <c r="CD169" s="26" t="s">
        <v>624</v>
      </c>
      <c r="CE169" s="29">
        <f t="shared" si="4"/>
        <v>45012</v>
      </c>
      <c r="CF169" s="34" t="s">
        <v>509</v>
      </c>
      <c r="CG169" s="35"/>
      <c r="CH169" s="35"/>
      <c r="CI169" s="26">
        <f t="shared" si="5"/>
        <v>143</v>
      </c>
      <c r="CJ169" s="26">
        <f t="shared" si="6"/>
        <v>45012</v>
      </c>
      <c r="CK169" s="26">
        <f t="shared" si="7"/>
        <v>45012</v>
      </c>
      <c r="CL169" s="26">
        <f t="shared" si="8"/>
        <v>143</v>
      </c>
      <c r="CM169" s="26">
        <f t="shared" ref="CM169:CO169" si="174">IF(CI169=44434,,CI169)</f>
        <v>143</v>
      </c>
      <c r="CN169" s="26">
        <f t="shared" si="174"/>
        <v>45012</v>
      </c>
      <c r="CO169" s="26">
        <f t="shared" si="174"/>
        <v>45012</v>
      </c>
      <c r="CP169" s="26">
        <f t="shared" si="10"/>
        <v>143</v>
      </c>
      <c r="CQ169" s="7"/>
    </row>
    <row r="170">
      <c r="A170" s="20" t="s">
        <v>129</v>
      </c>
      <c r="B170" s="20" t="s">
        <v>752</v>
      </c>
      <c r="C170" s="20" t="s">
        <v>753</v>
      </c>
      <c r="D170" s="20" t="s">
        <v>88</v>
      </c>
      <c r="E170" s="20" t="s">
        <v>754</v>
      </c>
      <c r="F170" s="20" t="s">
        <v>134</v>
      </c>
      <c r="G170" s="20" t="s">
        <v>328</v>
      </c>
      <c r="H170" s="26"/>
      <c r="I170" s="26"/>
      <c r="J170" s="20">
        <v>44.0</v>
      </c>
      <c r="K170" s="7"/>
      <c r="L170" s="22" t="str">
        <f t="shared" si="2"/>
        <v>above 56 days</v>
      </c>
      <c r="M170" s="23">
        <f t="shared" si="3"/>
        <v>102</v>
      </c>
      <c r="N170" s="27" t="s">
        <v>259</v>
      </c>
      <c r="O170" s="28">
        <v>1.0</v>
      </c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20">
        <v>0.0</v>
      </c>
      <c r="AB170" s="20">
        <v>0.0</v>
      </c>
      <c r="AC170" s="20">
        <v>0.0</v>
      </c>
      <c r="AD170" s="20">
        <v>0.0</v>
      </c>
      <c r="AE170" s="20">
        <v>0.0</v>
      </c>
      <c r="AF170" s="20">
        <v>0.0</v>
      </c>
      <c r="AG170" s="20">
        <v>0.0</v>
      </c>
      <c r="AH170" s="20">
        <v>1.0</v>
      </c>
      <c r="AI170" s="26" t="s">
        <v>624</v>
      </c>
      <c r="AJ170" s="25" t="s">
        <v>624</v>
      </c>
      <c r="AK170" s="35"/>
      <c r="AL170" s="20">
        <v>0.0</v>
      </c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20">
        <v>0.0</v>
      </c>
      <c r="AY170" s="20">
        <v>0.0</v>
      </c>
      <c r="AZ170" s="20">
        <v>0.0</v>
      </c>
      <c r="BA170" s="20">
        <v>0.0</v>
      </c>
      <c r="BB170" s="20">
        <v>0.0</v>
      </c>
      <c r="BC170" s="20">
        <v>0.0</v>
      </c>
      <c r="BD170" s="20">
        <v>0.0</v>
      </c>
      <c r="BE170" s="20">
        <v>0.0</v>
      </c>
      <c r="BF170" s="26" t="s">
        <v>624</v>
      </c>
      <c r="BG170" s="25" t="s">
        <v>624</v>
      </c>
      <c r="BH170" s="35"/>
      <c r="BI170" s="28">
        <v>0.0</v>
      </c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20">
        <v>0.0</v>
      </c>
      <c r="BV170" s="20">
        <v>0.0</v>
      </c>
      <c r="BW170" s="20">
        <v>0.0</v>
      </c>
      <c r="BX170" s="20">
        <v>0.0</v>
      </c>
      <c r="BY170" s="20">
        <v>0.0</v>
      </c>
      <c r="BZ170" s="20">
        <v>0.0</v>
      </c>
      <c r="CA170" s="20">
        <v>0.0</v>
      </c>
      <c r="CB170" s="20">
        <v>0.0</v>
      </c>
      <c r="CC170" s="26" t="s">
        <v>624</v>
      </c>
      <c r="CD170" s="26" t="s">
        <v>624</v>
      </c>
      <c r="CE170" s="29">
        <f t="shared" si="4"/>
        <v>45012</v>
      </c>
      <c r="CF170" s="35" t="s">
        <v>261</v>
      </c>
      <c r="CG170" s="35"/>
      <c r="CH170" s="35"/>
      <c r="CI170" s="26">
        <f t="shared" si="5"/>
        <v>102</v>
      </c>
      <c r="CJ170" s="26">
        <f t="shared" si="6"/>
        <v>45012</v>
      </c>
      <c r="CK170" s="26">
        <f t="shared" si="7"/>
        <v>45012</v>
      </c>
      <c r="CL170" s="26">
        <f t="shared" si="8"/>
        <v>102</v>
      </c>
      <c r="CM170" s="26">
        <f t="shared" ref="CM170:CO170" si="175">IF(CI170=44434,,CI170)</f>
        <v>102</v>
      </c>
      <c r="CN170" s="26">
        <f t="shared" si="175"/>
        <v>45012</v>
      </c>
      <c r="CO170" s="26">
        <f t="shared" si="175"/>
        <v>45012</v>
      </c>
      <c r="CP170" s="26">
        <f t="shared" si="10"/>
        <v>102</v>
      </c>
      <c r="CQ170" s="7"/>
    </row>
    <row r="171">
      <c r="A171" s="20" t="s">
        <v>755</v>
      </c>
      <c r="B171" s="20" t="s">
        <v>756</v>
      </c>
      <c r="C171" s="20" t="s">
        <v>756</v>
      </c>
      <c r="D171" s="20" t="s">
        <v>62</v>
      </c>
      <c r="E171" s="20" t="s">
        <v>757</v>
      </c>
      <c r="F171" s="20" t="s">
        <v>64</v>
      </c>
      <c r="G171" s="20" t="s">
        <v>89</v>
      </c>
      <c r="H171" s="21">
        <v>45342.0</v>
      </c>
      <c r="I171" s="26"/>
      <c r="J171" s="20">
        <v>36.0</v>
      </c>
      <c r="K171" s="7"/>
      <c r="L171" s="22" t="str">
        <f t="shared" si="2"/>
        <v>1-28 days</v>
      </c>
      <c r="M171" s="23">
        <f t="shared" si="3"/>
        <v>27</v>
      </c>
      <c r="N171" s="27" t="s">
        <v>275</v>
      </c>
      <c r="O171" s="28">
        <v>3.0</v>
      </c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20">
        <v>1.0</v>
      </c>
      <c r="AB171" s="20">
        <v>1.0</v>
      </c>
      <c r="AC171" s="20">
        <v>0.0</v>
      </c>
      <c r="AD171" s="20">
        <v>0.0</v>
      </c>
      <c r="AE171" s="20">
        <v>0.0</v>
      </c>
      <c r="AF171" s="20">
        <v>0.0</v>
      </c>
      <c r="AG171" s="20">
        <v>0.0</v>
      </c>
      <c r="AH171" s="20">
        <v>1.0</v>
      </c>
      <c r="AI171" s="26" t="s">
        <v>624</v>
      </c>
      <c r="AJ171" s="25" t="s">
        <v>624</v>
      </c>
      <c r="AK171" s="27" t="s">
        <v>209</v>
      </c>
      <c r="AL171" s="20">
        <v>1.0</v>
      </c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20">
        <v>0.0</v>
      </c>
      <c r="AY171" s="20">
        <v>0.0</v>
      </c>
      <c r="AZ171" s="20">
        <v>0.0</v>
      </c>
      <c r="BA171" s="20">
        <v>0.0</v>
      </c>
      <c r="BB171" s="20">
        <v>0.0</v>
      </c>
      <c r="BC171" s="20">
        <v>0.0</v>
      </c>
      <c r="BD171" s="20">
        <v>0.0</v>
      </c>
      <c r="BE171" s="20">
        <v>1.0</v>
      </c>
      <c r="BF171" s="26" t="s">
        <v>624</v>
      </c>
      <c r="BG171" s="25" t="s">
        <v>624</v>
      </c>
      <c r="BH171" s="27" t="s">
        <v>497</v>
      </c>
      <c r="BI171" s="28">
        <v>86.0</v>
      </c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20">
        <v>0.0</v>
      </c>
      <c r="BV171" s="20">
        <v>0.0</v>
      </c>
      <c r="BW171" s="20">
        <v>0.0</v>
      </c>
      <c r="BX171" s="20">
        <v>0.0</v>
      </c>
      <c r="BY171" s="20">
        <v>0.0</v>
      </c>
      <c r="BZ171" s="20">
        <v>0.0</v>
      </c>
      <c r="CA171" s="20">
        <v>0.0</v>
      </c>
      <c r="CB171" s="20">
        <v>86.0</v>
      </c>
      <c r="CC171" s="26" t="s">
        <v>624</v>
      </c>
      <c r="CD171" s="26" t="s">
        <v>624</v>
      </c>
      <c r="CE171" s="29">
        <f t="shared" si="4"/>
        <v>45012</v>
      </c>
      <c r="CF171" s="35" t="s">
        <v>276</v>
      </c>
      <c r="CG171" s="35" t="s">
        <v>210</v>
      </c>
      <c r="CH171" s="35" t="s">
        <v>499</v>
      </c>
      <c r="CI171" s="26">
        <f t="shared" si="5"/>
        <v>28</v>
      </c>
      <c r="CJ171" s="26">
        <f t="shared" si="6"/>
        <v>306</v>
      </c>
      <c r="CK171" s="26">
        <f t="shared" si="7"/>
        <v>27</v>
      </c>
      <c r="CL171" s="26">
        <f t="shared" si="8"/>
        <v>27</v>
      </c>
      <c r="CM171" s="26">
        <f t="shared" ref="CM171:CO171" si="176">IF(CI171=44434,,CI171)</f>
        <v>28</v>
      </c>
      <c r="CN171" s="26">
        <f t="shared" si="176"/>
        <v>306</v>
      </c>
      <c r="CO171" s="26">
        <f t="shared" si="176"/>
        <v>27</v>
      </c>
      <c r="CP171" s="26">
        <f t="shared" si="10"/>
        <v>27</v>
      </c>
      <c r="CQ171" s="7"/>
    </row>
    <row r="172">
      <c r="A172" s="20" t="s">
        <v>103</v>
      </c>
      <c r="B172" s="20" t="s">
        <v>758</v>
      </c>
      <c r="C172" s="20" t="s">
        <v>758</v>
      </c>
      <c r="D172" s="20" t="s">
        <v>88</v>
      </c>
      <c r="E172" s="20" t="s">
        <v>105</v>
      </c>
      <c r="F172" s="20" t="s">
        <v>64</v>
      </c>
      <c r="G172" s="20" t="s">
        <v>106</v>
      </c>
      <c r="H172" s="44">
        <v>45084.0</v>
      </c>
      <c r="I172" s="26"/>
      <c r="J172" s="20">
        <v>51.0</v>
      </c>
      <c r="K172" s="7"/>
      <c r="L172" s="22" t="str">
        <f t="shared" si="2"/>
        <v>above 56 days</v>
      </c>
      <c r="M172" s="23">
        <f t="shared" si="3"/>
        <v>108</v>
      </c>
      <c r="N172" s="34" t="s">
        <v>401</v>
      </c>
      <c r="O172" s="28">
        <v>25.0</v>
      </c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20">
        <v>0.0</v>
      </c>
      <c r="AB172" s="20">
        <v>4.0</v>
      </c>
      <c r="AC172" s="20">
        <v>9.0</v>
      </c>
      <c r="AD172" s="20">
        <v>0.0</v>
      </c>
      <c r="AE172" s="20">
        <v>1.0</v>
      </c>
      <c r="AF172" s="20">
        <v>3.0</v>
      </c>
      <c r="AG172" s="20">
        <v>3.0</v>
      </c>
      <c r="AH172" s="20">
        <v>5.0</v>
      </c>
      <c r="AI172" s="26" t="s">
        <v>624</v>
      </c>
      <c r="AJ172" s="25" t="s">
        <v>624</v>
      </c>
      <c r="AK172" s="35"/>
      <c r="AL172" s="20">
        <v>0.0</v>
      </c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20">
        <v>0.0</v>
      </c>
      <c r="AY172" s="20">
        <v>0.0</v>
      </c>
      <c r="AZ172" s="20">
        <v>0.0</v>
      </c>
      <c r="BA172" s="20">
        <v>0.0</v>
      </c>
      <c r="BB172" s="20">
        <v>0.0</v>
      </c>
      <c r="BC172" s="20">
        <v>0.0</v>
      </c>
      <c r="BD172" s="20">
        <v>0.0</v>
      </c>
      <c r="BE172" s="20">
        <v>0.0</v>
      </c>
      <c r="BF172" s="26" t="s">
        <v>624</v>
      </c>
      <c r="BG172" s="25" t="s">
        <v>624</v>
      </c>
      <c r="BH172" s="27" t="s">
        <v>759</v>
      </c>
      <c r="BI172" s="28">
        <v>0.0</v>
      </c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20">
        <v>0.0</v>
      </c>
      <c r="BV172" s="20">
        <v>0.0</v>
      </c>
      <c r="BW172" s="20">
        <v>0.0</v>
      </c>
      <c r="BX172" s="20">
        <v>0.0</v>
      </c>
      <c r="BY172" s="20">
        <v>0.0</v>
      </c>
      <c r="BZ172" s="20">
        <v>0.0</v>
      </c>
      <c r="CA172" s="20">
        <v>0.0</v>
      </c>
      <c r="CB172" s="20">
        <v>0.0</v>
      </c>
      <c r="CC172" s="26" t="s">
        <v>624</v>
      </c>
      <c r="CD172" s="26" t="s">
        <v>624</v>
      </c>
      <c r="CE172" s="29">
        <f t="shared" si="4"/>
        <v>45012</v>
      </c>
      <c r="CF172" s="34" t="s">
        <v>402</v>
      </c>
      <c r="CG172" s="35"/>
      <c r="CH172" s="35" t="s">
        <v>760</v>
      </c>
      <c r="CI172" s="26">
        <f t="shared" si="5"/>
        <v>108</v>
      </c>
      <c r="CJ172" s="26">
        <f t="shared" si="6"/>
        <v>45012</v>
      </c>
      <c r="CK172" s="26">
        <f t="shared" si="7"/>
        <v>188</v>
      </c>
      <c r="CL172" s="26">
        <f t="shared" si="8"/>
        <v>108</v>
      </c>
      <c r="CM172" s="26">
        <f t="shared" ref="CM172:CO172" si="177">IF(CI172=44434,,CI172)</f>
        <v>108</v>
      </c>
      <c r="CN172" s="26">
        <f t="shared" si="177"/>
        <v>45012</v>
      </c>
      <c r="CO172" s="26">
        <f t="shared" si="177"/>
        <v>188</v>
      </c>
      <c r="CP172" s="26">
        <f t="shared" si="10"/>
        <v>108</v>
      </c>
      <c r="CQ172" s="7"/>
    </row>
    <row r="173">
      <c r="A173" s="20" t="s">
        <v>755</v>
      </c>
      <c r="B173" s="20" t="s">
        <v>761</v>
      </c>
      <c r="C173" s="20" t="s">
        <v>761</v>
      </c>
      <c r="D173" s="20" t="s">
        <v>62</v>
      </c>
      <c r="E173" s="20" t="s">
        <v>757</v>
      </c>
      <c r="F173" s="20" t="s">
        <v>64</v>
      </c>
      <c r="G173" s="20" t="s">
        <v>106</v>
      </c>
      <c r="H173" s="21">
        <v>44925.0</v>
      </c>
      <c r="I173" s="26"/>
      <c r="J173" s="20">
        <v>44.0</v>
      </c>
      <c r="K173" s="7"/>
      <c r="L173" s="22" t="str">
        <f t="shared" si="2"/>
        <v>above 56 days</v>
      </c>
      <c r="M173" s="23">
        <f t="shared" si="3"/>
        <v>306</v>
      </c>
      <c r="N173" s="27" t="s">
        <v>209</v>
      </c>
      <c r="O173" s="28">
        <v>2.0</v>
      </c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20">
        <v>0.0</v>
      </c>
      <c r="AB173" s="20">
        <v>0.0</v>
      </c>
      <c r="AC173" s="20">
        <v>0.0</v>
      </c>
      <c r="AD173" s="20">
        <v>0.0</v>
      </c>
      <c r="AE173" s="20">
        <v>0.0</v>
      </c>
      <c r="AF173" s="20">
        <v>0.0</v>
      </c>
      <c r="AG173" s="20">
        <v>0.0</v>
      </c>
      <c r="AH173" s="20">
        <v>2.0</v>
      </c>
      <c r="AI173" s="26" t="s">
        <v>624</v>
      </c>
      <c r="AJ173" s="25" t="s">
        <v>624</v>
      </c>
      <c r="AK173" s="35"/>
      <c r="AL173" s="20">
        <v>0.0</v>
      </c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20">
        <v>0.0</v>
      </c>
      <c r="AY173" s="20">
        <v>0.0</v>
      </c>
      <c r="AZ173" s="20">
        <v>0.0</v>
      </c>
      <c r="BA173" s="20">
        <v>0.0</v>
      </c>
      <c r="BB173" s="20">
        <v>0.0</v>
      </c>
      <c r="BC173" s="20">
        <v>0.0</v>
      </c>
      <c r="BD173" s="20">
        <v>0.0</v>
      </c>
      <c r="BE173" s="20">
        <v>0.0</v>
      </c>
      <c r="BF173" s="26" t="s">
        <v>624</v>
      </c>
      <c r="BG173" s="25" t="s">
        <v>624</v>
      </c>
      <c r="BH173" s="27" t="s">
        <v>209</v>
      </c>
      <c r="BI173" s="28">
        <v>7.0</v>
      </c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20">
        <v>0.0</v>
      </c>
      <c r="BV173" s="20">
        <v>0.0</v>
      </c>
      <c r="BW173" s="20">
        <v>0.0</v>
      </c>
      <c r="BX173" s="20">
        <v>0.0</v>
      </c>
      <c r="BY173" s="20">
        <v>0.0</v>
      </c>
      <c r="BZ173" s="20">
        <v>0.0</v>
      </c>
      <c r="CA173" s="20">
        <v>0.0</v>
      </c>
      <c r="CB173" s="20">
        <v>7.0</v>
      </c>
      <c r="CC173" s="26" t="s">
        <v>624</v>
      </c>
      <c r="CD173" s="26" t="s">
        <v>624</v>
      </c>
      <c r="CE173" s="29">
        <f t="shared" si="4"/>
        <v>45012</v>
      </c>
      <c r="CF173" s="35" t="s">
        <v>210</v>
      </c>
      <c r="CG173" s="35"/>
      <c r="CH173" s="35" t="s">
        <v>210</v>
      </c>
      <c r="CI173" s="26">
        <f t="shared" si="5"/>
        <v>306</v>
      </c>
      <c r="CJ173" s="26">
        <f t="shared" si="6"/>
        <v>45012</v>
      </c>
      <c r="CK173" s="26">
        <f t="shared" si="7"/>
        <v>306</v>
      </c>
      <c r="CL173" s="26">
        <f t="shared" si="8"/>
        <v>306</v>
      </c>
      <c r="CM173" s="26">
        <f t="shared" ref="CM173:CO173" si="178">IF(CI173=44434,,CI173)</f>
        <v>306</v>
      </c>
      <c r="CN173" s="26">
        <f t="shared" si="178"/>
        <v>45012</v>
      </c>
      <c r="CO173" s="26">
        <f t="shared" si="178"/>
        <v>306</v>
      </c>
      <c r="CP173" s="26">
        <f t="shared" si="10"/>
        <v>306</v>
      </c>
      <c r="CQ173" s="7"/>
    </row>
    <row r="174">
      <c r="A174" s="20" t="s">
        <v>86</v>
      </c>
      <c r="B174" s="20" t="s">
        <v>762</v>
      </c>
      <c r="C174" s="20" t="s">
        <v>763</v>
      </c>
      <c r="D174" s="20" t="s">
        <v>88</v>
      </c>
      <c r="E174" s="20" t="s">
        <v>152</v>
      </c>
      <c r="F174" s="20" t="s">
        <v>64</v>
      </c>
      <c r="G174" s="20" t="s">
        <v>79</v>
      </c>
      <c r="H174" s="26" t="s">
        <v>764</v>
      </c>
      <c r="I174" s="21">
        <v>45894.0</v>
      </c>
      <c r="J174" s="20">
        <v>74.0</v>
      </c>
      <c r="K174" s="20">
        <v>35.0</v>
      </c>
      <c r="L174" s="22" t="str">
        <f t="shared" si="2"/>
        <v>above 56 days</v>
      </c>
      <c r="M174" s="23">
        <f t="shared" si="3"/>
        <v>227</v>
      </c>
      <c r="N174" s="34" t="s">
        <v>169</v>
      </c>
      <c r="O174" s="28">
        <v>23.0</v>
      </c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20">
        <v>0.0</v>
      </c>
      <c r="AB174" s="20">
        <v>0.0</v>
      </c>
      <c r="AC174" s="20">
        <v>0.0</v>
      </c>
      <c r="AD174" s="20">
        <v>3.0</v>
      </c>
      <c r="AE174" s="20">
        <v>0.0</v>
      </c>
      <c r="AF174" s="20">
        <v>7.0</v>
      </c>
      <c r="AG174" s="20">
        <v>12.0</v>
      </c>
      <c r="AH174" s="20">
        <v>1.0</v>
      </c>
      <c r="AI174" s="26" t="s">
        <v>624</v>
      </c>
      <c r="AJ174" s="25" t="s">
        <v>624</v>
      </c>
      <c r="AK174" s="34" t="s">
        <v>169</v>
      </c>
      <c r="AL174" s="20">
        <v>21.0</v>
      </c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20">
        <v>0.0</v>
      </c>
      <c r="AY174" s="20">
        <v>0.0</v>
      </c>
      <c r="AZ174" s="20">
        <v>0.0</v>
      </c>
      <c r="BA174" s="20">
        <v>3.0</v>
      </c>
      <c r="BB174" s="20">
        <v>0.0</v>
      </c>
      <c r="BC174" s="20">
        <v>9.0</v>
      </c>
      <c r="BD174" s="20">
        <v>9.0</v>
      </c>
      <c r="BE174" s="20">
        <v>0.0</v>
      </c>
      <c r="BF174" s="26" t="s">
        <v>624</v>
      </c>
      <c r="BG174" s="25" t="s">
        <v>624</v>
      </c>
      <c r="BH174" s="34" t="s">
        <v>251</v>
      </c>
      <c r="BI174" s="28">
        <v>39.0</v>
      </c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20">
        <v>0.0</v>
      </c>
      <c r="BV174" s="20">
        <v>0.0</v>
      </c>
      <c r="BW174" s="20">
        <v>0.0</v>
      </c>
      <c r="BX174" s="20">
        <v>6.0</v>
      </c>
      <c r="BY174" s="20">
        <v>1.0</v>
      </c>
      <c r="BZ174" s="20">
        <v>32.0</v>
      </c>
      <c r="CA174" s="20">
        <v>0.0</v>
      </c>
      <c r="CB174" s="20">
        <v>0.0</v>
      </c>
      <c r="CC174" s="26" t="s">
        <v>624</v>
      </c>
      <c r="CD174" s="26" t="s">
        <v>624</v>
      </c>
      <c r="CE174" s="29">
        <f t="shared" si="4"/>
        <v>45012</v>
      </c>
      <c r="CF174" s="34" t="s">
        <v>166</v>
      </c>
      <c r="CG174" s="34" t="s">
        <v>166</v>
      </c>
      <c r="CH174" s="34" t="s">
        <v>252</v>
      </c>
      <c r="CI174" s="26">
        <f t="shared" si="5"/>
        <v>228</v>
      </c>
      <c r="CJ174" s="26">
        <f t="shared" si="6"/>
        <v>228</v>
      </c>
      <c r="CK174" s="26">
        <f t="shared" si="7"/>
        <v>227</v>
      </c>
      <c r="CL174" s="26">
        <f t="shared" si="8"/>
        <v>227</v>
      </c>
      <c r="CM174" s="26">
        <f t="shared" ref="CM174:CO174" si="179">IF(CI174=44434,,CI174)</f>
        <v>228</v>
      </c>
      <c r="CN174" s="26">
        <f t="shared" si="179"/>
        <v>228</v>
      </c>
      <c r="CO174" s="26">
        <f t="shared" si="179"/>
        <v>227</v>
      </c>
      <c r="CP174" s="26">
        <f t="shared" si="10"/>
        <v>227</v>
      </c>
      <c r="CQ174" s="7"/>
    </row>
    <row r="175">
      <c r="A175" s="20" t="s">
        <v>765</v>
      </c>
      <c r="B175" s="20" t="s">
        <v>766</v>
      </c>
      <c r="C175" s="20" t="s">
        <v>766</v>
      </c>
      <c r="D175" s="20" t="s">
        <v>76</v>
      </c>
      <c r="E175" s="20" t="s">
        <v>767</v>
      </c>
      <c r="F175" s="20" t="s">
        <v>768</v>
      </c>
      <c r="G175" s="20" t="s">
        <v>769</v>
      </c>
      <c r="H175" s="44">
        <v>45292.0</v>
      </c>
      <c r="I175" s="26"/>
      <c r="J175" s="20">
        <v>44.0</v>
      </c>
      <c r="K175" s="7"/>
      <c r="L175" s="22" t="str">
        <f t="shared" si="2"/>
        <v>above 56 days</v>
      </c>
      <c r="M175" s="23">
        <f t="shared" si="3"/>
        <v>151</v>
      </c>
      <c r="N175" s="27" t="s">
        <v>770</v>
      </c>
      <c r="O175" s="28">
        <v>19.0</v>
      </c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20">
        <v>0.0</v>
      </c>
      <c r="AB175" s="20">
        <v>1.0</v>
      </c>
      <c r="AC175" s="20">
        <v>1.0</v>
      </c>
      <c r="AD175" s="20">
        <v>1.0</v>
      </c>
      <c r="AE175" s="20">
        <v>7.0</v>
      </c>
      <c r="AF175" s="20">
        <v>3.0</v>
      </c>
      <c r="AG175" s="20">
        <v>1.0</v>
      </c>
      <c r="AH175" s="20">
        <v>5.0</v>
      </c>
      <c r="AI175" s="26" t="s">
        <v>624</v>
      </c>
      <c r="AJ175" s="25" t="s">
        <v>624</v>
      </c>
      <c r="AK175" s="27" t="s">
        <v>771</v>
      </c>
      <c r="AL175" s="20">
        <v>14.0</v>
      </c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20">
        <v>0.0</v>
      </c>
      <c r="AY175" s="20">
        <v>0.0</v>
      </c>
      <c r="AZ175" s="20">
        <v>0.0</v>
      </c>
      <c r="BA175" s="20">
        <v>3.0</v>
      </c>
      <c r="BB175" s="20">
        <v>8.0</v>
      </c>
      <c r="BC175" s="20">
        <v>2.0</v>
      </c>
      <c r="BD175" s="20">
        <v>1.0</v>
      </c>
      <c r="BE175" s="20">
        <v>0.0</v>
      </c>
      <c r="BF175" s="26" t="s">
        <v>624</v>
      </c>
      <c r="BG175" s="25" t="s">
        <v>624</v>
      </c>
      <c r="BH175" s="27" t="s">
        <v>291</v>
      </c>
      <c r="BI175" s="28">
        <v>1.0</v>
      </c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20">
        <v>0.0</v>
      </c>
      <c r="BV175" s="20">
        <v>0.0</v>
      </c>
      <c r="BW175" s="20">
        <v>0.0</v>
      </c>
      <c r="BX175" s="20">
        <v>0.0</v>
      </c>
      <c r="BY175" s="20">
        <v>0.0</v>
      </c>
      <c r="BZ175" s="20">
        <v>0.0</v>
      </c>
      <c r="CA175" s="20">
        <v>0.0</v>
      </c>
      <c r="CB175" s="20">
        <v>1.0</v>
      </c>
      <c r="CC175" s="26" t="s">
        <v>624</v>
      </c>
      <c r="CD175" s="26" t="s">
        <v>624</v>
      </c>
      <c r="CE175" s="29">
        <f t="shared" si="4"/>
        <v>45012</v>
      </c>
      <c r="CF175" s="35" t="s">
        <v>772</v>
      </c>
      <c r="CG175" s="35" t="s">
        <v>773</v>
      </c>
      <c r="CH175" s="35" t="s">
        <v>293</v>
      </c>
      <c r="CI175" s="26">
        <f t="shared" si="5"/>
        <v>151</v>
      </c>
      <c r="CJ175" s="26">
        <f t="shared" si="6"/>
        <v>217</v>
      </c>
      <c r="CK175" s="26">
        <f t="shared" si="7"/>
        <v>273</v>
      </c>
      <c r="CL175" s="26">
        <f t="shared" si="8"/>
        <v>151</v>
      </c>
      <c r="CM175" s="26">
        <f t="shared" ref="CM175:CO175" si="180">IF(CI175=44434,,CI175)</f>
        <v>151</v>
      </c>
      <c r="CN175" s="26">
        <f t="shared" si="180"/>
        <v>217</v>
      </c>
      <c r="CO175" s="26">
        <f t="shared" si="180"/>
        <v>273</v>
      </c>
      <c r="CP175" s="26">
        <f t="shared" si="10"/>
        <v>151</v>
      </c>
      <c r="CQ175" s="7"/>
    </row>
    <row r="176">
      <c r="A176" s="20" t="s">
        <v>129</v>
      </c>
      <c r="B176" s="20" t="s">
        <v>774</v>
      </c>
      <c r="C176" s="20" t="s">
        <v>774</v>
      </c>
      <c r="D176" s="20" t="s">
        <v>132</v>
      </c>
      <c r="E176" s="20" t="s">
        <v>133</v>
      </c>
      <c r="F176" s="20" t="s">
        <v>134</v>
      </c>
      <c r="G176" s="20" t="s">
        <v>79</v>
      </c>
      <c r="H176" s="44">
        <v>47490.0</v>
      </c>
      <c r="I176" s="21">
        <v>46010.0</v>
      </c>
      <c r="J176" s="20">
        <v>37.0</v>
      </c>
      <c r="K176" s="20">
        <v>32.0</v>
      </c>
      <c r="L176" s="22" t="str">
        <f t="shared" si="2"/>
        <v>above 56 days</v>
      </c>
      <c r="M176" s="23">
        <f t="shared" si="3"/>
        <v>280</v>
      </c>
      <c r="N176" s="27" t="s">
        <v>319</v>
      </c>
      <c r="O176" s="28">
        <v>3.0</v>
      </c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20">
        <v>0.0</v>
      </c>
      <c r="AB176" s="20">
        <v>0.0</v>
      </c>
      <c r="AC176" s="20">
        <v>0.0</v>
      </c>
      <c r="AD176" s="20">
        <v>0.0</v>
      </c>
      <c r="AE176" s="20">
        <v>0.0</v>
      </c>
      <c r="AF176" s="20">
        <v>0.0</v>
      </c>
      <c r="AG176" s="20">
        <v>0.0</v>
      </c>
      <c r="AH176" s="20">
        <v>3.0</v>
      </c>
      <c r="AI176" s="26" t="s">
        <v>624</v>
      </c>
      <c r="AJ176" s="25" t="s">
        <v>624</v>
      </c>
      <c r="AK176" s="35"/>
      <c r="AL176" s="20">
        <v>0.0</v>
      </c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20">
        <v>0.0</v>
      </c>
      <c r="AY176" s="20">
        <v>0.0</v>
      </c>
      <c r="AZ176" s="20">
        <v>0.0</v>
      </c>
      <c r="BA176" s="20">
        <v>0.0</v>
      </c>
      <c r="BB176" s="20">
        <v>0.0</v>
      </c>
      <c r="BC176" s="20">
        <v>0.0</v>
      </c>
      <c r="BD176" s="20">
        <v>0.0</v>
      </c>
      <c r="BE176" s="20">
        <v>0.0</v>
      </c>
      <c r="BF176" s="26" t="s">
        <v>624</v>
      </c>
      <c r="BG176" s="25" t="s">
        <v>624</v>
      </c>
      <c r="BH176" s="27" t="s">
        <v>775</v>
      </c>
      <c r="BI176" s="28">
        <v>7.0</v>
      </c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20">
        <v>0.0</v>
      </c>
      <c r="BV176" s="20">
        <v>0.0</v>
      </c>
      <c r="BW176" s="20">
        <v>0.0</v>
      </c>
      <c r="BX176" s="20">
        <v>0.0</v>
      </c>
      <c r="BY176" s="20">
        <v>0.0</v>
      </c>
      <c r="BZ176" s="20">
        <v>0.0</v>
      </c>
      <c r="CA176" s="20">
        <v>7.0</v>
      </c>
      <c r="CB176" s="20">
        <v>0.0</v>
      </c>
      <c r="CC176" s="26" t="s">
        <v>624</v>
      </c>
      <c r="CD176" s="26" t="s">
        <v>624</v>
      </c>
      <c r="CE176" s="29">
        <f t="shared" si="4"/>
        <v>45012</v>
      </c>
      <c r="CF176" s="35" t="s">
        <v>321</v>
      </c>
      <c r="CG176" s="35"/>
      <c r="CH176" s="35" t="s">
        <v>776</v>
      </c>
      <c r="CI176" s="26">
        <f t="shared" si="5"/>
        <v>308</v>
      </c>
      <c r="CJ176" s="26">
        <f t="shared" si="6"/>
        <v>45012</v>
      </c>
      <c r="CK176" s="26">
        <f t="shared" si="7"/>
        <v>280</v>
      </c>
      <c r="CL176" s="26">
        <f t="shared" si="8"/>
        <v>280</v>
      </c>
      <c r="CM176" s="26">
        <f t="shared" ref="CM176:CO176" si="181">IF(CI176=44434,,CI176)</f>
        <v>308</v>
      </c>
      <c r="CN176" s="26">
        <f t="shared" si="181"/>
        <v>45012</v>
      </c>
      <c r="CO176" s="26">
        <f t="shared" si="181"/>
        <v>280</v>
      </c>
      <c r="CP176" s="26">
        <f t="shared" si="10"/>
        <v>280</v>
      </c>
      <c r="CQ176" s="7"/>
    </row>
    <row r="177">
      <c r="A177" s="20" t="s">
        <v>86</v>
      </c>
      <c r="B177" s="20" t="s">
        <v>777</v>
      </c>
      <c r="C177" s="20" t="s">
        <v>778</v>
      </c>
      <c r="D177" s="20" t="s">
        <v>88</v>
      </c>
      <c r="E177" s="20" t="s">
        <v>152</v>
      </c>
      <c r="F177" s="20" t="s">
        <v>64</v>
      </c>
      <c r="G177" s="20" t="s">
        <v>328</v>
      </c>
      <c r="H177" s="26"/>
      <c r="I177" s="26"/>
      <c r="J177" s="20">
        <v>44.0</v>
      </c>
      <c r="K177" s="7"/>
      <c r="L177" s="22" t="str">
        <f t="shared" si="2"/>
        <v>above 56 days</v>
      </c>
      <c r="M177" s="23">
        <f t="shared" si="3"/>
        <v>168</v>
      </c>
      <c r="N177" s="39" t="s">
        <v>145</v>
      </c>
      <c r="O177" s="28">
        <v>4.0</v>
      </c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20">
        <v>0.0</v>
      </c>
      <c r="AB177" s="20">
        <v>1.0</v>
      </c>
      <c r="AC177" s="20">
        <v>0.0</v>
      </c>
      <c r="AD177" s="20">
        <v>1.0</v>
      </c>
      <c r="AE177" s="20">
        <v>0.0</v>
      </c>
      <c r="AF177" s="20">
        <v>1.0</v>
      </c>
      <c r="AG177" s="20">
        <v>0.0</v>
      </c>
      <c r="AH177" s="20">
        <v>1.0</v>
      </c>
      <c r="AI177" s="26" t="s">
        <v>624</v>
      </c>
      <c r="AJ177" s="25" t="s">
        <v>624</v>
      </c>
      <c r="AK177" s="35"/>
      <c r="AL177" s="20">
        <v>0.0</v>
      </c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20">
        <v>0.0</v>
      </c>
      <c r="AY177" s="20">
        <v>0.0</v>
      </c>
      <c r="AZ177" s="20">
        <v>0.0</v>
      </c>
      <c r="BA177" s="20">
        <v>0.0</v>
      </c>
      <c r="BB177" s="20">
        <v>0.0</v>
      </c>
      <c r="BC177" s="20">
        <v>0.0</v>
      </c>
      <c r="BD177" s="20">
        <v>0.0</v>
      </c>
      <c r="BE177" s="20">
        <v>0.0</v>
      </c>
      <c r="BF177" s="26" t="s">
        <v>624</v>
      </c>
      <c r="BG177" s="25" t="s">
        <v>624</v>
      </c>
      <c r="BH177" s="35"/>
      <c r="BI177" s="28">
        <v>0.0</v>
      </c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20">
        <v>0.0</v>
      </c>
      <c r="BV177" s="20">
        <v>0.0</v>
      </c>
      <c r="BW177" s="20">
        <v>0.0</v>
      </c>
      <c r="BX177" s="20">
        <v>0.0</v>
      </c>
      <c r="BY177" s="20">
        <v>0.0</v>
      </c>
      <c r="BZ177" s="20">
        <v>0.0</v>
      </c>
      <c r="CA177" s="20">
        <v>0.0</v>
      </c>
      <c r="CB177" s="20">
        <v>0.0</v>
      </c>
      <c r="CC177" s="26" t="s">
        <v>624</v>
      </c>
      <c r="CD177" s="26" t="s">
        <v>624</v>
      </c>
      <c r="CE177" s="29">
        <f t="shared" si="4"/>
        <v>45012</v>
      </c>
      <c r="CF177" s="39" t="s">
        <v>145</v>
      </c>
      <c r="CG177" s="35"/>
      <c r="CH177" s="35"/>
      <c r="CI177" s="26">
        <f t="shared" si="5"/>
        <v>168</v>
      </c>
      <c r="CJ177" s="26">
        <f t="shared" si="6"/>
        <v>45012</v>
      </c>
      <c r="CK177" s="26">
        <f t="shared" si="7"/>
        <v>45012</v>
      </c>
      <c r="CL177" s="26">
        <f t="shared" si="8"/>
        <v>168</v>
      </c>
      <c r="CM177" s="26">
        <f t="shared" ref="CM177:CO177" si="182">IF(CI177=44434,,CI177)</f>
        <v>168</v>
      </c>
      <c r="CN177" s="26">
        <f t="shared" si="182"/>
        <v>45012</v>
      </c>
      <c r="CO177" s="26">
        <f t="shared" si="182"/>
        <v>45012</v>
      </c>
      <c r="CP177" s="26">
        <f t="shared" si="10"/>
        <v>168</v>
      </c>
      <c r="CQ177" s="7"/>
    </row>
    <row r="178">
      <c r="A178" s="20" t="s">
        <v>779</v>
      </c>
      <c r="B178" s="20" t="s">
        <v>780</v>
      </c>
      <c r="C178" s="20" t="s">
        <v>780</v>
      </c>
      <c r="D178" s="20" t="s">
        <v>88</v>
      </c>
      <c r="E178" s="20" t="s">
        <v>523</v>
      </c>
      <c r="F178" s="20" t="s">
        <v>64</v>
      </c>
      <c r="G178" s="20" t="s">
        <v>65</v>
      </c>
      <c r="H178" s="44">
        <v>45078.0</v>
      </c>
      <c r="I178" s="26"/>
      <c r="J178" s="20">
        <v>51.0</v>
      </c>
      <c r="K178" s="7"/>
      <c r="L178" s="22" t="str">
        <f t="shared" si="2"/>
        <v>above 56 days</v>
      </c>
      <c r="M178" s="23">
        <f t="shared" si="3"/>
        <v>60</v>
      </c>
      <c r="N178" s="27" t="s">
        <v>541</v>
      </c>
      <c r="O178" s="28">
        <v>5.0</v>
      </c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20">
        <v>0.0</v>
      </c>
      <c r="AB178" s="20">
        <v>2.0</v>
      </c>
      <c r="AC178" s="20">
        <v>1.0</v>
      </c>
      <c r="AD178" s="20">
        <v>0.0</v>
      </c>
      <c r="AE178" s="20">
        <v>1.0</v>
      </c>
      <c r="AF178" s="20">
        <v>0.0</v>
      </c>
      <c r="AG178" s="20">
        <v>0.0</v>
      </c>
      <c r="AH178" s="20">
        <v>1.0</v>
      </c>
      <c r="AI178" s="26" t="s">
        <v>624</v>
      </c>
      <c r="AJ178" s="25" t="s">
        <v>624</v>
      </c>
      <c r="AK178" s="35"/>
      <c r="AL178" s="20">
        <v>0.0</v>
      </c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20">
        <v>0.0</v>
      </c>
      <c r="AY178" s="20">
        <v>0.0</v>
      </c>
      <c r="AZ178" s="20">
        <v>0.0</v>
      </c>
      <c r="BA178" s="20">
        <v>0.0</v>
      </c>
      <c r="BB178" s="20">
        <v>0.0</v>
      </c>
      <c r="BC178" s="20">
        <v>0.0</v>
      </c>
      <c r="BD178" s="20">
        <v>0.0</v>
      </c>
      <c r="BE178" s="20">
        <v>0.0</v>
      </c>
      <c r="BF178" s="26" t="s">
        <v>624</v>
      </c>
      <c r="BG178" s="25" t="s">
        <v>624</v>
      </c>
      <c r="BH178" s="27" t="s">
        <v>481</v>
      </c>
      <c r="BI178" s="28">
        <v>0.0</v>
      </c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20">
        <v>0.0</v>
      </c>
      <c r="BV178" s="20">
        <v>0.0</v>
      </c>
      <c r="BW178" s="20">
        <v>0.0</v>
      </c>
      <c r="BX178" s="20">
        <v>0.0</v>
      </c>
      <c r="BY178" s="20">
        <v>0.0</v>
      </c>
      <c r="BZ178" s="20">
        <v>0.0</v>
      </c>
      <c r="CA178" s="20">
        <v>0.0</v>
      </c>
      <c r="CB178" s="20">
        <v>0.0</v>
      </c>
      <c r="CC178" s="26" t="s">
        <v>624</v>
      </c>
      <c r="CD178" s="26" t="s">
        <v>624</v>
      </c>
      <c r="CE178" s="29">
        <f t="shared" si="4"/>
        <v>45012</v>
      </c>
      <c r="CF178" s="35" t="s">
        <v>542</v>
      </c>
      <c r="CG178" s="35"/>
      <c r="CH178" s="35" t="s">
        <v>482</v>
      </c>
      <c r="CI178" s="26">
        <f t="shared" si="5"/>
        <v>69</v>
      </c>
      <c r="CJ178" s="26">
        <f t="shared" si="6"/>
        <v>45012</v>
      </c>
      <c r="CK178" s="26">
        <f t="shared" si="7"/>
        <v>60</v>
      </c>
      <c r="CL178" s="26">
        <f t="shared" si="8"/>
        <v>60</v>
      </c>
      <c r="CM178" s="26">
        <f t="shared" ref="CM178:CO178" si="183">IF(CI178=44434,,CI178)</f>
        <v>69</v>
      </c>
      <c r="CN178" s="26">
        <f t="shared" si="183"/>
        <v>45012</v>
      </c>
      <c r="CO178" s="26">
        <f t="shared" si="183"/>
        <v>60</v>
      </c>
      <c r="CP178" s="26">
        <f t="shared" si="10"/>
        <v>60</v>
      </c>
      <c r="CQ178" s="7"/>
    </row>
    <row r="179">
      <c r="A179" s="20" t="s">
        <v>86</v>
      </c>
      <c r="B179" s="20" t="s">
        <v>781</v>
      </c>
      <c r="C179" s="20" t="s">
        <v>781</v>
      </c>
      <c r="D179" s="20" t="s">
        <v>88</v>
      </c>
      <c r="E179" s="20"/>
      <c r="F179" s="20" t="s">
        <v>64</v>
      </c>
      <c r="G179" s="20" t="s">
        <v>79</v>
      </c>
      <c r="H179" s="20"/>
      <c r="I179" s="20"/>
      <c r="J179" s="7"/>
      <c r="K179" s="20">
        <v>12.0</v>
      </c>
      <c r="L179" s="22" t="str">
        <f t="shared" si="2"/>
        <v>29-56 days</v>
      </c>
      <c r="M179" s="23">
        <f t="shared" si="3"/>
        <v>47</v>
      </c>
      <c r="N179" s="34" t="s">
        <v>260</v>
      </c>
      <c r="O179" s="20">
        <v>45.0</v>
      </c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20">
        <v>6.0</v>
      </c>
      <c r="AB179" s="20">
        <v>3.0</v>
      </c>
      <c r="AC179" s="20">
        <v>8.0</v>
      </c>
      <c r="AD179" s="20">
        <v>3.0</v>
      </c>
      <c r="AE179" s="20">
        <v>10.0</v>
      </c>
      <c r="AF179" s="20">
        <v>6.0</v>
      </c>
      <c r="AG179" s="20">
        <v>9.0</v>
      </c>
      <c r="AH179" s="26" t="s">
        <v>624</v>
      </c>
      <c r="AI179" s="26" t="s">
        <v>624</v>
      </c>
      <c r="AJ179" s="25" t="s">
        <v>624</v>
      </c>
      <c r="AK179" s="27" t="s">
        <v>260</v>
      </c>
      <c r="AL179" s="20">
        <v>42.0</v>
      </c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20">
        <v>6.0</v>
      </c>
      <c r="AY179" s="20">
        <v>2.0</v>
      </c>
      <c r="AZ179" s="20">
        <v>1.0</v>
      </c>
      <c r="BA179" s="20">
        <v>3.0</v>
      </c>
      <c r="BB179" s="20">
        <v>10.0</v>
      </c>
      <c r="BC179" s="20">
        <v>16.0</v>
      </c>
      <c r="BD179" s="20">
        <v>4.0</v>
      </c>
      <c r="BE179" s="26" t="s">
        <v>624</v>
      </c>
      <c r="BF179" s="26" t="s">
        <v>624</v>
      </c>
      <c r="BG179" s="25" t="s">
        <v>624</v>
      </c>
      <c r="BH179" s="27" t="s">
        <v>782</v>
      </c>
      <c r="BI179" s="28">
        <v>2.0</v>
      </c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20">
        <v>0.0</v>
      </c>
      <c r="BV179" s="20">
        <v>0.0</v>
      </c>
      <c r="BW179" s="20">
        <v>0.0</v>
      </c>
      <c r="BX179" s="20">
        <v>1.0</v>
      </c>
      <c r="BY179" s="20">
        <v>0.0</v>
      </c>
      <c r="BZ179" s="20">
        <v>0.0</v>
      </c>
      <c r="CA179" s="20">
        <v>1.0</v>
      </c>
      <c r="CB179" s="26" t="s">
        <v>624</v>
      </c>
      <c r="CC179" s="26" t="s">
        <v>624</v>
      </c>
      <c r="CD179" s="26" t="s">
        <v>624</v>
      </c>
      <c r="CE179" s="29">
        <f t="shared" si="4"/>
        <v>45012</v>
      </c>
      <c r="CF179" s="34" t="s">
        <v>262</v>
      </c>
      <c r="CG179" s="39" t="s">
        <v>262</v>
      </c>
      <c r="CH179" s="39" t="s">
        <v>783</v>
      </c>
      <c r="CI179" s="26">
        <f t="shared" si="5"/>
        <v>47</v>
      </c>
      <c r="CJ179" s="26">
        <f t="shared" si="6"/>
        <v>47</v>
      </c>
      <c r="CK179" s="26">
        <f t="shared" si="7"/>
        <v>90</v>
      </c>
      <c r="CL179" s="26">
        <f t="shared" si="8"/>
        <v>47</v>
      </c>
      <c r="CM179" s="26">
        <f t="shared" ref="CM179:CO179" si="184">IF(CI179=44434,,CI179)</f>
        <v>47</v>
      </c>
      <c r="CN179" s="26">
        <f t="shared" si="184"/>
        <v>47</v>
      </c>
      <c r="CO179" s="26">
        <f t="shared" si="184"/>
        <v>90</v>
      </c>
      <c r="CP179" s="26">
        <f t="shared" si="10"/>
        <v>47</v>
      </c>
      <c r="CQ179" s="7"/>
    </row>
    <row r="180">
      <c r="A180" s="20" t="s">
        <v>448</v>
      </c>
      <c r="B180" s="20" t="s">
        <v>784</v>
      </c>
      <c r="C180" s="20" t="s">
        <v>785</v>
      </c>
      <c r="D180" s="20" t="s">
        <v>62</v>
      </c>
      <c r="E180" s="20" t="s">
        <v>786</v>
      </c>
      <c r="F180" s="20" t="s">
        <v>360</v>
      </c>
      <c r="G180" s="20" t="s">
        <v>79</v>
      </c>
      <c r="H180" s="21">
        <v>44796.0</v>
      </c>
      <c r="I180" s="44">
        <v>43194.0</v>
      </c>
      <c r="J180" s="20">
        <v>38.0</v>
      </c>
      <c r="K180" s="20">
        <v>35.0</v>
      </c>
      <c r="L180" s="22" t="str">
        <f t="shared" si="2"/>
        <v>1-28 days</v>
      </c>
      <c r="M180" s="23">
        <f t="shared" si="3"/>
        <v>19</v>
      </c>
      <c r="N180" s="27" t="s">
        <v>787</v>
      </c>
      <c r="O180" s="20">
        <v>1.0</v>
      </c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20">
        <v>0.0</v>
      </c>
      <c r="AB180" s="20">
        <v>0.0</v>
      </c>
      <c r="AC180" s="20">
        <v>0.0</v>
      </c>
      <c r="AD180" s="20">
        <v>0.0</v>
      </c>
      <c r="AE180" s="20">
        <v>0.0</v>
      </c>
      <c r="AF180" s="20">
        <v>0.0</v>
      </c>
      <c r="AG180" s="20">
        <v>1.0</v>
      </c>
      <c r="AH180" s="26" t="s">
        <v>624</v>
      </c>
      <c r="AI180" s="26" t="s">
        <v>624</v>
      </c>
      <c r="AJ180" s="25" t="s">
        <v>624</v>
      </c>
      <c r="AK180" s="8" t="s">
        <v>153</v>
      </c>
      <c r="AL180" s="20">
        <v>0.0</v>
      </c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20">
        <v>0.0</v>
      </c>
      <c r="AY180" s="20">
        <v>0.0</v>
      </c>
      <c r="AZ180" s="20">
        <v>0.0</v>
      </c>
      <c r="BA180" s="20">
        <v>0.0</v>
      </c>
      <c r="BB180" s="20">
        <v>0.0</v>
      </c>
      <c r="BC180" s="20">
        <v>0.0</v>
      </c>
      <c r="BD180" s="20">
        <v>0.0</v>
      </c>
      <c r="BE180" s="26" t="s">
        <v>624</v>
      </c>
      <c r="BF180" s="26" t="s">
        <v>624</v>
      </c>
      <c r="BG180" s="25" t="s">
        <v>624</v>
      </c>
      <c r="BH180" s="8"/>
      <c r="BI180" s="28">
        <v>0.0</v>
      </c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20">
        <v>0.0</v>
      </c>
      <c r="BV180" s="20">
        <v>0.0</v>
      </c>
      <c r="BW180" s="20">
        <v>0.0</v>
      </c>
      <c r="BX180" s="20">
        <v>0.0</v>
      </c>
      <c r="BY180" s="20">
        <v>0.0</v>
      </c>
      <c r="BZ180" s="20">
        <v>0.0</v>
      </c>
      <c r="CA180" s="20">
        <v>0.0</v>
      </c>
      <c r="CB180" s="26" t="s">
        <v>624</v>
      </c>
      <c r="CC180" s="26" t="s">
        <v>624</v>
      </c>
      <c r="CD180" s="26" t="s">
        <v>624</v>
      </c>
      <c r="CE180" s="29">
        <f t="shared" si="4"/>
        <v>45012</v>
      </c>
      <c r="CF180" s="39" t="s">
        <v>788</v>
      </c>
      <c r="CG180" s="8" t="s">
        <v>154</v>
      </c>
      <c r="CH180" s="8"/>
      <c r="CI180" s="26">
        <f t="shared" si="5"/>
        <v>286</v>
      </c>
      <c r="CJ180" s="26">
        <f t="shared" si="6"/>
        <v>19</v>
      </c>
      <c r="CK180" s="26">
        <f t="shared" si="7"/>
        <v>45012</v>
      </c>
      <c r="CL180" s="26">
        <f t="shared" si="8"/>
        <v>19</v>
      </c>
      <c r="CM180" s="26">
        <f t="shared" ref="CM180:CO180" si="185">IF(CI180=44434,,CI180)</f>
        <v>286</v>
      </c>
      <c r="CN180" s="26">
        <f t="shared" si="185"/>
        <v>19</v>
      </c>
      <c r="CO180" s="26">
        <f t="shared" si="185"/>
        <v>45012</v>
      </c>
      <c r="CP180" s="26">
        <f t="shared" si="10"/>
        <v>19</v>
      </c>
      <c r="CQ180" s="7"/>
    </row>
    <row r="181">
      <c r="A181" s="20" t="s">
        <v>349</v>
      </c>
      <c r="B181" s="20" t="s">
        <v>789</v>
      </c>
      <c r="C181" s="20" t="s">
        <v>789</v>
      </c>
      <c r="D181" s="20" t="s">
        <v>62</v>
      </c>
      <c r="E181" s="20"/>
      <c r="F181" s="20" t="s">
        <v>78</v>
      </c>
      <c r="G181" s="20" t="s">
        <v>328</v>
      </c>
      <c r="H181" s="26"/>
      <c r="I181" s="26"/>
      <c r="J181" s="20">
        <v>50.0</v>
      </c>
      <c r="K181" s="7"/>
      <c r="L181" s="22" t="str">
        <f t="shared" si="2"/>
        <v>above 56 days</v>
      </c>
      <c r="M181" s="23">
        <f t="shared" si="3"/>
        <v>272</v>
      </c>
      <c r="N181" s="27" t="s">
        <v>245</v>
      </c>
      <c r="O181" s="20">
        <v>3.0</v>
      </c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20">
        <v>0.0</v>
      </c>
      <c r="AB181" s="20">
        <v>0.0</v>
      </c>
      <c r="AC181" s="20">
        <v>0.0</v>
      </c>
      <c r="AD181" s="20">
        <v>0.0</v>
      </c>
      <c r="AE181" s="20">
        <v>0.0</v>
      </c>
      <c r="AF181" s="20">
        <v>1.0</v>
      </c>
      <c r="AG181" s="20">
        <v>2.0</v>
      </c>
      <c r="AH181" s="26" t="s">
        <v>624</v>
      </c>
      <c r="AI181" s="26" t="s">
        <v>624</v>
      </c>
      <c r="AJ181" s="25" t="s">
        <v>624</v>
      </c>
      <c r="AK181" s="8"/>
      <c r="AL181" s="20">
        <v>0.0</v>
      </c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20">
        <v>0.0</v>
      </c>
      <c r="AY181" s="20">
        <v>0.0</v>
      </c>
      <c r="AZ181" s="20">
        <v>0.0</v>
      </c>
      <c r="BA181" s="20">
        <v>0.0</v>
      </c>
      <c r="BB181" s="20">
        <v>0.0</v>
      </c>
      <c r="BC181" s="20">
        <v>0.0</v>
      </c>
      <c r="BD181" s="20">
        <v>0.0</v>
      </c>
      <c r="BE181" s="26" t="s">
        <v>624</v>
      </c>
      <c r="BF181" s="26" t="s">
        <v>624</v>
      </c>
      <c r="BG181" s="25" t="s">
        <v>624</v>
      </c>
      <c r="BH181" s="8"/>
      <c r="BI181" s="28">
        <v>0.0</v>
      </c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20">
        <v>0.0</v>
      </c>
      <c r="BV181" s="20">
        <v>0.0</v>
      </c>
      <c r="BW181" s="20">
        <v>0.0</v>
      </c>
      <c r="BX181" s="20">
        <v>0.0</v>
      </c>
      <c r="BY181" s="20">
        <v>0.0</v>
      </c>
      <c r="BZ181" s="20">
        <v>0.0</v>
      </c>
      <c r="CA181" s="20">
        <v>0.0</v>
      </c>
      <c r="CB181" s="26" t="s">
        <v>624</v>
      </c>
      <c r="CC181" s="26" t="s">
        <v>624</v>
      </c>
      <c r="CD181" s="26" t="s">
        <v>624</v>
      </c>
      <c r="CE181" s="29">
        <f t="shared" si="4"/>
        <v>45012</v>
      </c>
      <c r="CF181" s="39" t="s">
        <v>247</v>
      </c>
      <c r="CG181" s="8"/>
      <c r="CH181" s="8"/>
      <c r="CI181" s="26">
        <f t="shared" si="5"/>
        <v>272</v>
      </c>
      <c r="CJ181" s="26">
        <f t="shared" si="6"/>
        <v>45012</v>
      </c>
      <c r="CK181" s="26">
        <f t="shared" si="7"/>
        <v>45012</v>
      </c>
      <c r="CL181" s="26">
        <f t="shared" si="8"/>
        <v>272</v>
      </c>
      <c r="CM181" s="26">
        <f t="shared" ref="CM181:CO181" si="186">IF(CI181=44434,,CI181)</f>
        <v>272</v>
      </c>
      <c r="CN181" s="26">
        <f t="shared" si="186"/>
        <v>45012</v>
      </c>
      <c r="CO181" s="26">
        <f t="shared" si="186"/>
        <v>45012</v>
      </c>
      <c r="CP181" s="26">
        <f t="shared" si="10"/>
        <v>272</v>
      </c>
      <c r="CQ181" s="7"/>
    </row>
    <row r="182">
      <c r="A182" s="20" t="s">
        <v>86</v>
      </c>
      <c r="B182" s="20" t="s">
        <v>790</v>
      </c>
      <c r="C182" s="20" t="s">
        <v>790</v>
      </c>
      <c r="D182" s="20" t="s">
        <v>88</v>
      </c>
      <c r="E182" s="20" t="s">
        <v>523</v>
      </c>
      <c r="F182" s="20" t="s">
        <v>64</v>
      </c>
      <c r="G182" s="20" t="s">
        <v>65</v>
      </c>
      <c r="H182" s="44">
        <v>45078.0</v>
      </c>
      <c r="I182" s="26"/>
      <c r="J182" s="20">
        <v>48.0</v>
      </c>
      <c r="K182" s="7"/>
      <c r="L182" s="22" t="str">
        <f t="shared" si="2"/>
        <v>above 56 days</v>
      </c>
      <c r="M182" s="23">
        <f t="shared" si="3"/>
        <v>105</v>
      </c>
      <c r="N182" s="39" t="s">
        <v>610</v>
      </c>
      <c r="O182" s="20">
        <v>7.0</v>
      </c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20">
        <v>1.0</v>
      </c>
      <c r="AB182" s="20">
        <v>1.0</v>
      </c>
      <c r="AC182" s="20">
        <v>2.0</v>
      </c>
      <c r="AD182" s="20">
        <v>0.0</v>
      </c>
      <c r="AE182" s="20">
        <v>2.0</v>
      </c>
      <c r="AF182" s="20">
        <v>0.0</v>
      </c>
      <c r="AG182" s="20">
        <v>1.0</v>
      </c>
      <c r="AH182" s="26" t="s">
        <v>624</v>
      </c>
      <c r="AI182" s="26" t="s">
        <v>624</v>
      </c>
      <c r="AJ182" s="25" t="s">
        <v>624</v>
      </c>
      <c r="AK182" s="8"/>
      <c r="AL182" s="20">
        <v>0.0</v>
      </c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20">
        <v>0.0</v>
      </c>
      <c r="AY182" s="20">
        <v>0.0</v>
      </c>
      <c r="AZ182" s="20">
        <v>0.0</v>
      </c>
      <c r="BA182" s="20">
        <v>0.0</v>
      </c>
      <c r="BB182" s="20">
        <v>0.0</v>
      </c>
      <c r="BC182" s="20">
        <v>0.0</v>
      </c>
      <c r="BD182" s="20">
        <v>0.0</v>
      </c>
      <c r="BE182" s="26" t="s">
        <v>624</v>
      </c>
      <c r="BF182" s="26" t="s">
        <v>624</v>
      </c>
      <c r="BG182" s="25" t="s">
        <v>624</v>
      </c>
      <c r="BH182" s="27" t="s">
        <v>787</v>
      </c>
      <c r="BI182" s="28">
        <v>3.0</v>
      </c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20">
        <v>0.0</v>
      </c>
      <c r="BV182" s="20">
        <v>0.0</v>
      </c>
      <c r="BW182" s="20">
        <v>0.0</v>
      </c>
      <c r="BX182" s="20">
        <v>0.0</v>
      </c>
      <c r="BY182" s="20">
        <v>0.0</v>
      </c>
      <c r="BZ182" s="20">
        <v>0.0</v>
      </c>
      <c r="CA182" s="20">
        <v>3.0</v>
      </c>
      <c r="CB182" s="26" t="s">
        <v>624</v>
      </c>
      <c r="CC182" s="26" t="s">
        <v>624</v>
      </c>
      <c r="CD182" s="26" t="s">
        <v>624</v>
      </c>
      <c r="CE182" s="29">
        <f t="shared" si="4"/>
        <v>45012</v>
      </c>
      <c r="CF182" s="39" t="s">
        <v>610</v>
      </c>
      <c r="CG182" s="8"/>
      <c r="CH182" s="39" t="s">
        <v>788</v>
      </c>
      <c r="CI182" s="26">
        <f t="shared" si="5"/>
        <v>105</v>
      </c>
      <c r="CJ182" s="26">
        <f t="shared" si="6"/>
        <v>45012</v>
      </c>
      <c r="CK182" s="26">
        <f t="shared" si="7"/>
        <v>286</v>
      </c>
      <c r="CL182" s="26">
        <f t="shared" si="8"/>
        <v>105</v>
      </c>
      <c r="CM182" s="26">
        <f t="shared" ref="CM182:CO182" si="187">IF(CI182=44434,,CI182)</f>
        <v>105</v>
      </c>
      <c r="CN182" s="26">
        <f t="shared" si="187"/>
        <v>45012</v>
      </c>
      <c r="CO182" s="26">
        <f t="shared" si="187"/>
        <v>286</v>
      </c>
      <c r="CP182" s="26">
        <f t="shared" si="10"/>
        <v>105</v>
      </c>
      <c r="CQ182" s="7"/>
    </row>
    <row r="183">
      <c r="A183" s="20" t="s">
        <v>188</v>
      </c>
      <c r="B183" s="20" t="s">
        <v>791</v>
      </c>
      <c r="C183" s="20" t="s">
        <v>791</v>
      </c>
      <c r="D183" s="20" t="s">
        <v>62</v>
      </c>
      <c r="E183" s="20" t="s">
        <v>190</v>
      </c>
      <c r="F183" s="20" t="s">
        <v>360</v>
      </c>
      <c r="G183" s="20" t="s">
        <v>79</v>
      </c>
      <c r="H183" s="21">
        <v>46672.0</v>
      </c>
      <c r="I183" s="44">
        <v>45478.0</v>
      </c>
      <c r="J183" s="20">
        <v>34.0</v>
      </c>
      <c r="K183" s="7"/>
      <c r="L183" s="22" t="str">
        <f t="shared" si="2"/>
        <v>above 56 days</v>
      </c>
      <c r="M183" s="23">
        <f t="shared" si="3"/>
        <v>116</v>
      </c>
      <c r="N183" s="45" t="s">
        <v>373</v>
      </c>
      <c r="O183" s="20">
        <v>8.0</v>
      </c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20">
        <v>1.0</v>
      </c>
      <c r="AB183" s="20">
        <v>2.0</v>
      </c>
      <c r="AC183" s="20">
        <v>3.0</v>
      </c>
      <c r="AD183" s="20">
        <v>0.0</v>
      </c>
      <c r="AE183" s="20">
        <v>0.0</v>
      </c>
      <c r="AF183" s="20">
        <v>0.0</v>
      </c>
      <c r="AG183" s="20">
        <v>2.0</v>
      </c>
      <c r="AH183" s="26" t="s">
        <v>624</v>
      </c>
      <c r="AI183" s="26" t="s">
        <v>624</v>
      </c>
      <c r="AJ183" s="25" t="s">
        <v>624</v>
      </c>
      <c r="AK183" s="8"/>
      <c r="AL183" s="20">
        <v>0.0</v>
      </c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20">
        <v>0.0</v>
      </c>
      <c r="AY183" s="20">
        <v>0.0</v>
      </c>
      <c r="AZ183" s="20">
        <v>0.0</v>
      </c>
      <c r="BA183" s="20">
        <v>0.0</v>
      </c>
      <c r="BB183" s="20">
        <v>0.0</v>
      </c>
      <c r="BC183" s="20">
        <v>0.0</v>
      </c>
      <c r="BD183" s="20">
        <v>0.0</v>
      </c>
      <c r="BE183" s="26" t="s">
        <v>624</v>
      </c>
      <c r="BF183" s="26" t="s">
        <v>624</v>
      </c>
      <c r="BG183" s="25" t="s">
        <v>624</v>
      </c>
      <c r="BH183" s="27" t="s">
        <v>792</v>
      </c>
      <c r="BI183" s="28">
        <v>0.0</v>
      </c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20">
        <v>0.0</v>
      </c>
      <c r="BV183" s="20">
        <v>0.0</v>
      </c>
      <c r="BW183" s="20">
        <v>0.0</v>
      </c>
      <c r="BX183" s="20">
        <v>0.0</v>
      </c>
      <c r="BY183" s="20">
        <v>0.0</v>
      </c>
      <c r="BZ183" s="20">
        <v>0.0</v>
      </c>
      <c r="CA183" s="20">
        <v>0.0</v>
      </c>
      <c r="CB183" s="26" t="s">
        <v>624</v>
      </c>
      <c r="CC183" s="26" t="s">
        <v>624</v>
      </c>
      <c r="CD183" s="26" t="s">
        <v>624</v>
      </c>
      <c r="CE183" s="29">
        <f t="shared" si="4"/>
        <v>45012</v>
      </c>
      <c r="CF183" s="34" t="s">
        <v>375</v>
      </c>
      <c r="CG183" s="8"/>
      <c r="CH183" s="39" t="s">
        <v>793</v>
      </c>
      <c r="CI183" s="26">
        <f t="shared" si="5"/>
        <v>116</v>
      </c>
      <c r="CJ183" s="26">
        <f t="shared" si="6"/>
        <v>45012</v>
      </c>
      <c r="CK183" s="26">
        <f t="shared" si="7"/>
        <v>133</v>
      </c>
      <c r="CL183" s="26">
        <f t="shared" si="8"/>
        <v>116</v>
      </c>
      <c r="CM183" s="26">
        <f t="shared" ref="CM183:CO183" si="188">IF(CI183=44434,,CI183)</f>
        <v>116</v>
      </c>
      <c r="CN183" s="26">
        <f t="shared" si="188"/>
        <v>45012</v>
      </c>
      <c r="CO183" s="26">
        <f t="shared" si="188"/>
        <v>133</v>
      </c>
      <c r="CP183" s="26">
        <f t="shared" si="10"/>
        <v>116</v>
      </c>
      <c r="CQ183" s="7"/>
    </row>
    <row r="184">
      <c r="A184" s="20" t="s">
        <v>86</v>
      </c>
      <c r="B184" s="20" t="s">
        <v>794</v>
      </c>
      <c r="C184" s="20" t="s">
        <v>794</v>
      </c>
      <c r="D184" s="20" t="s">
        <v>88</v>
      </c>
      <c r="E184" s="20" t="s">
        <v>795</v>
      </c>
      <c r="F184" s="20" t="s">
        <v>64</v>
      </c>
      <c r="G184" s="20" t="s">
        <v>237</v>
      </c>
      <c r="H184" s="44">
        <v>45751.0</v>
      </c>
      <c r="I184" s="26"/>
      <c r="J184" s="20">
        <v>45.0</v>
      </c>
      <c r="K184" s="7"/>
      <c r="L184" s="22" t="str">
        <f t="shared" si="2"/>
        <v>1-28 days</v>
      </c>
      <c r="M184" s="23">
        <f t="shared" si="3"/>
        <v>18</v>
      </c>
      <c r="N184" s="45" t="s">
        <v>165</v>
      </c>
      <c r="O184" s="20">
        <v>6.0</v>
      </c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20">
        <v>1.0</v>
      </c>
      <c r="AB184" s="20">
        <v>1.0</v>
      </c>
      <c r="AC184" s="20">
        <v>1.0</v>
      </c>
      <c r="AD184" s="20">
        <v>1.0</v>
      </c>
      <c r="AE184" s="20">
        <v>1.0</v>
      </c>
      <c r="AF184" s="20">
        <v>0.0</v>
      </c>
      <c r="AG184" s="20">
        <v>1.0</v>
      </c>
      <c r="AH184" s="26" t="s">
        <v>624</v>
      </c>
      <c r="AI184" s="26" t="s">
        <v>624</v>
      </c>
      <c r="AJ184" s="25" t="s">
        <v>624</v>
      </c>
      <c r="AK184" s="8"/>
      <c r="AL184" s="20">
        <v>0.0</v>
      </c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20">
        <v>0.0</v>
      </c>
      <c r="AY184" s="20">
        <v>0.0</v>
      </c>
      <c r="AZ184" s="20">
        <v>0.0</v>
      </c>
      <c r="BA184" s="20">
        <v>0.0</v>
      </c>
      <c r="BB184" s="20">
        <v>0.0</v>
      </c>
      <c r="BC184" s="20">
        <v>0.0</v>
      </c>
      <c r="BD184" s="20">
        <v>0.0</v>
      </c>
      <c r="BE184" s="26" t="s">
        <v>624</v>
      </c>
      <c r="BF184" s="26" t="s">
        <v>624</v>
      </c>
      <c r="BG184" s="25" t="s">
        <v>624</v>
      </c>
      <c r="BH184" s="34" t="s">
        <v>312</v>
      </c>
      <c r="BI184" s="28">
        <v>1.0</v>
      </c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20">
        <v>0.0</v>
      </c>
      <c r="BV184" s="20">
        <v>0.0</v>
      </c>
      <c r="BW184" s="20">
        <v>0.0</v>
      </c>
      <c r="BX184" s="20">
        <v>0.0</v>
      </c>
      <c r="BY184" s="20">
        <v>0.0</v>
      </c>
      <c r="BZ184" s="20">
        <v>0.0</v>
      </c>
      <c r="CA184" s="20">
        <v>1.0</v>
      </c>
      <c r="CB184" s="26" t="s">
        <v>624</v>
      </c>
      <c r="CC184" s="26" t="s">
        <v>624</v>
      </c>
      <c r="CD184" s="26" t="s">
        <v>624</v>
      </c>
      <c r="CE184" s="29">
        <f t="shared" si="4"/>
        <v>45012</v>
      </c>
      <c r="CF184" s="34" t="s">
        <v>168</v>
      </c>
      <c r="CG184" s="8"/>
      <c r="CH184" s="34" t="s">
        <v>311</v>
      </c>
      <c r="CI184" s="26">
        <f t="shared" si="5"/>
        <v>18</v>
      </c>
      <c r="CJ184" s="26">
        <f t="shared" si="6"/>
        <v>45012</v>
      </c>
      <c r="CK184" s="26">
        <f t="shared" si="7"/>
        <v>202</v>
      </c>
      <c r="CL184" s="26">
        <f t="shared" si="8"/>
        <v>18</v>
      </c>
      <c r="CM184" s="26">
        <f t="shared" ref="CM184:CO184" si="189">IF(CI184=44434,,CI184)</f>
        <v>18</v>
      </c>
      <c r="CN184" s="26">
        <f t="shared" si="189"/>
        <v>45012</v>
      </c>
      <c r="CO184" s="26">
        <f t="shared" si="189"/>
        <v>202</v>
      </c>
      <c r="CP184" s="26">
        <f t="shared" si="10"/>
        <v>18</v>
      </c>
      <c r="CQ184" s="7"/>
    </row>
    <row r="185">
      <c r="A185" s="20" t="s">
        <v>307</v>
      </c>
      <c r="B185" s="20" t="s">
        <v>796</v>
      </c>
      <c r="C185" s="20" t="s">
        <v>796</v>
      </c>
      <c r="D185" s="20" t="s">
        <v>76</v>
      </c>
      <c r="E185" s="20"/>
      <c r="F185" s="20" t="s">
        <v>185</v>
      </c>
      <c r="G185" s="20" t="s">
        <v>476</v>
      </c>
      <c r="H185" s="26"/>
      <c r="I185" s="26"/>
      <c r="J185" s="7"/>
      <c r="K185" s="20">
        <v>97.0</v>
      </c>
      <c r="L185" s="22" t="str">
        <f t="shared" si="2"/>
        <v>above 56 days</v>
      </c>
      <c r="M185" s="23">
        <f t="shared" si="3"/>
        <v>59</v>
      </c>
      <c r="N185" s="46" t="s">
        <v>361</v>
      </c>
      <c r="O185" s="20">
        <v>8.0</v>
      </c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20">
        <v>0.0</v>
      </c>
      <c r="AB185" s="20">
        <v>0.0</v>
      </c>
      <c r="AC185" s="20">
        <v>0.0</v>
      </c>
      <c r="AD185" s="20">
        <v>0.0</v>
      </c>
      <c r="AE185" s="20">
        <v>0.0</v>
      </c>
      <c r="AF185" s="20">
        <v>4.0</v>
      </c>
      <c r="AG185" s="20">
        <v>4.0</v>
      </c>
      <c r="AH185" s="26" t="s">
        <v>624</v>
      </c>
      <c r="AI185" s="26" t="s">
        <v>624</v>
      </c>
      <c r="AJ185" s="25" t="s">
        <v>624</v>
      </c>
      <c r="AK185" s="27" t="s">
        <v>620</v>
      </c>
      <c r="AL185" s="20">
        <v>5.0</v>
      </c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20">
        <v>0.0</v>
      </c>
      <c r="AY185" s="20">
        <v>0.0</v>
      </c>
      <c r="AZ185" s="20">
        <v>0.0</v>
      </c>
      <c r="BA185" s="20">
        <v>0.0</v>
      </c>
      <c r="BB185" s="20">
        <v>0.0</v>
      </c>
      <c r="BC185" s="20">
        <v>1.0</v>
      </c>
      <c r="BD185" s="20">
        <v>4.0</v>
      </c>
      <c r="BE185" s="26" t="s">
        <v>624</v>
      </c>
      <c r="BF185" s="26" t="s">
        <v>624</v>
      </c>
      <c r="BG185" s="25" t="s">
        <v>624</v>
      </c>
      <c r="BH185" s="34" t="s">
        <v>311</v>
      </c>
      <c r="BI185" s="28">
        <v>11.0</v>
      </c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20">
        <v>0.0</v>
      </c>
      <c r="BV185" s="20">
        <v>0.0</v>
      </c>
      <c r="BW185" s="20">
        <v>0.0</v>
      </c>
      <c r="BX185" s="20">
        <v>0.0</v>
      </c>
      <c r="BY185" s="20">
        <v>0.0</v>
      </c>
      <c r="BZ185" s="20">
        <v>0.0</v>
      </c>
      <c r="CA185" s="20">
        <v>11.0</v>
      </c>
      <c r="CB185" s="26" t="s">
        <v>624</v>
      </c>
      <c r="CC185" s="26" t="s">
        <v>624</v>
      </c>
      <c r="CD185" s="26" t="s">
        <v>624</v>
      </c>
      <c r="CE185" s="29">
        <f t="shared" si="4"/>
        <v>45012</v>
      </c>
      <c r="CF185" s="39" t="s">
        <v>363</v>
      </c>
      <c r="CG185" s="39" t="s">
        <v>621</v>
      </c>
      <c r="CH185" s="34" t="s">
        <v>312</v>
      </c>
      <c r="CI185" s="26">
        <f t="shared" si="5"/>
        <v>70</v>
      </c>
      <c r="CJ185" s="26">
        <f t="shared" si="6"/>
        <v>59</v>
      </c>
      <c r="CK185" s="26">
        <f t="shared" si="7"/>
        <v>291</v>
      </c>
      <c r="CL185" s="26">
        <f t="shared" si="8"/>
        <v>59</v>
      </c>
      <c r="CM185" s="26">
        <f t="shared" ref="CM185:CO185" si="190">IF(CI185=44434,,CI185)</f>
        <v>70</v>
      </c>
      <c r="CN185" s="26">
        <f t="shared" si="190"/>
        <v>59</v>
      </c>
      <c r="CO185" s="26">
        <f t="shared" si="190"/>
        <v>291</v>
      </c>
      <c r="CP185" s="26">
        <f t="shared" si="10"/>
        <v>59</v>
      </c>
      <c r="CQ185" s="7"/>
    </row>
    <row r="186">
      <c r="A186" s="20" t="s">
        <v>301</v>
      </c>
      <c r="B186" s="20" t="s">
        <v>797</v>
      </c>
      <c r="C186" s="20" t="s">
        <v>797</v>
      </c>
      <c r="D186" s="20" t="s">
        <v>76</v>
      </c>
      <c r="E186" s="20" t="s">
        <v>303</v>
      </c>
      <c r="F186" s="20" t="s">
        <v>798</v>
      </c>
      <c r="G186" s="20" t="s">
        <v>237</v>
      </c>
      <c r="H186" s="44">
        <v>45177.0</v>
      </c>
      <c r="I186" s="26"/>
      <c r="J186" s="20">
        <v>51.0</v>
      </c>
      <c r="K186" s="7"/>
      <c r="L186" s="22" t="str">
        <f t="shared" si="2"/>
        <v>above 56 days</v>
      </c>
      <c r="M186" s="23">
        <f t="shared" si="3"/>
        <v>159</v>
      </c>
      <c r="N186" s="46" t="s">
        <v>510</v>
      </c>
      <c r="O186" s="20">
        <v>27.0</v>
      </c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20">
        <v>0.0</v>
      </c>
      <c r="AB186" s="20">
        <v>0.0</v>
      </c>
      <c r="AC186" s="20">
        <v>17.0</v>
      </c>
      <c r="AD186" s="20">
        <v>5.0</v>
      </c>
      <c r="AE186" s="20">
        <v>2.0</v>
      </c>
      <c r="AF186" s="20">
        <v>2.0</v>
      </c>
      <c r="AG186" s="20">
        <v>1.0</v>
      </c>
      <c r="AH186" s="26" t="s">
        <v>624</v>
      </c>
      <c r="AI186" s="26" t="s">
        <v>624</v>
      </c>
      <c r="AJ186" s="25" t="s">
        <v>624</v>
      </c>
      <c r="AK186" s="27" t="s">
        <v>374</v>
      </c>
      <c r="AL186" s="20">
        <v>41.0</v>
      </c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20">
        <v>0.0</v>
      </c>
      <c r="AY186" s="20">
        <v>18.0</v>
      </c>
      <c r="AZ186" s="20">
        <v>22.0</v>
      </c>
      <c r="BA186" s="20">
        <v>1.0</v>
      </c>
      <c r="BB186" s="20">
        <v>0.0</v>
      </c>
      <c r="BC186" s="20">
        <v>0.0</v>
      </c>
      <c r="BD186" s="20">
        <v>0.0</v>
      </c>
      <c r="BE186" s="26" t="s">
        <v>624</v>
      </c>
      <c r="BF186" s="26" t="s">
        <v>624</v>
      </c>
      <c r="BG186" s="25" t="s">
        <v>624</v>
      </c>
      <c r="BH186" s="34" t="s">
        <v>402</v>
      </c>
      <c r="BI186" s="28">
        <v>3.0</v>
      </c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20">
        <v>0.0</v>
      </c>
      <c r="BV186" s="20">
        <v>0.0</v>
      </c>
      <c r="BW186" s="20">
        <v>3.0</v>
      </c>
      <c r="BX186" s="20">
        <v>0.0</v>
      </c>
      <c r="BY186" s="20">
        <v>0.0</v>
      </c>
      <c r="BZ186" s="20">
        <v>0.0</v>
      </c>
      <c r="CA186" s="20">
        <v>0.0</v>
      </c>
      <c r="CB186" s="26" t="s">
        <v>624</v>
      </c>
      <c r="CC186" s="26" t="s">
        <v>624</v>
      </c>
      <c r="CD186" s="26" t="s">
        <v>624</v>
      </c>
      <c r="CE186" s="29">
        <f t="shared" si="4"/>
        <v>45012</v>
      </c>
      <c r="CF186" s="39" t="s">
        <v>512</v>
      </c>
      <c r="CG186" s="39" t="s">
        <v>376</v>
      </c>
      <c r="CH186" s="34" t="s">
        <v>401</v>
      </c>
      <c r="CI186" s="26">
        <f t="shared" si="5"/>
        <v>185</v>
      </c>
      <c r="CJ186" s="26">
        <f t="shared" si="6"/>
        <v>159</v>
      </c>
      <c r="CK186" s="26">
        <f t="shared" si="7"/>
        <v>196</v>
      </c>
      <c r="CL186" s="26">
        <f t="shared" si="8"/>
        <v>159</v>
      </c>
      <c r="CM186" s="26">
        <f t="shared" ref="CM186:CO186" si="191">IF(CI186=44434,,CI186)</f>
        <v>185</v>
      </c>
      <c r="CN186" s="26">
        <f t="shared" si="191"/>
        <v>159</v>
      </c>
      <c r="CO186" s="26">
        <f t="shared" si="191"/>
        <v>196</v>
      </c>
      <c r="CP186" s="26">
        <f t="shared" si="10"/>
        <v>159</v>
      </c>
      <c r="CQ186" s="7"/>
    </row>
    <row r="187">
      <c r="A187" s="20" t="s">
        <v>94</v>
      </c>
      <c r="B187" s="20" t="s">
        <v>799</v>
      </c>
      <c r="C187" s="20" t="s">
        <v>800</v>
      </c>
      <c r="D187" s="20" t="s">
        <v>88</v>
      </c>
      <c r="E187" s="20" t="s">
        <v>97</v>
      </c>
      <c r="F187" s="20" t="s">
        <v>64</v>
      </c>
      <c r="G187" s="20" t="s">
        <v>79</v>
      </c>
      <c r="H187" s="43">
        <v>45072.0</v>
      </c>
      <c r="I187" s="26"/>
      <c r="J187" s="20">
        <v>53.0</v>
      </c>
      <c r="K187" s="20">
        <v>95.0</v>
      </c>
      <c r="L187" s="22" t="str">
        <f t="shared" si="2"/>
        <v>1-28 days</v>
      </c>
      <c r="M187" s="23">
        <f t="shared" si="3"/>
        <v>13</v>
      </c>
      <c r="N187" s="45" t="s">
        <v>136</v>
      </c>
      <c r="O187" s="20">
        <v>8.0</v>
      </c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20">
        <v>1.0</v>
      </c>
      <c r="AB187" s="20">
        <v>1.0</v>
      </c>
      <c r="AC187" s="20">
        <v>1.0</v>
      </c>
      <c r="AD187" s="20">
        <v>1.0</v>
      </c>
      <c r="AE187" s="20">
        <v>2.0</v>
      </c>
      <c r="AF187" s="20">
        <v>0.0</v>
      </c>
      <c r="AG187" s="20">
        <v>2.0</v>
      </c>
      <c r="AH187" s="26" t="s">
        <v>624</v>
      </c>
      <c r="AI187" s="26" t="s">
        <v>624</v>
      </c>
      <c r="AJ187" s="25" t="s">
        <v>624</v>
      </c>
      <c r="AK187" s="8"/>
      <c r="AL187" s="20">
        <v>0.0</v>
      </c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20">
        <v>0.0</v>
      </c>
      <c r="AY187" s="20">
        <v>0.0</v>
      </c>
      <c r="AZ187" s="20">
        <v>0.0</v>
      </c>
      <c r="BA187" s="20">
        <v>0.0</v>
      </c>
      <c r="BB187" s="20">
        <v>0.0</v>
      </c>
      <c r="BC187" s="20">
        <v>0.0</v>
      </c>
      <c r="BD187" s="20">
        <v>0.0</v>
      </c>
      <c r="BE187" s="26" t="s">
        <v>624</v>
      </c>
      <c r="BF187" s="26" t="s">
        <v>624</v>
      </c>
      <c r="BG187" s="25" t="s">
        <v>624</v>
      </c>
      <c r="BH187" s="34" t="s">
        <v>98</v>
      </c>
      <c r="BI187" s="28">
        <v>31.0</v>
      </c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20">
        <v>1.0</v>
      </c>
      <c r="BV187" s="20">
        <v>3.0</v>
      </c>
      <c r="BW187" s="20">
        <v>8.0</v>
      </c>
      <c r="BX187" s="20">
        <v>15.0</v>
      </c>
      <c r="BY187" s="20">
        <v>4.0</v>
      </c>
      <c r="BZ187" s="20">
        <v>0.0</v>
      </c>
      <c r="CA187" s="20">
        <v>0.0</v>
      </c>
      <c r="CB187" s="26" t="s">
        <v>624</v>
      </c>
      <c r="CC187" s="26" t="s">
        <v>624</v>
      </c>
      <c r="CD187" s="26" t="s">
        <v>624</v>
      </c>
      <c r="CE187" s="29">
        <f t="shared" si="4"/>
        <v>45012</v>
      </c>
      <c r="CF187" s="34" t="s">
        <v>139</v>
      </c>
      <c r="CG187" s="8"/>
      <c r="CH187" s="34" t="s">
        <v>98</v>
      </c>
      <c r="CI187" s="26">
        <f t="shared" si="5"/>
        <v>13</v>
      </c>
      <c r="CJ187" s="26">
        <f t="shared" si="6"/>
        <v>45012</v>
      </c>
      <c r="CK187" s="26">
        <f t="shared" si="7"/>
        <v>24</v>
      </c>
      <c r="CL187" s="26">
        <f t="shared" si="8"/>
        <v>13</v>
      </c>
      <c r="CM187" s="26">
        <f t="shared" ref="CM187:CO187" si="192">IF(CI187=44434,,CI187)</f>
        <v>13</v>
      </c>
      <c r="CN187" s="26">
        <f t="shared" si="192"/>
        <v>45012</v>
      </c>
      <c r="CO187" s="26">
        <f t="shared" si="192"/>
        <v>24</v>
      </c>
      <c r="CP187" s="26">
        <f t="shared" si="10"/>
        <v>13</v>
      </c>
      <c r="CQ187" s="7"/>
    </row>
    <row r="188">
      <c r="A188" s="20" t="s">
        <v>455</v>
      </c>
      <c r="B188" s="20" t="s">
        <v>801</v>
      </c>
      <c r="C188" s="20" t="s">
        <v>801</v>
      </c>
      <c r="D188" s="20" t="s">
        <v>88</v>
      </c>
      <c r="E188" s="20" t="s">
        <v>240</v>
      </c>
      <c r="F188" s="20" t="s">
        <v>64</v>
      </c>
      <c r="G188" s="20" t="s">
        <v>79</v>
      </c>
      <c r="H188" s="26"/>
      <c r="I188" s="26"/>
      <c r="J188" s="20">
        <v>38.0</v>
      </c>
      <c r="K188" s="20">
        <v>39.0</v>
      </c>
      <c r="L188" s="22" t="str">
        <f t="shared" si="2"/>
        <v>1-28 days</v>
      </c>
      <c r="M188" s="23">
        <f t="shared" si="3"/>
        <v>28</v>
      </c>
      <c r="N188" s="46" t="s">
        <v>275</v>
      </c>
      <c r="O188" s="20">
        <v>2.0</v>
      </c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20">
        <v>0.0</v>
      </c>
      <c r="AB188" s="20">
        <v>0.0</v>
      </c>
      <c r="AC188" s="20">
        <v>0.0</v>
      </c>
      <c r="AD188" s="20">
        <v>1.0</v>
      </c>
      <c r="AE188" s="20">
        <v>0.0</v>
      </c>
      <c r="AF188" s="20">
        <v>1.0</v>
      </c>
      <c r="AG188" s="20">
        <v>0.0</v>
      </c>
      <c r="AH188" s="26" t="s">
        <v>624</v>
      </c>
      <c r="AI188" s="26" t="s">
        <v>624</v>
      </c>
      <c r="AJ188" s="25" t="s">
        <v>624</v>
      </c>
      <c r="AK188" s="34" t="s">
        <v>802</v>
      </c>
      <c r="AL188" s="20">
        <v>1.0</v>
      </c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20">
        <v>0.0</v>
      </c>
      <c r="AY188" s="20">
        <v>0.0</v>
      </c>
      <c r="AZ188" s="20">
        <v>0.0</v>
      </c>
      <c r="BA188" s="20">
        <v>0.0</v>
      </c>
      <c r="BB188" s="20">
        <v>0.0</v>
      </c>
      <c r="BC188" s="20">
        <v>0.0</v>
      </c>
      <c r="BD188" s="20">
        <v>1.0</v>
      </c>
      <c r="BE188" s="26" t="s">
        <v>624</v>
      </c>
      <c r="BF188" s="26" t="s">
        <v>624</v>
      </c>
      <c r="BG188" s="25" t="s">
        <v>624</v>
      </c>
      <c r="BH188" s="27" t="s">
        <v>803</v>
      </c>
      <c r="BI188" s="28">
        <v>0.0</v>
      </c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20">
        <v>0.0</v>
      </c>
      <c r="BV188" s="20">
        <v>0.0</v>
      </c>
      <c r="BW188" s="20">
        <v>0.0</v>
      </c>
      <c r="BX188" s="20">
        <v>0.0</v>
      </c>
      <c r="BY188" s="20">
        <v>0.0</v>
      </c>
      <c r="BZ188" s="20">
        <v>0.0</v>
      </c>
      <c r="CA188" s="20">
        <v>0.0</v>
      </c>
      <c r="CB188" s="26" t="s">
        <v>624</v>
      </c>
      <c r="CC188" s="26" t="s">
        <v>624</v>
      </c>
      <c r="CD188" s="26" t="s">
        <v>624</v>
      </c>
      <c r="CE188" s="29">
        <f t="shared" si="4"/>
        <v>45012</v>
      </c>
      <c r="CF188" s="39" t="s">
        <v>276</v>
      </c>
      <c r="CG188" s="34" t="s">
        <v>804</v>
      </c>
      <c r="CH188" s="39" t="s">
        <v>805</v>
      </c>
      <c r="CI188" s="26">
        <f t="shared" si="5"/>
        <v>28</v>
      </c>
      <c r="CJ188" s="26">
        <f t="shared" si="6"/>
        <v>292</v>
      </c>
      <c r="CK188" s="26">
        <f t="shared" si="7"/>
        <v>244</v>
      </c>
      <c r="CL188" s="26">
        <f t="shared" si="8"/>
        <v>28</v>
      </c>
      <c r="CM188" s="26">
        <f t="shared" ref="CM188:CO188" si="193">IF(CI188=44434,,CI188)</f>
        <v>28</v>
      </c>
      <c r="CN188" s="26">
        <f t="shared" si="193"/>
        <v>292</v>
      </c>
      <c r="CO188" s="26">
        <f t="shared" si="193"/>
        <v>244</v>
      </c>
      <c r="CP188" s="26">
        <f t="shared" si="10"/>
        <v>28</v>
      </c>
      <c r="CQ188" s="7"/>
    </row>
    <row r="189">
      <c r="A189" s="20" t="s">
        <v>307</v>
      </c>
      <c r="B189" s="20" t="s">
        <v>806</v>
      </c>
      <c r="C189" s="20" t="s">
        <v>806</v>
      </c>
      <c r="D189" s="20" t="s">
        <v>76</v>
      </c>
      <c r="E189" s="20" t="s">
        <v>310</v>
      </c>
      <c r="F189" s="20" t="s">
        <v>185</v>
      </c>
      <c r="G189" s="20" t="s">
        <v>135</v>
      </c>
      <c r="H189" s="21">
        <v>45363.0</v>
      </c>
      <c r="I189" s="43">
        <v>44344.0</v>
      </c>
      <c r="J189" s="20">
        <v>46.0</v>
      </c>
      <c r="K189" s="20">
        <v>90.0</v>
      </c>
      <c r="L189" s="22" t="str">
        <f t="shared" si="2"/>
        <v>1-28 days</v>
      </c>
      <c r="M189" s="23">
        <f t="shared" si="3"/>
        <v>21</v>
      </c>
      <c r="N189" s="46" t="s">
        <v>284</v>
      </c>
      <c r="O189" s="20">
        <v>42.0</v>
      </c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20">
        <v>0.0</v>
      </c>
      <c r="AB189" s="20">
        <v>1.0</v>
      </c>
      <c r="AC189" s="20">
        <v>9.0</v>
      </c>
      <c r="AD189" s="20">
        <v>11.0</v>
      </c>
      <c r="AE189" s="20">
        <v>10.0</v>
      </c>
      <c r="AF189" s="20">
        <v>9.0</v>
      </c>
      <c r="AG189" s="20">
        <v>2.0</v>
      </c>
      <c r="AH189" s="26" t="s">
        <v>624</v>
      </c>
      <c r="AI189" s="26" t="s">
        <v>624</v>
      </c>
      <c r="AJ189" s="25" t="s">
        <v>624</v>
      </c>
      <c r="AK189" s="27" t="s">
        <v>803</v>
      </c>
      <c r="AL189" s="20">
        <v>4.0</v>
      </c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20">
        <v>0.0</v>
      </c>
      <c r="AY189" s="20">
        <v>0.0</v>
      </c>
      <c r="AZ189" s="20">
        <v>0.0</v>
      </c>
      <c r="BA189" s="20">
        <v>0.0</v>
      </c>
      <c r="BB189" s="20">
        <v>1.0</v>
      </c>
      <c r="BC189" s="20">
        <v>3.0</v>
      </c>
      <c r="BD189" s="20">
        <v>0.0</v>
      </c>
      <c r="BE189" s="26" t="s">
        <v>624</v>
      </c>
      <c r="BF189" s="26" t="s">
        <v>624</v>
      </c>
      <c r="BG189" s="25" t="s">
        <v>624</v>
      </c>
      <c r="BH189" s="27" t="s">
        <v>807</v>
      </c>
      <c r="BI189" s="28">
        <v>25.0</v>
      </c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20">
        <v>0.0</v>
      </c>
      <c r="BV189" s="20">
        <v>0.0</v>
      </c>
      <c r="BW189" s="20">
        <v>0.0</v>
      </c>
      <c r="BX189" s="20">
        <v>0.0</v>
      </c>
      <c r="BY189" s="20">
        <v>0.0</v>
      </c>
      <c r="BZ189" s="20">
        <v>0.0</v>
      </c>
      <c r="CA189" s="20">
        <v>25.0</v>
      </c>
      <c r="CB189" s="26" t="s">
        <v>624</v>
      </c>
      <c r="CC189" s="26" t="s">
        <v>624</v>
      </c>
      <c r="CD189" s="26" t="s">
        <v>624</v>
      </c>
      <c r="CE189" s="29">
        <f t="shared" si="4"/>
        <v>45012</v>
      </c>
      <c r="CF189" s="39" t="s">
        <v>286</v>
      </c>
      <c r="CG189" s="39" t="s">
        <v>805</v>
      </c>
      <c r="CH189" s="39" t="s">
        <v>808</v>
      </c>
      <c r="CI189" s="26">
        <f t="shared" si="5"/>
        <v>21</v>
      </c>
      <c r="CJ189" s="26">
        <f t="shared" si="6"/>
        <v>244</v>
      </c>
      <c r="CK189" s="26">
        <f t="shared" si="7"/>
        <v>160</v>
      </c>
      <c r="CL189" s="26">
        <f t="shared" si="8"/>
        <v>21</v>
      </c>
      <c r="CM189" s="26">
        <f t="shared" ref="CM189:CO189" si="194">IF(CI189=44434,,CI189)</f>
        <v>21</v>
      </c>
      <c r="CN189" s="26">
        <f t="shared" si="194"/>
        <v>244</v>
      </c>
      <c r="CO189" s="26">
        <f t="shared" si="194"/>
        <v>160</v>
      </c>
      <c r="CP189" s="26">
        <f t="shared" si="10"/>
        <v>21</v>
      </c>
      <c r="CQ189" s="7"/>
    </row>
    <row r="190">
      <c r="A190" s="20" t="s">
        <v>188</v>
      </c>
      <c r="B190" s="20" t="s">
        <v>809</v>
      </c>
      <c r="C190" s="20" t="s">
        <v>809</v>
      </c>
      <c r="D190" s="20" t="s">
        <v>62</v>
      </c>
      <c r="E190" s="20" t="s">
        <v>190</v>
      </c>
      <c r="F190" s="20" t="s">
        <v>360</v>
      </c>
      <c r="G190" s="20" t="s">
        <v>237</v>
      </c>
      <c r="H190" s="21">
        <v>45212.0</v>
      </c>
      <c r="I190" s="21">
        <v>45367.0</v>
      </c>
      <c r="J190" s="20">
        <v>47.0</v>
      </c>
      <c r="K190" s="7"/>
      <c r="L190" s="22" t="str">
        <f t="shared" si="2"/>
        <v>1-28 days</v>
      </c>
      <c r="M190" s="23">
        <f t="shared" si="3"/>
        <v>18</v>
      </c>
      <c r="N190" s="45" t="s">
        <v>165</v>
      </c>
      <c r="O190" s="20">
        <v>4.0</v>
      </c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20">
        <v>0.0</v>
      </c>
      <c r="AB190" s="20">
        <v>0.0</v>
      </c>
      <c r="AC190" s="20">
        <v>0.0</v>
      </c>
      <c r="AD190" s="20">
        <v>0.0</v>
      </c>
      <c r="AE190" s="20">
        <v>0.0</v>
      </c>
      <c r="AF190" s="20">
        <v>0.0</v>
      </c>
      <c r="AG190" s="20">
        <v>4.0</v>
      </c>
      <c r="AH190" s="26" t="s">
        <v>624</v>
      </c>
      <c r="AI190" s="26" t="s">
        <v>624</v>
      </c>
      <c r="AJ190" s="25" t="s">
        <v>624</v>
      </c>
      <c r="AK190" s="8"/>
      <c r="AL190" s="20">
        <v>0.0</v>
      </c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20">
        <v>0.0</v>
      </c>
      <c r="AY190" s="20">
        <v>0.0</v>
      </c>
      <c r="AZ190" s="20">
        <v>0.0</v>
      </c>
      <c r="BA190" s="20">
        <v>0.0</v>
      </c>
      <c r="BB190" s="20">
        <v>0.0</v>
      </c>
      <c r="BC190" s="20">
        <v>0.0</v>
      </c>
      <c r="BD190" s="20">
        <v>0.0</v>
      </c>
      <c r="BE190" s="26" t="s">
        <v>624</v>
      </c>
      <c r="BF190" s="26" t="s">
        <v>624</v>
      </c>
      <c r="BG190" s="25" t="s">
        <v>624</v>
      </c>
      <c r="BH190" s="34" t="s">
        <v>215</v>
      </c>
      <c r="BI190" s="28">
        <v>0.0</v>
      </c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20">
        <v>0.0</v>
      </c>
      <c r="BV190" s="20">
        <v>0.0</v>
      </c>
      <c r="BW190" s="20">
        <v>0.0</v>
      </c>
      <c r="BX190" s="20">
        <v>0.0</v>
      </c>
      <c r="BY190" s="20">
        <v>0.0</v>
      </c>
      <c r="BZ190" s="20">
        <v>0.0</v>
      </c>
      <c r="CA190" s="20">
        <v>0.0</v>
      </c>
      <c r="CB190" s="26" t="s">
        <v>624</v>
      </c>
      <c r="CC190" s="26" t="s">
        <v>624</v>
      </c>
      <c r="CD190" s="26" t="s">
        <v>624</v>
      </c>
      <c r="CE190" s="29">
        <f t="shared" si="4"/>
        <v>45012</v>
      </c>
      <c r="CF190" s="34" t="s">
        <v>168</v>
      </c>
      <c r="CG190" s="8"/>
      <c r="CH190" s="34" t="s">
        <v>217</v>
      </c>
      <c r="CI190" s="26">
        <f t="shared" si="5"/>
        <v>18</v>
      </c>
      <c r="CJ190" s="26">
        <f t="shared" si="6"/>
        <v>45012</v>
      </c>
      <c r="CK190" s="26">
        <f t="shared" si="7"/>
        <v>293</v>
      </c>
      <c r="CL190" s="26">
        <f t="shared" si="8"/>
        <v>18</v>
      </c>
      <c r="CM190" s="26">
        <f t="shared" ref="CM190:CO190" si="195">IF(CI190=44434,,CI190)</f>
        <v>18</v>
      </c>
      <c r="CN190" s="26">
        <f t="shared" si="195"/>
        <v>45012</v>
      </c>
      <c r="CO190" s="26">
        <f t="shared" si="195"/>
        <v>293</v>
      </c>
      <c r="CP190" s="26">
        <f t="shared" si="10"/>
        <v>18</v>
      </c>
      <c r="CQ190" s="7"/>
    </row>
    <row r="191">
      <c r="A191" s="20" t="s">
        <v>810</v>
      </c>
      <c r="B191" s="20" t="s">
        <v>811</v>
      </c>
      <c r="C191" s="20" t="s">
        <v>811</v>
      </c>
      <c r="D191" s="20" t="s">
        <v>76</v>
      </c>
      <c r="E191" s="20" t="s">
        <v>812</v>
      </c>
      <c r="F191" s="20" t="s">
        <v>185</v>
      </c>
      <c r="G191" s="20" t="s">
        <v>328</v>
      </c>
      <c r="H191" s="21">
        <v>44942.0</v>
      </c>
      <c r="I191" s="26"/>
      <c r="J191" s="20">
        <v>42.0</v>
      </c>
      <c r="K191" s="7"/>
      <c r="L191" s="22" t="str">
        <f t="shared" si="2"/>
        <v>29-56 days</v>
      </c>
      <c r="M191" s="23">
        <f t="shared" si="3"/>
        <v>42</v>
      </c>
      <c r="N191" s="46" t="s">
        <v>255</v>
      </c>
      <c r="O191" s="20">
        <v>30.0</v>
      </c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20">
        <v>5.0</v>
      </c>
      <c r="AB191" s="20">
        <v>10.0</v>
      </c>
      <c r="AC191" s="20">
        <v>3.0</v>
      </c>
      <c r="AD191" s="20">
        <v>4.0</v>
      </c>
      <c r="AE191" s="20">
        <v>4.0</v>
      </c>
      <c r="AF191" s="20">
        <v>3.0</v>
      </c>
      <c r="AG191" s="20">
        <v>1.0</v>
      </c>
      <c r="AH191" s="26" t="s">
        <v>624</v>
      </c>
      <c r="AI191" s="26" t="s">
        <v>624</v>
      </c>
      <c r="AJ191" s="25" t="s">
        <v>624</v>
      </c>
      <c r="AK191" s="8"/>
      <c r="AL191" s="20">
        <v>0.0</v>
      </c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20">
        <v>0.0</v>
      </c>
      <c r="AY191" s="20">
        <v>0.0</v>
      </c>
      <c r="AZ191" s="20">
        <v>0.0</v>
      </c>
      <c r="BA191" s="20">
        <v>0.0</v>
      </c>
      <c r="BB191" s="20">
        <v>0.0</v>
      </c>
      <c r="BC191" s="20">
        <v>0.0</v>
      </c>
      <c r="BD191" s="20">
        <v>0.0</v>
      </c>
      <c r="BE191" s="26" t="s">
        <v>624</v>
      </c>
      <c r="BF191" s="26" t="s">
        <v>624</v>
      </c>
      <c r="BG191" s="25" t="s">
        <v>624</v>
      </c>
      <c r="BH191" s="34" t="s">
        <v>339</v>
      </c>
      <c r="BI191" s="28">
        <v>91.0</v>
      </c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20">
        <v>2.0</v>
      </c>
      <c r="BV191" s="20">
        <v>84.0</v>
      </c>
      <c r="BW191" s="20">
        <v>5.0</v>
      </c>
      <c r="BX191" s="20">
        <v>0.0</v>
      </c>
      <c r="BY191" s="20">
        <v>0.0</v>
      </c>
      <c r="BZ191" s="20">
        <v>0.0</v>
      </c>
      <c r="CA191" s="20">
        <v>0.0</v>
      </c>
      <c r="CB191" s="26" t="s">
        <v>624</v>
      </c>
      <c r="CC191" s="26" t="s">
        <v>624</v>
      </c>
      <c r="CD191" s="26" t="s">
        <v>624</v>
      </c>
      <c r="CE191" s="29">
        <f t="shared" si="4"/>
        <v>45012</v>
      </c>
      <c r="CF191" s="39" t="s">
        <v>256</v>
      </c>
      <c r="CG191" s="8"/>
      <c r="CH191" s="34" t="s">
        <v>340</v>
      </c>
      <c r="CI191" s="26">
        <f t="shared" si="5"/>
        <v>42</v>
      </c>
      <c r="CJ191" s="26">
        <f t="shared" si="6"/>
        <v>45012</v>
      </c>
      <c r="CK191" s="26">
        <f t="shared" si="7"/>
        <v>111</v>
      </c>
      <c r="CL191" s="26">
        <f t="shared" si="8"/>
        <v>42</v>
      </c>
      <c r="CM191" s="26">
        <f t="shared" ref="CM191:CO191" si="196">IF(CI191=44434,,CI191)</f>
        <v>42</v>
      </c>
      <c r="CN191" s="26">
        <f t="shared" si="196"/>
        <v>45012</v>
      </c>
      <c r="CO191" s="26">
        <f t="shared" si="196"/>
        <v>111</v>
      </c>
      <c r="CP191" s="26">
        <f t="shared" si="10"/>
        <v>42</v>
      </c>
      <c r="CQ191" s="7"/>
    </row>
    <row r="192">
      <c r="A192" s="20" t="s">
        <v>813</v>
      </c>
      <c r="B192" s="20" t="s">
        <v>814</v>
      </c>
      <c r="C192" s="20" t="s">
        <v>814</v>
      </c>
      <c r="D192" s="20" t="s">
        <v>88</v>
      </c>
      <c r="E192" s="20" t="s">
        <v>815</v>
      </c>
      <c r="F192" s="20" t="s">
        <v>64</v>
      </c>
      <c r="G192" s="20" t="s">
        <v>65</v>
      </c>
      <c r="H192" s="44">
        <v>45292.0</v>
      </c>
      <c r="I192" s="21">
        <v>43913.0</v>
      </c>
      <c r="J192" s="20">
        <v>57.0</v>
      </c>
      <c r="K192" s="20">
        <v>76.0</v>
      </c>
      <c r="L192" s="22" t="str">
        <f t="shared" si="2"/>
        <v>above 56 days</v>
      </c>
      <c r="M192" s="23">
        <f t="shared" si="3"/>
        <v>262</v>
      </c>
      <c r="N192" s="45" t="s">
        <v>816</v>
      </c>
      <c r="O192" s="20">
        <v>11.0</v>
      </c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20">
        <v>0.0</v>
      </c>
      <c r="AB192" s="20">
        <v>0.0</v>
      </c>
      <c r="AC192" s="20">
        <v>0.0</v>
      </c>
      <c r="AD192" s="20">
        <v>0.0</v>
      </c>
      <c r="AE192" s="20">
        <v>8.0</v>
      </c>
      <c r="AF192" s="20">
        <v>0.0</v>
      </c>
      <c r="AG192" s="20">
        <v>3.0</v>
      </c>
      <c r="AH192" s="26" t="s">
        <v>624</v>
      </c>
      <c r="AI192" s="26" t="s">
        <v>624</v>
      </c>
      <c r="AJ192" s="25" t="s">
        <v>624</v>
      </c>
      <c r="AK192" s="34" t="s">
        <v>816</v>
      </c>
      <c r="AL192" s="20">
        <v>13.0</v>
      </c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20">
        <v>0.0</v>
      </c>
      <c r="AY192" s="20">
        <v>0.0</v>
      </c>
      <c r="AZ192" s="20">
        <v>0.0</v>
      </c>
      <c r="BA192" s="20">
        <v>0.0</v>
      </c>
      <c r="BB192" s="20">
        <v>13.0</v>
      </c>
      <c r="BC192" s="20">
        <v>0.0</v>
      </c>
      <c r="BD192" s="20">
        <v>0.0</v>
      </c>
      <c r="BE192" s="26" t="s">
        <v>624</v>
      </c>
      <c r="BF192" s="26" t="s">
        <v>624</v>
      </c>
      <c r="BG192" s="25" t="s">
        <v>624</v>
      </c>
      <c r="BH192" s="8"/>
      <c r="BI192" s="28">
        <v>0.0</v>
      </c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20">
        <v>0.0</v>
      </c>
      <c r="BV192" s="20">
        <v>0.0</v>
      </c>
      <c r="BW192" s="20">
        <v>0.0</v>
      </c>
      <c r="BX192" s="20">
        <v>0.0</v>
      </c>
      <c r="BY192" s="20">
        <v>0.0</v>
      </c>
      <c r="BZ192" s="20">
        <v>0.0</v>
      </c>
      <c r="CA192" s="20">
        <v>0.0</v>
      </c>
      <c r="CB192" s="26" t="s">
        <v>624</v>
      </c>
      <c r="CC192" s="26" t="s">
        <v>624</v>
      </c>
      <c r="CD192" s="26" t="s">
        <v>624</v>
      </c>
      <c r="CE192" s="29">
        <f t="shared" si="4"/>
        <v>45012</v>
      </c>
      <c r="CF192" s="34" t="s">
        <v>817</v>
      </c>
      <c r="CG192" s="34" t="s">
        <v>817</v>
      </c>
      <c r="CH192" s="8"/>
      <c r="CI192" s="26">
        <f t="shared" si="5"/>
        <v>262</v>
      </c>
      <c r="CJ192" s="26">
        <f t="shared" si="6"/>
        <v>262</v>
      </c>
      <c r="CK192" s="26">
        <f t="shared" si="7"/>
        <v>45012</v>
      </c>
      <c r="CL192" s="26">
        <f t="shared" si="8"/>
        <v>262</v>
      </c>
      <c r="CM192" s="26">
        <f t="shared" ref="CM192:CO192" si="197">IF(CI192=44434,,CI192)</f>
        <v>262</v>
      </c>
      <c r="CN192" s="26">
        <f t="shared" si="197"/>
        <v>262</v>
      </c>
      <c r="CO192" s="26">
        <f t="shared" si="197"/>
        <v>45012</v>
      </c>
      <c r="CP192" s="26">
        <f t="shared" si="10"/>
        <v>262</v>
      </c>
      <c r="CQ192" s="7"/>
    </row>
    <row r="193">
      <c r="A193" s="20" t="s">
        <v>818</v>
      </c>
      <c r="B193" s="20" t="s">
        <v>819</v>
      </c>
      <c r="C193" s="20" t="s">
        <v>819</v>
      </c>
      <c r="D193" s="20" t="s">
        <v>76</v>
      </c>
      <c r="E193" s="20" t="s">
        <v>812</v>
      </c>
      <c r="F193" s="20" t="s">
        <v>185</v>
      </c>
      <c r="G193" s="20" t="s">
        <v>106</v>
      </c>
      <c r="H193" s="43">
        <v>45065.0</v>
      </c>
      <c r="I193" s="26"/>
      <c r="J193" s="20">
        <v>32.0</v>
      </c>
      <c r="K193" s="7"/>
      <c r="L193" s="22" t="str">
        <f t="shared" si="2"/>
        <v>1-28 days</v>
      </c>
      <c r="M193" s="23">
        <f t="shared" si="3"/>
        <v>16</v>
      </c>
      <c r="N193" s="46" t="s">
        <v>199</v>
      </c>
      <c r="O193" s="20">
        <v>23.0</v>
      </c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20">
        <v>5.0</v>
      </c>
      <c r="AB193" s="20">
        <v>4.0</v>
      </c>
      <c r="AC193" s="20">
        <v>3.0</v>
      </c>
      <c r="AD193" s="20">
        <v>5.0</v>
      </c>
      <c r="AE193" s="20">
        <v>4.0</v>
      </c>
      <c r="AF193" s="20">
        <v>1.0</v>
      </c>
      <c r="AG193" s="20">
        <v>1.0</v>
      </c>
      <c r="AH193" s="26" t="s">
        <v>624</v>
      </c>
      <c r="AI193" s="26" t="s">
        <v>624</v>
      </c>
      <c r="AJ193" s="25" t="s">
        <v>624</v>
      </c>
      <c r="AK193" s="8"/>
      <c r="AL193" s="20">
        <v>0.0</v>
      </c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20">
        <v>0.0</v>
      </c>
      <c r="AY193" s="20">
        <v>0.0</v>
      </c>
      <c r="AZ193" s="20">
        <v>0.0</v>
      </c>
      <c r="BA193" s="20">
        <v>0.0</v>
      </c>
      <c r="BB193" s="20">
        <v>0.0</v>
      </c>
      <c r="BC193" s="20">
        <v>0.0</v>
      </c>
      <c r="BD193" s="20">
        <v>0.0</v>
      </c>
      <c r="BE193" s="26" t="s">
        <v>624</v>
      </c>
      <c r="BF193" s="26" t="s">
        <v>624</v>
      </c>
      <c r="BG193" s="25" t="s">
        <v>624</v>
      </c>
      <c r="BH193" s="8"/>
      <c r="BI193" s="28">
        <v>0.0</v>
      </c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20">
        <v>0.0</v>
      </c>
      <c r="BV193" s="20">
        <v>0.0</v>
      </c>
      <c r="BW193" s="20">
        <v>0.0</v>
      </c>
      <c r="BX193" s="20">
        <v>0.0</v>
      </c>
      <c r="BY193" s="20">
        <v>0.0</v>
      </c>
      <c r="BZ193" s="20">
        <v>0.0</v>
      </c>
      <c r="CA193" s="20">
        <v>0.0</v>
      </c>
      <c r="CB193" s="26" t="s">
        <v>624</v>
      </c>
      <c r="CC193" s="26" t="s">
        <v>624</v>
      </c>
      <c r="CD193" s="26" t="s">
        <v>624</v>
      </c>
      <c r="CE193" s="29">
        <f t="shared" si="4"/>
        <v>45012</v>
      </c>
      <c r="CF193" s="39" t="s">
        <v>202</v>
      </c>
      <c r="CG193" s="8"/>
      <c r="CH193" s="8"/>
      <c r="CI193" s="26">
        <f t="shared" si="5"/>
        <v>16</v>
      </c>
      <c r="CJ193" s="26">
        <f t="shared" si="6"/>
        <v>45012</v>
      </c>
      <c r="CK193" s="26">
        <f t="shared" si="7"/>
        <v>45012</v>
      </c>
      <c r="CL193" s="26">
        <f t="shared" si="8"/>
        <v>16</v>
      </c>
      <c r="CM193" s="26">
        <f t="shared" ref="CM193:CO193" si="198">IF(CI193=44434,,CI193)</f>
        <v>16</v>
      </c>
      <c r="CN193" s="26">
        <f t="shared" si="198"/>
        <v>45012</v>
      </c>
      <c r="CO193" s="26">
        <f t="shared" si="198"/>
        <v>45012</v>
      </c>
      <c r="CP193" s="26">
        <f t="shared" si="10"/>
        <v>16</v>
      </c>
      <c r="CQ193" s="7"/>
    </row>
    <row r="194">
      <c r="A194" s="20" t="s">
        <v>307</v>
      </c>
      <c r="B194" s="20" t="s">
        <v>820</v>
      </c>
      <c r="C194" s="20" t="s">
        <v>820</v>
      </c>
      <c r="D194" s="20" t="s">
        <v>76</v>
      </c>
      <c r="E194" s="20" t="s">
        <v>310</v>
      </c>
      <c r="F194" s="20" t="s">
        <v>185</v>
      </c>
      <c r="G194" s="20" t="s">
        <v>79</v>
      </c>
      <c r="H194" s="21">
        <v>45209.0</v>
      </c>
      <c r="I194" s="47">
        <v>45050.0</v>
      </c>
      <c r="J194" s="20">
        <v>20.0</v>
      </c>
      <c r="K194" s="20">
        <v>36.0</v>
      </c>
      <c r="L194" s="22" t="str">
        <f t="shared" si="2"/>
        <v>29-56 days</v>
      </c>
      <c r="M194" s="23">
        <f t="shared" si="3"/>
        <v>34</v>
      </c>
      <c r="N194" s="46" t="s">
        <v>305</v>
      </c>
      <c r="O194" s="20">
        <v>34.0</v>
      </c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20">
        <v>0.0</v>
      </c>
      <c r="AB194" s="20">
        <v>4.0</v>
      </c>
      <c r="AC194" s="20">
        <v>8.0</v>
      </c>
      <c r="AD194" s="20">
        <v>11.0</v>
      </c>
      <c r="AE194" s="20">
        <v>8.0</v>
      </c>
      <c r="AF194" s="20">
        <v>1.0</v>
      </c>
      <c r="AG194" s="20">
        <v>2.0</v>
      </c>
      <c r="AH194" s="26" t="s">
        <v>624</v>
      </c>
      <c r="AI194" s="26" t="s">
        <v>624</v>
      </c>
      <c r="AJ194" s="25" t="s">
        <v>624</v>
      </c>
      <c r="AK194" s="27" t="s">
        <v>434</v>
      </c>
      <c r="AL194" s="20">
        <v>46.0</v>
      </c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20">
        <v>0.0</v>
      </c>
      <c r="AY194" s="20">
        <v>3.0</v>
      </c>
      <c r="AZ194" s="20">
        <v>2.0</v>
      </c>
      <c r="BA194" s="20">
        <v>31.0</v>
      </c>
      <c r="BB194" s="20">
        <v>10.0</v>
      </c>
      <c r="BC194" s="20">
        <v>0.0</v>
      </c>
      <c r="BD194" s="20">
        <v>0.0</v>
      </c>
      <c r="BE194" s="26" t="s">
        <v>624</v>
      </c>
      <c r="BF194" s="26" t="s">
        <v>624</v>
      </c>
      <c r="BG194" s="25" t="s">
        <v>624</v>
      </c>
      <c r="BH194" s="27" t="s">
        <v>703</v>
      </c>
      <c r="BI194" s="28">
        <v>2.0</v>
      </c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20">
        <v>0.0</v>
      </c>
      <c r="BV194" s="20">
        <v>0.0</v>
      </c>
      <c r="BW194" s="20">
        <v>1.0</v>
      </c>
      <c r="BX194" s="20">
        <v>0.0</v>
      </c>
      <c r="BY194" s="20">
        <v>0.0</v>
      </c>
      <c r="BZ194" s="20">
        <v>0.0</v>
      </c>
      <c r="CA194" s="20">
        <v>1.0</v>
      </c>
      <c r="CB194" s="26" t="s">
        <v>624</v>
      </c>
      <c r="CC194" s="26" t="s">
        <v>624</v>
      </c>
      <c r="CD194" s="26" t="s">
        <v>624</v>
      </c>
      <c r="CE194" s="29">
        <f t="shared" si="4"/>
        <v>45012</v>
      </c>
      <c r="CF194" s="39" t="s">
        <v>306</v>
      </c>
      <c r="CG194" s="39" t="s">
        <v>435</v>
      </c>
      <c r="CH194" s="39" t="s">
        <v>705</v>
      </c>
      <c r="CI194" s="26">
        <f t="shared" si="5"/>
        <v>34</v>
      </c>
      <c r="CJ194" s="26">
        <f t="shared" si="6"/>
        <v>48</v>
      </c>
      <c r="CK194" s="26">
        <f t="shared" si="7"/>
        <v>73</v>
      </c>
      <c r="CL194" s="26">
        <f t="shared" si="8"/>
        <v>34</v>
      </c>
      <c r="CM194" s="26">
        <f t="shared" ref="CM194:CO194" si="199">IF(CI194=44434,,CI194)</f>
        <v>34</v>
      </c>
      <c r="CN194" s="26">
        <f t="shared" si="199"/>
        <v>48</v>
      </c>
      <c r="CO194" s="26">
        <f t="shared" si="199"/>
        <v>73</v>
      </c>
      <c r="CP194" s="26">
        <f t="shared" si="10"/>
        <v>34</v>
      </c>
      <c r="CQ194" s="7"/>
    </row>
    <row r="195">
      <c r="A195" s="20" t="s">
        <v>147</v>
      </c>
      <c r="B195" s="20" t="s">
        <v>821</v>
      </c>
      <c r="C195" s="20" t="s">
        <v>821</v>
      </c>
      <c r="D195" s="20" t="s">
        <v>76</v>
      </c>
      <c r="E195" s="20" t="s">
        <v>149</v>
      </c>
      <c r="F195" s="20" t="s">
        <v>78</v>
      </c>
      <c r="G195" s="20" t="s">
        <v>769</v>
      </c>
      <c r="H195" s="21">
        <v>44771.0</v>
      </c>
      <c r="I195" s="21">
        <v>47136.0</v>
      </c>
      <c r="J195" s="20">
        <v>40.0</v>
      </c>
      <c r="K195" s="7"/>
      <c r="L195" s="22" t="str">
        <f t="shared" si="2"/>
        <v>above 56 days</v>
      </c>
      <c r="M195" s="23">
        <f t="shared" si="3"/>
        <v>294</v>
      </c>
      <c r="N195" s="45" t="s">
        <v>822</v>
      </c>
      <c r="O195" s="20">
        <v>3.0</v>
      </c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20">
        <v>0.0</v>
      </c>
      <c r="AB195" s="20">
        <v>0.0</v>
      </c>
      <c r="AC195" s="20">
        <v>0.0</v>
      </c>
      <c r="AD195" s="20">
        <v>0.0</v>
      </c>
      <c r="AE195" s="20">
        <v>0.0</v>
      </c>
      <c r="AF195" s="20">
        <v>0.0</v>
      </c>
      <c r="AG195" s="20">
        <v>3.0</v>
      </c>
      <c r="AH195" s="26" t="s">
        <v>624</v>
      </c>
      <c r="AI195" s="26" t="s">
        <v>624</v>
      </c>
      <c r="AJ195" s="25" t="s">
        <v>624</v>
      </c>
      <c r="AK195" s="8"/>
      <c r="AL195" s="20">
        <v>0.0</v>
      </c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20">
        <v>0.0</v>
      </c>
      <c r="AY195" s="20">
        <v>0.0</v>
      </c>
      <c r="AZ195" s="20">
        <v>0.0</v>
      </c>
      <c r="BA195" s="20">
        <v>0.0</v>
      </c>
      <c r="BB195" s="20">
        <v>0.0</v>
      </c>
      <c r="BC195" s="20">
        <v>0.0</v>
      </c>
      <c r="BD195" s="20">
        <v>0.0</v>
      </c>
      <c r="BE195" s="26" t="s">
        <v>624</v>
      </c>
      <c r="BF195" s="26" t="s">
        <v>624</v>
      </c>
      <c r="BG195" s="25" t="s">
        <v>624</v>
      </c>
      <c r="BH195" s="8"/>
      <c r="BI195" s="28">
        <v>0.0</v>
      </c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20">
        <v>0.0</v>
      </c>
      <c r="BV195" s="20">
        <v>0.0</v>
      </c>
      <c r="BW195" s="20">
        <v>0.0</v>
      </c>
      <c r="BX195" s="20">
        <v>0.0</v>
      </c>
      <c r="BY195" s="20">
        <v>0.0</v>
      </c>
      <c r="BZ195" s="20">
        <v>0.0</v>
      </c>
      <c r="CA195" s="20">
        <v>0.0</v>
      </c>
      <c r="CB195" s="26" t="s">
        <v>624</v>
      </c>
      <c r="CC195" s="26" t="s">
        <v>624</v>
      </c>
      <c r="CD195" s="26" t="s">
        <v>624</v>
      </c>
      <c r="CE195" s="29">
        <f t="shared" si="4"/>
        <v>45012</v>
      </c>
      <c r="CF195" s="34" t="s">
        <v>822</v>
      </c>
      <c r="CG195" s="8"/>
      <c r="CH195" s="8"/>
      <c r="CI195" s="26">
        <f t="shared" si="5"/>
        <v>294</v>
      </c>
      <c r="CJ195" s="26">
        <f t="shared" si="6"/>
        <v>45012</v>
      </c>
      <c r="CK195" s="26">
        <f t="shared" si="7"/>
        <v>45012</v>
      </c>
      <c r="CL195" s="26">
        <f t="shared" si="8"/>
        <v>294</v>
      </c>
      <c r="CM195" s="26">
        <f t="shared" ref="CM195:CO195" si="200">IF(CI195=44434,,CI195)</f>
        <v>294</v>
      </c>
      <c r="CN195" s="26">
        <f t="shared" si="200"/>
        <v>45012</v>
      </c>
      <c r="CO195" s="26">
        <f t="shared" si="200"/>
        <v>45012</v>
      </c>
      <c r="CP195" s="26">
        <f t="shared" si="10"/>
        <v>294</v>
      </c>
      <c r="CQ195" s="7"/>
    </row>
    <row r="196">
      <c r="A196" s="20" t="s">
        <v>823</v>
      </c>
      <c r="B196" s="20" t="s">
        <v>824</v>
      </c>
      <c r="C196" s="20" t="s">
        <v>824</v>
      </c>
      <c r="D196" s="20" t="s">
        <v>132</v>
      </c>
      <c r="E196" s="20" t="s">
        <v>825</v>
      </c>
      <c r="F196" s="20" t="s">
        <v>134</v>
      </c>
      <c r="G196" s="20" t="s">
        <v>106</v>
      </c>
      <c r="H196" s="21">
        <v>45313.0</v>
      </c>
      <c r="I196" s="44">
        <v>48948.0</v>
      </c>
      <c r="J196" s="20">
        <v>36.0</v>
      </c>
      <c r="K196" s="7"/>
      <c r="L196" s="22" t="str">
        <f t="shared" si="2"/>
        <v>above 56 days</v>
      </c>
      <c r="M196" s="23">
        <f t="shared" si="3"/>
        <v>265</v>
      </c>
      <c r="N196" s="45" t="s">
        <v>826</v>
      </c>
      <c r="O196" s="20">
        <v>1.0</v>
      </c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20">
        <v>0.0</v>
      </c>
      <c r="AB196" s="20">
        <v>0.0</v>
      </c>
      <c r="AC196" s="20">
        <v>0.0</v>
      </c>
      <c r="AD196" s="20">
        <v>0.0</v>
      </c>
      <c r="AE196" s="20">
        <v>0.0</v>
      </c>
      <c r="AF196" s="20">
        <v>0.0</v>
      </c>
      <c r="AG196" s="20">
        <v>1.0</v>
      </c>
      <c r="AH196" s="26" t="s">
        <v>624</v>
      </c>
      <c r="AI196" s="26" t="s">
        <v>624</v>
      </c>
      <c r="AJ196" s="25" t="s">
        <v>624</v>
      </c>
      <c r="AK196" s="8"/>
      <c r="AL196" s="20">
        <v>0.0</v>
      </c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20">
        <v>0.0</v>
      </c>
      <c r="AY196" s="20">
        <v>0.0</v>
      </c>
      <c r="AZ196" s="20">
        <v>0.0</v>
      </c>
      <c r="BA196" s="20">
        <v>0.0</v>
      </c>
      <c r="BB196" s="20">
        <v>0.0</v>
      </c>
      <c r="BC196" s="20">
        <v>0.0</v>
      </c>
      <c r="BD196" s="20">
        <v>0.0</v>
      </c>
      <c r="BE196" s="26" t="s">
        <v>624</v>
      </c>
      <c r="BF196" s="26" t="s">
        <v>624</v>
      </c>
      <c r="BG196" s="25" t="s">
        <v>624</v>
      </c>
      <c r="BH196" s="34" t="s">
        <v>538</v>
      </c>
      <c r="BI196" s="28">
        <v>4.0</v>
      </c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20">
        <v>0.0</v>
      </c>
      <c r="BV196" s="20">
        <v>0.0</v>
      </c>
      <c r="BW196" s="20">
        <v>0.0</v>
      </c>
      <c r="BX196" s="20">
        <v>0.0</v>
      </c>
      <c r="BY196" s="20">
        <v>4.0</v>
      </c>
      <c r="BZ196" s="20">
        <v>0.0</v>
      </c>
      <c r="CA196" s="20">
        <v>0.0</v>
      </c>
      <c r="CB196" s="26" t="s">
        <v>624</v>
      </c>
      <c r="CC196" s="26" t="s">
        <v>624</v>
      </c>
      <c r="CD196" s="26" t="s">
        <v>624</v>
      </c>
      <c r="CE196" s="29">
        <f t="shared" si="4"/>
        <v>45012</v>
      </c>
      <c r="CF196" s="34" t="s">
        <v>827</v>
      </c>
      <c r="CG196" s="8"/>
      <c r="CH196" s="34" t="s">
        <v>536</v>
      </c>
      <c r="CI196" s="26">
        <f t="shared" si="5"/>
        <v>299</v>
      </c>
      <c r="CJ196" s="26">
        <f t="shared" si="6"/>
        <v>45012</v>
      </c>
      <c r="CK196" s="26">
        <f t="shared" si="7"/>
        <v>265</v>
      </c>
      <c r="CL196" s="26">
        <f t="shared" si="8"/>
        <v>265</v>
      </c>
      <c r="CM196" s="26">
        <f t="shared" ref="CM196:CO196" si="201">IF(CI196=44434,,CI196)</f>
        <v>299</v>
      </c>
      <c r="CN196" s="26">
        <f t="shared" si="201"/>
        <v>45012</v>
      </c>
      <c r="CO196" s="26">
        <f t="shared" si="201"/>
        <v>265</v>
      </c>
      <c r="CP196" s="26">
        <f t="shared" si="10"/>
        <v>265</v>
      </c>
      <c r="CQ196" s="7"/>
    </row>
    <row r="197">
      <c r="A197" s="20" t="s">
        <v>670</v>
      </c>
      <c r="B197" s="20" t="s">
        <v>828</v>
      </c>
      <c r="C197" s="20" t="s">
        <v>829</v>
      </c>
      <c r="D197" s="20" t="s">
        <v>76</v>
      </c>
      <c r="E197" s="20" t="s">
        <v>672</v>
      </c>
      <c r="F197" s="20" t="s">
        <v>185</v>
      </c>
      <c r="G197" s="20" t="s">
        <v>79</v>
      </c>
      <c r="H197" s="21">
        <v>45366.0</v>
      </c>
      <c r="I197" s="21">
        <v>44951.0</v>
      </c>
      <c r="J197" s="20">
        <v>51.0</v>
      </c>
      <c r="K197" s="20">
        <v>45.0</v>
      </c>
      <c r="L197" s="22" t="str">
        <f t="shared" si="2"/>
        <v>1-28 days</v>
      </c>
      <c r="M197" s="23">
        <f t="shared" si="3"/>
        <v>12</v>
      </c>
      <c r="N197" s="46" t="s">
        <v>222</v>
      </c>
      <c r="O197" s="20">
        <v>21.0</v>
      </c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20">
        <v>2.0</v>
      </c>
      <c r="AB197" s="20">
        <v>3.0</v>
      </c>
      <c r="AC197" s="20">
        <v>5.0</v>
      </c>
      <c r="AD197" s="20">
        <v>4.0</v>
      </c>
      <c r="AE197" s="20">
        <v>0.0</v>
      </c>
      <c r="AF197" s="20">
        <v>6.0</v>
      </c>
      <c r="AG197" s="20">
        <v>1.0</v>
      </c>
      <c r="AH197" s="26" t="s">
        <v>624</v>
      </c>
      <c r="AI197" s="26" t="s">
        <v>624</v>
      </c>
      <c r="AJ197" s="25" t="s">
        <v>624</v>
      </c>
      <c r="AK197" s="34" t="s">
        <v>222</v>
      </c>
      <c r="AL197" s="20">
        <v>14.0</v>
      </c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20">
        <v>0.0</v>
      </c>
      <c r="AY197" s="20">
        <v>3.0</v>
      </c>
      <c r="AZ197" s="20">
        <v>2.0</v>
      </c>
      <c r="BA197" s="20">
        <v>0.0</v>
      </c>
      <c r="BB197" s="20">
        <v>0.0</v>
      </c>
      <c r="BC197" s="20">
        <v>8.0</v>
      </c>
      <c r="BD197" s="20">
        <v>1.0</v>
      </c>
      <c r="BE197" s="26" t="s">
        <v>624</v>
      </c>
      <c r="BF197" s="26" t="s">
        <v>624</v>
      </c>
      <c r="BG197" s="25" t="s">
        <v>624</v>
      </c>
      <c r="BH197" s="27" t="s">
        <v>222</v>
      </c>
      <c r="BI197" s="28">
        <v>0.0</v>
      </c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20">
        <v>0.0</v>
      </c>
      <c r="BV197" s="20">
        <v>0.0</v>
      </c>
      <c r="BW197" s="20">
        <v>0.0</v>
      </c>
      <c r="BX197" s="20">
        <v>0.0</v>
      </c>
      <c r="BY197" s="20">
        <v>0.0</v>
      </c>
      <c r="BZ197" s="20">
        <v>0.0</v>
      </c>
      <c r="CA197" s="20">
        <v>0.0</v>
      </c>
      <c r="CB197" s="26" t="s">
        <v>624</v>
      </c>
      <c r="CC197" s="26" t="s">
        <v>624</v>
      </c>
      <c r="CD197" s="26" t="s">
        <v>624</v>
      </c>
      <c r="CE197" s="29">
        <f t="shared" si="4"/>
        <v>45012</v>
      </c>
      <c r="CF197" s="39" t="s">
        <v>223</v>
      </c>
      <c r="CG197" s="34" t="s">
        <v>223</v>
      </c>
      <c r="CH197" s="39" t="s">
        <v>223</v>
      </c>
      <c r="CI197" s="26">
        <f t="shared" si="5"/>
        <v>12</v>
      </c>
      <c r="CJ197" s="26">
        <f t="shared" si="6"/>
        <v>12</v>
      </c>
      <c r="CK197" s="26">
        <f t="shared" si="7"/>
        <v>12</v>
      </c>
      <c r="CL197" s="26">
        <f t="shared" si="8"/>
        <v>12</v>
      </c>
      <c r="CM197" s="26">
        <f t="shared" ref="CM197:CO197" si="202">IF(CI197=44434,,CI197)</f>
        <v>12</v>
      </c>
      <c r="CN197" s="26">
        <f t="shared" si="202"/>
        <v>12</v>
      </c>
      <c r="CO197" s="26">
        <f t="shared" si="202"/>
        <v>12</v>
      </c>
      <c r="CP197" s="26">
        <f t="shared" si="10"/>
        <v>12</v>
      </c>
      <c r="CQ197" s="7"/>
    </row>
    <row r="198">
      <c r="A198" s="20" t="s">
        <v>830</v>
      </c>
      <c r="B198" s="20" t="s">
        <v>831</v>
      </c>
      <c r="C198" s="20" t="s">
        <v>831</v>
      </c>
      <c r="D198" s="20" t="s">
        <v>132</v>
      </c>
      <c r="E198" s="20" t="s">
        <v>832</v>
      </c>
      <c r="F198" s="20" t="s">
        <v>134</v>
      </c>
      <c r="G198" s="20" t="s">
        <v>106</v>
      </c>
      <c r="H198" s="21">
        <v>45349.0</v>
      </c>
      <c r="I198" s="21">
        <v>47865.0</v>
      </c>
      <c r="J198" s="20">
        <v>35.0</v>
      </c>
      <c r="K198" s="7"/>
      <c r="L198" s="22" t="str">
        <f t="shared" si="2"/>
        <v>1-28 days</v>
      </c>
      <c r="M198" s="23">
        <f t="shared" si="3"/>
        <v>14</v>
      </c>
      <c r="N198" s="46" t="s">
        <v>175</v>
      </c>
      <c r="O198" s="20">
        <v>73.0</v>
      </c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20">
        <v>32.0</v>
      </c>
      <c r="AB198" s="20">
        <v>27.0</v>
      </c>
      <c r="AC198" s="20">
        <v>7.0</v>
      </c>
      <c r="AD198" s="20">
        <v>1.0</v>
      </c>
      <c r="AE198" s="20">
        <v>2.0</v>
      </c>
      <c r="AF198" s="20">
        <v>2.0</v>
      </c>
      <c r="AG198" s="20">
        <v>2.0</v>
      </c>
      <c r="AH198" s="26" t="s">
        <v>624</v>
      </c>
      <c r="AI198" s="26" t="s">
        <v>624</v>
      </c>
      <c r="AJ198" s="25" t="s">
        <v>624</v>
      </c>
      <c r="AK198" s="8"/>
      <c r="AL198" s="20">
        <v>0.0</v>
      </c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20">
        <v>0.0</v>
      </c>
      <c r="AY198" s="20">
        <v>0.0</v>
      </c>
      <c r="AZ198" s="20">
        <v>0.0</v>
      </c>
      <c r="BA198" s="20">
        <v>0.0</v>
      </c>
      <c r="BB198" s="20">
        <v>0.0</v>
      </c>
      <c r="BC198" s="20">
        <v>0.0</v>
      </c>
      <c r="BD198" s="20">
        <v>0.0</v>
      </c>
      <c r="BE198" s="26" t="s">
        <v>624</v>
      </c>
      <c r="BF198" s="26" t="s">
        <v>624</v>
      </c>
      <c r="BG198" s="25" t="s">
        <v>624</v>
      </c>
      <c r="BH198" s="34" t="s">
        <v>401</v>
      </c>
      <c r="BI198" s="28">
        <v>2.0</v>
      </c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20">
        <v>0.0</v>
      </c>
      <c r="BV198" s="20">
        <v>0.0</v>
      </c>
      <c r="BW198" s="20">
        <v>0.0</v>
      </c>
      <c r="BX198" s="20">
        <v>0.0</v>
      </c>
      <c r="BY198" s="20">
        <v>1.0</v>
      </c>
      <c r="BZ198" s="20">
        <v>1.0</v>
      </c>
      <c r="CA198" s="20">
        <v>0.0</v>
      </c>
      <c r="CB198" s="26" t="s">
        <v>624</v>
      </c>
      <c r="CC198" s="26" t="s">
        <v>624</v>
      </c>
      <c r="CD198" s="26" t="s">
        <v>624</v>
      </c>
      <c r="CE198" s="29">
        <f t="shared" si="4"/>
        <v>45012</v>
      </c>
      <c r="CF198" s="39" t="s">
        <v>176</v>
      </c>
      <c r="CG198" s="8"/>
      <c r="CH198" s="34" t="s">
        <v>402</v>
      </c>
      <c r="CI198" s="26">
        <f t="shared" si="5"/>
        <v>14</v>
      </c>
      <c r="CJ198" s="26">
        <f t="shared" si="6"/>
        <v>45012</v>
      </c>
      <c r="CK198" s="26">
        <f t="shared" si="7"/>
        <v>108</v>
      </c>
      <c r="CL198" s="26">
        <f t="shared" si="8"/>
        <v>14</v>
      </c>
      <c r="CM198" s="26">
        <f t="shared" ref="CM198:CO198" si="203">IF(CI198=44434,,CI198)</f>
        <v>14</v>
      </c>
      <c r="CN198" s="26">
        <f t="shared" si="203"/>
        <v>45012</v>
      </c>
      <c r="CO198" s="26">
        <f t="shared" si="203"/>
        <v>108</v>
      </c>
      <c r="CP198" s="26">
        <f t="shared" si="10"/>
        <v>14</v>
      </c>
      <c r="CQ198" s="7"/>
    </row>
    <row r="199">
      <c r="A199" s="20" t="s">
        <v>59</v>
      </c>
      <c r="B199" s="20" t="s">
        <v>833</v>
      </c>
      <c r="C199" s="20" t="s">
        <v>833</v>
      </c>
      <c r="D199" s="20" t="s">
        <v>62</v>
      </c>
      <c r="E199" s="20" t="s">
        <v>63</v>
      </c>
      <c r="F199" s="20" t="s">
        <v>360</v>
      </c>
      <c r="G199" s="20" t="s">
        <v>89</v>
      </c>
      <c r="H199" s="26"/>
      <c r="I199" s="26"/>
      <c r="J199" s="20">
        <v>49.0</v>
      </c>
      <c r="K199" s="7"/>
      <c r="L199" s="22" t="str">
        <f t="shared" si="2"/>
        <v>above 56 days</v>
      </c>
      <c r="M199" s="23">
        <f t="shared" si="3"/>
        <v>132</v>
      </c>
      <c r="N199" s="46" t="s">
        <v>749</v>
      </c>
      <c r="O199" s="20">
        <v>4.0</v>
      </c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20">
        <v>1.0</v>
      </c>
      <c r="AB199" s="20">
        <v>1.0</v>
      </c>
      <c r="AC199" s="20">
        <v>0.0</v>
      </c>
      <c r="AD199" s="20">
        <v>1.0</v>
      </c>
      <c r="AE199" s="20">
        <v>0.0</v>
      </c>
      <c r="AF199" s="20">
        <v>0.0</v>
      </c>
      <c r="AG199" s="20">
        <v>1.0</v>
      </c>
      <c r="AH199" s="26" t="s">
        <v>624</v>
      </c>
      <c r="AI199" s="26" t="s">
        <v>624</v>
      </c>
      <c r="AJ199" s="25" t="s">
        <v>624</v>
      </c>
      <c r="AK199" s="39" t="s">
        <v>137</v>
      </c>
      <c r="AL199" s="20">
        <v>1.0</v>
      </c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20">
        <v>0.0</v>
      </c>
      <c r="AY199" s="20">
        <v>1.0</v>
      </c>
      <c r="AZ199" s="20">
        <v>0.0</v>
      </c>
      <c r="BA199" s="20">
        <v>0.0</v>
      </c>
      <c r="BB199" s="20">
        <v>0.0</v>
      </c>
      <c r="BC199" s="20">
        <v>0.0</v>
      </c>
      <c r="BD199" s="20">
        <v>0.0</v>
      </c>
      <c r="BE199" s="26" t="s">
        <v>624</v>
      </c>
      <c r="BF199" s="26" t="s">
        <v>624</v>
      </c>
      <c r="BG199" s="25" t="s">
        <v>624</v>
      </c>
      <c r="BH199" s="27" t="s">
        <v>834</v>
      </c>
      <c r="BI199" s="28">
        <v>5.0</v>
      </c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20">
        <v>0.0</v>
      </c>
      <c r="BV199" s="20">
        <v>2.0</v>
      </c>
      <c r="BW199" s="20">
        <v>0.0</v>
      </c>
      <c r="BX199" s="20">
        <v>0.0</v>
      </c>
      <c r="BY199" s="20">
        <v>1.0</v>
      </c>
      <c r="BZ199" s="20">
        <v>2.0</v>
      </c>
      <c r="CA199" s="20">
        <v>0.0</v>
      </c>
      <c r="CB199" s="26" t="s">
        <v>624</v>
      </c>
      <c r="CC199" s="26" t="s">
        <v>624</v>
      </c>
      <c r="CD199" s="26" t="s">
        <v>624</v>
      </c>
      <c r="CE199" s="29">
        <f t="shared" si="4"/>
        <v>45012</v>
      </c>
      <c r="CF199" s="39" t="s">
        <v>750</v>
      </c>
      <c r="CG199" s="39" t="s">
        <v>140</v>
      </c>
      <c r="CH199" s="39" t="s">
        <v>835</v>
      </c>
      <c r="CI199" s="26">
        <f t="shared" si="5"/>
        <v>132</v>
      </c>
      <c r="CJ199" s="26">
        <f t="shared" si="6"/>
        <v>167</v>
      </c>
      <c r="CK199" s="26">
        <f t="shared" si="7"/>
        <v>157</v>
      </c>
      <c r="CL199" s="26">
        <f t="shared" si="8"/>
        <v>132</v>
      </c>
      <c r="CM199" s="26">
        <f t="shared" ref="CM199:CO199" si="204">IF(CI199=44434,,CI199)</f>
        <v>132</v>
      </c>
      <c r="CN199" s="26">
        <f t="shared" si="204"/>
        <v>167</v>
      </c>
      <c r="CO199" s="26">
        <f t="shared" si="204"/>
        <v>157</v>
      </c>
      <c r="CP199" s="26">
        <f t="shared" si="10"/>
        <v>132</v>
      </c>
      <c r="CQ199" s="7"/>
    </row>
    <row r="200">
      <c r="A200" s="20" t="s">
        <v>517</v>
      </c>
      <c r="B200" s="20" t="s">
        <v>836</v>
      </c>
      <c r="C200" s="20" t="s">
        <v>836</v>
      </c>
      <c r="D200" s="20" t="s">
        <v>88</v>
      </c>
      <c r="E200" s="20" t="s">
        <v>520</v>
      </c>
      <c r="F200" s="20" t="s">
        <v>64</v>
      </c>
      <c r="G200" s="20" t="s">
        <v>237</v>
      </c>
      <c r="H200" s="47">
        <v>45415.0</v>
      </c>
      <c r="I200" s="26"/>
      <c r="J200" s="20">
        <v>54.0</v>
      </c>
      <c r="K200" s="20">
        <v>37.0</v>
      </c>
      <c r="L200" s="22" t="str">
        <f t="shared" si="2"/>
        <v>1-28 days</v>
      </c>
      <c r="M200" s="23">
        <f t="shared" si="3"/>
        <v>14</v>
      </c>
      <c r="N200" s="46" t="s">
        <v>175</v>
      </c>
      <c r="O200" s="20">
        <v>23.0</v>
      </c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20">
        <v>2.0</v>
      </c>
      <c r="AB200" s="20">
        <v>5.0</v>
      </c>
      <c r="AC200" s="20">
        <v>5.0</v>
      </c>
      <c r="AD200" s="20">
        <v>8.0</v>
      </c>
      <c r="AE200" s="20">
        <v>0.0</v>
      </c>
      <c r="AF200" s="20">
        <v>3.0</v>
      </c>
      <c r="AG200" s="26" t="s">
        <v>624</v>
      </c>
      <c r="AH200" s="26" t="s">
        <v>624</v>
      </c>
      <c r="AI200" s="26" t="s">
        <v>624</v>
      </c>
      <c r="AJ200" s="25" t="s">
        <v>624</v>
      </c>
      <c r="AK200" s="8"/>
      <c r="AL200" s="20">
        <v>0.0</v>
      </c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20">
        <v>0.0</v>
      </c>
      <c r="AY200" s="20">
        <v>0.0</v>
      </c>
      <c r="AZ200" s="20">
        <v>0.0</v>
      </c>
      <c r="BA200" s="20">
        <v>0.0</v>
      </c>
      <c r="BB200" s="20">
        <v>0.0</v>
      </c>
      <c r="BC200" s="20">
        <v>0.0</v>
      </c>
      <c r="BD200" s="26" t="s">
        <v>624</v>
      </c>
      <c r="BE200" s="26" t="s">
        <v>624</v>
      </c>
      <c r="BF200" s="26" t="s">
        <v>624</v>
      </c>
      <c r="BG200" s="25" t="s">
        <v>624</v>
      </c>
      <c r="BH200" s="27" t="s">
        <v>305</v>
      </c>
      <c r="BI200" s="28">
        <v>33.0</v>
      </c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20">
        <v>0.0</v>
      </c>
      <c r="BV200" s="20">
        <v>1.0</v>
      </c>
      <c r="BW200" s="20">
        <v>9.0</v>
      </c>
      <c r="BX200" s="20">
        <v>8.0</v>
      </c>
      <c r="BY200" s="20">
        <v>0.0</v>
      </c>
      <c r="BZ200" s="20">
        <v>15.0</v>
      </c>
      <c r="CA200" s="26" t="s">
        <v>624</v>
      </c>
      <c r="CB200" s="26" t="s">
        <v>624</v>
      </c>
      <c r="CC200" s="26" t="s">
        <v>624</v>
      </c>
      <c r="CD200" s="26" t="s">
        <v>624</v>
      </c>
      <c r="CE200" s="29">
        <f t="shared" si="4"/>
        <v>45012</v>
      </c>
      <c r="CF200" s="39" t="s">
        <v>176</v>
      </c>
      <c r="CG200" s="8"/>
      <c r="CH200" s="39" t="s">
        <v>306</v>
      </c>
      <c r="CI200" s="26">
        <f t="shared" si="5"/>
        <v>14</v>
      </c>
      <c r="CJ200" s="26">
        <f t="shared" si="6"/>
        <v>45012</v>
      </c>
      <c r="CK200" s="26">
        <f t="shared" si="7"/>
        <v>34</v>
      </c>
      <c r="CL200" s="26">
        <f t="shared" si="8"/>
        <v>14</v>
      </c>
      <c r="CM200" s="26">
        <f t="shared" ref="CM200:CO200" si="205">IF(CI200=44434,,CI200)</f>
        <v>14</v>
      </c>
      <c r="CN200" s="26">
        <f t="shared" si="205"/>
        <v>45012</v>
      </c>
      <c r="CO200" s="26">
        <f t="shared" si="205"/>
        <v>34</v>
      </c>
      <c r="CP200" s="26">
        <f t="shared" si="10"/>
        <v>14</v>
      </c>
      <c r="CQ200" s="7"/>
    </row>
    <row r="201">
      <c r="A201" s="20" t="s">
        <v>837</v>
      </c>
      <c r="B201" s="20" t="s">
        <v>838</v>
      </c>
      <c r="C201" s="20" t="s">
        <v>838</v>
      </c>
      <c r="D201" s="20" t="s">
        <v>132</v>
      </c>
      <c r="E201" s="20" t="s">
        <v>839</v>
      </c>
      <c r="F201" s="20" t="s">
        <v>134</v>
      </c>
      <c r="G201" s="20" t="s">
        <v>89</v>
      </c>
      <c r="H201" s="21">
        <v>44978.0</v>
      </c>
      <c r="I201" s="21">
        <v>45867.0</v>
      </c>
      <c r="J201" s="20">
        <v>35.0</v>
      </c>
      <c r="K201" s="7"/>
      <c r="L201" s="22" t="str">
        <f t="shared" si="2"/>
        <v>above 56 days</v>
      </c>
      <c r="M201" s="23">
        <f t="shared" si="3"/>
        <v>167</v>
      </c>
      <c r="N201" s="48" t="s">
        <v>137</v>
      </c>
      <c r="O201" s="20">
        <v>34.0</v>
      </c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20">
        <v>0.0</v>
      </c>
      <c r="AB201" s="20">
        <v>11.0</v>
      </c>
      <c r="AC201" s="20">
        <v>16.0</v>
      </c>
      <c r="AD201" s="20">
        <v>5.0</v>
      </c>
      <c r="AE201" s="20">
        <v>1.0</v>
      </c>
      <c r="AF201" s="20">
        <v>1.0</v>
      </c>
      <c r="AG201" s="26" t="s">
        <v>624</v>
      </c>
      <c r="AH201" s="26" t="s">
        <v>624</v>
      </c>
      <c r="AI201" s="26" t="s">
        <v>624</v>
      </c>
      <c r="AJ201" s="25" t="s">
        <v>624</v>
      </c>
      <c r="AK201" s="8"/>
      <c r="AL201" s="20">
        <v>0.0</v>
      </c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20">
        <v>0.0</v>
      </c>
      <c r="AY201" s="20">
        <v>0.0</v>
      </c>
      <c r="AZ201" s="20">
        <v>0.0</v>
      </c>
      <c r="BA201" s="20">
        <v>0.0</v>
      </c>
      <c r="BB201" s="20">
        <v>0.0</v>
      </c>
      <c r="BC201" s="20">
        <v>0.0</v>
      </c>
      <c r="BD201" s="26" t="s">
        <v>624</v>
      </c>
      <c r="BE201" s="26" t="s">
        <v>624</v>
      </c>
      <c r="BF201" s="26" t="s">
        <v>624</v>
      </c>
      <c r="BG201" s="25" t="s">
        <v>624</v>
      </c>
      <c r="BH201" s="34" t="s">
        <v>616</v>
      </c>
      <c r="BI201" s="28">
        <v>22.0</v>
      </c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20">
        <v>0.0</v>
      </c>
      <c r="BV201" s="20">
        <v>1.0</v>
      </c>
      <c r="BW201" s="20">
        <v>15.0</v>
      </c>
      <c r="BX201" s="20">
        <v>1.0</v>
      </c>
      <c r="BY201" s="20">
        <v>5.0</v>
      </c>
      <c r="BZ201" s="20">
        <v>0.0</v>
      </c>
      <c r="CA201" s="26" t="s">
        <v>624</v>
      </c>
      <c r="CB201" s="26" t="s">
        <v>624</v>
      </c>
      <c r="CC201" s="26" t="s">
        <v>624</v>
      </c>
      <c r="CD201" s="26" t="s">
        <v>624</v>
      </c>
      <c r="CE201" s="29">
        <f t="shared" si="4"/>
        <v>45012</v>
      </c>
      <c r="CF201" s="39" t="s">
        <v>140</v>
      </c>
      <c r="CG201" s="8"/>
      <c r="CH201" s="34" t="s">
        <v>618</v>
      </c>
      <c r="CI201" s="26">
        <f t="shared" si="5"/>
        <v>167</v>
      </c>
      <c r="CJ201" s="26">
        <f t="shared" si="6"/>
        <v>45012</v>
      </c>
      <c r="CK201" s="26">
        <f t="shared" si="7"/>
        <v>173</v>
      </c>
      <c r="CL201" s="26">
        <f t="shared" si="8"/>
        <v>167</v>
      </c>
      <c r="CM201" s="26">
        <f t="shared" ref="CM201:CO201" si="206">IF(CI201=44434,,CI201)</f>
        <v>167</v>
      </c>
      <c r="CN201" s="26">
        <f t="shared" si="206"/>
        <v>45012</v>
      </c>
      <c r="CO201" s="26">
        <f t="shared" si="206"/>
        <v>173</v>
      </c>
      <c r="CP201" s="26">
        <f t="shared" si="10"/>
        <v>167</v>
      </c>
      <c r="CQ201" s="7"/>
    </row>
    <row r="202">
      <c r="A202" s="20" t="s">
        <v>59</v>
      </c>
      <c r="B202" s="20" t="s">
        <v>840</v>
      </c>
      <c r="C202" s="20" t="s">
        <v>840</v>
      </c>
      <c r="D202" s="20" t="s">
        <v>62</v>
      </c>
      <c r="E202" s="20" t="s">
        <v>63</v>
      </c>
      <c r="F202" s="20" t="s">
        <v>360</v>
      </c>
      <c r="G202" s="20" t="s">
        <v>79</v>
      </c>
      <c r="H202" s="21">
        <v>45247.0</v>
      </c>
      <c r="I202" s="21">
        <v>45198.0</v>
      </c>
      <c r="J202" s="20">
        <v>44.0</v>
      </c>
      <c r="K202" s="7"/>
      <c r="L202" s="22" t="str">
        <f t="shared" si="2"/>
        <v>1-28 days</v>
      </c>
      <c r="M202" s="23">
        <f t="shared" si="3"/>
        <v>21</v>
      </c>
      <c r="N202" s="45" t="s">
        <v>284</v>
      </c>
      <c r="O202" s="20">
        <v>3.0</v>
      </c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20">
        <v>0.0</v>
      </c>
      <c r="AB202" s="20">
        <v>0.0</v>
      </c>
      <c r="AC202" s="20">
        <v>2.0</v>
      </c>
      <c r="AD202" s="20">
        <v>0.0</v>
      </c>
      <c r="AE202" s="20">
        <v>0.0</v>
      </c>
      <c r="AF202" s="20">
        <v>1.0</v>
      </c>
      <c r="AG202" s="26" t="s">
        <v>624</v>
      </c>
      <c r="AH202" s="26" t="s">
        <v>624</v>
      </c>
      <c r="AI202" s="26" t="s">
        <v>624</v>
      </c>
      <c r="AJ202" s="25" t="s">
        <v>624</v>
      </c>
      <c r="AK202" s="8" t="s">
        <v>284</v>
      </c>
      <c r="AL202" s="20">
        <v>0.0</v>
      </c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20">
        <v>0.0</v>
      </c>
      <c r="AY202" s="20">
        <v>0.0</v>
      </c>
      <c r="AZ202" s="20">
        <v>0.0</v>
      </c>
      <c r="BA202" s="20">
        <v>0.0</v>
      </c>
      <c r="BB202" s="20">
        <v>0.0</v>
      </c>
      <c r="BC202" s="20">
        <v>0.0</v>
      </c>
      <c r="BD202" s="26" t="s">
        <v>624</v>
      </c>
      <c r="BE202" s="26" t="s">
        <v>624</v>
      </c>
      <c r="BF202" s="26" t="s">
        <v>624</v>
      </c>
      <c r="BG202" s="25" t="s">
        <v>624</v>
      </c>
      <c r="BH202" s="27" t="s">
        <v>284</v>
      </c>
      <c r="BI202" s="28">
        <v>5.0</v>
      </c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20">
        <v>0.0</v>
      </c>
      <c r="BV202" s="20">
        <v>4.0</v>
      </c>
      <c r="BW202" s="20">
        <v>1.0</v>
      </c>
      <c r="BX202" s="20">
        <v>0.0</v>
      </c>
      <c r="BY202" s="20">
        <v>0.0</v>
      </c>
      <c r="BZ202" s="20">
        <v>0.0</v>
      </c>
      <c r="CA202" s="26" t="s">
        <v>624</v>
      </c>
      <c r="CB202" s="26" t="s">
        <v>624</v>
      </c>
      <c r="CC202" s="26" t="s">
        <v>624</v>
      </c>
      <c r="CD202" s="26" t="s">
        <v>624</v>
      </c>
      <c r="CE202" s="29">
        <f t="shared" si="4"/>
        <v>45012</v>
      </c>
      <c r="CF202" s="34" t="s">
        <v>286</v>
      </c>
      <c r="CG202" s="8" t="s">
        <v>286</v>
      </c>
      <c r="CH202" s="39" t="s">
        <v>286</v>
      </c>
      <c r="CI202" s="26">
        <f t="shared" si="5"/>
        <v>21</v>
      </c>
      <c r="CJ202" s="26">
        <f t="shared" si="6"/>
        <v>21</v>
      </c>
      <c r="CK202" s="26">
        <f t="shared" si="7"/>
        <v>21</v>
      </c>
      <c r="CL202" s="26">
        <f t="shared" si="8"/>
        <v>21</v>
      </c>
      <c r="CM202" s="26">
        <f t="shared" ref="CM202:CO202" si="207">IF(CI202=44434,,CI202)</f>
        <v>21</v>
      </c>
      <c r="CN202" s="26">
        <f t="shared" si="207"/>
        <v>21</v>
      </c>
      <c r="CO202" s="26">
        <f t="shared" si="207"/>
        <v>21</v>
      </c>
      <c r="CP202" s="26">
        <f t="shared" si="10"/>
        <v>21</v>
      </c>
      <c r="CQ202" s="7"/>
    </row>
    <row r="203">
      <c r="A203" s="20" t="s">
        <v>181</v>
      </c>
      <c r="B203" s="20" t="s">
        <v>841</v>
      </c>
      <c r="C203" s="20" t="s">
        <v>841</v>
      </c>
      <c r="D203" s="20" t="s">
        <v>76</v>
      </c>
      <c r="E203" s="20" t="s">
        <v>184</v>
      </c>
      <c r="F203" s="20" t="s">
        <v>185</v>
      </c>
      <c r="G203" s="20" t="s">
        <v>89</v>
      </c>
      <c r="H203" s="44">
        <v>45292.0</v>
      </c>
      <c r="I203" s="26"/>
      <c r="J203" s="20">
        <v>48.0</v>
      </c>
      <c r="K203" s="20">
        <v>27.0</v>
      </c>
      <c r="L203" s="22" t="str">
        <f t="shared" si="2"/>
        <v>above 56 days</v>
      </c>
      <c r="M203" s="23">
        <f t="shared" si="3"/>
        <v>80</v>
      </c>
      <c r="N203" s="45" t="s">
        <v>186</v>
      </c>
      <c r="O203" s="20">
        <v>4.0</v>
      </c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20">
        <v>0.0</v>
      </c>
      <c r="AB203" s="20">
        <v>0.0</v>
      </c>
      <c r="AC203" s="20">
        <v>1.0</v>
      </c>
      <c r="AD203" s="20">
        <v>0.0</v>
      </c>
      <c r="AE203" s="20">
        <v>0.0</v>
      </c>
      <c r="AF203" s="20">
        <v>3.0</v>
      </c>
      <c r="AG203" s="26" t="s">
        <v>624</v>
      </c>
      <c r="AH203" s="26" t="s">
        <v>624</v>
      </c>
      <c r="AI203" s="26" t="s">
        <v>624</v>
      </c>
      <c r="AJ203" s="25" t="s">
        <v>624</v>
      </c>
      <c r="AK203" s="8"/>
      <c r="AL203" s="20">
        <v>0.0</v>
      </c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20">
        <v>0.0</v>
      </c>
      <c r="AY203" s="20">
        <v>0.0</v>
      </c>
      <c r="AZ203" s="20">
        <v>0.0</v>
      </c>
      <c r="BA203" s="20">
        <v>0.0</v>
      </c>
      <c r="BB203" s="20">
        <v>0.0</v>
      </c>
      <c r="BC203" s="20">
        <v>0.0</v>
      </c>
      <c r="BD203" s="26" t="s">
        <v>624</v>
      </c>
      <c r="BE203" s="26" t="s">
        <v>624</v>
      </c>
      <c r="BF203" s="26" t="s">
        <v>624</v>
      </c>
      <c r="BG203" s="25" t="s">
        <v>624</v>
      </c>
      <c r="BH203" s="34" t="s">
        <v>159</v>
      </c>
      <c r="BI203" s="28">
        <v>0.0</v>
      </c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20">
        <v>0.0</v>
      </c>
      <c r="BV203" s="20">
        <v>0.0</v>
      </c>
      <c r="BW203" s="20">
        <v>0.0</v>
      </c>
      <c r="BX203" s="20">
        <v>0.0</v>
      </c>
      <c r="BY203" s="20">
        <v>0.0</v>
      </c>
      <c r="BZ203" s="20">
        <v>0.0</v>
      </c>
      <c r="CA203" s="26" t="s">
        <v>624</v>
      </c>
      <c r="CB203" s="26" t="s">
        <v>624</v>
      </c>
      <c r="CC203" s="26" t="s">
        <v>624</v>
      </c>
      <c r="CD203" s="26" t="s">
        <v>624</v>
      </c>
      <c r="CE203" s="29">
        <f t="shared" si="4"/>
        <v>45012</v>
      </c>
      <c r="CF203" s="34" t="s">
        <v>187</v>
      </c>
      <c r="CG203" s="8"/>
      <c r="CH203" s="34" t="s">
        <v>160</v>
      </c>
      <c r="CI203" s="26">
        <f t="shared" si="5"/>
        <v>82</v>
      </c>
      <c r="CJ203" s="26">
        <f t="shared" si="6"/>
        <v>45012</v>
      </c>
      <c r="CK203" s="26">
        <f t="shared" si="7"/>
        <v>80</v>
      </c>
      <c r="CL203" s="26">
        <f t="shared" si="8"/>
        <v>80</v>
      </c>
      <c r="CM203" s="26">
        <f t="shared" ref="CM203:CO203" si="208">IF(CI203=44434,,CI203)</f>
        <v>82</v>
      </c>
      <c r="CN203" s="26">
        <f t="shared" si="208"/>
        <v>45012</v>
      </c>
      <c r="CO203" s="26">
        <f t="shared" si="208"/>
        <v>80</v>
      </c>
      <c r="CP203" s="26">
        <f t="shared" si="10"/>
        <v>80</v>
      </c>
      <c r="CQ203" s="7"/>
    </row>
    <row r="204">
      <c r="A204" s="20" t="s">
        <v>842</v>
      </c>
      <c r="B204" s="20" t="s">
        <v>843</v>
      </c>
      <c r="C204" s="20" t="s">
        <v>844</v>
      </c>
      <c r="D204" s="20" t="s">
        <v>76</v>
      </c>
      <c r="E204" s="20" t="s">
        <v>845</v>
      </c>
      <c r="F204" s="20" t="s">
        <v>78</v>
      </c>
      <c r="G204" s="20" t="s">
        <v>106</v>
      </c>
      <c r="H204" s="44">
        <v>45292.0</v>
      </c>
      <c r="I204" s="21">
        <v>46465.0</v>
      </c>
      <c r="J204" s="20">
        <v>50.0</v>
      </c>
      <c r="K204" s="7"/>
      <c r="L204" s="22" t="str">
        <f t="shared" si="2"/>
        <v>above 56 days</v>
      </c>
      <c r="M204" s="23">
        <f t="shared" si="3"/>
        <v>199</v>
      </c>
      <c r="N204" s="45" t="s">
        <v>846</v>
      </c>
      <c r="O204" s="20">
        <v>8.0</v>
      </c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20">
        <v>0.0</v>
      </c>
      <c r="AB204" s="20">
        <v>0.0</v>
      </c>
      <c r="AC204" s="20">
        <v>4.0</v>
      </c>
      <c r="AD204" s="20">
        <v>0.0</v>
      </c>
      <c r="AE204" s="20">
        <v>2.0</v>
      </c>
      <c r="AF204" s="20">
        <v>2.0</v>
      </c>
      <c r="AG204" s="26" t="s">
        <v>624</v>
      </c>
      <c r="AH204" s="26" t="s">
        <v>624</v>
      </c>
      <c r="AI204" s="26" t="s">
        <v>624</v>
      </c>
      <c r="AJ204" s="25" t="s">
        <v>624</v>
      </c>
      <c r="AK204" s="8"/>
      <c r="AL204" s="20">
        <v>0.0</v>
      </c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20">
        <v>0.0</v>
      </c>
      <c r="AY204" s="20">
        <v>0.0</v>
      </c>
      <c r="AZ204" s="20">
        <v>0.0</v>
      </c>
      <c r="BA204" s="20">
        <v>0.0</v>
      </c>
      <c r="BB204" s="20">
        <v>0.0</v>
      </c>
      <c r="BC204" s="20">
        <v>0.0</v>
      </c>
      <c r="BD204" s="26" t="s">
        <v>624</v>
      </c>
      <c r="BE204" s="26" t="s">
        <v>624</v>
      </c>
      <c r="BF204" s="26" t="s">
        <v>624</v>
      </c>
      <c r="BG204" s="25" t="s">
        <v>624</v>
      </c>
      <c r="BH204" s="27" t="s">
        <v>847</v>
      </c>
      <c r="BI204" s="28">
        <v>0.0</v>
      </c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20">
        <v>0.0</v>
      </c>
      <c r="BV204" s="20">
        <v>0.0</v>
      </c>
      <c r="BW204" s="20">
        <v>0.0</v>
      </c>
      <c r="BX204" s="20">
        <v>0.0</v>
      </c>
      <c r="BY204" s="20">
        <v>0.0</v>
      </c>
      <c r="BZ204" s="20">
        <v>0.0</v>
      </c>
      <c r="CA204" s="26" t="s">
        <v>624</v>
      </c>
      <c r="CB204" s="26" t="s">
        <v>624</v>
      </c>
      <c r="CC204" s="26" t="s">
        <v>624</v>
      </c>
      <c r="CD204" s="26" t="s">
        <v>624</v>
      </c>
      <c r="CE204" s="29">
        <f t="shared" si="4"/>
        <v>45012</v>
      </c>
      <c r="CF204" s="34" t="s">
        <v>846</v>
      </c>
      <c r="CG204" s="8"/>
      <c r="CH204" s="39" t="s">
        <v>848</v>
      </c>
      <c r="CI204" s="26">
        <f t="shared" si="5"/>
        <v>199</v>
      </c>
      <c r="CJ204" s="26">
        <f t="shared" si="6"/>
        <v>45012</v>
      </c>
      <c r="CK204" s="26">
        <f t="shared" si="7"/>
        <v>277</v>
      </c>
      <c r="CL204" s="26">
        <f t="shared" si="8"/>
        <v>199</v>
      </c>
      <c r="CM204" s="26">
        <f t="shared" ref="CM204:CO204" si="209">IF(CI204=44434,,CI204)</f>
        <v>199</v>
      </c>
      <c r="CN204" s="26">
        <f t="shared" si="209"/>
        <v>45012</v>
      </c>
      <c r="CO204" s="26">
        <f t="shared" si="209"/>
        <v>277</v>
      </c>
      <c r="CP204" s="26">
        <f t="shared" si="10"/>
        <v>199</v>
      </c>
      <c r="CQ204" s="7"/>
    </row>
    <row r="205">
      <c r="A205" s="20" t="s">
        <v>129</v>
      </c>
      <c r="B205" s="20" t="s">
        <v>849</v>
      </c>
      <c r="C205" s="20" t="s">
        <v>849</v>
      </c>
      <c r="D205" s="20" t="s">
        <v>132</v>
      </c>
      <c r="E205" s="20" t="s">
        <v>133</v>
      </c>
      <c r="F205" s="20" t="s">
        <v>134</v>
      </c>
      <c r="G205" s="20" t="s">
        <v>79</v>
      </c>
      <c r="H205" s="21">
        <v>45289.0</v>
      </c>
      <c r="I205" s="44">
        <v>45264.0</v>
      </c>
      <c r="J205" s="20">
        <v>29.0</v>
      </c>
      <c r="K205" s="7"/>
      <c r="L205" s="22" t="str">
        <f t="shared" si="2"/>
        <v>1-28 days</v>
      </c>
      <c r="M205" s="23">
        <f t="shared" si="3"/>
        <v>21</v>
      </c>
      <c r="N205" s="46" t="s">
        <v>284</v>
      </c>
      <c r="O205" s="20">
        <v>9.0</v>
      </c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20">
        <v>1.0</v>
      </c>
      <c r="AB205" s="20">
        <v>0.0</v>
      </c>
      <c r="AC205" s="20">
        <v>3.0</v>
      </c>
      <c r="AD205" s="20">
        <v>2.0</v>
      </c>
      <c r="AE205" s="20">
        <v>2.0</v>
      </c>
      <c r="AF205" s="20">
        <v>1.0</v>
      </c>
      <c r="AG205" s="26" t="s">
        <v>624</v>
      </c>
      <c r="AH205" s="26" t="s">
        <v>624</v>
      </c>
      <c r="AI205" s="26" t="s">
        <v>624</v>
      </c>
      <c r="AJ205" s="25" t="s">
        <v>624</v>
      </c>
      <c r="AK205" s="27" t="s">
        <v>138</v>
      </c>
      <c r="AL205" s="20">
        <v>0.0</v>
      </c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20">
        <v>0.0</v>
      </c>
      <c r="AY205" s="20">
        <v>0.0</v>
      </c>
      <c r="AZ205" s="20">
        <v>0.0</v>
      </c>
      <c r="BA205" s="20">
        <v>0.0</v>
      </c>
      <c r="BB205" s="20">
        <v>0.0</v>
      </c>
      <c r="BC205" s="20">
        <v>0.0</v>
      </c>
      <c r="BD205" s="26" t="s">
        <v>624</v>
      </c>
      <c r="BE205" s="26" t="s">
        <v>624</v>
      </c>
      <c r="BF205" s="26" t="s">
        <v>624</v>
      </c>
      <c r="BG205" s="25" t="s">
        <v>624</v>
      </c>
      <c r="BH205" s="27" t="s">
        <v>283</v>
      </c>
      <c r="BI205" s="28">
        <v>0.0</v>
      </c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20">
        <v>0.0</v>
      </c>
      <c r="BV205" s="20">
        <v>0.0</v>
      </c>
      <c r="BW205" s="20">
        <v>0.0</v>
      </c>
      <c r="BX205" s="20">
        <v>0.0</v>
      </c>
      <c r="BY205" s="20">
        <v>0.0</v>
      </c>
      <c r="BZ205" s="20">
        <v>0.0</v>
      </c>
      <c r="CA205" s="26" t="s">
        <v>624</v>
      </c>
      <c r="CB205" s="26" t="s">
        <v>624</v>
      </c>
      <c r="CC205" s="26" t="s">
        <v>624</v>
      </c>
      <c r="CD205" s="26" t="s">
        <v>624</v>
      </c>
      <c r="CE205" s="29">
        <f t="shared" si="4"/>
        <v>45012</v>
      </c>
      <c r="CF205" s="39" t="s">
        <v>286</v>
      </c>
      <c r="CG205" s="39" t="s">
        <v>138</v>
      </c>
      <c r="CH205" s="39" t="s">
        <v>285</v>
      </c>
      <c r="CI205" s="26">
        <f t="shared" si="5"/>
        <v>21</v>
      </c>
      <c r="CJ205" s="26">
        <f t="shared" si="6"/>
        <v>53</v>
      </c>
      <c r="CK205" s="26">
        <f t="shared" si="7"/>
        <v>33</v>
      </c>
      <c r="CL205" s="26">
        <f t="shared" si="8"/>
        <v>21</v>
      </c>
      <c r="CM205" s="26">
        <f t="shared" ref="CM205:CO205" si="210">IF(CI205=44434,,CI205)</f>
        <v>21</v>
      </c>
      <c r="CN205" s="26">
        <f t="shared" si="210"/>
        <v>53</v>
      </c>
      <c r="CO205" s="26">
        <f t="shared" si="210"/>
        <v>33</v>
      </c>
      <c r="CP205" s="26">
        <f t="shared" si="10"/>
        <v>21</v>
      </c>
      <c r="CQ205" s="7"/>
    </row>
    <row r="206">
      <c r="A206" s="20" t="s">
        <v>850</v>
      </c>
      <c r="B206" s="20" t="s">
        <v>851</v>
      </c>
      <c r="C206" s="20" t="s">
        <v>851</v>
      </c>
      <c r="D206" s="20" t="s">
        <v>62</v>
      </c>
      <c r="E206" s="20" t="s">
        <v>852</v>
      </c>
      <c r="F206" s="20" t="s">
        <v>64</v>
      </c>
      <c r="G206" s="20" t="s">
        <v>106</v>
      </c>
      <c r="H206" s="21">
        <v>44834.0</v>
      </c>
      <c r="I206" s="43">
        <v>46531.0</v>
      </c>
      <c r="J206" s="20">
        <v>41.0</v>
      </c>
      <c r="K206" s="20">
        <v>23.0</v>
      </c>
      <c r="L206" s="22" t="str">
        <f t="shared" si="2"/>
        <v>above 56 days</v>
      </c>
      <c r="M206" s="23">
        <f t="shared" si="3"/>
        <v>148</v>
      </c>
      <c r="N206" s="46" t="s">
        <v>853</v>
      </c>
      <c r="O206" s="20">
        <v>6.0</v>
      </c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20">
        <v>1.0</v>
      </c>
      <c r="AB206" s="20">
        <v>1.0</v>
      </c>
      <c r="AC206" s="20">
        <v>0.0</v>
      </c>
      <c r="AD206" s="20">
        <v>0.0</v>
      </c>
      <c r="AE206" s="20">
        <v>1.0</v>
      </c>
      <c r="AF206" s="20">
        <v>3.0</v>
      </c>
      <c r="AG206" s="26" t="s">
        <v>624</v>
      </c>
      <c r="AH206" s="26" t="s">
        <v>624</v>
      </c>
      <c r="AI206" s="26" t="s">
        <v>624</v>
      </c>
      <c r="AJ206" s="25" t="s">
        <v>624</v>
      </c>
      <c r="AK206" s="34" t="s">
        <v>538</v>
      </c>
      <c r="AL206" s="20">
        <v>2.0</v>
      </c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20">
        <v>0.0</v>
      </c>
      <c r="AY206" s="20">
        <v>0.0</v>
      </c>
      <c r="AZ206" s="20">
        <v>0.0</v>
      </c>
      <c r="BA206" s="20">
        <v>0.0</v>
      </c>
      <c r="BB206" s="20">
        <v>2.0</v>
      </c>
      <c r="BC206" s="20">
        <v>0.0</v>
      </c>
      <c r="BD206" s="26" t="s">
        <v>624</v>
      </c>
      <c r="BE206" s="26" t="s">
        <v>624</v>
      </c>
      <c r="BF206" s="26" t="s">
        <v>624</v>
      </c>
      <c r="BG206" s="25" t="s">
        <v>624</v>
      </c>
      <c r="BH206" s="34" t="s">
        <v>538</v>
      </c>
      <c r="BI206" s="28">
        <v>14.0</v>
      </c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20">
        <v>0.0</v>
      </c>
      <c r="BV206" s="20">
        <v>0.0</v>
      </c>
      <c r="BW206" s="20">
        <v>0.0</v>
      </c>
      <c r="BX206" s="20">
        <v>0.0</v>
      </c>
      <c r="BY206" s="20">
        <v>8.0</v>
      </c>
      <c r="BZ206" s="20">
        <v>6.0</v>
      </c>
      <c r="CA206" s="26" t="s">
        <v>624</v>
      </c>
      <c r="CB206" s="26" t="s">
        <v>624</v>
      </c>
      <c r="CC206" s="26" t="s">
        <v>624</v>
      </c>
      <c r="CD206" s="26" t="s">
        <v>624</v>
      </c>
      <c r="CE206" s="29">
        <f t="shared" si="4"/>
        <v>45012</v>
      </c>
      <c r="CF206" s="39" t="s">
        <v>854</v>
      </c>
      <c r="CG206" s="34" t="s">
        <v>536</v>
      </c>
      <c r="CH206" s="34" t="s">
        <v>536</v>
      </c>
      <c r="CI206" s="26">
        <f t="shared" si="5"/>
        <v>148</v>
      </c>
      <c r="CJ206" s="26">
        <f t="shared" si="6"/>
        <v>265</v>
      </c>
      <c r="CK206" s="26">
        <f t="shared" si="7"/>
        <v>265</v>
      </c>
      <c r="CL206" s="26">
        <f t="shared" si="8"/>
        <v>148</v>
      </c>
      <c r="CM206" s="26">
        <f t="shared" ref="CM206:CO206" si="211">IF(CI206=44434,,CI206)</f>
        <v>148</v>
      </c>
      <c r="CN206" s="26">
        <f t="shared" si="211"/>
        <v>265</v>
      </c>
      <c r="CO206" s="26">
        <f t="shared" si="211"/>
        <v>265</v>
      </c>
      <c r="CP206" s="26">
        <f t="shared" si="10"/>
        <v>148</v>
      </c>
      <c r="CQ206" s="7"/>
    </row>
    <row r="207">
      <c r="A207" s="49" t="s">
        <v>842</v>
      </c>
      <c r="B207" s="49" t="s">
        <v>855</v>
      </c>
      <c r="C207" s="49" t="s">
        <v>856</v>
      </c>
      <c r="D207" s="49" t="s">
        <v>76</v>
      </c>
      <c r="E207" s="49" t="s">
        <v>845</v>
      </c>
      <c r="F207" s="49" t="s">
        <v>78</v>
      </c>
      <c r="G207" s="49" t="s">
        <v>857</v>
      </c>
      <c r="H207" s="50">
        <v>45292.0</v>
      </c>
      <c r="I207" s="49"/>
      <c r="J207" s="51"/>
      <c r="K207" s="51"/>
      <c r="L207" s="52" t="str">
        <f t="shared" si="2"/>
        <v>above 56 days</v>
      </c>
      <c r="M207" s="53">
        <f t="shared" si="3"/>
        <v>139</v>
      </c>
      <c r="N207" s="54" t="s">
        <v>858</v>
      </c>
      <c r="O207" s="49">
        <v>25.0</v>
      </c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49">
        <v>3.0</v>
      </c>
      <c r="AB207" s="49">
        <v>8.0</v>
      </c>
      <c r="AC207" s="49">
        <v>6.0</v>
      </c>
      <c r="AD207" s="49">
        <v>0.0</v>
      </c>
      <c r="AE207" s="49">
        <v>8.0</v>
      </c>
      <c r="AF207" s="26" t="s">
        <v>624</v>
      </c>
      <c r="AG207" s="26" t="s">
        <v>624</v>
      </c>
      <c r="AH207" s="26" t="s">
        <v>624</v>
      </c>
      <c r="AI207" s="26" t="s">
        <v>624</v>
      </c>
      <c r="AJ207" s="25" t="s">
        <v>624</v>
      </c>
      <c r="AK207" s="34" t="s">
        <v>858</v>
      </c>
      <c r="AL207" s="20">
        <v>1.0</v>
      </c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20">
        <v>1.0</v>
      </c>
      <c r="AY207" s="20">
        <v>0.0</v>
      </c>
      <c r="AZ207" s="20">
        <v>0.0</v>
      </c>
      <c r="BA207" s="20">
        <v>0.0</v>
      </c>
      <c r="BB207" s="20">
        <v>0.0</v>
      </c>
      <c r="BC207" s="26" t="s">
        <v>624</v>
      </c>
      <c r="BD207" s="26" t="s">
        <v>624</v>
      </c>
      <c r="BE207" s="26" t="s">
        <v>624</v>
      </c>
      <c r="BF207" s="26" t="s">
        <v>624</v>
      </c>
      <c r="BG207" s="25" t="s">
        <v>624</v>
      </c>
      <c r="BH207" s="34" t="s">
        <v>166</v>
      </c>
      <c r="BI207" s="28">
        <v>335.0</v>
      </c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20">
        <v>322.0</v>
      </c>
      <c r="BV207" s="20">
        <v>0.0</v>
      </c>
      <c r="BW207" s="20">
        <v>13.0</v>
      </c>
      <c r="BX207" s="20">
        <v>0.0</v>
      </c>
      <c r="BY207" s="20">
        <v>0.0</v>
      </c>
      <c r="BZ207" s="26" t="s">
        <v>624</v>
      </c>
      <c r="CA207" s="26" t="s">
        <v>624</v>
      </c>
      <c r="CB207" s="26" t="s">
        <v>624</v>
      </c>
      <c r="CC207" s="26" t="s">
        <v>624</v>
      </c>
      <c r="CD207" s="26" t="s">
        <v>624</v>
      </c>
      <c r="CE207" s="29">
        <f t="shared" si="4"/>
        <v>45012</v>
      </c>
      <c r="CF207" s="34" t="s">
        <v>859</v>
      </c>
      <c r="CG207" s="34" t="s">
        <v>859</v>
      </c>
      <c r="CH207" s="34" t="s">
        <v>169</v>
      </c>
      <c r="CI207" s="26">
        <f t="shared" si="5"/>
        <v>145</v>
      </c>
      <c r="CJ207" s="26">
        <f t="shared" si="6"/>
        <v>145</v>
      </c>
      <c r="CK207" s="26">
        <f t="shared" si="7"/>
        <v>139</v>
      </c>
      <c r="CL207" s="26">
        <f t="shared" si="8"/>
        <v>139</v>
      </c>
      <c r="CM207" s="26">
        <f t="shared" ref="CM207:CO207" si="212">IF(CI207=44434,,CI207)</f>
        <v>145</v>
      </c>
      <c r="CN207" s="26">
        <f t="shared" si="212"/>
        <v>145</v>
      </c>
      <c r="CO207" s="26">
        <f t="shared" si="212"/>
        <v>139</v>
      </c>
      <c r="CP207" s="26">
        <f t="shared" si="10"/>
        <v>139</v>
      </c>
      <c r="CQ207" s="7"/>
    </row>
    <row r="208">
      <c r="A208" s="49" t="s">
        <v>570</v>
      </c>
      <c r="B208" s="49" t="s">
        <v>860</v>
      </c>
      <c r="C208" s="49" t="s">
        <v>860</v>
      </c>
      <c r="D208" s="49" t="s">
        <v>62</v>
      </c>
      <c r="E208" s="49" t="s">
        <v>573</v>
      </c>
      <c r="F208" s="49" t="s">
        <v>64</v>
      </c>
      <c r="G208" s="49" t="s">
        <v>861</v>
      </c>
      <c r="H208" s="50">
        <v>45292.0</v>
      </c>
      <c r="I208" s="55">
        <v>46717.0</v>
      </c>
      <c r="J208" s="51"/>
      <c r="K208" s="51"/>
      <c r="L208" s="52" t="str">
        <f t="shared" si="2"/>
        <v>1-28 days</v>
      </c>
      <c r="M208" s="53">
        <f t="shared" si="3"/>
        <v>17</v>
      </c>
      <c r="N208" s="54" t="s">
        <v>357</v>
      </c>
      <c r="O208" s="49">
        <v>11.0</v>
      </c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49">
        <v>0.0</v>
      </c>
      <c r="AB208" s="49">
        <v>0.0</v>
      </c>
      <c r="AC208" s="49">
        <v>0.0</v>
      </c>
      <c r="AD208" s="49">
        <v>3.0</v>
      </c>
      <c r="AE208" s="49">
        <v>8.0</v>
      </c>
      <c r="AF208" s="26" t="s">
        <v>624</v>
      </c>
      <c r="AG208" s="26" t="s">
        <v>624</v>
      </c>
      <c r="AH208" s="26" t="s">
        <v>624</v>
      </c>
      <c r="AI208" s="26" t="s">
        <v>624</v>
      </c>
      <c r="AJ208" s="25" t="s">
        <v>624</v>
      </c>
      <c r="AK208" s="8"/>
      <c r="AL208" s="20">
        <v>0.0</v>
      </c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20">
        <v>0.0</v>
      </c>
      <c r="AY208" s="20">
        <v>0.0</v>
      </c>
      <c r="AZ208" s="20">
        <v>0.0</v>
      </c>
      <c r="BA208" s="20">
        <v>0.0</v>
      </c>
      <c r="BB208" s="20">
        <v>0.0</v>
      </c>
      <c r="BC208" s="26" t="s">
        <v>624</v>
      </c>
      <c r="BD208" s="26" t="s">
        <v>624</v>
      </c>
      <c r="BE208" s="26" t="s">
        <v>624</v>
      </c>
      <c r="BF208" s="26" t="s">
        <v>624</v>
      </c>
      <c r="BG208" s="25" t="s">
        <v>624</v>
      </c>
      <c r="BH208" s="34" t="s">
        <v>574</v>
      </c>
      <c r="BI208" s="28">
        <v>16.0</v>
      </c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20">
        <v>0.0</v>
      </c>
      <c r="BV208" s="20">
        <v>0.0</v>
      </c>
      <c r="BW208" s="20">
        <v>0.0</v>
      </c>
      <c r="BX208" s="20">
        <v>10.0</v>
      </c>
      <c r="BY208" s="20">
        <v>6.0</v>
      </c>
      <c r="BZ208" s="26" t="s">
        <v>624</v>
      </c>
      <c r="CA208" s="26" t="s">
        <v>624</v>
      </c>
      <c r="CB208" s="26" t="s">
        <v>624</v>
      </c>
      <c r="CC208" s="26" t="s">
        <v>624</v>
      </c>
      <c r="CD208" s="26" t="s">
        <v>624</v>
      </c>
      <c r="CE208" s="29">
        <f t="shared" si="4"/>
        <v>45012</v>
      </c>
      <c r="CF208" s="34" t="s">
        <v>358</v>
      </c>
      <c r="CG208" s="8"/>
      <c r="CH208" s="34" t="s">
        <v>575</v>
      </c>
      <c r="CI208" s="26">
        <f t="shared" si="5"/>
        <v>17</v>
      </c>
      <c r="CJ208" s="26">
        <f t="shared" si="6"/>
        <v>45012</v>
      </c>
      <c r="CK208" s="26">
        <f t="shared" si="7"/>
        <v>110</v>
      </c>
      <c r="CL208" s="26">
        <f t="shared" si="8"/>
        <v>17</v>
      </c>
      <c r="CM208" s="26">
        <f t="shared" ref="CM208:CO208" si="213">IF(CI208=44434,,CI208)</f>
        <v>17</v>
      </c>
      <c r="CN208" s="26">
        <f t="shared" si="213"/>
        <v>45012</v>
      </c>
      <c r="CO208" s="26">
        <f t="shared" si="213"/>
        <v>110</v>
      </c>
      <c r="CP208" s="26">
        <f t="shared" si="10"/>
        <v>17</v>
      </c>
      <c r="CQ208" s="7"/>
    </row>
    <row r="209">
      <c r="A209" s="49" t="s">
        <v>862</v>
      </c>
      <c r="B209" s="49" t="s">
        <v>863</v>
      </c>
      <c r="C209" s="49" t="s">
        <v>863</v>
      </c>
      <c r="D209" s="49" t="s">
        <v>76</v>
      </c>
      <c r="E209" s="49" t="s">
        <v>864</v>
      </c>
      <c r="F209" s="49" t="s">
        <v>465</v>
      </c>
      <c r="G209" s="49" t="s">
        <v>865</v>
      </c>
      <c r="H209" s="55">
        <v>44957.0</v>
      </c>
      <c r="I209" s="56">
        <v>47623.0</v>
      </c>
      <c r="J209" s="51"/>
      <c r="K209" s="51"/>
      <c r="L209" s="52" t="str">
        <f t="shared" si="2"/>
        <v>above 56 days</v>
      </c>
      <c r="M209" s="53">
        <f t="shared" si="3"/>
        <v>109</v>
      </c>
      <c r="N209" s="54" t="s">
        <v>252</v>
      </c>
      <c r="O209" s="49">
        <v>6.0</v>
      </c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49">
        <v>0.0</v>
      </c>
      <c r="AB209" s="49">
        <v>3.0</v>
      </c>
      <c r="AC209" s="49">
        <v>0.0</v>
      </c>
      <c r="AD209" s="49">
        <v>1.0</v>
      </c>
      <c r="AE209" s="49">
        <v>2.0</v>
      </c>
      <c r="AF209" s="26" t="s">
        <v>624</v>
      </c>
      <c r="AG209" s="26" t="s">
        <v>624</v>
      </c>
      <c r="AH209" s="26" t="s">
        <v>624</v>
      </c>
      <c r="AI209" s="26" t="s">
        <v>624</v>
      </c>
      <c r="AJ209" s="25" t="s">
        <v>624</v>
      </c>
      <c r="AK209" s="8"/>
      <c r="AL209" s="20">
        <v>0.0</v>
      </c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20">
        <v>0.0</v>
      </c>
      <c r="AY209" s="20">
        <v>0.0</v>
      </c>
      <c r="AZ209" s="20">
        <v>0.0</v>
      </c>
      <c r="BA209" s="20">
        <v>0.0</v>
      </c>
      <c r="BB209" s="20">
        <v>0.0</v>
      </c>
      <c r="BC209" s="26" t="s">
        <v>624</v>
      </c>
      <c r="BD209" s="26" t="s">
        <v>624</v>
      </c>
      <c r="BE209" s="26" t="s">
        <v>624</v>
      </c>
      <c r="BF209" s="26" t="s">
        <v>624</v>
      </c>
      <c r="BG209" s="25" t="s">
        <v>624</v>
      </c>
      <c r="BH209" s="8"/>
      <c r="BI209" s="28">
        <v>0.0</v>
      </c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20">
        <v>0.0</v>
      </c>
      <c r="BV209" s="20">
        <v>0.0</v>
      </c>
      <c r="BW209" s="20">
        <v>0.0</v>
      </c>
      <c r="BX209" s="20">
        <v>0.0</v>
      </c>
      <c r="BY209" s="20">
        <v>0.0</v>
      </c>
      <c r="BZ209" s="26" t="s">
        <v>624</v>
      </c>
      <c r="CA209" s="26" t="s">
        <v>624</v>
      </c>
      <c r="CB209" s="26" t="s">
        <v>624</v>
      </c>
      <c r="CC209" s="26" t="s">
        <v>624</v>
      </c>
      <c r="CD209" s="26" t="s">
        <v>624</v>
      </c>
      <c r="CE209" s="29">
        <f t="shared" si="4"/>
        <v>45012</v>
      </c>
      <c r="CF209" s="34" t="s">
        <v>251</v>
      </c>
      <c r="CG209" s="8"/>
      <c r="CH209" s="8"/>
      <c r="CI209" s="26">
        <f t="shared" si="5"/>
        <v>109</v>
      </c>
      <c r="CJ209" s="26">
        <f t="shared" si="6"/>
        <v>45012</v>
      </c>
      <c r="CK209" s="26">
        <f t="shared" si="7"/>
        <v>45012</v>
      </c>
      <c r="CL209" s="26">
        <f t="shared" si="8"/>
        <v>109</v>
      </c>
      <c r="CM209" s="26">
        <f t="shared" ref="CM209:CO209" si="214">IF(CI209=44434,,CI209)</f>
        <v>109</v>
      </c>
      <c r="CN209" s="26">
        <f t="shared" si="214"/>
        <v>45012</v>
      </c>
      <c r="CO209" s="26">
        <f t="shared" si="214"/>
        <v>45012</v>
      </c>
      <c r="CP209" s="26">
        <f t="shared" si="10"/>
        <v>109</v>
      </c>
      <c r="CQ209" s="7"/>
    </row>
    <row r="210">
      <c r="A210" s="49" t="s">
        <v>86</v>
      </c>
      <c r="B210" s="49" t="s">
        <v>866</v>
      </c>
      <c r="C210" s="49" t="s">
        <v>867</v>
      </c>
      <c r="D210" s="49" t="s">
        <v>88</v>
      </c>
      <c r="E210" s="49" t="s">
        <v>152</v>
      </c>
      <c r="F210" s="49" t="s">
        <v>64</v>
      </c>
      <c r="G210" s="49" t="s">
        <v>857</v>
      </c>
      <c r="H210" s="55">
        <v>45121.0</v>
      </c>
      <c r="I210" s="49"/>
      <c r="J210" s="51"/>
      <c r="K210" s="51"/>
      <c r="L210" s="52" t="str">
        <f t="shared" si="2"/>
        <v>1-28 days</v>
      </c>
      <c r="M210" s="53">
        <f t="shared" si="3"/>
        <v>12</v>
      </c>
      <c r="N210" s="57" t="s">
        <v>222</v>
      </c>
      <c r="O210" s="49">
        <v>11.0</v>
      </c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49">
        <v>3.0</v>
      </c>
      <c r="AB210" s="49">
        <v>1.0</v>
      </c>
      <c r="AC210" s="49">
        <v>4.0</v>
      </c>
      <c r="AD210" s="49">
        <v>1.0</v>
      </c>
      <c r="AE210" s="49">
        <v>2.0</v>
      </c>
      <c r="AF210" s="26" t="s">
        <v>624</v>
      </c>
      <c r="AG210" s="26" t="s">
        <v>624</v>
      </c>
      <c r="AH210" s="26" t="s">
        <v>624</v>
      </c>
      <c r="AI210" s="26" t="s">
        <v>624</v>
      </c>
      <c r="AJ210" s="25" t="s">
        <v>624</v>
      </c>
      <c r="AK210" s="27" t="s">
        <v>357</v>
      </c>
      <c r="AL210" s="20">
        <v>0.0</v>
      </c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20">
        <v>0.0</v>
      </c>
      <c r="AY210" s="20">
        <v>0.0</v>
      </c>
      <c r="AZ210" s="20">
        <v>0.0</v>
      </c>
      <c r="BA210" s="20">
        <v>0.0</v>
      </c>
      <c r="BB210" s="20">
        <v>0.0</v>
      </c>
      <c r="BC210" s="26" t="s">
        <v>624</v>
      </c>
      <c r="BD210" s="26" t="s">
        <v>624</v>
      </c>
      <c r="BE210" s="26" t="s">
        <v>624</v>
      </c>
      <c r="BF210" s="26" t="s">
        <v>624</v>
      </c>
      <c r="BG210" s="25" t="s">
        <v>624</v>
      </c>
      <c r="BH210" s="27" t="s">
        <v>222</v>
      </c>
      <c r="BI210" s="28">
        <v>52.0</v>
      </c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20">
        <v>3.0</v>
      </c>
      <c r="BV210" s="20">
        <v>1.0</v>
      </c>
      <c r="BW210" s="20">
        <v>38.0</v>
      </c>
      <c r="BX210" s="20">
        <v>9.0</v>
      </c>
      <c r="BY210" s="20">
        <v>1.0</v>
      </c>
      <c r="BZ210" s="26" t="s">
        <v>624</v>
      </c>
      <c r="CA210" s="26" t="s">
        <v>624</v>
      </c>
      <c r="CB210" s="26" t="s">
        <v>624</v>
      </c>
      <c r="CC210" s="26" t="s">
        <v>624</v>
      </c>
      <c r="CD210" s="26" t="s">
        <v>624</v>
      </c>
      <c r="CE210" s="29">
        <f t="shared" si="4"/>
        <v>45012</v>
      </c>
      <c r="CF210" s="39" t="s">
        <v>223</v>
      </c>
      <c r="CG210" s="39" t="s">
        <v>358</v>
      </c>
      <c r="CH210" s="39" t="s">
        <v>223</v>
      </c>
      <c r="CI210" s="26">
        <f t="shared" si="5"/>
        <v>12</v>
      </c>
      <c r="CJ210" s="26">
        <f t="shared" si="6"/>
        <v>17</v>
      </c>
      <c r="CK210" s="26">
        <f t="shared" si="7"/>
        <v>12</v>
      </c>
      <c r="CL210" s="26">
        <f t="shared" si="8"/>
        <v>12</v>
      </c>
      <c r="CM210" s="26">
        <f t="shared" ref="CM210:CO210" si="215">IF(CI210=44434,,CI210)</f>
        <v>12</v>
      </c>
      <c r="CN210" s="26">
        <f t="shared" si="215"/>
        <v>17</v>
      </c>
      <c r="CO210" s="26">
        <f t="shared" si="215"/>
        <v>12</v>
      </c>
      <c r="CP210" s="26">
        <f t="shared" si="10"/>
        <v>12</v>
      </c>
      <c r="CQ210" s="7"/>
    </row>
    <row r="211">
      <c r="A211" s="49" t="s">
        <v>868</v>
      </c>
      <c r="B211" s="49" t="s">
        <v>869</v>
      </c>
      <c r="C211" s="49" t="s">
        <v>869</v>
      </c>
      <c r="D211" s="49" t="s">
        <v>88</v>
      </c>
      <c r="E211" s="49" t="s">
        <v>870</v>
      </c>
      <c r="F211" s="49" t="s">
        <v>64</v>
      </c>
      <c r="G211" s="49" t="s">
        <v>857</v>
      </c>
      <c r="H211" s="55">
        <v>45105.0</v>
      </c>
      <c r="I211" s="55">
        <v>42912.0</v>
      </c>
      <c r="J211" s="51"/>
      <c r="K211" s="51"/>
      <c r="L211" s="52" t="str">
        <f t="shared" si="2"/>
        <v>1-28 days</v>
      </c>
      <c r="M211" s="53">
        <f t="shared" si="3"/>
        <v>21</v>
      </c>
      <c r="N211" s="54" t="s">
        <v>526</v>
      </c>
      <c r="O211" s="49">
        <v>1.0</v>
      </c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49">
        <v>0.0</v>
      </c>
      <c r="AB211" s="49">
        <v>0.0</v>
      </c>
      <c r="AC211" s="49">
        <v>0.0</v>
      </c>
      <c r="AD211" s="49">
        <v>0.0</v>
      </c>
      <c r="AE211" s="49">
        <v>1.0</v>
      </c>
      <c r="AF211" s="26" t="s">
        <v>624</v>
      </c>
      <c r="AG211" s="26" t="s">
        <v>624</v>
      </c>
      <c r="AH211" s="26" t="s">
        <v>624</v>
      </c>
      <c r="AI211" s="26" t="s">
        <v>624</v>
      </c>
      <c r="AJ211" s="25" t="s">
        <v>624</v>
      </c>
      <c r="AK211" s="8" t="s">
        <v>284</v>
      </c>
      <c r="AL211" s="20">
        <v>0.0</v>
      </c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20">
        <v>0.0</v>
      </c>
      <c r="AY211" s="20">
        <v>0.0</v>
      </c>
      <c r="AZ211" s="20">
        <v>0.0</v>
      </c>
      <c r="BA211" s="20">
        <v>0.0</v>
      </c>
      <c r="BB211" s="20">
        <v>0.0</v>
      </c>
      <c r="BC211" s="26" t="s">
        <v>624</v>
      </c>
      <c r="BD211" s="26" t="s">
        <v>624</v>
      </c>
      <c r="BE211" s="26" t="s">
        <v>624</v>
      </c>
      <c r="BF211" s="26" t="s">
        <v>624</v>
      </c>
      <c r="BG211" s="25" t="s">
        <v>624</v>
      </c>
      <c r="BH211" s="8"/>
      <c r="BI211" s="28">
        <v>0.0</v>
      </c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20">
        <v>0.0</v>
      </c>
      <c r="BV211" s="20">
        <v>0.0</v>
      </c>
      <c r="BW211" s="20">
        <v>0.0</v>
      </c>
      <c r="BX211" s="20">
        <v>0.0</v>
      </c>
      <c r="BY211" s="20">
        <v>0.0</v>
      </c>
      <c r="BZ211" s="26" t="s">
        <v>624</v>
      </c>
      <c r="CA211" s="26" t="s">
        <v>624</v>
      </c>
      <c r="CB211" s="26" t="s">
        <v>624</v>
      </c>
      <c r="CC211" s="26" t="s">
        <v>624</v>
      </c>
      <c r="CD211" s="26" t="s">
        <v>624</v>
      </c>
      <c r="CE211" s="29">
        <f t="shared" si="4"/>
        <v>45012</v>
      </c>
      <c r="CF211" s="34" t="s">
        <v>528</v>
      </c>
      <c r="CG211" s="8" t="s">
        <v>286</v>
      </c>
      <c r="CH211" s="8"/>
      <c r="CI211" s="26">
        <f t="shared" si="5"/>
        <v>235</v>
      </c>
      <c r="CJ211" s="26">
        <f t="shared" si="6"/>
        <v>21</v>
      </c>
      <c r="CK211" s="26">
        <f t="shared" si="7"/>
        <v>45012</v>
      </c>
      <c r="CL211" s="26">
        <f t="shared" si="8"/>
        <v>21</v>
      </c>
      <c r="CM211" s="26">
        <f t="shared" ref="CM211:CO211" si="216">IF(CI211=44434,,CI211)</f>
        <v>235</v>
      </c>
      <c r="CN211" s="26">
        <f t="shared" si="216"/>
        <v>21</v>
      </c>
      <c r="CO211" s="26">
        <f t="shared" si="216"/>
        <v>45012</v>
      </c>
      <c r="CP211" s="26">
        <f t="shared" si="10"/>
        <v>21</v>
      </c>
      <c r="CQ211" s="7"/>
    </row>
    <row r="212">
      <c r="A212" s="49" t="s">
        <v>455</v>
      </c>
      <c r="B212" s="49" t="s">
        <v>871</v>
      </c>
      <c r="C212" s="49" t="s">
        <v>871</v>
      </c>
      <c r="D212" s="49" t="s">
        <v>88</v>
      </c>
      <c r="E212" s="49" t="s">
        <v>457</v>
      </c>
      <c r="F212" s="49" t="s">
        <v>64</v>
      </c>
      <c r="G212" s="49" t="s">
        <v>857</v>
      </c>
      <c r="H212" s="56">
        <v>45443.0</v>
      </c>
      <c r="I212" s="49"/>
      <c r="J212" s="51"/>
      <c r="K212" s="51"/>
      <c r="L212" s="52" t="str">
        <f t="shared" si="2"/>
        <v>above 56 days</v>
      </c>
      <c r="M212" s="53">
        <f t="shared" si="3"/>
        <v>69</v>
      </c>
      <c r="N212" s="57" t="s">
        <v>541</v>
      </c>
      <c r="O212" s="49">
        <v>5.0</v>
      </c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49">
        <v>0.0</v>
      </c>
      <c r="AB212" s="49">
        <v>0.0</v>
      </c>
      <c r="AC212" s="49">
        <v>0.0</v>
      </c>
      <c r="AD212" s="49">
        <v>1.0</v>
      </c>
      <c r="AE212" s="49">
        <v>4.0</v>
      </c>
      <c r="AF212" s="26" t="s">
        <v>624</v>
      </c>
      <c r="AG212" s="26" t="s">
        <v>624</v>
      </c>
      <c r="AH212" s="26" t="s">
        <v>624</v>
      </c>
      <c r="AI212" s="26" t="s">
        <v>624</v>
      </c>
      <c r="AJ212" s="25" t="s">
        <v>624</v>
      </c>
      <c r="AK212" s="8"/>
      <c r="AL212" s="20">
        <v>0.0</v>
      </c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20">
        <v>0.0</v>
      </c>
      <c r="AY212" s="20">
        <v>0.0</v>
      </c>
      <c r="AZ212" s="20">
        <v>0.0</v>
      </c>
      <c r="BA212" s="20">
        <v>0.0</v>
      </c>
      <c r="BB212" s="20">
        <v>0.0</v>
      </c>
      <c r="BC212" s="26" t="s">
        <v>624</v>
      </c>
      <c r="BD212" s="26" t="s">
        <v>624</v>
      </c>
      <c r="BE212" s="26" t="s">
        <v>624</v>
      </c>
      <c r="BF212" s="26" t="s">
        <v>624</v>
      </c>
      <c r="BG212" s="25" t="s">
        <v>624</v>
      </c>
      <c r="BH212" s="8"/>
      <c r="BI212" s="28">
        <v>0.0</v>
      </c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20">
        <v>0.0</v>
      </c>
      <c r="BV212" s="20">
        <v>0.0</v>
      </c>
      <c r="BW212" s="20">
        <v>0.0</v>
      </c>
      <c r="BX212" s="20">
        <v>0.0</v>
      </c>
      <c r="BY212" s="20">
        <v>0.0</v>
      </c>
      <c r="BZ212" s="26" t="s">
        <v>624</v>
      </c>
      <c r="CA212" s="26" t="s">
        <v>624</v>
      </c>
      <c r="CB212" s="26" t="s">
        <v>624</v>
      </c>
      <c r="CC212" s="26" t="s">
        <v>624</v>
      </c>
      <c r="CD212" s="26" t="s">
        <v>624</v>
      </c>
      <c r="CE212" s="29">
        <f t="shared" si="4"/>
        <v>45012</v>
      </c>
      <c r="CF212" s="39" t="s">
        <v>542</v>
      </c>
      <c r="CG212" s="8"/>
      <c r="CH212" s="8"/>
      <c r="CI212" s="26">
        <f t="shared" si="5"/>
        <v>69</v>
      </c>
      <c r="CJ212" s="26">
        <f t="shared" si="6"/>
        <v>45012</v>
      </c>
      <c r="CK212" s="26">
        <f t="shared" si="7"/>
        <v>45012</v>
      </c>
      <c r="CL212" s="26">
        <f t="shared" si="8"/>
        <v>69</v>
      </c>
      <c r="CM212" s="26">
        <f t="shared" ref="CM212:CO212" si="217">IF(CI212=44434,,CI212)</f>
        <v>69</v>
      </c>
      <c r="CN212" s="26">
        <f t="shared" si="217"/>
        <v>45012</v>
      </c>
      <c r="CO212" s="26">
        <f t="shared" si="217"/>
        <v>45012</v>
      </c>
      <c r="CP212" s="26">
        <f t="shared" si="10"/>
        <v>69</v>
      </c>
      <c r="CQ212" s="7"/>
    </row>
    <row r="213">
      <c r="A213" s="49" t="s">
        <v>842</v>
      </c>
      <c r="B213" s="49" t="s">
        <v>872</v>
      </c>
      <c r="C213" s="49" t="s">
        <v>873</v>
      </c>
      <c r="D213" s="49" t="s">
        <v>76</v>
      </c>
      <c r="E213" s="49" t="s">
        <v>845</v>
      </c>
      <c r="F213" s="49" t="s">
        <v>78</v>
      </c>
      <c r="G213" s="49" t="s">
        <v>857</v>
      </c>
      <c r="H213" s="55">
        <v>44589.0</v>
      </c>
      <c r="I213" s="50">
        <v>44566.0</v>
      </c>
      <c r="J213" s="51"/>
      <c r="K213" s="51"/>
      <c r="L213" s="52" t="str">
        <f t="shared" si="2"/>
        <v>above 56 days</v>
      </c>
      <c r="M213" s="53">
        <f t="shared" si="3"/>
        <v>139</v>
      </c>
      <c r="N213" s="54" t="s">
        <v>858</v>
      </c>
      <c r="O213" s="49">
        <v>15.0</v>
      </c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49">
        <v>4.0</v>
      </c>
      <c r="AB213" s="49">
        <v>5.0</v>
      </c>
      <c r="AC213" s="49">
        <v>3.0</v>
      </c>
      <c r="AD213" s="49">
        <v>0.0</v>
      </c>
      <c r="AE213" s="49">
        <v>3.0</v>
      </c>
      <c r="AF213" s="26" t="s">
        <v>624</v>
      </c>
      <c r="AG213" s="26" t="s">
        <v>624</v>
      </c>
      <c r="AH213" s="26" t="s">
        <v>624</v>
      </c>
      <c r="AI213" s="26" t="s">
        <v>624</v>
      </c>
      <c r="AJ213" s="25" t="s">
        <v>624</v>
      </c>
      <c r="AK213" s="34" t="s">
        <v>858</v>
      </c>
      <c r="AL213" s="20">
        <v>1.0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20">
        <v>1.0</v>
      </c>
      <c r="AY213" s="20">
        <v>0.0</v>
      </c>
      <c r="AZ213" s="20">
        <v>0.0</v>
      </c>
      <c r="BA213" s="20">
        <v>0.0</v>
      </c>
      <c r="BB213" s="20">
        <v>0.0</v>
      </c>
      <c r="BC213" s="26" t="s">
        <v>624</v>
      </c>
      <c r="BD213" s="26" t="s">
        <v>624</v>
      </c>
      <c r="BE213" s="26" t="s">
        <v>624</v>
      </c>
      <c r="BF213" s="26" t="s">
        <v>624</v>
      </c>
      <c r="BG213" s="25" t="s">
        <v>624</v>
      </c>
      <c r="BH213" s="34" t="s">
        <v>166</v>
      </c>
      <c r="BI213" s="28">
        <v>351.0</v>
      </c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20">
        <v>350.0</v>
      </c>
      <c r="BV213" s="20">
        <v>1.0</v>
      </c>
      <c r="BW213" s="20">
        <v>0.0</v>
      </c>
      <c r="BX213" s="20">
        <v>0.0</v>
      </c>
      <c r="BY213" s="20">
        <v>0.0</v>
      </c>
      <c r="BZ213" s="26" t="s">
        <v>624</v>
      </c>
      <c r="CA213" s="26" t="s">
        <v>624</v>
      </c>
      <c r="CB213" s="26" t="s">
        <v>624</v>
      </c>
      <c r="CC213" s="26" t="s">
        <v>624</v>
      </c>
      <c r="CD213" s="26" t="s">
        <v>624</v>
      </c>
      <c r="CE213" s="29">
        <f t="shared" si="4"/>
        <v>45012</v>
      </c>
      <c r="CF213" s="34" t="s">
        <v>859</v>
      </c>
      <c r="CG213" s="34" t="s">
        <v>859</v>
      </c>
      <c r="CH213" s="34" t="s">
        <v>169</v>
      </c>
      <c r="CI213" s="26">
        <f t="shared" si="5"/>
        <v>145</v>
      </c>
      <c r="CJ213" s="26">
        <f t="shared" si="6"/>
        <v>145</v>
      </c>
      <c r="CK213" s="26">
        <f t="shared" si="7"/>
        <v>139</v>
      </c>
      <c r="CL213" s="26">
        <f t="shared" si="8"/>
        <v>139</v>
      </c>
      <c r="CM213" s="26">
        <f t="shared" ref="CM213:CO213" si="218">IF(CI213=44434,,CI213)</f>
        <v>145</v>
      </c>
      <c r="CN213" s="26">
        <f t="shared" si="218"/>
        <v>145</v>
      </c>
      <c r="CO213" s="26">
        <f t="shared" si="218"/>
        <v>139</v>
      </c>
      <c r="CP213" s="26">
        <f t="shared" si="10"/>
        <v>139</v>
      </c>
      <c r="CQ213" s="7"/>
    </row>
    <row r="214">
      <c r="A214" s="49" t="s">
        <v>86</v>
      </c>
      <c r="B214" s="49" t="s">
        <v>874</v>
      </c>
      <c r="C214" s="49" t="s">
        <v>874</v>
      </c>
      <c r="D214" s="49" t="s">
        <v>88</v>
      </c>
      <c r="E214" s="49" t="s">
        <v>523</v>
      </c>
      <c r="F214" s="49" t="s">
        <v>64</v>
      </c>
      <c r="G214" s="49" t="s">
        <v>875</v>
      </c>
      <c r="H214" s="50">
        <v>44904.0</v>
      </c>
      <c r="I214" s="49"/>
      <c r="J214" s="51"/>
      <c r="K214" s="51"/>
      <c r="L214" s="52" t="str">
        <f t="shared" si="2"/>
        <v>above 56 days</v>
      </c>
      <c r="M214" s="53">
        <f t="shared" si="3"/>
        <v>68</v>
      </c>
      <c r="N214" s="57" t="s">
        <v>333</v>
      </c>
      <c r="O214" s="49">
        <v>6.0</v>
      </c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49">
        <v>0.0</v>
      </c>
      <c r="AB214" s="49">
        <v>2.0</v>
      </c>
      <c r="AC214" s="49">
        <v>0.0</v>
      </c>
      <c r="AD214" s="49">
        <v>0.0</v>
      </c>
      <c r="AE214" s="49">
        <v>4.0</v>
      </c>
      <c r="AF214" s="26" t="s">
        <v>624</v>
      </c>
      <c r="AG214" s="26" t="s">
        <v>624</v>
      </c>
      <c r="AH214" s="26" t="s">
        <v>624</v>
      </c>
      <c r="AI214" s="26" t="s">
        <v>624</v>
      </c>
      <c r="AJ214" s="25" t="s">
        <v>624</v>
      </c>
      <c r="AK214" s="8"/>
      <c r="AL214" s="20">
        <v>0.0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20">
        <v>0.0</v>
      </c>
      <c r="AY214" s="20">
        <v>0.0</v>
      </c>
      <c r="AZ214" s="20">
        <v>0.0</v>
      </c>
      <c r="BA214" s="20">
        <v>0.0</v>
      </c>
      <c r="BB214" s="20">
        <v>0.0</v>
      </c>
      <c r="BC214" s="26" t="s">
        <v>624</v>
      </c>
      <c r="BD214" s="26" t="s">
        <v>624</v>
      </c>
      <c r="BE214" s="26" t="s">
        <v>624</v>
      </c>
      <c r="BF214" s="26" t="s">
        <v>624</v>
      </c>
      <c r="BG214" s="25" t="s">
        <v>624</v>
      </c>
      <c r="BH214" s="39" t="s">
        <v>489</v>
      </c>
      <c r="BI214" s="28">
        <v>33.0</v>
      </c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20">
        <v>0.0</v>
      </c>
      <c r="BV214" s="20">
        <v>1.0</v>
      </c>
      <c r="BW214" s="20">
        <v>0.0</v>
      </c>
      <c r="BX214" s="20">
        <v>1.0</v>
      </c>
      <c r="BY214" s="20">
        <v>31.0</v>
      </c>
      <c r="BZ214" s="26" t="s">
        <v>624</v>
      </c>
      <c r="CA214" s="26" t="s">
        <v>624</v>
      </c>
      <c r="CB214" s="26" t="s">
        <v>624</v>
      </c>
      <c r="CC214" s="26" t="s">
        <v>624</v>
      </c>
      <c r="CD214" s="26" t="s">
        <v>624</v>
      </c>
      <c r="CE214" s="29">
        <f t="shared" si="4"/>
        <v>45012</v>
      </c>
      <c r="CF214" s="39" t="s">
        <v>334</v>
      </c>
      <c r="CG214" s="8"/>
      <c r="CH214" s="39" t="s">
        <v>491</v>
      </c>
      <c r="CI214" s="26">
        <f t="shared" si="5"/>
        <v>68</v>
      </c>
      <c r="CJ214" s="26">
        <f t="shared" si="6"/>
        <v>45012</v>
      </c>
      <c r="CK214" s="26">
        <f t="shared" si="7"/>
        <v>166</v>
      </c>
      <c r="CL214" s="26">
        <f t="shared" si="8"/>
        <v>68</v>
      </c>
      <c r="CM214" s="26">
        <f t="shared" ref="CM214:CO214" si="219">IF(CI214=44434,,CI214)</f>
        <v>68</v>
      </c>
      <c r="CN214" s="26">
        <f t="shared" si="219"/>
        <v>45012</v>
      </c>
      <c r="CO214" s="26">
        <f t="shared" si="219"/>
        <v>166</v>
      </c>
      <c r="CP214" s="26">
        <f t="shared" si="10"/>
        <v>68</v>
      </c>
      <c r="CQ214" s="7"/>
    </row>
    <row r="215">
      <c r="A215" s="49" t="s">
        <v>86</v>
      </c>
      <c r="B215" s="49" t="s">
        <v>876</v>
      </c>
      <c r="C215" s="49" t="s">
        <v>877</v>
      </c>
      <c r="D215" s="49" t="s">
        <v>88</v>
      </c>
      <c r="E215" s="49" t="s">
        <v>152</v>
      </c>
      <c r="F215" s="49" t="s">
        <v>64</v>
      </c>
      <c r="G215" s="49" t="s">
        <v>857</v>
      </c>
      <c r="H215" s="50">
        <v>43920.0</v>
      </c>
      <c r="I215" s="49"/>
      <c r="J215" s="51"/>
      <c r="K215" s="51"/>
      <c r="L215" s="52" t="str">
        <f t="shared" si="2"/>
        <v>above 56 days</v>
      </c>
      <c r="M215" s="53">
        <f t="shared" si="3"/>
        <v>199</v>
      </c>
      <c r="N215" s="54" t="s">
        <v>846</v>
      </c>
      <c r="O215" s="49">
        <v>10.0</v>
      </c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49">
        <v>0.0</v>
      </c>
      <c r="AB215" s="49">
        <v>0.0</v>
      </c>
      <c r="AC215" s="49">
        <v>3.0</v>
      </c>
      <c r="AD215" s="49">
        <v>1.0</v>
      </c>
      <c r="AE215" s="49">
        <v>6.0</v>
      </c>
      <c r="AF215" s="26" t="s">
        <v>624</v>
      </c>
      <c r="AG215" s="26" t="s">
        <v>624</v>
      </c>
      <c r="AH215" s="26" t="s">
        <v>624</v>
      </c>
      <c r="AI215" s="26" t="s">
        <v>624</v>
      </c>
      <c r="AJ215" s="25" t="s">
        <v>624</v>
      </c>
      <c r="AK215" s="8"/>
      <c r="AL215" s="20">
        <v>0.0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20">
        <v>0.0</v>
      </c>
      <c r="AY215" s="20">
        <v>0.0</v>
      </c>
      <c r="AZ215" s="20">
        <v>0.0</v>
      </c>
      <c r="BA215" s="20">
        <v>0.0</v>
      </c>
      <c r="BB215" s="20">
        <v>0.0</v>
      </c>
      <c r="BC215" s="26" t="s">
        <v>624</v>
      </c>
      <c r="BD215" s="26" t="s">
        <v>624</v>
      </c>
      <c r="BE215" s="26" t="s">
        <v>624</v>
      </c>
      <c r="BF215" s="26" t="s">
        <v>624</v>
      </c>
      <c r="BG215" s="25" t="s">
        <v>624</v>
      </c>
      <c r="BH215" s="34" t="s">
        <v>878</v>
      </c>
      <c r="BI215" s="28">
        <v>8.0</v>
      </c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20">
        <v>0.0</v>
      </c>
      <c r="BV215" s="20">
        <v>0.0</v>
      </c>
      <c r="BW215" s="20">
        <v>0.0</v>
      </c>
      <c r="BX215" s="20">
        <v>0.0</v>
      </c>
      <c r="BY215" s="20">
        <v>8.0</v>
      </c>
      <c r="BZ215" s="26" t="s">
        <v>624</v>
      </c>
      <c r="CA215" s="26" t="s">
        <v>624</v>
      </c>
      <c r="CB215" s="26" t="s">
        <v>624</v>
      </c>
      <c r="CC215" s="26" t="s">
        <v>624</v>
      </c>
      <c r="CD215" s="26" t="s">
        <v>624</v>
      </c>
      <c r="CE215" s="29">
        <f t="shared" si="4"/>
        <v>45012</v>
      </c>
      <c r="CF215" s="34" t="s">
        <v>846</v>
      </c>
      <c r="CG215" s="8"/>
      <c r="CH215" s="34" t="s">
        <v>879</v>
      </c>
      <c r="CI215" s="26">
        <f t="shared" si="5"/>
        <v>199</v>
      </c>
      <c r="CJ215" s="26">
        <f t="shared" si="6"/>
        <v>45012</v>
      </c>
      <c r="CK215" s="26">
        <f t="shared" si="7"/>
        <v>236</v>
      </c>
      <c r="CL215" s="26">
        <f t="shared" si="8"/>
        <v>199</v>
      </c>
      <c r="CM215" s="26">
        <f t="shared" ref="CM215:CO215" si="220">IF(CI215=44434,,CI215)</f>
        <v>199</v>
      </c>
      <c r="CN215" s="26">
        <f t="shared" si="220"/>
        <v>45012</v>
      </c>
      <c r="CO215" s="26">
        <f t="shared" si="220"/>
        <v>236</v>
      </c>
      <c r="CP215" s="26">
        <f t="shared" si="10"/>
        <v>199</v>
      </c>
      <c r="CQ215" s="7"/>
    </row>
    <row r="216">
      <c r="A216" s="49" t="s">
        <v>59</v>
      </c>
      <c r="B216" s="49" t="s">
        <v>880</v>
      </c>
      <c r="C216" s="49" t="s">
        <v>880</v>
      </c>
      <c r="D216" s="49" t="s">
        <v>62</v>
      </c>
      <c r="E216" s="49" t="s">
        <v>63</v>
      </c>
      <c r="F216" s="49" t="s">
        <v>360</v>
      </c>
      <c r="G216" s="49" t="s">
        <v>861</v>
      </c>
      <c r="H216" s="56">
        <v>45436.0</v>
      </c>
      <c r="I216" s="49"/>
      <c r="J216" s="51"/>
      <c r="K216" s="51"/>
      <c r="L216" s="52" t="str">
        <f t="shared" si="2"/>
        <v>1-28 days</v>
      </c>
      <c r="M216" s="53">
        <f t="shared" si="3"/>
        <v>28</v>
      </c>
      <c r="N216" s="58" t="s">
        <v>145</v>
      </c>
      <c r="O216" s="49">
        <v>7.0</v>
      </c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49">
        <v>0.0</v>
      </c>
      <c r="AB216" s="49">
        <v>1.0</v>
      </c>
      <c r="AC216" s="49">
        <v>0.0</v>
      </c>
      <c r="AD216" s="49">
        <v>1.0</v>
      </c>
      <c r="AE216" s="49">
        <v>5.0</v>
      </c>
      <c r="AF216" s="26" t="s">
        <v>624</v>
      </c>
      <c r="AG216" s="26" t="s">
        <v>624</v>
      </c>
      <c r="AH216" s="26" t="s">
        <v>624</v>
      </c>
      <c r="AI216" s="26" t="s">
        <v>624</v>
      </c>
      <c r="AJ216" s="25" t="s">
        <v>624</v>
      </c>
      <c r="AK216" s="8"/>
      <c r="AL216" s="20">
        <v>0.0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20">
        <v>0.0</v>
      </c>
      <c r="AY216" s="20">
        <v>0.0</v>
      </c>
      <c r="AZ216" s="20">
        <v>0.0</v>
      </c>
      <c r="BA216" s="20">
        <v>0.0</v>
      </c>
      <c r="BB216" s="20">
        <v>0.0</v>
      </c>
      <c r="BC216" s="26" t="s">
        <v>624</v>
      </c>
      <c r="BD216" s="26" t="s">
        <v>624</v>
      </c>
      <c r="BE216" s="26" t="s">
        <v>624</v>
      </c>
      <c r="BF216" s="26" t="s">
        <v>624</v>
      </c>
      <c r="BG216" s="25" t="s">
        <v>624</v>
      </c>
      <c r="BH216" s="34" t="s">
        <v>275</v>
      </c>
      <c r="BI216" s="28">
        <v>0.0</v>
      </c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20">
        <v>0.0</v>
      </c>
      <c r="BV216" s="20">
        <v>0.0</v>
      </c>
      <c r="BW216" s="20">
        <v>0.0</v>
      </c>
      <c r="BX216" s="20">
        <v>0.0</v>
      </c>
      <c r="BY216" s="20">
        <v>0.0</v>
      </c>
      <c r="BZ216" s="26" t="s">
        <v>624</v>
      </c>
      <c r="CA216" s="26" t="s">
        <v>624</v>
      </c>
      <c r="CB216" s="26" t="s">
        <v>624</v>
      </c>
      <c r="CC216" s="26" t="s">
        <v>624</v>
      </c>
      <c r="CD216" s="26" t="s">
        <v>624</v>
      </c>
      <c r="CE216" s="29">
        <f t="shared" si="4"/>
        <v>45012</v>
      </c>
      <c r="CF216" s="39" t="s">
        <v>145</v>
      </c>
      <c r="CG216" s="8"/>
      <c r="CH216" s="34" t="s">
        <v>276</v>
      </c>
      <c r="CI216" s="26">
        <f t="shared" si="5"/>
        <v>168</v>
      </c>
      <c r="CJ216" s="26">
        <f t="shared" si="6"/>
        <v>45012</v>
      </c>
      <c r="CK216" s="26">
        <f t="shared" si="7"/>
        <v>28</v>
      </c>
      <c r="CL216" s="26">
        <f t="shared" si="8"/>
        <v>28</v>
      </c>
      <c r="CM216" s="26">
        <f t="shared" ref="CM216:CO216" si="221">IF(CI216=44434,,CI216)</f>
        <v>168</v>
      </c>
      <c r="CN216" s="26">
        <f t="shared" si="221"/>
        <v>45012</v>
      </c>
      <c r="CO216" s="26">
        <f t="shared" si="221"/>
        <v>28</v>
      </c>
      <c r="CP216" s="26">
        <f t="shared" si="10"/>
        <v>28</v>
      </c>
      <c r="CQ216" s="7"/>
    </row>
    <row r="217">
      <c r="A217" s="49" t="s">
        <v>188</v>
      </c>
      <c r="B217" s="49" t="s">
        <v>881</v>
      </c>
      <c r="C217" s="49" t="s">
        <v>881</v>
      </c>
      <c r="D217" s="49" t="s">
        <v>62</v>
      </c>
      <c r="E217" s="49" t="s">
        <v>190</v>
      </c>
      <c r="F217" s="49" t="s">
        <v>78</v>
      </c>
      <c r="G217" s="49" t="s">
        <v>857</v>
      </c>
      <c r="H217" s="55">
        <v>45918.0</v>
      </c>
      <c r="I217" s="50">
        <v>43500.0</v>
      </c>
      <c r="J217" s="51"/>
      <c r="K217" s="51"/>
      <c r="L217" s="52" t="str">
        <f t="shared" si="2"/>
        <v>1-28 days</v>
      </c>
      <c r="M217" s="53">
        <f t="shared" si="3"/>
        <v>13</v>
      </c>
      <c r="N217" s="57" t="s">
        <v>136</v>
      </c>
      <c r="O217" s="49">
        <v>20.0</v>
      </c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49">
        <v>8.0</v>
      </c>
      <c r="AB217" s="49">
        <v>6.0</v>
      </c>
      <c r="AC217" s="49">
        <v>2.0</v>
      </c>
      <c r="AD217" s="49">
        <v>2.0</v>
      </c>
      <c r="AE217" s="49">
        <v>2.0</v>
      </c>
      <c r="AF217" s="26" t="s">
        <v>624</v>
      </c>
      <c r="AG217" s="26" t="s">
        <v>624</v>
      </c>
      <c r="AH217" s="26" t="s">
        <v>624</v>
      </c>
      <c r="AI217" s="26" t="s">
        <v>624</v>
      </c>
      <c r="AJ217" s="25" t="s">
        <v>624</v>
      </c>
      <c r="AK217" s="27" t="s">
        <v>136</v>
      </c>
      <c r="AL217" s="20">
        <v>16.0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20">
        <v>0.0</v>
      </c>
      <c r="AY217" s="20">
        <v>14.0</v>
      </c>
      <c r="AZ217" s="20">
        <v>2.0</v>
      </c>
      <c r="BA217" s="20">
        <v>0.0</v>
      </c>
      <c r="BB217" s="20">
        <v>0.0</v>
      </c>
      <c r="BC217" s="26" t="s">
        <v>624</v>
      </c>
      <c r="BD217" s="26" t="s">
        <v>624</v>
      </c>
      <c r="BE217" s="26" t="s">
        <v>624</v>
      </c>
      <c r="BF217" s="26" t="s">
        <v>624</v>
      </c>
      <c r="BG217" s="25" t="s">
        <v>624</v>
      </c>
      <c r="BH217" s="27" t="s">
        <v>175</v>
      </c>
      <c r="BI217" s="28">
        <v>0.0</v>
      </c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20">
        <v>0.0</v>
      </c>
      <c r="BV217" s="20">
        <v>0.0</v>
      </c>
      <c r="BW217" s="20">
        <v>0.0</v>
      </c>
      <c r="BX217" s="20">
        <v>0.0</v>
      </c>
      <c r="BY217" s="20">
        <v>0.0</v>
      </c>
      <c r="BZ217" s="26" t="s">
        <v>624</v>
      </c>
      <c r="CA217" s="26" t="s">
        <v>624</v>
      </c>
      <c r="CB217" s="26" t="s">
        <v>624</v>
      </c>
      <c r="CC217" s="26" t="s">
        <v>624</v>
      </c>
      <c r="CD217" s="26" t="s">
        <v>624</v>
      </c>
      <c r="CE217" s="29">
        <f t="shared" si="4"/>
        <v>45012</v>
      </c>
      <c r="CF217" s="39" t="s">
        <v>139</v>
      </c>
      <c r="CG217" s="39" t="s">
        <v>139</v>
      </c>
      <c r="CH217" s="39" t="s">
        <v>176</v>
      </c>
      <c r="CI217" s="26">
        <f t="shared" si="5"/>
        <v>13</v>
      </c>
      <c r="CJ217" s="26">
        <f t="shared" si="6"/>
        <v>13</v>
      </c>
      <c r="CK217" s="26">
        <f t="shared" si="7"/>
        <v>14</v>
      </c>
      <c r="CL217" s="26">
        <f t="shared" si="8"/>
        <v>13</v>
      </c>
      <c r="CM217" s="26">
        <f t="shared" ref="CM217:CO217" si="222">IF(CI217=44434,,CI217)</f>
        <v>13</v>
      </c>
      <c r="CN217" s="26">
        <f t="shared" si="222"/>
        <v>13</v>
      </c>
      <c r="CO217" s="26">
        <f t="shared" si="222"/>
        <v>14</v>
      </c>
      <c r="CP217" s="26">
        <f t="shared" si="10"/>
        <v>13</v>
      </c>
      <c r="CQ217" s="7"/>
    </row>
    <row r="218">
      <c r="A218" s="49" t="s">
        <v>882</v>
      </c>
      <c r="B218" s="49" t="s">
        <v>883</v>
      </c>
      <c r="C218" s="49" t="s">
        <v>884</v>
      </c>
      <c r="D218" s="49" t="s">
        <v>88</v>
      </c>
      <c r="E218" s="49" t="s">
        <v>885</v>
      </c>
      <c r="F218" s="49" t="s">
        <v>64</v>
      </c>
      <c r="G218" s="49" t="s">
        <v>857</v>
      </c>
      <c r="H218" s="49"/>
      <c r="I218" s="55">
        <v>43809.0</v>
      </c>
      <c r="J218" s="51"/>
      <c r="K218" s="51"/>
      <c r="L218" s="52" t="str">
        <f t="shared" si="2"/>
        <v>above 56 days</v>
      </c>
      <c r="M218" s="53">
        <f t="shared" si="3"/>
        <v>242</v>
      </c>
      <c r="N218" s="57" t="s">
        <v>886</v>
      </c>
      <c r="O218" s="49">
        <v>2.0</v>
      </c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49">
        <v>0.0</v>
      </c>
      <c r="AB218" s="49">
        <v>0.0</v>
      </c>
      <c r="AC218" s="49">
        <v>0.0</v>
      </c>
      <c r="AD218" s="49">
        <v>0.0</v>
      </c>
      <c r="AE218" s="49">
        <v>2.0</v>
      </c>
      <c r="AF218" s="26" t="s">
        <v>624</v>
      </c>
      <c r="AG218" s="26" t="s">
        <v>624</v>
      </c>
      <c r="AH218" s="26" t="s">
        <v>624</v>
      </c>
      <c r="AI218" s="26" t="s">
        <v>624</v>
      </c>
      <c r="AJ218" s="25" t="s">
        <v>624</v>
      </c>
      <c r="AK218" s="8"/>
      <c r="AL218" s="20">
        <v>0.0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20">
        <v>0.0</v>
      </c>
      <c r="AY218" s="20">
        <v>0.0</v>
      </c>
      <c r="AZ218" s="20">
        <v>0.0</v>
      </c>
      <c r="BA218" s="20">
        <v>0.0</v>
      </c>
      <c r="BB218" s="20">
        <v>0.0</v>
      </c>
      <c r="BC218" s="26" t="s">
        <v>624</v>
      </c>
      <c r="BD218" s="26" t="s">
        <v>624</v>
      </c>
      <c r="BE218" s="26" t="s">
        <v>624</v>
      </c>
      <c r="BF218" s="26" t="s">
        <v>624</v>
      </c>
      <c r="BG218" s="25" t="s">
        <v>624</v>
      </c>
      <c r="BH218" s="27" t="s">
        <v>887</v>
      </c>
      <c r="BI218" s="28">
        <v>23.0</v>
      </c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20">
        <v>0.0</v>
      </c>
      <c r="BV218" s="20">
        <v>0.0</v>
      </c>
      <c r="BW218" s="20">
        <v>0.0</v>
      </c>
      <c r="BX218" s="20">
        <v>0.0</v>
      </c>
      <c r="BY218" s="20">
        <v>23.0</v>
      </c>
      <c r="BZ218" s="26" t="s">
        <v>624</v>
      </c>
      <c r="CA218" s="26" t="s">
        <v>624</v>
      </c>
      <c r="CB218" s="26" t="s">
        <v>624</v>
      </c>
      <c r="CC218" s="26" t="s">
        <v>624</v>
      </c>
      <c r="CD218" s="26" t="s">
        <v>624</v>
      </c>
      <c r="CE218" s="29">
        <f t="shared" si="4"/>
        <v>45012</v>
      </c>
      <c r="CF218" s="39" t="s">
        <v>888</v>
      </c>
      <c r="CG218" s="8"/>
      <c r="CH218" s="39" t="s">
        <v>889</v>
      </c>
      <c r="CI218" s="26">
        <f t="shared" si="5"/>
        <v>252</v>
      </c>
      <c r="CJ218" s="26">
        <f t="shared" si="6"/>
        <v>45012</v>
      </c>
      <c r="CK218" s="26">
        <f t="shared" si="7"/>
        <v>242</v>
      </c>
      <c r="CL218" s="26">
        <f t="shared" si="8"/>
        <v>242</v>
      </c>
      <c r="CM218" s="26">
        <f t="shared" ref="CM218:CO218" si="223">IF(CI218=44434,,CI218)</f>
        <v>252</v>
      </c>
      <c r="CN218" s="26">
        <f t="shared" si="223"/>
        <v>45012</v>
      </c>
      <c r="CO218" s="26">
        <f t="shared" si="223"/>
        <v>242</v>
      </c>
      <c r="CP218" s="26">
        <f t="shared" si="10"/>
        <v>242</v>
      </c>
      <c r="CQ218" s="7"/>
    </row>
    <row r="219">
      <c r="A219" s="49" t="s">
        <v>890</v>
      </c>
      <c r="B219" s="49" t="s">
        <v>891</v>
      </c>
      <c r="C219" s="49" t="s">
        <v>891</v>
      </c>
      <c r="D219" s="49" t="s">
        <v>132</v>
      </c>
      <c r="E219" s="49" t="s">
        <v>892</v>
      </c>
      <c r="F219" s="49" t="s">
        <v>134</v>
      </c>
      <c r="G219" s="49" t="s">
        <v>861</v>
      </c>
      <c r="H219" s="55">
        <v>44918.0</v>
      </c>
      <c r="I219" s="55">
        <v>48866.0</v>
      </c>
      <c r="J219" s="51"/>
      <c r="K219" s="51"/>
      <c r="L219" s="52" t="str">
        <f t="shared" si="2"/>
        <v>above 56 days</v>
      </c>
      <c r="M219" s="53">
        <f t="shared" si="3"/>
        <v>242</v>
      </c>
      <c r="N219" s="57" t="s">
        <v>887</v>
      </c>
      <c r="O219" s="49">
        <v>1.0</v>
      </c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49">
        <v>0.0</v>
      </c>
      <c r="AB219" s="49">
        <v>0.0</v>
      </c>
      <c r="AC219" s="49">
        <v>0.0</v>
      </c>
      <c r="AD219" s="49">
        <v>0.0</v>
      </c>
      <c r="AE219" s="49">
        <v>1.0</v>
      </c>
      <c r="AF219" s="26" t="s">
        <v>624</v>
      </c>
      <c r="AG219" s="26" t="s">
        <v>624</v>
      </c>
      <c r="AH219" s="26" t="s">
        <v>624</v>
      </c>
      <c r="AI219" s="26" t="s">
        <v>624</v>
      </c>
      <c r="AJ219" s="25" t="s">
        <v>624</v>
      </c>
      <c r="AK219" s="8"/>
      <c r="AL219" s="20">
        <v>0.0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20">
        <v>0.0</v>
      </c>
      <c r="AY219" s="20">
        <v>0.0</v>
      </c>
      <c r="AZ219" s="20">
        <v>0.0</v>
      </c>
      <c r="BA219" s="20">
        <v>0.0</v>
      </c>
      <c r="BB219" s="20">
        <v>0.0</v>
      </c>
      <c r="BC219" s="26" t="s">
        <v>624</v>
      </c>
      <c r="BD219" s="26" t="s">
        <v>624</v>
      </c>
      <c r="BE219" s="26" t="s">
        <v>624</v>
      </c>
      <c r="BF219" s="26" t="s">
        <v>624</v>
      </c>
      <c r="BG219" s="25" t="s">
        <v>624</v>
      </c>
      <c r="BH219" s="8"/>
      <c r="BI219" s="28">
        <v>0.0</v>
      </c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20">
        <v>0.0</v>
      </c>
      <c r="BV219" s="20">
        <v>0.0</v>
      </c>
      <c r="BW219" s="20">
        <v>0.0</v>
      </c>
      <c r="BX219" s="20">
        <v>0.0</v>
      </c>
      <c r="BY219" s="20">
        <v>0.0</v>
      </c>
      <c r="BZ219" s="26" t="s">
        <v>624</v>
      </c>
      <c r="CA219" s="26" t="s">
        <v>624</v>
      </c>
      <c r="CB219" s="26" t="s">
        <v>624</v>
      </c>
      <c r="CC219" s="26" t="s">
        <v>624</v>
      </c>
      <c r="CD219" s="26" t="s">
        <v>624</v>
      </c>
      <c r="CE219" s="29">
        <f t="shared" si="4"/>
        <v>45012</v>
      </c>
      <c r="CF219" s="39" t="s">
        <v>889</v>
      </c>
      <c r="CG219" s="8"/>
      <c r="CH219" s="8"/>
      <c r="CI219" s="26">
        <f t="shared" si="5"/>
        <v>242</v>
      </c>
      <c r="CJ219" s="26">
        <f t="shared" si="6"/>
        <v>45012</v>
      </c>
      <c r="CK219" s="26">
        <f t="shared" si="7"/>
        <v>45012</v>
      </c>
      <c r="CL219" s="26">
        <f t="shared" si="8"/>
        <v>242</v>
      </c>
      <c r="CM219" s="26">
        <f t="shared" ref="CM219:CO219" si="224">IF(CI219=44434,,CI219)</f>
        <v>242</v>
      </c>
      <c r="CN219" s="26">
        <f t="shared" si="224"/>
        <v>45012</v>
      </c>
      <c r="CO219" s="26">
        <f t="shared" si="224"/>
        <v>45012</v>
      </c>
      <c r="CP219" s="26">
        <f t="shared" si="10"/>
        <v>242</v>
      </c>
      <c r="CQ219" s="7"/>
    </row>
    <row r="220">
      <c r="A220" s="49" t="s">
        <v>177</v>
      </c>
      <c r="B220" s="49" t="s">
        <v>893</v>
      </c>
      <c r="C220" s="49" t="s">
        <v>893</v>
      </c>
      <c r="D220" s="49" t="s">
        <v>132</v>
      </c>
      <c r="E220" s="49" t="s">
        <v>179</v>
      </c>
      <c r="F220" s="49" t="s">
        <v>134</v>
      </c>
      <c r="G220" s="49" t="s">
        <v>857</v>
      </c>
      <c r="H220" s="55">
        <v>46107.0</v>
      </c>
      <c r="I220" s="55">
        <v>46230.0</v>
      </c>
      <c r="J220" s="51"/>
      <c r="K220" s="51"/>
      <c r="L220" s="52" t="str">
        <f t="shared" si="2"/>
        <v>above 56 days</v>
      </c>
      <c r="M220" s="53">
        <f t="shared" si="3"/>
        <v>145</v>
      </c>
      <c r="N220" s="54" t="s">
        <v>858</v>
      </c>
      <c r="O220" s="49">
        <v>3.0</v>
      </c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49">
        <v>1.0</v>
      </c>
      <c r="AB220" s="49">
        <v>0.0</v>
      </c>
      <c r="AC220" s="49">
        <v>0.0</v>
      </c>
      <c r="AD220" s="49">
        <v>0.0</v>
      </c>
      <c r="AE220" s="49">
        <v>2.0</v>
      </c>
      <c r="AF220" s="26" t="s">
        <v>624</v>
      </c>
      <c r="AG220" s="26" t="s">
        <v>624</v>
      </c>
      <c r="AH220" s="26" t="s">
        <v>624</v>
      </c>
      <c r="AI220" s="26" t="s">
        <v>624</v>
      </c>
      <c r="AJ220" s="25" t="s">
        <v>624</v>
      </c>
      <c r="AK220" s="8"/>
      <c r="AL220" s="20">
        <v>0.0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20">
        <v>0.0</v>
      </c>
      <c r="AY220" s="20">
        <v>0.0</v>
      </c>
      <c r="AZ220" s="20">
        <v>0.0</v>
      </c>
      <c r="BA220" s="20">
        <v>0.0</v>
      </c>
      <c r="BB220" s="20">
        <v>0.0</v>
      </c>
      <c r="BC220" s="26" t="s">
        <v>624</v>
      </c>
      <c r="BD220" s="26" t="s">
        <v>624</v>
      </c>
      <c r="BE220" s="26" t="s">
        <v>624</v>
      </c>
      <c r="BF220" s="26" t="s">
        <v>624</v>
      </c>
      <c r="BG220" s="25" t="s">
        <v>624</v>
      </c>
      <c r="BH220" s="8"/>
      <c r="BI220" s="28">
        <v>0.0</v>
      </c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20">
        <v>0.0</v>
      </c>
      <c r="BV220" s="20">
        <v>0.0</v>
      </c>
      <c r="BW220" s="20">
        <v>0.0</v>
      </c>
      <c r="BX220" s="20">
        <v>0.0</v>
      </c>
      <c r="BY220" s="20">
        <v>0.0</v>
      </c>
      <c r="BZ220" s="26" t="s">
        <v>624</v>
      </c>
      <c r="CA220" s="26" t="s">
        <v>624</v>
      </c>
      <c r="CB220" s="26" t="s">
        <v>624</v>
      </c>
      <c r="CC220" s="26" t="s">
        <v>624</v>
      </c>
      <c r="CD220" s="26" t="s">
        <v>624</v>
      </c>
      <c r="CE220" s="29">
        <f t="shared" si="4"/>
        <v>45012</v>
      </c>
      <c r="CF220" s="34" t="s">
        <v>859</v>
      </c>
      <c r="CG220" s="8"/>
      <c r="CH220" s="8"/>
      <c r="CI220" s="26">
        <f t="shared" si="5"/>
        <v>145</v>
      </c>
      <c r="CJ220" s="26">
        <f t="shared" si="6"/>
        <v>45012</v>
      </c>
      <c r="CK220" s="26">
        <f t="shared" si="7"/>
        <v>45012</v>
      </c>
      <c r="CL220" s="26">
        <f t="shared" si="8"/>
        <v>145</v>
      </c>
      <c r="CM220" s="26">
        <f t="shared" ref="CM220:CO220" si="225">IF(CI220=44434,,CI220)</f>
        <v>145</v>
      </c>
      <c r="CN220" s="26">
        <f t="shared" si="225"/>
        <v>45012</v>
      </c>
      <c r="CO220" s="26">
        <f t="shared" si="225"/>
        <v>45012</v>
      </c>
      <c r="CP220" s="26">
        <f t="shared" si="10"/>
        <v>145</v>
      </c>
      <c r="CQ220" s="7"/>
    </row>
    <row r="221">
      <c r="A221" s="49" t="s">
        <v>177</v>
      </c>
      <c r="B221" s="49" t="s">
        <v>894</v>
      </c>
      <c r="C221" s="49" t="s">
        <v>894</v>
      </c>
      <c r="D221" s="49" t="s">
        <v>132</v>
      </c>
      <c r="E221" s="49" t="s">
        <v>179</v>
      </c>
      <c r="F221" s="49" t="s">
        <v>134</v>
      </c>
      <c r="G221" s="49" t="s">
        <v>857</v>
      </c>
      <c r="H221" s="55">
        <v>46254.0</v>
      </c>
      <c r="I221" s="55">
        <v>46230.0</v>
      </c>
      <c r="J221" s="51"/>
      <c r="K221" s="51"/>
      <c r="L221" s="52" t="str">
        <f t="shared" si="2"/>
        <v>above 56 days</v>
      </c>
      <c r="M221" s="53">
        <f t="shared" si="3"/>
        <v>139</v>
      </c>
      <c r="N221" s="54" t="s">
        <v>166</v>
      </c>
      <c r="O221" s="49">
        <v>4.0</v>
      </c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49">
        <v>2.0</v>
      </c>
      <c r="AB221" s="49">
        <v>0.0</v>
      </c>
      <c r="AC221" s="49">
        <v>0.0</v>
      </c>
      <c r="AD221" s="49">
        <v>0.0</v>
      </c>
      <c r="AE221" s="49">
        <v>2.0</v>
      </c>
      <c r="AF221" s="26" t="s">
        <v>624</v>
      </c>
      <c r="AG221" s="26" t="s">
        <v>624</v>
      </c>
      <c r="AH221" s="26" t="s">
        <v>624</v>
      </c>
      <c r="AI221" s="26" t="s">
        <v>624</v>
      </c>
      <c r="AJ221" s="25" t="s">
        <v>624</v>
      </c>
      <c r="AK221" s="8"/>
      <c r="AL221" s="20">
        <v>0.0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20">
        <v>0.0</v>
      </c>
      <c r="AY221" s="20">
        <v>0.0</v>
      </c>
      <c r="AZ221" s="20">
        <v>0.0</v>
      </c>
      <c r="BA221" s="20">
        <v>0.0</v>
      </c>
      <c r="BB221" s="20">
        <v>0.0</v>
      </c>
      <c r="BC221" s="26" t="s">
        <v>624</v>
      </c>
      <c r="BD221" s="26" t="s">
        <v>624</v>
      </c>
      <c r="BE221" s="26" t="s">
        <v>624</v>
      </c>
      <c r="BF221" s="26" t="s">
        <v>624</v>
      </c>
      <c r="BG221" s="25" t="s">
        <v>624</v>
      </c>
      <c r="BH221" s="8"/>
      <c r="BI221" s="28">
        <v>0.0</v>
      </c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20">
        <v>0.0</v>
      </c>
      <c r="BV221" s="20">
        <v>0.0</v>
      </c>
      <c r="BW221" s="20">
        <v>0.0</v>
      </c>
      <c r="BX221" s="20">
        <v>0.0</v>
      </c>
      <c r="BY221" s="20">
        <v>0.0</v>
      </c>
      <c r="BZ221" s="26" t="s">
        <v>624</v>
      </c>
      <c r="CA221" s="26" t="s">
        <v>624</v>
      </c>
      <c r="CB221" s="26" t="s">
        <v>624</v>
      </c>
      <c r="CC221" s="26" t="s">
        <v>624</v>
      </c>
      <c r="CD221" s="26" t="s">
        <v>624</v>
      </c>
      <c r="CE221" s="29">
        <f t="shared" si="4"/>
        <v>45012</v>
      </c>
      <c r="CF221" s="34" t="s">
        <v>169</v>
      </c>
      <c r="CG221" s="8"/>
      <c r="CH221" s="8"/>
      <c r="CI221" s="26">
        <f t="shared" si="5"/>
        <v>139</v>
      </c>
      <c r="CJ221" s="26">
        <f t="shared" si="6"/>
        <v>45012</v>
      </c>
      <c r="CK221" s="26">
        <f t="shared" si="7"/>
        <v>45012</v>
      </c>
      <c r="CL221" s="26">
        <f t="shared" si="8"/>
        <v>139</v>
      </c>
      <c r="CM221" s="26">
        <f t="shared" ref="CM221:CO221" si="226">IF(CI221=44434,,CI221)</f>
        <v>139</v>
      </c>
      <c r="CN221" s="26">
        <f t="shared" si="226"/>
        <v>45012</v>
      </c>
      <c r="CO221" s="26">
        <f t="shared" si="226"/>
        <v>45012</v>
      </c>
      <c r="CP221" s="26">
        <f t="shared" si="10"/>
        <v>139</v>
      </c>
      <c r="CQ221" s="7"/>
    </row>
    <row r="222">
      <c r="A222" s="49" t="s">
        <v>177</v>
      </c>
      <c r="B222" s="49" t="s">
        <v>895</v>
      </c>
      <c r="C222" s="49" t="s">
        <v>895</v>
      </c>
      <c r="D222" s="49" t="s">
        <v>132</v>
      </c>
      <c r="E222" s="49" t="s">
        <v>179</v>
      </c>
      <c r="F222" s="49" t="s">
        <v>78</v>
      </c>
      <c r="G222" s="49" t="s">
        <v>857</v>
      </c>
      <c r="H222" s="55">
        <v>46458.0</v>
      </c>
      <c r="I222" s="55">
        <v>46230.0</v>
      </c>
      <c r="J222" s="51"/>
      <c r="K222" s="51"/>
      <c r="L222" s="52" t="str">
        <f t="shared" si="2"/>
        <v>above 56 days</v>
      </c>
      <c r="M222" s="53">
        <f t="shared" si="3"/>
        <v>76</v>
      </c>
      <c r="N222" s="54" t="s">
        <v>166</v>
      </c>
      <c r="O222" s="49">
        <v>5.0</v>
      </c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49">
        <v>3.0</v>
      </c>
      <c r="AB222" s="49">
        <v>0.0</v>
      </c>
      <c r="AC222" s="49">
        <v>0.0</v>
      </c>
      <c r="AD222" s="49">
        <v>0.0</v>
      </c>
      <c r="AE222" s="49">
        <v>2.0</v>
      </c>
      <c r="AF222" s="26" t="s">
        <v>624</v>
      </c>
      <c r="AG222" s="26" t="s">
        <v>624</v>
      </c>
      <c r="AH222" s="26" t="s">
        <v>624</v>
      </c>
      <c r="AI222" s="26" t="s">
        <v>624</v>
      </c>
      <c r="AJ222" s="25" t="s">
        <v>624</v>
      </c>
      <c r="AK222" s="34" t="s">
        <v>896</v>
      </c>
      <c r="AL222" s="20">
        <v>1.0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20">
        <v>1.0</v>
      </c>
      <c r="AY222" s="20">
        <v>0.0</v>
      </c>
      <c r="AZ222" s="20">
        <v>0.0</v>
      </c>
      <c r="BA222" s="20">
        <v>0.0</v>
      </c>
      <c r="BB222" s="20">
        <v>0.0</v>
      </c>
      <c r="BC222" s="26" t="s">
        <v>624</v>
      </c>
      <c r="BD222" s="26" t="s">
        <v>624</v>
      </c>
      <c r="BE222" s="26" t="s">
        <v>624</v>
      </c>
      <c r="BF222" s="26" t="s">
        <v>624</v>
      </c>
      <c r="BG222" s="25" t="s">
        <v>624</v>
      </c>
      <c r="BH222" s="34" t="s">
        <v>897</v>
      </c>
      <c r="BI222" s="28">
        <v>0.0</v>
      </c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20">
        <v>0.0</v>
      </c>
      <c r="BV222" s="20">
        <v>0.0</v>
      </c>
      <c r="BW222" s="20">
        <v>0.0</v>
      </c>
      <c r="BX222" s="20">
        <v>0.0</v>
      </c>
      <c r="BY222" s="20">
        <v>0.0</v>
      </c>
      <c r="BZ222" s="26" t="s">
        <v>624</v>
      </c>
      <c r="CA222" s="26" t="s">
        <v>624</v>
      </c>
      <c r="CB222" s="26" t="s">
        <v>624</v>
      </c>
      <c r="CC222" s="26" t="s">
        <v>624</v>
      </c>
      <c r="CD222" s="26" t="s">
        <v>624</v>
      </c>
      <c r="CE222" s="29">
        <f t="shared" si="4"/>
        <v>45012</v>
      </c>
      <c r="CF222" s="34" t="s">
        <v>169</v>
      </c>
      <c r="CG222" s="34" t="s">
        <v>898</v>
      </c>
      <c r="CH222" s="34" t="s">
        <v>899</v>
      </c>
      <c r="CI222" s="26">
        <f t="shared" si="5"/>
        <v>139</v>
      </c>
      <c r="CJ222" s="26">
        <f t="shared" si="6"/>
        <v>146</v>
      </c>
      <c r="CK222" s="26">
        <f t="shared" si="7"/>
        <v>76</v>
      </c>
      <c r="CL222" s="26">
        <f t="shared" si="8"/>
        <v>76</v>
      </c>
      <c r="CM222" s="26">
        <f t="shared" ref="CM222:CO222" si="227">IF(CI222=44434,,CI222)</f>
        <v>139</v>
      </c>
      <c r="CN222" s="26">
        <f t="shared" si="227"/>
        <v>146</v>
      </c>
      <c r="CO222" s="26">
        <f t="shared" si="227"/>
        <v>76</v>
      </c>
      <c r="CP222" s="26">
        <f t="shared" si="10"/>
        <v>76</v>
      </c>
      <c r="CQ222" s="7"/>
    </row>
    <row r="223">
      <c r="A223" s="49" t="s">
        <v>86</v>
      </c>
      <c r="B223" s="49" t="s">
        <v>900</v>
      </c>
      <c r="C223" s="49" t="s">
        <v>900</v>
      </c>
      <c r="D223" s="49" t="s">
        <v>88</v>
      </c>
      <c r="E223" s="49" t="s">
        <v>523</v>
      </c>
      <c r="F223" s="49" t="s">
        <v>64</v>
      </c>
      <c r="G223" s="49" t="s">
        <v>875</v>
      </c>
      <c r="H223" s="50">
        <v>45292.0</v>
      </c>
      <c r="I223" s="49"/>
      <c r="J223" s="51"/>
      <c r="K223" s="51"/>
      <c r="L223" s="52" t="str">
        <f t="shared" si="2"/>
        <v>above 56 days</v>
      </c>
      <c r="M223" s="53">
        <f t="shared" si="3"/>
        <v>62</v>
      </c>
      <c r="N223" s="57" t="s">
        <v>477</v>
      </c>
      <c r="O223" s="49">
        <v>2.0</v>
      </c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49">
        <v>0.0</v>
      </c>
      <c r="AB223" s="49">
        <v>1.0</v>
      </c>
      <c r="AC223" s="49">
        <v>0.0</v>
      </c>
      <c r="AD223" s="49">
        <v>0.0</v>
      </c>
      <c r="AE223" s="49">
        <v>1.0</v>
      </c>
      <c r="AF223" s="26" t="s">
        <v>624</v>
      </c>
      <c r="AG223" s="26" t="s">
        <v>624</v>
      </c>
      <c r="AH223" s="26" t="s">
        <v>624</v>
      </c>
      <c r="AI223" s="26" t="s">
        <v>624</v>
      </c>
      <c r="AJ223" s="25" t="s">
        <v>624</v>
      </c>
      <c r="AK223" s="8"/>
      <c r="AL223" s="20">
        <v>0.0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20">
        <v>0.0</v>
      </c>
      <c r="AY223" s="20">
        <v>0.0</v>
      </c>
      <c r="AZ223" s="20">
        <v>0.0</v>
      </c>
      <c r="BA223" s="20">
        <v>0.0</v>
      </c>
      <c r="BB223" s="20">
        <v>0.0</v>
      </c>
      <c r="BC223" s="26" t="s">
        <v>624</v>
      </c>
      <c r="BD223" s="26" t="s">
        <v>624</v>
      </c>
      <c r="BE223" s="26" t="s">
        <v>624</v>
      </c>
      <c r="BF223" s="26" t="s">
        <v>624</v>
      </c>
      <c r="BG223" s="25" t="s">
        <v>624</v>
      </c>
      <c r="BH223" s="27" t="s">
        <v>270</v>
      </c>
      <c r="BI223" s="28">
        <v>0.0</v>
      </c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20">
        <v>0.0</v>
      </c>
      <c r="BV223" s="20">
        <v>0.0</v>
      </c>
      <c r="BW223" s="20">
        <v>0.0</v>
      </c>
      <c r="BX223" s="20">
        <v>0.0</v>
      </c>
      <c r="BY223" s="20">
        <v>0.0</v>
      </c>
      <c r="BZ223" s="26" t="s">
        <v>624</v>
      </c>
      <c r="CA223" s="26" t="s">
        <v>624</v>
      </c>
      <c r="CB223" s="26" t="s">
        <v>624</v>
      </c>
      <c r="CC223" s="26" t="s">
        <v>624</v>
      </c>
      <c r="CD223" s="26" t="s">
        <v>624</v>
      </c>
      <c r="CE223" s="29">
        <f t="shared" si="4"/>
        <v>45012</v>
      </c>
      <c r="CF223" s="39" t="s">
        <v>478</v>
      </c>
      <c r="CG223" s="8"/>
      <c r="CH223" s="39" t="s">
        <v>273</v>
      </c>
      <c r="CI223" s="26">
        <f t="shared" si="5"/>
        <v>66</v>
      </c>
      <c r="CJ223" s="26">
        <f t="shared" si="6"/>
        <v>45012</v>
      </c>
      <c r="CK223" s="26">
        <f t="shared" si="7"/>
        <v>62</v>
      </c>
      <c r="CL223" s="26">
        <f t="shared" si="8"/>
        <v>62</v>
      </c>
      <c r="CM223" s="26">
        <f t="shared" ref="CM223:CO223" si="228">IF(CI223=44434,,CI223)</f>
        <v>66</v>
      </c>
      <c r="CN223" s="26">
        <f t="shared" si="228"/>
        <v>45012</v>
      </c>
      <c r="CO223" s="26">
        <f t="shared" si="228"/>
        <v>62</v>
      </c>
      <c r="CP223" s="26">
        <f t="shared" si="10"/>
        <v>62</v>
      </c>
      <c r="CQ223" s="7"/>
    </row>
    <row r="224">
      <c r="A224" s="49" t="s">
        <v>901</v>
      </c>
      <c r="B224" s="49" t="s">
        <v>902</v>
      </c>
      <c r="C224" s="49" t="s">
        <v>902</v>
      </c>
      <c r="D224" s="49" t="s">
        <v>132</v>
      </c>
      <c r="E224" s="49" t="s">
        <v>903</v>
      </c>
      <c r="F224" s="49" t="s">
        <v>904</v>
      </c>
      <c r="G224" s="49" t="s">
        <v>861</v>
      </c>
      <c r="H224" s="55">
        <v>44944.0</v>
      </c>
      <c r="I224" s="55">
        <v>46867.0</v>
      </c>
      <c r="J224" s="51"/>
      <c r="K224" s="51"/>
      <c r="L224" s="52" t="str">
        <f t="shared" si="2"/>
        <v>29-56 days</v>
      </c>
      <c r="M224" s="53">
        <f t="shared" si="3"/>
        <v>33</v>
      </c>
      <c r="N224" s="57" t="s">
        <v>283</v>
      </c>
      <c r="O224" s="49">
        <v>65.0</v>
      </c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49">
        <v>33.0</v>
      </c>
      <c r="AB224" s="49">
        <v>26.0</v>
      </c>
      <c r="AC224" s="49">
        <v>5.0</v>
      </c>
      <c r="AD224" s="49">
        <v>0.0</v>
      </c>
      <c r="AE224" s="49">
        <v>1.0</v>
      </c>
      <c r="AF224" s="26" t="s">
        <v>624</v>
      </c>
      <c r="AG224" s="26" t="s">
        <v>624</v>
      </c>
      <c r="AH224" s="26" t="s">
        <v>624</v>
      </c>
      <c r="AI224" s="26" t="s">
        <v>624</v>
      </c>
      <c r="AJ224" s="25" t="s">
        <v>624</v>
      </c>
      <c r="AK224" s="8"/>
      <c r="AL224" s="20">
        <v>0.0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20">
        <v>0.0</v>
      </c>
      <c r="AY224" s="20">
        <v>0.0</v>
      </c>
      <c r="AZ224" s="20">
        <v>0.0</v>
      </c>
      <c r="BA224" s="20">
        <v>0.0</v>
      </c>
      <c r="BB224" s="20">
        <v>0.0</v>
      </c>
      <c r="BC224" s="26" t="s">
        <v>624</v>
      </c>
      <c r="BD224" s="26" t="s">
        <v>624</v>
      </c>
      <c r="BE224" s="26" t="s">
        <v>624</v>
      </c>
      <c r="BF224" s="26" t="s">
        <v>624</v>
      </c>
      <c r="BG224" s="25" t="s">
        <v>624</v>
      </c>
      <c r="BH224" s="27" t="s">
        <v>541</v>
      </c>
      <c r="BI224" s="28">
        <v>0.0</v>
      </c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20">
        <v>0.0</v>
      </c>
      <c r="BV224" s="20">
        <v>0.0</v>
      </c>
      <c r="BW224" s="20">
        <v>0.0</v>
      </c>
      <c r="BX224" s="20">
        <v>0.0</v>
      </c>
      <c r="BY224" s="20">
        <v>0.0</v>
      </c>
      <c r="BZ224" s="26" t="s">
        <v>624</v>
      </c>
      <c r="CA224" s="26" t="s">
        <v>624</v>
      </c>
      <c r="CB224" s="26" t="s">
        <v>624</v>
      </c>
      <c r="CC224" s="26" t="s">
        <v>624</v>
      </c>
      <c r="CD224" s="26" t="s">
        <v>624</v>
      </c>
      <c r="CE224" s="29">
        <f t="shared" si="4"/>
        <v>45012</v>
      </c>
      <c r="CF224" s="39" t="s">
        <v>285</v>
      </c>
      <c r="CG224" s="8"/>
      <c r="CH224" s="39" t="s">
        <v>542</v>
      </c>
      <c r="CI224" s="26">
        <f t="shared" si="5"/>
        <v>33</v>
      </c>
      <c r="CJ224" s="26">
        <f t="shared" si="6"/>
        <v>45012</v>
      </c>
      <c r="CK224" s="26">
        <f t="shared" si="7"/>
        <v>69</v>
      </c>
      <c r="CL224" s="26">
        <f t="shared" si="8"/>
        <v>33</v>
      </c>
      <c r="CM224" s="26">
        <f t="shared" ref="CM224:CO224" si="229">IF(CI224=44434,,CI224)</f>
        <v>33</v>
      </c>
      <c r="CN224" s="26">
        <f t="shared" si="229"/>
        <v>45012</v>
      </c>
      <c r="CO224" s="26">
        <f t="shared" si="229"/>
        <v>69</v>
      </c>
      <c r="CP224" s="26">
        <f t="shared" si="10"/>
        <v>33</v>
      </c>
      <c r="CQ224" s="7"/>
    </row>
    <row r="225">
      <c r="A225" s="49" t="s">
        <v>86</v>
      </c>
      <c r="B225" s="49" t="s">
        <v>905</v>
      </c>
      <c r="C225" s="49" t="s">
        <v>905</v>
      </c>
      <c r="D225" s="49" t="s">
        <v>88</v>
      </c>
      <c r="E225" s="49" t="s">
        <v>152</v>
      </c>
      <c r="F225" s="49" t="s">
        <v>64</v>
      </c>
      <c r="G225" s="49" t="s">
        <v>906</v>
      </c>
      <c r="H225" s="55">
        <v>46107.0</v>
      </c>
      <c r="I225" s="49"/>
      <c r="J225" s="51"/>
      <c r="K225" s="51"/>
      <c r="L225" s="52" t="str">
        <f t="shared" si="2"/>
        <v>1-28 days</v>
      </c>
      <c r="M225" s="53">
        <f t="shared" si="3"/>
        <v>14</v>
      </c>
      <c r="N225" s="54" t="s">
        <v>175</v>
      </c>
      <c r="O225" s="49">
        <v>14.0</v>
      </c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49">
        <v>0.0</v>
      </c>
      <c r="AB225" s="49">
        <v>0.0</v>
      </c>
      <c r="AC225" s="49">
        <v>2.0</v>
      </c>
      <c r="AD225" s="49">
        <v>6.0</v>
      </c>
      <c r="AE225" s="49">
        <v>6.0</v>
      </c>
      <c r="AF225" s="26" t="s">
        <v>624</v>
      </c>
      <c r="AG225" s="26" t="s">
        <v>624</v>
      </c>
      <c r="AH225" s="26" t="s">
        <v>624</v>
      </c>
      <c r="AI225" s="26" t="s">
        <v>624</v>
      </c>
      <c r="AJ225" s="25" t="s">
        <v>624</v>
      </c>
      <c r="AK225" s="8"/>
      <c r="AL225" s="20">
        <v>0.0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20">
        <v>0.0</v>
      </c>
      <c r="AY225" s="20">
        <v>0.0</v>
      </c>
      <c r="AZ225" s="20">
        <v>0.0</v>
      </c>
      <c r="BA225" s="20">
        <v>0.0</v>
      </c>
      <c r="BB225" s="20">
        <v>0.0</v>
      </c>
      <c r="BC225" s="26" t="s">
        <v>624</v>
      </c>
      <c r="BD225" s="26" t="s">
        <v>624</v>
      </c>
      <c r="BE225" s="26" t="s">
        <v>624</v>
      </c>
      <c r="BF225" s="26" t="s">
        <v>624</v>
      </c>
      <c r="BG225" s="25" t="s">
        <v>624</v>
      </c>
      <c r="BH225" s="8"/>
      <c r="BI225" s="28">
        <v>0.0</v>
      </c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20">
        <v>0.0</v>
      </c>
      <c r="BV225" s="20">
        <v>0.0</v>
      </c>
      <c r="BW225" s="20">
        <v>0.0</v>
      </c>
      <c r="BX225" s="20">
        <v>0.0</v>
      </c>
      <c r="BY225" s="20">
        <v>0.0</v>
      </c>
      <c r="BZ225" s="26" t="s">
        <v>624</v>
      </c>
      <c r="CA225" s="26" t="s">
        <v>624</v>
      </c>
      <c r="CB225" s="26" t="s">
        <v>624</v>
      </c>
      <c r="CC225" s="26" t="s">
        <v>624</v>
      </c>
      <c r="CD225" s="26" t="s">
        <v>624</v>
      </c>
      <c r="CE225" s="29">
        <f t="shared" si="4"/>
        <v>45012</v>
      </c>
      <c r="CF225" s="34" t="s">
        <v>176</v>
      </c>
      <c r="CG225" s="8"/>
      <c r="CH225" s="8"/>
      <c r="CI225" s="26">
        <f t="shared" si="5"/>
        <v>14</v>
      </c>
      <c r="CJ225" s="26">
        <f t="shared" si="6"/>
        <v>45012</v>
      </c>
      <c r="CK225" s="26">
        <f t="shared" si="7"/>
        <v>45012</v>
      </c>
      <c r="CL225" s="26">
        <f t="shared" si="8"/>
        <v>14</v>
      </c>
      <c r="CM225" s="26">
        <f t="shared" ref="CM225:CO225" si="230">IF(CI225=44434,,CI225)</f>
        <v>14</v>
      </c>
      <c r="CN225" s="26">
        <f t="shared" si="230"/>
        <v>45012</v>
      </c>
      <c r="CO225" s="26">
        <f t="shared" si="230"/>
        <v>45012</v>
      </c>
      <c r="CP225" s="26">
        <f t="shared" si="10"/>
        <v>14</v>
      </c>
      <c r="CQ225" s="7"/>
    </row>
    <row r="226">
      <c r="A226" s="49" t="s">
        <v>448</v>
      </c>
      <c r="B226" s="49" t="s">
        <v>907</v>
      </c>
      <c r="C226" s="49" t="s">
        <v>907</v>
      </c>
      <c r="D226" s="49" t="s">
        <v>88</v>
      </c>
      <c r="E226" s="49" t="s">
        <v>450</v>
      </c>
      <c r="F226" s="49" t="s">
        <v>64</v>
      </c>
      <c r="G226" s="49" t="s">
        <v>906</v>
      </c>
      <c r="H226" s="49"/>
      <c r="I226" s="49"/>
      <c r="J226" s="51"/>
      <c r="K226" s="51"/>
      <c r="L226" s="52" t="str">
        <f t="shared" si="2"/>
        <v>above 56 days</v>
      </c>
      <c r="M226" s="53">
        <f t="shared" si="3"/>
        <v>90</v>
      </c>
      <c r="N226" s="57" t="s">
        <v>782</v>
      </c>
      <c r="O226" s="49">
        <v>2.0</v>
      </c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49">
        <v>0.0</v>
      </c>
      <c r="AB226" s="49">
        <v>0.0</v>
      </c>
      <c r="AC226" s="49">
        <v>0.0</v>
      </c>
      <c r="AD226" s="49">
        <v>0.0</v>
      </c>
      <c r="AE226" s="49">
        <v>2.0</v>
      </c>
      <c r="AF226" s="26" t="s">
        <v>624</v>
      </c>
      <c r="AG226" s="26" t="s">
        <v>624</v>
      </c>
      <c r="AH226" s="26" t="s">
        <v>624</v>
      </c>
      <c r="AI226" s="26" t="s">
        <v>624</v>
      </c>
      <c r="AJ226" s="25" t="s">
        <v>624</v>
      </c>
      <c r="AK226" s="8"/>
      <c r="AL226" s="20">
        <v>0.0</v>
      </c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20">
        <v>0.0</v>
      </c>
      <c r="AY226" s="20">
        <v>0.0</v>
      </c>
      <c r="AZ226" s="20">
        <v>0.0</v>
      </c>
      <c r="BA226" s="20">
        <v>0.0</v>
      </c>
      <c r="BB226" s="20">
        <v>0.0</v>
      </c>
      <c r="BC226" s="26" t="s">
        <v>624</v>
      </c>
      <c r="BD226" s="26" t="s">
        <v>624</v>
      </c>
      <c r="BE226" s="26" t="s">
        <v>624</v>
      </c>
      <c r="BF226" s="26" t="s">
        <v>624</v>
      </c>
      <c r="BG226" s="25" t="s">
        <v>624</v>
      </c>
      <c r="BH226" s="8"/>
      <c r="BI226" s="28">
        <v>0.0</v>
      </c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20">
        <v>0.0</v>
      </c>
      <c r="BV226" s="20">
        <v>0.0</v>
      </c>
      <c r="BW226" s="20">
        <v>0.0</v>
      </c>
      <c r="BX226" s="20">
        <v>0.0</v>
      </c>
      <c r="BY226" s="20">
        <v>0.0</v>
      </c>
      <c r="BZ226" s="26" t="s">
        <v>624</v>
      </c>
      <c r="CA226" s="26" t="s">
        <v>624</v>
      </c>
      <c r="CB226" s="26" t="s">
        <v>624</v>
      </c>
      <c r="CC226" s="26" t="s">
        <v>624</v>
      </c>
      <c r="CD226" s="26" t="s">
        <v>624</v>
      </c>
      <c r="CE226" s="29">
        <f t="shared" si="4"/>
        <v>45012</v>
      </c>
      <c r="CF226" s="39" t="s">
        <v>783</v>
      </c>
      <c r="CG226" s="8"/>
      <c r="CH226" s="8"/>
      <c r="CI226" s="26">
        <f t="shared" si="5"/>
        <v>90</v>
      </c>
      <c r="CJ226" s="26">
        <f t="shared" si="6"/>
        <v>45012</v>
      </c>
      <c r="CK226" s="26">
        <f t="shared" si="7"/>
        <v>45012</v>
      </c>
      <c r="CL226" s="26">
        <f t="shared" si="8"/>
        <v>90</v>
      </c>
      <c r="CM226" s="26">
        <f t="shared" ref="CM226:CO226" si="231">IF(CI226=44434,,CI226)</f>
        <v>90</v>
      </c>
      <c r="CN226" s="26">
        <f t="shared" si="231"/>
        <v>45012</v>
      </c>
      <c r="CO226" s="26">
        <f t="shared" si="231"/>
        <v>45012</v>
      </c>
      <c r="CP226" s="26">
        <f t="shared" si="10"/>
        <v>90</v>
      </c>
      <c r="CQ226" s="7"/>
    </row>
    <row r="227">
      <c r="A227" s="49" t="s">
        <v>74</v>
      </c>
      <c r="B227" s="49" t="s">
        <v>908</v>
      </c>
      <c r="C227" s="49" t="s">
        <v>908</v>
      </c>
      <c r="D227" s="49" t="s">
        <v>76</v>
      </c>
      <c r="E227" s="49" t="s">
        <v>77</v>
      </c>
      <c r="F227" s="49" t="s">
        <v>208</v>
      </c>
      <c r="G227" s="49" t="s">
        <v>861</v>
      </c>
      <c r="H227" s="49"/>
      <c r="I227" s="49"/>
      <c r="J227" s="51"/>
      <c r="K227" s="51"/>
      <c r="L227" s="52" t="str">
        <f t="shared" si="2"/>
        <v>1-28 days</v>
      </c>
      <c r="M227" s="53">
        <f t="shared" si="3"/>
        <v>19</v>
      </c>
      <c r="N227" s="57" t="s">
        <v>153</v>
      </c>
      <c r="O227" s="49">
        <v>44.0</v>
      </c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49">
        <v>2.0</v>
      </c>
      <c r="AB227" s="49">
        <v>10.0</v>
      </c>
      <c r="AC227" s="49">
        <v>21.0</v>
      </c>
      <c r="AD227" s="49">
        <v>2.0</v>
      </c>
      <c r="AE227" s="49">
        <v>9.0</v>
      </c>
      <c r="AF227" s="26" t="s">
        <v>624</v>
      </c>
      <c r="AG227" s="26" t="s">
        <v>624</v>
      </c>
      <c r="AH227" s="26" t="s">
        <v>624</v>
      </c>
      <c r="AI227" s="26" t="s">
        <v>624</v>
      </c>
      <c r="AJ227" s="25" t="s">
        <v>624</v>
      </c>
      <c r="AK227" s="8"/>
      <c r="AL227" s="20">
        <v>0.0</v>
      </c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20">
        <v>0.0</v>
      </c>
      <c r="AY227" s="20">
        <v>0.0</v>
      </c>
      <c r="AZ227" s="20">
        <v>0.0</v>
      </c>
      <c r="BA227" s="20">
        <v>0.0</v>
      </c>
      <c r="BB227" s="20">
        <v>0.0</v>
      </c>
      <c r="BC227" s="26" t="s">
        <v>624</v>
      </c>
      <c r="BD227" s="26" t="s">
        <v>624</v>
      </c>
      <c r="BE227" s="26" t="s">
        <v>624</v>
      </c>
      <c r="BF227" s="26" t="s">
        <v>624</v>
      </c>
      <c r="BG227" s="25" t="s">
        <v>624</v>
      </c>
      <c r="BH227" s="27" t="s">
        <v>100</v>
      </c>
      <c r="BI227" s="28">
        <v>1.0</v>
      </c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20">
        <v>0.0</v>
      </c>
      <c r="BV227" s="20">
        <v>0.0</v>
      </c>
      <c r="BW227" s="20">
        <v>0.0</v>
      </c>
      <c r="BX227" s="20">
        <v>1.0</v>
      </c>
      <c r="BY227" s="20">
        <v>0.0</v>
      </c>
      <c r="BZ227" s="26" t="s">
        <v>624</v>
      </c>
      <c r="CA227" s="26" t="s">
        <v>624</v>
      </c>
      <c r="CB227" s="26" t="s">
        <v>624</v>
      </c>
      <c r="CC227" s="26" t="s">
        <v>624</v>
      </c>
      <c r="CD227" s="26" t="s">
        <v>624</v>
      </c>
      <c r="CE227" s="29">
        <f t="shared" si="4"/>
        <v>45012</v>
      </c>
      <c r="CF227" s="39" t="s">
        <v>154</v>
      </c>
      <c r="CG227" s="8"/>
      <c r="CH227" s="39" t="s">
        <v>102</v>
      </c>
      <c r="CI227" s="26">
        <f t="shared" si="5"/>
        <v>19</v>
      </c>
      <c r="CJ227" s="26">
        <f t="shared" si="6"/>
        <v>45012</v>
      </c>
      <c r="CK227" s="26">
        <f t="shared" si="7"/>
        <v>67</v>
      </c>
      <c r="CL227" s="26">
        <f t="shared" si="8"/>
        <v>19</v>
      </c>
      <c r="CM227" s="26">
        <f t="shared" ref="CM227:CO227" si="232">IF(CI227=44434,,CI227)</f>
        <v>19</v>
      </c>
      <c r="CN227" s="26">
        <f t="shared" si="232"/>
        <v>45012</v>
      </c>
      <c r="CO227" s="26">
        <f t="shared" si="232"/>
        <v>67</v>
      </c>
      <c r="CP227" s="26">
        <f t="shared" si="10"/>
        <v>19</v>
      </c>
      <c r="CQ227" s="7"/>
    </row>
    <row r="228">
      <c r="A228" s="49" t="s">
        <v>188</v>
      </c>
      <c r="B228" s="49" t="s">
        <v>909</v>
      </c>
      <c r="C228" s="49" t="s">
        <v>909</v>
      </c>
      <c r="D228" s="49" t="s">
        <v>62</v>
      </c>
      <c r="E228" s="49" t="s">
        <v>190</v>
      </c>
      <c r="F228" s="49" t="s">
        <v>78</v>
      </c>
      <c r="G228" s="49" t="s">
        <v>857</v>
      </c>
      <c r="H228" s="55">
        <v>44853.0</v>
      </c>
      <c r="I228" s="50">
        <v>43500.0</v>
      </c>
      <c r="J228" s="51"/>
      <c r="K228" s="51"/>
      <c r="L228" s="52" t="str">
        <f t="shared" si="2"/>
        <v>1-28 days</v>
      </c>
      <c r="M228" s="53">
        <f t="shared" si="3"/>
        <v>17</v>
      </c>
      <c r="N228" s="57" t="s">
        <v>357</v>
      </c>
      <c r="O228" s="49">
        <v>15.0</v>
      </c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49">
        <v>8.0</v>
      </c>
      <c r="AB228" s="49">
        <v>2.0</v>
      </c>
      <c r="AC228" s="49">
        <v>2.0</v>
      </c>
      <c r="AD228" s="49">
        <v>2.0</v>
      </c>
      <c r="AE228" s="49">
        <v>1.0</v>
      </c>
      <c r="AF228" s="26" t="s">
        <v>624</v>
      </c>
      <c r="AG228" s="26" t="s">
        <v>624</v>
      </c>
      <c r="AH228" s="26" t="s">
        <v>624</v>
      </c>
      <c r="AI228" s="26" t="s">
        <v>624</v>
      </c>
      <c r="AJ228" s="25" t="s">
        <v>624</v>
      </c>
      <c r="AK228" s="27" t="s">
        <v>275</v>
      </c>
      <c r="AL228" s="20">
        <v>0.0</v>
      </c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20">
        <v>0.0</v>
      </c>
      <c r="AY228" s="20">
        <v>0.0</v>
      </c>
      <c r="AZ228" s="20">
        <v>0.0</v>
      </c>
      <c r="BA228" s="20">
        <v>0.0</v>
      </c>
      <c r="BB228" s="20">
        <v>0.0</v>
      </c>
      <c r="BC228" s="26" t="s">
        <v>624</v>
      </c>
      <c r="BD228" s="26" t="s">
        <v>624</v>
      </c>
      <c r="BE228" s="26" t="s">
        <v>624</v>
      </c>
      <c r="BF228" s="26" t="s">
        <v>624</v>
      </c>
      <c r="BG228" s="25" t="s">
        <v>624</v>
      </c>
      <c r="BH228" s="27" t="s">
        <v>153</v>
      </c>
      <c r="BI228" s="28">
        <v>0.0</v>
      </c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20">
        <v>0.0</v>
      </c>
      <c r="BV228" s="20">
        <v>0.0</v>
      </c>
      <c r="BW228" s="20">
        <v>0.0</v>
      </c>
      <c r="BX228" s="20">
        <v>0.0</v>
      </c>
      <c r="BY228" s="20">
        <v>0.0</v>
      </c>
      <c r="BZ228" s="26" t="s">
        <v>624</v>
      </c>
      <c r="CA228" s="26" t="s">
        <v>624</v>
      </c>
      <c r="CB228" s="26" t="s">
        <v>624</v>
      </c>
      <c r="CC228" s="26" t="s">
        <v>624</v>
      </c>
      <c r="CD228" s="26" t="s">
        <v>624</v>
      </c>
      <c r="CE228" s="29">
        <f t="shared" si="4"/>
        <v>45012</v>
      </c>
      <c r="CF228" s="39" t="s">
        <v>358</v>
      </c>
      <c r="CG228" s="39" t="s">
        <v>276</v>
      </c>
      <c r="CH228" s="39" t="s">
        <v>154</v>
      </c>
      <c r="CI228" s="26">
        <f t="shared" si="5"/>
        <v>17</v>
      </c>
      <c r="CJ228" s="26">
        <f t="shared" si="6"/>
        <v>28</v>
      </c>
      <c r="CK228" s="26">
        <f t="shared" si="7"/>
        <v>19</v>
      </c>
      <c r="CL228" s="26">
        <f t="shared" si="8"/>
        <v>17</v>
      </c>
      <c r="CM228" s="26">
        <f t="shared" ref="CM228:CO228" si="233">IF(CI228=44434,,CI228)</f>
        <v>17</v>
      </c>
      <c r="CN228" s="26">
        <f t="shared" si="233"/>
        <v>28</v>
      </c>
      <c r="CO228" s="26">
        <f t="shared" si="233"/>
        <v>19</v>
      </c>
      <c r="CP228" s="26">
        <f t="shared" si="10"/>
        <v>17</v>
      </c>
      <c r="CQ228" s="7"/>
    </row>
    <row r="229">
      <c r="A229" s="49" t="s">
        <v>86</v>
      </c>
      <c r="B229" s="49" t="s">
        <v>910</v>
      </c>
      <c r="C229" s="49" t="s">
        <v>911</v>
      </c>
      <c r="D229" s="49" t="s">
        <v>88</v>
      </c>
      <c r="E229" s="49" t="s">
        <v>523</v>
      </c>
      <c r="F229" s="49" t="s">
        <v>64</v>
      </c>
      <c r="G229" s="49" t="s">
        <v>875</v>
      </c>
      <c r="H229" s="56">
        <v>45072.0</v>
      </c>
      <c r="I229" s="49"/>
      <c r="J229" s="51"/>
      <c r="K229" s="51"/>
      <c r="L229" s="52" t="str">
        <f t="shared" si="2"/>
        <v>29-56 days</v>
      </c>
      <c r="M229" s="53">
        <f t="shared" si="3"/>
        <v>33</v>
      </c>
      <c r="N229" s="57" t="s">
        <v>283</v>
      </c>
      <c r="O229" s="49">
        <v>9.0</v>
      </c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49">
        <v>4.0</v>
      </c>
      <c r="AB229" s="49">
        <v>4.0</v>
      </c>
      <c r="AC229" s="49">
        <v>0.0</v>
      </c>
      <c r="AD229" s="49">
        <v>0.0</v>
      </c>
      <c r="AE229" s="49">
        <v>1.0</v>
      </c>
      <c r="AF229" s="26" t="s">
        <v>624</v>
      </c>
      <c r="AG229" s="26" t="s">
        <v>624</v>
      </c>
      <c r="AH229" s="26" t="s">
        <v>624</v>
      </c>
      <c r="AI229" s="26" t="s">
        <v>624</v>
      </c>
      <c r="AJ229" s="25" t="s">
        <v>624</v>
      </c>
      <c r="AK229" s="8"/>
      <c r="AL229" s="20">
        <v>0.0</v>
      </c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20">
        <v>0.0</v>
      </c>
      <c r="AY229" s="20">
        <v>0.0</v>
      </c>
      <c r="AZ229" s="20">
        <v>0.0</v>
      </c>
      <c r="BA229" s="20">
        <v>0.0</v>
      </c>
      <c r="BB229" s="20">
        <v>0.0</v>
      </c>
      <c r="BC229" s="26" t="s">
        <v>624</v>
      </c>
      <c r="BD229" s="26" t="s">
        <v>624</v>
      </c>
      <c r="BE229" s="26" t="s">
        <v>624</v>
      </c>
      <c r="BF229" s="26" t="s">
        <v>624</v>
      </c>
      <c r="BG229" s="25" t="s">
        <v>624</v>
      </c>
      <c r="BH229" s="27" t="s">
        <v>912</v>
      </c>
      <c r="BI229" s="28">
        <v>1.0</v>
      </c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20">
        <v>1.0</v>
      </c>
      <c r="BV229" s="20">
        <v>0.0</v>
      </c>
      <c r="BW229" s="20">
        <v>0.0</v>
      </c>
      <c r="BX229" s="20">
        <v>0.0</v>
      </c>
      <c r="BY229" s="20">
        <v>0.0</v>
      </c>
      <c r="BZ229" s="26" t="s">
        <v>624</v>
      </c>
      <c r="CA229" s="26" t="s">
        <v>624</v>
      </c>
      <c r="CB229" s="26" t="s">
        <v>624</v>
      </c>
      <c r="CC229" s="26" t="s">
        <v>624</v>
      </c>
      <c r="CD229" s="26" t="s">
        <v>624</v>
      </c>
      <c r="CE229" s="29">
        <f t="shared" si="4"/>
        <v>45012</v>
      </c>
      <c r="CF229" s="39" t="s">
        <v>285</v>
      </c>
      <c r="CG229" s="8"/>
      <c r="CH229" s="39" t="s">
        <v>913</v>
      </c>
      <c r="CI229" s="26">
        <f t="shared" si="5"/>
        <v>33</v>
      </c>
      <c r="CJ229" s="26">
        <f t="shared" si="6"/>
        <v>45012</v>
      </c>
      <c r="CK229" s="26">
        <f t="shared" si="7"/>
        <v>119</v>
      </c>
      <c r="CL229" s="26">
        <f t="shared" si="8"/>
        <v>33</v>
      </c>
      <c r="CM229" s="26">
        <f t="shared" ref="CM229:CO229" si="234">IF(CI229=44434,,CI229)</f>
        <v>33</v>
      </c>
      <c r="CN229" s="26">
        <f t="shared" si="234"/>
        <v>45012</v>
      </c>
      <c r="CO229" s="26">
        <f t="shared" si="234"/>
        <v>119</v>
      </c>
      <c r="CP229" s="26">
        <f t="shared" si="10"/>
        <v>33</v>
      </c>
      <c r="CQ229" s="7"/>
    </row>
    <row r="230">
      <c r="A230" s="49" t="s">
        <v>86</v>
      </c>
      <c r="B230" s="49" t="s">
        <v>914</v>
      </c>
      <c r="C230" s="49" t="s">
        <v>914</v>
      </c>
      <c r="D230" s="49" t="s">
        <v>88</v>
      </c>
      <c r="E230" s="49" t="s">
        <v>152</v>
      </c>
      <c r="F230" s="49" t="s">
        <v>64</v>
      </c>
      <c r="G230" s="49" t="s">
        <v>865</v>
      </c>
      <c r="H230" s="55">
        <v>46401.0</v>
      </c>
      <c r="I230" s="49"/>
      <c r="J230" s="51"/>
      <c r="K230" s="51"/>
      <c r="L230" s="52" t="str">
        <f t="shared" si="2"/>
        <v>above 56 days</v>
      </c>
      <c r="M230" s="53">
        <f t="shared" si="3"/>
        <v>154</v>
      </c>
      <c r="N230" s="57" t="s">
        <v>915</v>
      </c>
      <c r="O230" s="49">
        <v>5.0</v>
      </c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49">
        <v>0.0</v>
      </c>
      <c r="AB230" s="49">
        <v>1.0</v>
      </c>
      <c r="AC230" s="49">
        <v>0.0</v>
      </c>
      <c r="AD230" s="49">
        <v>3.0</v>
      </c>
      <c r="AE230" s="49">
        <v>1.0</v>
      </c>
      <c r="AF230" s="26" t="s">
        <v>624</v>
      </c>
      <c r="AG230" s="26" t="s">
        <v>624</v>
      </c>
      <c r="AH230" s="26" t="s">
        <v>624</v>
      </c>
      <c r="AI230" s="26" t="s">
        <v>624</v>
      </c>
      <c r="AJ230" s="25" t="s">
        <v>624</v>
      </c>
      <c r="AK230" s="8"/>
      <c r="AL230" s="20">
        <v>0.0</v>
      </c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20">
        <v>0.0</v>
      </c>
      <c r="AY230" s="20">
        <v>0.0</v>
      </c>
      <c r="AZ230" s="20">
        <v>0.0</v>
      </c>
      <c r="BA230" s="20">
        <v>0.0</v>
      </c>
      <c r="BB230" s="20">
        <v>0.0</v>
      </c>
      <c r="BC230" s="26" t="s">
        <v>624</v>
      </c>
      <c r="BD230" s="26" t="s">
        <v>624</v>
      </c>
      <c r="BE230" s="26" t="s">
        <v>624</v>
      </c>
      <c r="BF230" s="26" t="s">
        <v>624</v>
      </c>
      <c r="BG230" s="25" t="s">
        <v>624</v>
      </c>
      <c r="BH230" s="34" t="s">
        <v>490</v>
      </c>
      <c r="BI230" s="28">
        <v>18.0</v>
      </c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20">
        <v>0.0</v>
      </c>
      <c r="BV230" s="20">
        <v>0.0</v>
      </c>
      <c r="BW230" s="20">
        <v>0.0</v>
      </c>
      <c r="BX230" s="20">
        <v>17.0</v>
      </c>
      <c r="BY230" s="20">
        <v>1.0</v>
      </c>
      <c r="BZ230" s="26" t="s">
        <v>624</v>
      </c>
      <c r="CA230" s="26" t="s">
        <v>624</v>
      </c>
      <c r="CB230" s="26" t="s">
        <v>624</v>
      </c>
      <c r="CC230" s="26" t="s">
        <v>624</v>
      </c>
      <c r="CD230" s="26" t="s">
        <v>624</v>
      </c>
      <c r="CE230" s="29">
        <f t="shared" si="4"/>
        <v>45012</v>
      </c>
      <c r="CF230" s="39" t="s">
        <v>916</v>
      </c>
      <c r="CG230" s="8"/>
      <c r="CH230" s="34" t="s">
        <v>492</v>
      </c>
      <c r="CI230" s="26">
        <f t="shared" si="5"/>
        <v>154</v>
      </c>
      <c r="CJ230" s="26">
        <f t="shared" si="6"/>
        <v>45012</v>
      </c>
      <c r="CK230" s="26">
        <f t="shared" si="7"/>
        <v>234</v>
      </c>
      <c r="CL230" s="26">
        <f t="shared" si="8"/>
        <v>154</v>
      </c>
      <c r="CM230" s="26">
        <f t="shared" ref="CM230:CO230" si="235">IF(CI230=44434,,CI230)</f>
        <v>154</v>
      </c>
      <c r="CN230" s="26">
        <f t="shared" si="235"/>
        <v>45012</v>
      </c>
      <c r="CO230" s="26">
        <f t="shared" si="235"/>
        <v>234</v>
      </c>
      <c r="CP230" s="26">
        <f t="shared" si="10"/>
        <v>154</v>
      </c>
      <c r="CQ230" s="7"/>
    </row>
    <row r="231">
      <c r="A231" s="49" t="s">
        <v>532</v>
      </c>
      <c r="B231" s="49" t="s">
        <v>917</v>
      </c>
      <c r="C231" s="49" t="s">
        <v>917</v>
      </c>
      <c r="D231" s="49" t="s">
        <v>88</v>
      </c>
      <c r="E231" s="49" t="s">
        <v>535</v>
      </c>
      <c r="F231" s="49" t="s">
        <v>64</v>
      </c>
      <c r="G231" s="49" t="s">
        <v>861</v>
      </c>
      <c r="H231" s="49"/>
      <c r="I231" s="55">
        <v>44937.0</v>
      </c>
      <c r="J231" s="51"/>
      <c r="K231" s="51"/>
      <c r="L231" s="52" t="str">
        <f t="shared" si="2"/>
        <v>1-28 days</v>
      </c>
      <c r="M231" s="53">
        <f t="shared" si="3"/>
        <v>18</v>
      </c>
      <c r="N231" s="57" t="s">
        <v>497</v>
      </c>
      <c r="O231" s="49">
        <v>5.0</v>
      </c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49">
        <v>0.0</v>
      </c>
      <c r="AB231" s="49">
        <v>4.0</v>
      </c>
      <c r="AC231" s="49">
        <v>0.0</v>
      </c>
      <c r="AD231" s="49">
        <v>0.0</v>
      </c>
      <c r="AE231" s="49">
        <v>1.0</v>
      </c>
      <c r="AF231" s="26" t="s">
        <v>624</v>
      </c>
      <c r="AG231" s="26" t="s">
        <v>624</v>
      </c>
      <c r="AH231" s="26" t="s">
        <v>624</v>
      </c>
      <c r="AI231" s="26" t="s">
        <v>624</v>
      </c>
      <c r="AJ231" s="25" t="s">
        <v>624</v>
      </c>
      <c r="AK231" s="8" t="s">
        <v>165</v>
      </c>
      <c r="AL231" s="20">
        <v>0.0</v>
      </c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20">
        <v>0.0</v>
      </c>
      <c r="AY231" s="20">
        <v>0.0</v>
      </c>
      <c r="AZ231" s="20">
        <v>0.0</v>
      </c>
      <c r="BA231" s="20">
        <v>0.0</v>
      </c>
      <c r="BB231" s="20">
        <v>0.0</v>
      </c>
      <c r="BC231" s="26" t="s">
        <v>624</v>
      </c>
      <c r="BD231" s="26" t="s">
        <v>624</v>
      </c>
      <c r="BE231" s="26" t="s">
        <v>624</v>
      </c>
      <c r="BF231" s="26" t="s">
        <v>624</v>
      </c>
      <c r="BG231" s="25" t="s">
        <v>624</v>
      </c>
      <c r="BH231" s="27" t="s">
        <v>292</v>
      </c>
      <c r="BI231" s="28">
        <v>31.0</v>
      </c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20">
        <v>0.0</v>
      </c>
      <c r="BV231" s="20">
        <v>31.0</v>
      </c>
      <c r="BW231" s="20">
        <v>0.0</v>
      </c>
      <c r="BX231" s="20">
        <v>0.0</v>
      </c>
      <c r="BY231" s="20">
        <v>0.0</v>
      </c>
      <c r="BZ231" s="26" t="s">
        <v>624</v>
      </c>
      <c r="CA231" s="26" t="s">
        <v>624</v>
      </c>
      <c r="CB231" s="26" t="s">
        <v>624</v>
      </c>
      <c r="CC231" s="26" t="s">
        <v>624</v>
      </c>
      <c r="CD231" s="26" t="s">
        <v>624</v>
      </c>
      <c r="CE231" s="29">
        <f t="shared" si="4"/>
        <v>45012</v>
      </c>
      <c r="CF231" s="39" t="s">
        <v>499</v>
      </c>
      <c r="CG231" s="8" t="s">
        <v>168</v>
      </c>
      <c r="CH231" s="39" t="s">
        <v>294</v>
      </c>
      <c r="CI231" s="26">
        <f t="shared" si="5"/>
        <v>27</v>
      </c>
      <c r="CJ231" s="26">
        <f t="shared" si="6"/>
        <v>18</v>
      </c>
      <c r="CK231" s="26">
        <f t="shared" si="7"/>
        <v>39</v>
      </c>
      <c r="CL231" s="26">
        <f t="shared" si="8"/>
        <v>18</v>
      </c>
      <c r="CM231" s="26">
        <f t="shared" ref="CM231:CO231" si="236">IF(CI231=44434,,CI231)</f>
        <v>27</v>
      </c>
      <c r="CN231" s="26">
        <f t="shared" si="236"/>
        <v>18</v>
      </c>
      <c r="CO231" s="26">
        <f t="shared" si="236"/>
        <v>39</v>
      </c>
      <c r="CP231" s="26">
        <f t="shared" si="10"/>
        <v>18</v>
      </c>
      <c r="CQ231" s="7"/>
    </row>
    <row r="232">
      <c r="A232" s="49" t="s">
        <v>514</v>
      </c>
      <c r="B232" s="49" t="s">
        <v>918</v>
      </c>
      <c r="C232" s="49" t="s">
        <v>918</v>
      </c>
      <c r="D232" s="49" t="s">
        <v>88</v>
      </c>
      <c r="E232" s="49" t="s">
        <v>516</v>
      </c>
      <c r="F232" s="49" t="s">
        <v>64</v>
      </c>
      <c r="G232" s="49" t="s">
        <v>857</v>
      </c>
      <c r="H232" s="55">
        <v>48969.0</v>
      </c>
      <c r="I232" s="55">
        <v>46317.0</v>
      </c>
      <c r="J232" s="51"/>
      <c r="K232" s="51"/>
      <c r="L232" s="52" t="str">
        <f t="shared" si="2"/>
        <v>above 56 days</v>
      </c>
      <c r="M232" s="53">
        <f t="shared" si="3"/>
        <v>228</v>
      </c>
      <c r="N232" s="54" t="s">
        <v>169</v>
      </c>
      <c r="O232" s="49">
        <v>4.0</v>
      </c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49">
        <v>0.0</v>
      </c>
      <c r="AB232" s="49">
        <v>0.0</v>
      </c>
      <c r="AC232" s="49">
        <v>0.0</v>
      </c>
      <c r="AD232" s="49">
        <v>3.0</v>
      </c>
      <c r="AE232" s="49">
        <v>1.0</v>
      </c>
      <c r="AF232" s="26" t="s">
        <v>624</v>
      </c>
      <c r="AG232" s="26" t="s">
        <v>624</v>
      </c>
      <c r="AH232" s="26" t="s">
        <v>624</v>
      </c>
      <c r="AI232" s="26" t="s">
        <v>624</v>
      </c>
      <c r="AJ232" s="25" t="s">
        <v>624</v>
      </c>
      <c r="AK232" s="8"/>
      <c r="AL232" s="20">
        <v>0.0</v>
      </c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20">
        <v>0.0</v>
      </c>
      <c r="AY232" s="20">
        <v>0.0</v>
      </c>
      <c r="AZ232" s="20">
        <v>0.0</v>
      </c>
      <c r="BA232" s="20">
        <v>0.0</v>
      </c>
      <c r="BB232" s="20">
        <v>0.0</v>
      </c>
      <c r="BC232" s="26" t="s">
        <v>624</v>
      </c>
      <c r="BD232" s="26" t="s">
        <v>624</v>
      </c>
      <c r="BE232" s="26" t="s">
        <v>624</v>
      </c>
      <c r="BF232" s="26" t="s">
        <v>624</v>
      </c>
      <c r="BG232" s="25" t="s">
        <v>624</v>
      </c>
      <c r="BH232" s="8"/>
      <c r="BI232" s="28">
        <v>0.0</v>
      </c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20">
        <v>0.0</v>
      </c>
      <c r="BV232" s="20">
        <v>0.0</v>
      </c>
      <c r="BW232" s="20">
        <v>0.0</v>
      </c>
      <c r="BX232" s="20">
        <v>0.0</v>
      </c>
      <c r="BY232" s="20">
        <v>0.0</v>
      </c>
      <c r="BZ232" s="26" t="s">
        <v>624</v>
      </c>
      <c r="CA232" s="26" t="s">
        <v>624</v>
      </c>
      <c r="CB232" s="26" t="s">
        <v>624</v>
      </c>
      <c r="CC232" s="26" t="s">
        <v>624</v>
      </c>
      <c r="CD232" s="26" t="s">
        <v>624</v>
      </c>
      <c r="CE232" s="29">
        <f t="shared" si="4"/>
        <v>45012</v>
      </c>
      <c r="CF232" s="34" t="s">
        <v>166</v>
      </c>
      <c r="CG232" s="8"/>
      <c r="CH232" s="8"/>
      <c r="CI232" s="26">
        <f t="shared" si="5"/>
        <v>228</v>
      </c>
      <c r="CJ232" s="26">
        <f t="shared" si="6"/>
        <v>45012</v>
      </c>
      <c r="CK232" s="26">
        <f t="shared" si="7"/>
        <v>45012</v>
      </c>
      <c r="CL232" s="26">
        <f t="shared" si="8"/>
        <v>228</v>
      </c>
      <c r="CM232" s="26">
        <f t="shared" ref="CM232:CO232" si="237">IF(CI232=44434,,CI232)</f>
        <v>228</v>
      </c>
      <c r="CN232" s="26">
        <f t="shared" si="237"/>
        <v>45012</v>
      </c>
      <c r="CO232" s="26">
        <f t="shared" si="237"/>
        <v>45012</v>
      </c>
      <c r="CP232" s="26">
        <f t="shared" si="10"/>
        <v>228</v>
      </c>
      <c r="CQ232" s="7"/>
    </row>
    <row r="233">
      <c r="A233" s="49" t="s">
        <v>86</v>
      </c>
      <c r="B233" s="49" t="s">
        <v>762</v>
      </c>
      <c r="C233" s="49" t="s">
        <v>919</v>
      </c>
      <c r="D233" s="49" t="s">
        <v>88</v>
      </c>
      <c r="E233" s="49" t="s">
        <v>152</v>
      </c>
      <c r="F233" s="49" t="s">
        <v>64</v>
      </c>
      <c r="G233" s="49" t="s">
        <v>857</v>
      </c>
      <c r="H233" s="55">
        <v>45484.0</v>
      </c>
      <c r="I233" s="49"/>
      <c r="J233" s="51"/>
      <c r="K233" s="51"/>
      <c r="L233" s="52" t="str">
        <f t="shared" si="2"/>
        <v>above 56 days</v>
      </c>
      <c r="M233" s="53">
        <f t="shared" si="3"/>
        <v>109</v>
      </c>
      <c r="N233" s="54" t="s">
        <v>252</v>
      </c>
      <c r="O233" s="49">
        <v>5.0</v>
      </c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49">
        <v>0.0</v>
      </c>
      <c r="AB233" s="49">
        <v>0.0</v>
      </c>
      <c r="AC233" s="49">
        <v>0.0</v>
      </c>
      <c r="AD233" s="49">
        <v>0.0</v>
      </c>
      <c r="AE233" s="49">
        <v>5.0</v>
      </c>
      <c r="AF233" s="26" t="s">
        <v>624</v>
      </c>
      <c r="AG233" s="26" t="s">
        <v>624</v>
      </c>
      <c r="AH233" s="26" t="s">
        <v>624</v>
      </c>
      <c r="AI233" s="26" t="s">
        <v>624</v>
      </c>
      <c r="AJ233" s="25" t="s">
        <v>624</v>
      </c>
      <c r="AK233" s="27" t="s">
        <v>886</v>
      </c>
      <c r="AL233" s="20">
        <v>1.0</v>
      </c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20">
        <v>0.0</v>
      </c>
      <c r="AY233" s="20">
        <v>0.0</v>
      </c>
      <c r="AZ233" s="20">
        <v>0.0</v>
      </c>
      <c r="BA233" s="20">
        <v>0.0</v>
      </c>
      <c r="BB233" s="20">
        <v>1.0</v>
      </c>
      <c r="BC233" s="26" t="s">
        <v>624</v>
      </c>
      <c r="BD233" s="26" t="s">
        <v>624</v>
      </c>
      <c r="BE233" s="26" t="s">
        <v>624</v>
      </c>
      <c r="BF233" s="26" t="s">
        <v>624</v>
      </c>
      <c r="BG233" s="25" t="s">
        <v>624</v>
      </c>
      <c r="BH233" s="8"/>
      <c r="BI233" s="28">
        <v>0.0</v>
      </c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20">
        <v>0.0</v>
      </c>
      <c r="BV233" s="20">
        <v>0.0</v>
      </c>
      <c r="BW233" s="20">
        <v>0.0</v>
      </c>
      <c r="BX233" s="20">
        <v>0.0</v>
      </c>
      <c r="BY233" s="20">
        <v>0.0</v>
      </c>
      <c r="BZ233" s="26" t="s">
        <v>624</v>
      </c>
      <c r="CA233" s="26" t="s">
        <v>624</v>
      </c>
      <c r="CB233" s="26" t="s">
        <v>624</v>
      </c>
      <c r="CC233" s="26" t="s">
        <v>624</v>
      </c>
      <c r="CD233" s="26" t="s">
        <v>624</v>
      </c>
      <c r="CE233" s="29">
        <f t="shared" si="4"/>
        <v>45012</v>
      </c>
      <c r="CF233" s="34" t="s">
        <v>251</v>
      </c>
      <c r="CG233" s="39" t="s">
        <v>888</v>
      </c>
      <c r="CH233" s="8"/>
      <c r="CI233" s="26">
        <f t="shared" si="5"/>
        <v>109</v>
      </c>
      <c r="CJ233" s="26">
        <f t="shared" si="6"/>
        <v>252</v>
      </c>
      <c r="CK233" s="26">
        <f t="shared" si="7"/>
        <v>45012</v>
      </c>
      <c r="CL233" s="26">
        <f t="shared" si="8"/>
        <v>109</v>
      </c>
      <c r="CM233" s="26">
        <f t="shared" ref="CM233:CO233" si="238">IF(CI233=44434,,CI233)</f>
        <v>109</v>
      </c>
      <c r="CN233" s="26">
        <f t="shared" si="238"/>
        <v>252</v>
      </c>
      <c r="CO233" s="26">
        <f t="shared" si="238"/>
        <v>45012</v>
      </c>
      <c r="CP233" s="26">
        <f t="shared" si="10"/>
        <v>109</v>
      </c>
      <c r="CQ233" s="7"/>
    </row>
    <row r="234">
      <c r="A234" s="49" t="s">
        <v>188</v>
      </c>
      <c r="B234" s="49" t="s">
        <v>920</v>
      </c>
      <c r="C234" s="49" t="s">
        <v>920</v>
      </c>
      <c r="D234" s="49" t="s">
        <v>62</v>
      </c>
      <c r="E234" s="49" t="s">
        <v>190</v>
      </c>
      <c r="F234" s="49" t="s">
        <v>360</v>
      </c>
      <c r="G234" s="49" t="s">
        <v>921</v>
      </c>
      <c r="H234" s="50">
        <v>45694.0</v>
      </c>
      <c r="I234" s="55">
        <v>46828.0</v>
      </c>
      <c r="J234" s="51"/>
      <c r="K234" s="51"/>
      <c r="L234" s="52" t="str">
        <f t="shared" si="2"/>
        <v>1-28 days</v>
      </c>
      <c r="M234" s="53">
        <f t="shared" si="3"/>
        <v>18</v>
      </c>
      <c r="N234" s="57" t="s">
        <v>165</v>
      </c>
      <c r="O234" s="49">
        <v>3.0</v>
      </c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49">
        <v>0.0</v>
      </c>
      <c r="AB234" s="49">
        <v>0.0</v>
      </c>
      <c r="AC234" s="49">
        <v>0.0</v>
      </c>
      <c r="AD234" s="49">
        <v>0.0</v>
      </c>
      <c r="AE234" s="49">
        <v>3.0</v>
      </c>
      <c r="AF234" s="26" t="s">
        <v>624</v>
      </c>
      <c r="AG234" s="26" t="s">
        <v>624</v>
      </c>
      <c r="AH234" s="26" t="s">
        <v>624</v>
      </c>
      <c r="AI234" s="26" t="s">
        <v>624</v>
      </c>
      <c r="AJ234" s="25" t="s">
        <v>624</v>
      </c>
      <c r="AK234" s="8"/>
      <c r="AL234" s="20">
        <v>0.0</v>
      </c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20">
        <v>0.0</v>
      </c>
      <c r="AY234" s="20">
        <v>0.0</v>
      </c>
      <c r="AZ234" s="20">
        <v>0.0</v>
      </c>
      <c r="BA234" s="20">
        <v>0.0</v>
      </c>
      <c r="BB234" s="20">
        <v>0.0</v>
      </c>
      <c r="BC234" s="26" t="s">
        <v>624</v>
      </c>
      <c r="BD234" s="26" t="s">
        <v>624</v>
      </c>
      <c r="BE234" s="26" t="s">
        <v>624</v>
      </c>
      <c r="BF234" s="26" t="s">
        <v>624</v>
      </c>
      <c r="BG234" s="25" t="s">
        <v>624</v>
      </c>
      <c r="BH234" s="27" t="s">
        <v>922</v>
      </c>
      <c r="BI234" s="28">
        <v>0.0</v>
      </c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20">
        <v>0.0</v>
      </c>
      <c r="BV234" s="20">
        <v>0.0</v>
      </c>
      <c r="BW234" s="20">
        <v>0.0</v>
      </c>
      <c r="BX234" s="20">
        <v>0.0</v>
      </c>
      <c r="BY234" s="20">
        <v>0.0</v>
      </c>
      <c r="BZ234" s="26" t="s">
        <v>624</v>
      </c>
      <c r="CA234" s="26" t="s">
        <v>624</v>
      </c>
      <c r="CB234" s="26" t="s">
        <v>624</v>
      </c>
      <c r="CC234" s="26" t="s">
        <v>624</v>
      </c>
      <c r="CD234" s="26" t="s">
        <v>624</v>
      </c>
      <c r="CE234" s="29">
        <f t="shared" si="4"/>
        <v>45012</v>
      </c>
      <c r="CF234" s="39" t="s">
        <v>168</v>
      </c>
      <c r="CG234" s="8"/>
      <c r="CH234" s="39" t="s">
        <v>923</v>
      </c>
      <c r="CI234" s="26">
        <f t="shared" si="5"/>
        <v>18</v>
      </c>
      <c r="CJ234" s="26">
        <f t="shared" si="6"/>
        <v>45012</v>
      </c>
      <c r="CK234" s="26">
        <f t="shared" si="7"/>
        <v>222</v>
      </c>
      <c r="CL234" s="26">
        <f t="shared" si="8"/>
        <v>18</v>
      </c>
      <c r="CM234" s="26">
        <f t="shared" ref="CM234:CO234" si="239">IF(CI234=44434,,CI234)</f>
        <v>18</v>
      </c>
      <c r="CN234" s="26">
        <f t="shared" si="239"/>
        <v>45012</v>
      </c>
      <c r="CO234" s="26">
        <f t="shared" si="239"/>
        <v>222</v>
      </c>
      <c r="CP234" s="26">
        <f t="shared" si="10"/>
        <v>18</v>
      </c>
      <c r="CQ234" s="7"/>
    </row>
    <row r="235">
      <c r="A235" s="49" t="s">
        <v>448</v>
      </c>
      <c r="B235" s="49" t="s">
        <v>924</v>
      </c>
      <c r="C235" s="49" t="s">
        <v>924</v>
      </c>
      <c r="D235" s="49" t="s">
        <v>62</v>
      </c>
      <c r="E235" s="49" t="s">
        <v>786</v>
      </c>
      <c r="F235" s="49" t="s">
        <v>360</v>
      </c>
      <c r="G235" s="49" t="s">
        <v>857</v>
      </c>
      <c r="H235" s="49"/>
      <c r="I235" s="59">
        <v>43586.0</v>
      </c>
      <c r="J235" s="51"/>
      <c r="K235" s="51"/>
      <c r="L235" s="52" t="str">
        <f t="shared" si="2"/>
        <v>above 56 days</v>
      </c>
      <c r="M235" s="53">
        <f t="shared" si="3"/>
        <v>62</v>
      </c>
      <c r="N235" s="57" t="s">
        <v>270</v>
      </c>
      <c r="O235" s="49">
        <v>2.0</v>
      </c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49">
        <v>1.0</v>
      </c>
      <c r="AB235" s="49">
        <v>0.0</v>
      </c>
      <c r="AC235" s="49">
        <v>0.0</v>
      </c>
      <c r="AD235" s="49">
        <v>0.0</v>
      </c>
      <c r="AE235" s="49">
        <v>1.0</v>
      </c>
      <c r="AF235" s="26" t="s">
        <v>624</v>
      </c>
      <c r="AG235" s="26" t="s">
        <v>624</v>
      </c>
      <c r="AH235" s="26" t="s">
        <v>624</v>
      </c>
      <c r="AI235" s="26" t="s">
        <v>624</v>
      </c>
      <c r="AJ235" s="25" t="s">
        <v>624</v>
      </c>
      <c r="AK235" s="8"/>
      <c r="AL235" s="20">
        <v>0.0</v>
      </c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20">
        <v>0.0</v>
      </c>
      <c r="AY235" s="20">
        <v>0.0</v>
      </c>
      <c r="AZ235" s="20">
        <v>0.0</v>
      </c>
      <c r="BA235" s="20">
        <v>0.0</v>
      </c>
      <c r="BB235" s="20">
        <v>0.0</v>
      </c>
      <c r="BC235" s="26" t="s">
        <v>624</v>
      </c>
      <c r="BD235" s="26" t="s">
        <v>624</v>
      </c>
      <c r="BE235" s="26" t="s">
        <v>624</v>
      </c>
      <c r="BF235" s="26" t="s">
        <v>624</v>
      </c>
      <c r="BG235" s="25" t="s">
        <v>624</v>
      </c>
      <c r="BH235" s="8"/>
      <c r="BI235" s="28">
        <v>0.0</v>
      </c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20">
        <v>0.0</v>
      </c>
      <c r="BV235" s="20">
        <v>0.0</v>
      </c>
      <c r="BW235" s="20">
        <v>0.0</v>
      </c>
      <c r="BX235" s="20">
        <v>0.0</v>
      </c>
      <c r="BY235" s="20">
        <v>0.0</v>
      </c>
      <c r="BZ235" s="26" t="s">
        <v>624</v>
      </c>
      <c r="CA235" s="26" t="s">
        <v>624</v>
      </c>
      <c r="CB235" s="26" t="s">
        <v>624</v>
      </c>
      <c r="CC235" s="26" t="s">
        <v>624</v>
      </c>
      <c r="CD235" s="26" t="s">
        <v>624</v>
      </c>
      <c r="CE235" s="29">
        <f t="shared" si="4"/>
        <v>45012</v>
      </c>
      <c r="CF235" s="39" t="s">
        <v>273</v>
      </c>
      <c r="CG235" s="8"/>
      <c r="CH235" s="8"/>
      <c r="CI235" s="26">
        <f t="shared" si="5"/>
        <v>62</v>
      </c>
      <c r="CJ235" s="26">
        <f t="shared" si="6"/>
        <v>45012</v>
      </c>
      <c r="CK235" s="26">
        <f t="shared" si="7"/>
        <v>45012</v>
      </c>
      <c r="CL235" s="26">
        <f t="shared" si="8"/>
        <v>62</v>
      </c>
      <c r="CM235" s="26">
        <f t="shared" ref="CM235:CO235" si="240">IF(CI235=44434,,CI235)</f>
        <v>62</v>
      </c>
      <c r="CN235" s="26">
        <f t="shared" si="240"/>
        <v>45012</v>
      </c>
      <c r="CO235" s="26">
        <f t="shared" si="240"/>
        <v>45012</v>
      </c>
      <c r="CP235" s="26">
        <f t="shared" si="10"/>
        <v>62</v>
      </c>
      <c r="CQ235" s="7"/>
    </row>
    <row r="236">
      <c r="A236" s="49" t="s">
        <v>448</v>
      </c>
      <c r="B236" s="49" t="s">
        <v>925</v>
      </c>
      <c r="C236" s="49" t="s">
        <v>926</v>
      </c>
      <c r="D236" s="49" t="s">
        <v>62</v>
      </c>
      <c r="E236" s="49" t="s">
        <v>786</v>
      </c>
      <c r="F236" s="49" t="s">
        <v>798</v>
      </c>
      <c r="G236" s="49" t="s">
        <v>857</v>
      </c>
      <c r="H236" s="49"/>
      <c r="I236" s="55">
        <v>43880.0</v>
      </c>
      <c r="J236" s="51"/>
      <c r="K236" s="51"/>
      <c r="L236" s="52" t="str">
        <f t="shared" si="2"/>
        <v>above 56 days</v>
      </c>
      <c r="M236" s="53">
        <f t="shared" si="3"/>
        <v>136</v>
      </c>
      <c r="N236" s="58" t="s">
        <v>927</v>
      </c>
      <c r="O236" s="49">
        <v>4.0</v>
      </c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49">
        <v>1.0</v>
      </c>
      <c r="AB236" s="49">
        <v>0.0</v>
      </c>
      <c r="AC236" s="49">
        <v>2.0</v>
      </c>
      <c r="AD236" s="49">
        <v>0.0</v>
      </c>
      <c r="AE236" s="49">
        <v>1.0</v>
      </c>
      <c r="AF236" s="26" t="s">
        <v>624</v>
      </c>
      <c r="AG236" s="26" t="s">
        <v>624</v>
      </c>
      <c r="AH236" s="26" t="s">
        <v>624</v>
      </c>
      <c r="AI236" s="26" t="s">
        <v>624</v>
      </c>
      <c r="AJ236" s="25" t="s">
        <v>624</v>
      </c>
      <c r="AK236" s="8"/>
      <c r="AL236" s="20">
        <v>0.0</v>
      </c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20">
        <v>0.0</v>
      </c>
      <c r="AY236" s="20">
        <v>0.0</v>
      </c>
      <c r="AZ236" s="20">
        <v>0.0</v>
      </c>
      <c r="BA236" s="20">
        <v>0.0</v>
      </c>
      <c r="BB236" s="20">
        <v>0.0</v>
      </c>
      <c r="BC236" s="26" t="s">
        <v>624</v>
      </c>
      <c r="BD236" s="26" t="s">
        <v>624</v>
      </c>
      <c r="BE236" s="26" t="s">
        <v>624</v>
      </c>
      <c r="BF236" s="26" t="s">
        <v>624</v>
      </c>
      <c r="BG236" s="25" t="s">
        <v>624</v>
      </c>
      <c r="BH236" s="8"/>
      <c r="BI236" s="28">
        <v>0.0</v>
      </c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20">
        <v>0.0</v>
      </c>
      <c r="BV236" s="20">
        <v>0.0</v>
      </c>
      <c r="BW236" s="20">
        <v>0.0</v>
      </c>
      <c r="BX236" s="20">
        <v>0.0</v>
      </c>
      <c r="BY236" s="20">
        <v>0.0</v>
      </c>
      <c r="BZ236" s="26" t="s">
        <v>624</v>
      </c>
      <c r="CA236" s="26" t="s">
        <v>624</v>
      </c>
      <c r="CB236" s="26" t="s">
        <v>624</v>
      </c>
      <c r="CC236" s="26" t="s">
        <v>624</v>
      </c>
      <c r="CD236" s="26" t="s">
        <v>624</v>
      </c>
      <c r="CE236" s="29">
        <f t="shared" si="4"/>
        <v>45012</v>
      </c>
      <c r="CF236" s="39" t="s">
        <v>927</v>
      </c>
      <c r="CG236" s="8"/>
      <c r="CH236" s="8"/>
      <c r="CI236" s="26">
        <f t="shared" si="5"/>
        <v>136</v>
      </c>
      <c r="CJ236" s="26">
        <f t="shared" si="6"/>
        <v>45012</v>
      </c>
      <c r="CK236" s="26">
        <f t="shared" si="7"/>
        <v>45012</v>
      </c>
      <c r="CL236" s="26">
        <f t="shared" si="8"/>
        <v>136</v>
      </c>
      <c r="CM236" s="26">
        <f t="shared" ref="CM236:CO236" si="241">IF(CI236=44434,,CI236)</f>
        <v>136</v>
      </c>
      <c r="CN236" s="26">
        <f t="shared" si="241"/>
        <v>45012</v>
      </c>
      <c r="CO236" s="26">
        <f t="shared" si="241"/>
        <v>45012</v>
      </c>
      <c r="CP236" s="26">
        <f t="shared" si="10"/>
        <v>136</v>
      </c>
      <c r="CQ236" s="7"/>
    </row>
    <row r="237">
      <c r="A237" s="49" t="s">
        <v>928</v>
      </c>
      <c r="B237" s="49" t="s">
        <v>929</v>
      </c>
      <c r="C237" s="49" t="s">
        <v>929</v>
      </c>
      <c r="D237" s="49" t="s">
        <v>76</v>
      </c>
      <c r="E237" s="49" t="s">
        <v>930</v>
      </c>
      <c r="F237" s="49" t="s">
        <v>465</v>
      </c>
      <c r="G237" s="49" t="s">
        <v>931</v>
      </c>
      <c r="H237" s="50">
        <v>45292.0</v>
      </c>
      <c r="I237" s="49"/>
      <c r="J237" s="51"/>
      <c r="K237" s="51"/>
      <c r="L237" s="52" t="str">
        <f t="shared" si="2"/>
        <v>above 56 days</v>
      </c>
      <c r="M237" s="53">
        <f t="shared" si="3"/>
        <v>137</v>
      </c>
      <c r="N237" s="54" t="s">
        <v>467</v>
      </c>
      <c r="O237" s="49">
        <v>3.0</v>
      </c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49">
        <v>1.0</v>
      </c>
      <c r="AB237" s="49">
        <v>0.0</v>
      </c>
      <c r="AC237" s="49">
        <v>1.0</v>
      </c>
      <c r="AD237" s="49">
        <v>0.0</v>
      </c>
      <c r="AE237" s="49">
        <v>1.0</v>
      </c>
      <c r="AF237" s="26" t="s">
        <v>624</v>
      </c>
      <c r="AG237" s="26" t="s">
        <v>624</v>
      </c>
      <c r="AH237" s="26" t="s">
        <v>624</v>
      </c>
      <c r="AI237" s="26" t="s">
        <v>624</v>
      </c>
      <c r="AJ237" s="25" t="s">
        <v>624</v>
      </c>
      <c r="AK237" s="8"/>
      <c r="AL237" s="20">
        <v>0.0</v>
      </c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20">
        <v>0.0</v>
      </c>
      <c r="AY237" s="20">
        <v>0.0</v>
      </c>
      <c r="AZ237" s="20">
        <v>0.0</v>
      </c>
      <c r="BA237" s="20">
        <v>0.0</v>
      </c>
      <c r="BB237" s="20">
        <v>0.0</v>
      </c>
      <c r="BC237" s="26" t="s">
        <v>624</v>
      </c>
      <c r="BD237" s="26" t="s">
        <v>624</v>
      </c>
      <c r="BE237" s="26" t="s">
        <v>624</v>
      </c>
      <c r="BF237" s="26" t="s">
        <v>624</v>
      </c>
      <c r="BG237" s="25" t="s">
        <v>624</v>
      </c>
      <c r="BH237" s="39" t="s">
        <v>140</v>
      </c>
      <c r="BI237" s="28">
        <v>33.0</v>
      </c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20">
        <v>30.0</v>
      </c>
      <c r="BV237" s="20">
        <v>0.0</v>
      </c>
      <c r="BW237" s="20">
        <v>3.0</v>
      </c>
      <c r="BX237" s="20">
        <v>0.0</v>
      </c>
      <c r="BY237" s="20">
        <v>0.0</v>
      </c>
      <c r="BZ237" s="26" t="s">
        <v>624</v>
      </c>
      <c r="CA237" s="26" t="s">
        <v>624</v>
      </c>
      <c r="CB237" s="26" t="s">
        <v>624</v>
      </c>
      <c r="CC237" s="26" t="s">
        <v>624</v>
      </c>
      <c r="CD237" s="26" t="s">
        <v>624</v>
      </c>
      <c r="CE237" s="29">
        <f t="shared" si="4"/>
        <v>45012</v>
      </c>
      <c r="CF237" s="34" t="s">
        <v>469</v>
      </c>
      <c r="CG237" s="8"/>
      <c r="CH237" s="39" t="s">
        <v>137</v>
      </c>
      <c r="CI237" s="26">
        <f t="shared" si="5"/>
        <v>138</v>
      </c>
      <c r="CJ237" s="26">
        <f t="shared" si="6"/>
        <v>45012</v>
      </c>
      <c r="CK237" s="26">
        <f t="shared" si="7"/>
        <v>137</v>
      </c>
      <c r="CL237" s="26">
        <f t="shared" si="8"/>
        <v>137</v>
      </c>
      <c r="CM237" s="26">
        <f t="shared" ref="CM237:CO237" si="242">IF(CI237=44434,,CI237)</f>
        <v>138</v>
      </c>
      <c r="CN237" s="26">
        <f t="shared" si="242"/>
        <v>45012</v>
      </c>
      <c r="CO237" s="26">
        <f t="shared" si="242"/>
        <v>137</v>
      </c>
      <c r="CP237" s="26">
        <f t="shared" si="10"/>
        <v>137</v>
      </c>
      <c r="CQ237" s="7"/>
    </row>
    <row r="238">
      <c r="A238" s="49" t="s">
        <v>301</v>
      </c>
      <c r="B238" s="49" t="s">
        <v>932</v>
      </c>
      <c r="C238" s="49" t="s">
        <v>932</v>
      </c>
      <c r="D238" s="49" t="s">
        <v>62</v>
      </c>
      <c r="E238" s="49" t="s">
        <v>933</v>
      </c>
      <c r="F238" s="49" t="s">
        <v>64</v>
      </c>
      <c r="G238" s="49" t="s">
        <v>861</v>
      </c>
      <c r="H238" s="49"/>
      <c r="I238" s="49"/>
      <c r="J238" s="51"/>
      <c r="K238" s="51"/>
      <c r="L238" s="52" t="str">
        <f t="shared" si="2"/>
        <v>1-28 days</v>
      </c>
      <c r="M238" s="53">
        <f t="shared" si="3"/>
        <v>17</v>
      </c>
      <c r="N238" s="54" t="s">
        <v>357</v>
      </c>
      <c r="O238" s="49">
        <v>5.0</v>
      </c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49">
        <v>3.0</v>
      </c>
      <c r="AB238" s="49">
        <v>1.0</v>
      </c>
      <c r="AC238" s="49">
        <v>0.0</v>
      </c>
      <c r="AD238" s="49">
        <v>0.0</v>
      </c>
      <c r="AE238" s="49">
        <v>1.0</v>
      </c>
      <c r="AF238" s="26" t="s">
        <v>624</v>
      </c>
      <c r="AG238" s="26" t="s">
        <v>624</v>
      </c>
      <c r="AH238" s="26" t="s">
        <v>624</v>
      </c>
      <c r="AI238" s="26" t="s">
        <v>624</v>
      </c>
      <c r="AJ238" s="25" t="s">
        <v>624</v>
      </c>
      <c r="AK238" s="8"/>
      <c r="AL238" s="20">
        <v>0.0</v>
      </c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20">
        <v>0.0</v>
      </c>
      <c r="AY238" s="20">
        <v>0.0</v>
      </c>
      <c r="AZ238" s="20">
        <v>0.0</v>
      </c>
      <c r="BA238" s="20">
        <v>0.0</v>
      </c>
      <c r="BB238" s="20">
        <v>0.0</v>
      </c>
      <c r="BC238" s="26" t="s">
        <v>624</v>
      </c>
      <c r="BD238" s="26" t="s">
        <v>624</v>
      </c>
      <c r="BE238" s="26" t="s">
        <v>624</v>
      </c>
      <c r="BF238" s="26" t="s">
        <v>624</v>
      </c>
      <c r="BG238" s="25" t="s">
        <v>624</v>
      </c>
      <c r="BH238" s="34" t="s">
        <v>579</v>
      </c>
      <c r="BI238" s="28">
        <v>1.0</v>
      </c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20">
        <v>0.0</v>
      </c>
      <c r="BV238" s="20">
        <v>0.0</v>
      </c>
      <c r="BW238" s="20">
        <v>0.0</v>
      </c>
      <c r="BX238" s="20">
        <v>0.0</v>
      </c>
      <c r="BY238" s="20">
        <v>1.0</v>
      </c>
      <c r="BZ238" s="26" t="s">
        <v>624</v>
      </c>
      <c r="CA238" s="26" t="s">
        <v>624</v>
      </c>
      <c r="CB238" s="26" t="s">
        <v>624</v>
      </c>
      <c r="CC238" s="26" t="s">
        <v>624</v>
      </c>
      <c r="CD238" s="26" t="s">
        <v>624</v>
      </c>
      <c r="CE238" s="29">
        <f t="shared" si="4"/>
        <v>45012</v>
      </c>
      <c r="CF238" s="34" t="s">
        <v>358</v>
      </c>
      <c r="CG238" s="8"/>
      <c r="CH238" s="34" t="s">
        <v>580</v>
      </c>
      <c r="CI238" s="26">
        <f t="shared" si="5"/>
        <v>17</v>
      </c>
      <c r="CJ238" s="26">
        <f t="shared" si="6"/>
        <v>45012</v>
      </c>
      <c r="CK238" s="26">
        <f t="shared" si="7"/>
        <v>144</v>
      </c>
      <c r="CL238" s="26">
        <f t="shared" si="8"/>
        <v>17</v>
      </c>
      <c r="CM238" s="26">
        <f t="shared" ref="CM238:CO238" si="243">IF(CI238=44434,,CI238)</f>
        <v>17</v>
      </c>
      <c r="CN238" s="26">
        <f t="shared" si="243"/>
        <v>45012</v>
      </c>
      <c r="CO238" s="26">
        <f t="shared" si="243"/>
        <v>144</v>
      </c>
      <c r="CP238" s="26">
        <f t="shared" si="10"/>
        <v>17</v>
      </c>
      <c r="CQ238" s="7"/>
    </row>
    <row r="239">
      <c r="A239" s="49" t="s">
        <v>86</v>
      </c>
      <c r="B239" s="49" t="s">
        <v>934</v>
      </c>
      <c r="C239" s="49" t="s">
        <v>935</v>
      </c>
      <c r="D239" s="49" t="s">
        <v>88</v>
      </c>
      <c r="E239" s="49" t="s">
        <v>152</v>
      </c>
      <c r="F239" s="49" t="s">
        <v>64</v>
      </c>
      <c r="G239" s="49" t="s">
        <v>857</v>
      </c>
      <c r="H239" s="55">
        <v>44592.0</v>
      </c>
      <c r="I239" s="49"/>
      <c r="J239" s="51"/>
      <c r="K239" s="51"/>
      <c r="L239" s="52" t="str">
        <f t="shared" si="2"/>
        <v>above 56 days</v>
      </c>
      <c r="M239" s="53">
        <f t="shared" si="3"/>
        <v>265</v>
      </c>
      <c r="N239" s="54" t="s">
        <v>538</v>
      </c>
      <c r="O239" s="49">
        <v>1.0</v>
      </c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49">
        <v>0.0</v>
      </c>
      <c r="AB239" s="49">
        <v>0.0</v>
      </c>
      <c r="AC239" s="49">
        <v>0.0</v>
      </c>
      <c r="AD239" s="49">
        <v>0.0</v>
      </c>
      <c r="AE239" s="49">
        <v>1.0</v>
      </c>
      <c r="AF239" s="26" t="s">
        <v>624</v>
      </c>
      <c r="AG239" s="26" t="s">
        <v>624</v>
      </c>
      <c r="AH239" s="26" t="s">
        <v>624</v>
      </c>
      <c r="AI239" s="26" t="s">
        <v>624</v>
      </c>
      <c r="AJ239" s="25" t="s">
        <v>624</v>
      </c>
      <c r="AK239" s="8"/>
      <c r="AL239" s="20">
        <v>0.0</v>
      </c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20">
        <v>0.0</v>
      </c>
      <c r="AY239" s="20">
        <v>0.0</v>
      </c>
      <c r="AZ239" s="20">
        <v>0.0</v>
      </c>
      <c r="BA239" s="20">
        <v>0.0</v>
      </c>
      <c r="BB239" s="20">
        <v>0.0</v>
      </c>
      <c r="BC239" s="26" t="s">
        <v>624</v>
      </c>
      <c r="BD239" s="26" t="s">
        <v>624</v>
      </c>
      <c r="BE239" s="26" t="s">
        <v>624</v>
      </c>
      <c r="BF239" s="26" t="s">
        <v>624</v>
      </c>
      <c r="BG239" s="25" t="s">
        <v>624</v>
      </c>
      <c r="BH239" s="8"/>
      <c r="BI239" s="28">
        <v>0.0</v>
      </c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20">
        <v>0.0</v>
      </c>
      <c r="BV239" s="20">
        <v>0.0</v>
      </c>
      <c r="BW239" s="20">
        <v>0.0</v>
      </c>
      <c r="BX239" s="20">
        <v>0.0</v>
      </c>
      <c r="BY239" s="20">
        <v>0.0</v>
      </c>
      <c r="BZ239" s="26" t="s">
        <v>624</v>
      </c>
      <c r="CA239" s="26" t="s">
        <v>624</v>
      </c>
      <c r="CB239" s="26" t="s">
        <v>624</v>
      </c>
      <c r="CC239" s="26" t="s">
        <v>624</v>
      </c>
      <c r="CD239" s="26" t="s">
        <v>624</v>
      </c>
      <c r="CE239" s="29">
        <f t="shared" si="4"/>
        <v>45012</v>
      </c>
      <c r="CF239" s="34" t="s">
        <v>536</v>
      </c>
      <c r="CG239" s="8"/>
      <c r="CH239" s="8"/>
      <c r="CI239" s="26">
        <f t="shared" si="5"/>
        <v>265</v>
      </c>
      <c r="CJ239" s="26">
        <f t="shared" si="6"/>
        <v>45012</v>
      </c>
      <c r="CK239" s="26">
        <f t="shared" si="7"/>
        <v>45012</v>
      </c>
      <c r="CL239" s="26">
        <f t="shared" si="8"/>
        <v>265</v>
      </c>
      <c r="CM239" s="26">
        <f t="shared" ref="CM239:CO239" si="244">IF(CI239=44434,,CI239)</f>
        <v>265</v>
      </c>
      <c r="CN239" s="26">
        <f t="shared" si="244"/>
        <v>45012</v>
      </c>
      <c r="CO239" s="26">
        <f t="shared" si="244"/>
        <v>45012</v>
      </c>
      <c r="CP239" s="26">
        <f t="shared" si="10"/>
        <v>265</v>
      </c>
      <c r="CQ239" s="7"/>
    </row>
    <row r="240">
      <c r="A240" s="20" t="s">
        <v>936</v>
      </c>
      <c r="B240" s="20" t="s">
        <v>937</v>
      </c>
      <c r="C240" s="20" t="s">
        <v>938</v>
      </c>
      <c r="D240" s="20" t="s">
        <v>88</v>
      </c>
      <c r="E240" s="20" t="s">
        <v>939</v>
      </c>
      <c r="F240" s="20" t="s">
        <v>64</v>
      </c>
      <c r="G240" s="20" t="s">
        <v>857</v>
      </c>
      <c r="H240" s="36">
        <v>49748.0</v>
      </c>
      <c r="I240" s="36">
        <v>46248.0</v>
      </c>
      <c r="J240" s="7"/>
      <c r="K240" s="7"/>
      <c r="L240" s="22" t="str">
        <f t="shared" si="2"/>
        <v>above 56 days</v>
      </c>
      <c r="M240" s="23">
        <f t="shared" si="3"/>
        <v>209</v>
      </c>
      <c r="N240" s="46" t="s">
        <v>940</v>
      </c>
      <c r="O240" s="20">
        <v>1.0</v>
      </c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20">
        <v>0.0</v>
      </c>
      <c r="AB240" s="20">
        <v>0.0</v>
      </c>
      <c r="AC240" s="20">
        <v>0.0</v>
      </c>
      <c r="AD240" s="20">
        <v>1.0</v>
      </c>
      <c r="AE240" s="26" t="s">
        <v>624</v>
      </c>
      <c r="AF240" s="26" t="s">
        <v>624</v>
      </c>
      <c r="AG240" s="26" t="s">
        <v>624</v>
      </c>
      <c r="AH240" s="26" t="s">
        <v>624</v>
      </c>
      <c r="AI240" s="26" t="s">
        <v>624</v>
      </c>
      <c r="AJ240" s="25" t="s">
        <v>624</v>
      </c>
      <c r="AK240" s="8"/>
      <c r="AL240" s="20">
        <v>0.0</v>
      </c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20">
        <v>0.0</v>
      </c>
      <c r="AY240" s="20">
        <v>0.0</v>
      </c>
      <c r="AZ240" s="20">
        <v>0.0</v>
      </c>
      <c r="BA240" s="20">
        <v>0.0</v>
      </c>
      <c r="BB240" s="26" t="s">
        <v>624</v>
      </c>
      <c r="BC240" s="26" t="s">
        <v>624</v>
      </c>
      <c r="BD240" s="26" t="s">
        <v>624</v>
      </c>
      <c r="BE240" s="26" t="s">
        <v>624</v>
      </c>
      <c r="BF240" s="26" t="s">
        <v>624</v>
      </c>
      <c r="BG240" s="25" t="s">
        <v>624</v>
      </c>
      <c r="BH240" s="8"/>
      <c r="BI240" s="28">
        <v>0.0</v>
      </c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20">
        <v>0.0</v>
      </c>
      <c r="BV240" s="20">
        <v>0.0</v>
      </c>
      <c r="BW240" s="20">
        <v>0.0</v>
      </c>
      <c r="BX240" s="20">
        <v>0.0</v>
      </c>
      <c r="BY240" s="26" t="s">
        <v>624</v>
      </c>
      <c r="BZ240" s="26" t="s">
        <v>624</v>
      </c>
      <c r="CA240" s="26" t="s">
        <v>624</v>
      </c>
      <c r="CB240" s="26" t="s">
        <v>624</v>
      </c>
      <c r="CC240" s="26" t="s">
        <v>624</v>
      </c>
      <c r="CD240" s="26" t="s">
        <v>624</v>
      </c>
      <c r="CE240" s="29">
        <f t="shared" si="4"/>
        <v>45012</v>
      </c>
      <c r="CF240" s="39" t="s">
        <v>941</v>
      </c>
      <c r="CG240" s="8"/>
      <c r="CH240" s="8"/>
      <c r="CI240" s="26">
        <f t="shared" si="5"/>
        <v>209</v>
      </c>
      <c r="CJ240" s="26">
        <f t="shared" si="6"/>
        <v>45012</v>
      </c>
      <c r="CK240" s="26">
        <f t="shared" si="7"/>
        <v>45012</v>
      </c>
      <c r="CL240" s="26">
        <f t="shared" si="8"/>
        <v>209</v>
      </c>
      <c r="CM240" s="26">
        <f t="shared" ref="CM240:CO240" si="245">IF(CI240=44434,,CI240)</f>
        <v>209</v>
      </c>
      <c r="CN240" s="26">
        <f t="shared" si="245"/>
        <v>45012</v>
      </c>
      <c r="CO240" s="26">
        <f t="shared" si="245"/>
        <v>45012</v>
      </c>
      <c r="CP240" s="26">
        <f t="shared" si="10"/>
        <v>209</v>
      </c>
      <c r="CQ240" s="7"/>
    </row>
    <row r="241">
      <c r="A241" s="20" t="s">
        <v>161</v>
      </c>
      <c r="B241" s="20" t="s">
        <v>942</v>
      </c>
      <c r="C241" s="20" t="s">
        <v>942</v>
      </c>
      <c r="D241" s="20" t="s">
        <v>132</v>
      </c>
      <c r="E241" s="20" t="s">
        <v>164</v>
      </c>
      <c r="F241" s="20" t="s">
        <v>134</v>
      </c>
      <c r="G241" s="20" t="s">
        <v>865</v>
      </c>
      <c r="H241" s="36">
        <v>46037.0</v>
      </c>
      <c r="I241" s="36">
        <v>45044.0</v>
      </c>
      <c r="J241" s="7"/>
      <c r="K241" s="7"/>
      <c r="L241" s="22" t="str">
        <f t="shared" si="2"/>
        <v>above 56 days</v>
      </c>
      <c r="M241" s="23">
        <f t="shared" si="3"/>
        <v>159</v>
      </c>
      <c r="N241" s="46" t="s">
        <v>374</v>
      </c>
      <c r="O241" s="20">
        <v>32.0</v>
      </c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20">
        <v>0.0</v>
      </c>
      <c r="AB241" s="20">
        <v>13.0</v>
      </c>
      <c r="AC241" s="20">
        <v>6.0</v>
      </c>
      <c r="AD241" s="20">
        <v>13.0</v>
      </c>
      <c r="AE241" s="26" t="s">
        <v>624</v>
      </c>
      <c r="AF241" s="26" t="s">
        <v>624</v>
      </c>
      <c r="AG241" s="26" t="s">
        <v>624</v>
      </c>
      <c r="AH241" s="26" t="s">
        <v>624</v>
      </c>
      <c r="AI241" s="26" t="s">
        <v>624</v>
      </c>
      <c r="AJ241" s="25" t="s">
        <v>624</v>
      </c>
      <c r="AK241" s="27" t="s">
        <v>374</v>
      </c>
      <c r="AL241" s="20">
        <v>35.0</v>
      </c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20">
        <v>0.0</v>
      </c>
      <c r="AY241" s="20">
        <v>16.0</v>
      </c>
      <c r="AZ241" s="20">
        <v>10.0</v>
      </c>
      <c r="BA241" s="20">
        <v>9.0</v>
      </c>
      <c r="BB241" s="26" t="s">
        <v>624</v>
      </c>
      <c r="BC241" s="26" t="s">
        <v>624</v>
      </c>
      <c r="BD241" s="26" t="s">
        <v>624</v>
      </c>
      <c r="BE241" s="26" t="s">
        <v>624</v>
      </c>
      <c r="BF241" s="26" t="s">
        <v>624</v>
      </c>
      <c r="BG241" s="25" t="s">
        <v>624</v>
      </c>
      <c r="BH241" s="34" t="s">
        <v>943</v>
      </c>
      <c r="BI241" s="28">
        <v>37.0</v>
      </c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20">
        <v>0.0</v>
      </c>
      <c r="BV241" s="20">
        <v>37.0</v>
      </c>
      <c r="BW241" s="20">
        <v>0.0</v>
      </c>
      <c r="BX241" s="20">
        <v>0.0</v>
      </c>
      <c r="BY241" s="26" t="s">
        <v>624</v>
      </c>
      <c r="BZ241" s="26" t="s">
        <v>624</v>
      </c>
      <c r="CA241" s="26" t="s">
        <v>624</v>
      </c>
      <c r="CB241" s="26" t="s">
        <v>624</v>
      </c>
      <c r="CC241" s="26" t="s">
        <v>624</v>
      </c>
      <c r="CD241" s="26" t="s">
        <v>624</v>
      </c>
      <c r="CE241" s="29">
        <f t="shared" si="4"/>
        <v>45012</v>
      </c>
      <c r="CF241" s="39" t="s">
        <v>376</v>
      </c>
      <c r="CG241" s="39" t="s">
        <v>376</v>
      </c>
      <c r="CH241" s="34" t="s">
        <v>944</v>
      </c>
      <c r="CI241" s="26">
        <f t="shared" si="5"/>
        <v>159</v>
      </c>
      <c r="CJ241" s="26">
        <f t="shared" si="6"/>
        <v>159</v>
      </c>
      <c r="CK241" s="26">
        <f t="shared" si="7"/>
        <v>175</v>
      </c>
      <c r="CL241" s="26">
        <f t="shared" si="8"/>
        <v>159</v>
      </c>
      <c r="CM241" s="26">
        <f t="shared" ref="CM241:CO241" si="246">IF(CI241=44434,,CI241)</f>
        <v>159</v>
      </c>
      <c r="CN241" s="26">
        <f t="shared" si="246"/>
        <v>159</v>
      </c>
      <c r="CO241" s="26">
        <f t="shared" si="246"/>
        <v>175</v>
      </c>
      <c r="CP241" s="26">
        <f t="shared" si="10"/>
        <v>159</v>
      </c>
      <c r="CQ241" s="7"/>
    </row>
    <row r="242">
      <c r="A242" s="20" t="s">
        <v>945</v>
      </c>
      <c r="B242" s="20" t="s">
        <v>946</v>
      </c>
      <c r="C242" s="20" t="s">
        <v>946</v>
      </c>
      <c r="D242" s="20" t="s">
        <v>62</v>
      </c>
      <c r="E242" s="20" t="s">
        <v>947</v>
      </c>
      <c r="F242" s="20" t="s">
        <v>64</v>
      </c>
      <c r="G242" s="20" t="s">
        <v>861</v>
      </c>
      <c r="H242" s="33">
        <v>44837.0</v>
      </c>
      <c r="I242" s="20"/>
      <c r="J242" s="7"/>
      <c r="K242" s="7"/>
      <c r="L242" s="22" t="str">
        <f t="shared" si="2"/>
        <v>above 56 days</v>
      </c>
      <c r="M242" s="23">
        <f t="shared" si="3"/>
        <v>200</v>
      </c>
      <c r="N242" s="45" t="s">
        <v>318</v>
      </c>
      <c r="O242" s="20">
        <v>7.0</v>
      </c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20">
        <v>0.0</v>
      </c>
      <c r="AB242" s="20">
        <v>0.0</v>
      </c>
      <c r="AC242" s="20">
        <v>1.0</v>
      </c>
      <c r="AD242" s="20">
        <v>6.0</v>
      </c>
      <c r="AE242" s="26" t="s">
        <v>624</v>
      </c>
      <c r="AF242" s="26" t="s">
        <v>624</v>
      </c>
      <c r="AG242" s="26" t="s">
        <v>624</v>
      </c>
      <c r="AH242" s="26" t="s">
        <v>624</v>
      </c>
      <c r="AI242" s="26" t="s">
        <v>624</v>
      </c>
      <c r="AJ242" s="25" t="s">
        <v>624</v>
      </c>
      <c r="AK242" s="8"/>
      <c r="AL242" s="20">
        <v>0.0</v>
      </c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20">
        <v>0.0</v>
      </c>
      <c r="AY242" s="20">
        <v>0.0</v>
      </c>
      <c r="AZ242" s="20">
        <v>0.0</v>
      </c>
      <c r="BA242" s="20">
        <v>0.0</v>
      </c>
      <c r="BB242" s="26" t="s">
        <v>624</v>
      </c>
      <c r="BC242" s="26" t="s">
        <v>624</v>
      </c>
      <c r="BD242" s="26" t="s">
        <v>624</v>
      </c>
      <c r="BE242" s="26" t="s">
        <v>624</v>
      </c>
      <c r="BF242" s="26" t="s">
        <v>624</v>
      </c>
      <c r="BG242" s="25" t="s">
        <v>624</v>
      </c>
      <c r="BH242" s="8"/>
      <c r="BI242" s="28">
        <v>0.0</v>
      </c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20">
        <v>0.0</v>
      </c>
      <c r="BV242" s="20">
        <v>0.0</v>
      </c>
      <c r="BW242" s="20">
        <v>0.0</v>
      </c>
      <c r="BX242" s="20">
        <v>0.0</v>
      </c>
      <c r="BY242" s="26" t="s">
        <v>624</v>
      </c>
      <c r="BZ242" s="26" t="s">
        <v>624</v>
      </c>
      <c r="CA242" s="26" t="s">
        <v>624</v>
      </c>
      <c r="CB242" s="26" t="s">
        <v>624</v>
      </c>
      <c r="CC242" s="26" t="s">
        <v>624</v>
      </c>
      <c r="CD242" s="26" t="s">
        <v>624</v>
      </c>
      <c r="CE242" s="29">
        <f t="shared" si="4"/>
        <v>45012</v>
      </c>
      <c r="CF242" s="34" t="s">
        <v>320</v>
      </c>
      <c r="CG242" s="8"/>
      <c r="CH242" s="8"/>
      <c r="CI242" s="26">
        <f t="shared" si="5"/>
        <v>200</v>
      </c>
      <c r="CJ242" s="26">
        <f t="shared" si="6"/>
        <v>45012</v>
      </c>
      <c r="CK242" s="26">
        <f t="shared" si="7"/>
        <v>45012</v>
      </c>
      <c r="CL242" s="26">
        <f t="shared" si="8"/>
        <v>200</v>
      </c>
      <c r="CM242" s="26">
        <f t="shared" ref="CM242:CO242" si="247">IF(CI242=44434,,CI242)</f>
        <v>200</v>
      </c>
      <c r="CN242" s="26">
        <f t="shared" si="247"/>
        <v>45012</v>
      </c>
      <c r="CO242" s="26">
        <f t="shared" si="247"/>
        <v>45012</v>
      </c>
      <c r="CP242" s="26">
        <f t="shared" si="10"/>
        <v>200</v>
      </c>
      <c r="CQ242" s="7"/>
    </row>
    <row r="243">
      <c r="A243" s="20" t="s">
        <v>948</v>
      </c>
      <c r="B243" s="20" t="s">
        <v>949</v>
      </c>
      <c r="C243" s="20" t="s">
        <v>949</v>
      </c>
      <c r="D243" s="20" t="s">
        <v>950</v>
      </c>
      <c r="E243" s="20"/>
      <c r="F243" s="20" t="s">
        <v>134</v>
      </c>
      <c r="G243" s="20" t="s">
        <v>951</v>
      </c>
      <c r="H243" s="20"/>
      <c r="I243" s="20"/>
      <c r="J243" s="7"/>
      <c r="K243" s="7"/>
      <c r="L243" s="22" t="str">
        <f t="shared" si="2"/>
        <v>above 56 days</v>
      </c>
      <c r="M243" s="23">
        <f t="shared" si="3"/>
        <v>75</v>
      </c>
      <c r="N243" s="46" t="s">
        <v>299</v>
      </c>
      <c r="O243" s="20">
        <v>6.0</v>
      </c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20">
        <v>0.0</v>
      </c>
      <c r="AB243" s="20">
        <v>0.0</v>
      </c>
      <c r="AC243" s="20">
        <v>2.0</v>
      </c>
      <c r="AD243" s="20">
        <v>4.0</v>
      </c>
      <c r="AE243" s="26" t="s">
        <v>624</v>
      </c>
      <c r="AF243" s="26" t="s">
        <v>624</v>
      </c>
      <c r="AG243" s="26" t="s">
        <v>624</v>
      </c>
      <c r="AH243" s="26" t="s">
        <v>624</v>
      </c>
      <c r="AI243" s="26" t="s">
        <v>624</v>
      </c>
      <c r="AJ243" s="25" t="s">
        <v>624</v>
      </c>
      <c r="AK243" s="34" t="s">
        <v>353</v>
      </c>
      <c r="AL243" s="20">
        <v>0.0</v>
      </c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20">
        <v>0.0</v>
      </c>
      <c r="AY243" s="20">
        <v>0.0</v>
      </c>
      <c r="AZ243" s="20">
        <v>0.0</v>
      </c>
      <c r="BA243" s="20">
        <v>0.0</v>
      </c>
      <c r="BB243" s="26" t="s">
        <v>624</v>
      </c>
      <c r="BC243" s="26" t="s">
        <v>624</v>
      </c>
      <c r="BD243" s="26" t="s">
        <v>624</v>
      </c>
      <c r="BE243" s="26" t="s">
        <v>624</v>
      </c>
      <c r="BF243" s="26" t="s">
        <v>624</v>
      </c>
      <c r="BG243" s="25" t="s">
        <v>624</v>
      </c>
      <c r="BH243" s="8"/>
      <c r="BI243" s="28">
        <v>0.0</v>
      </c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20">
        <v>0.0</v>
      </c>
      <c r="BV243" s="20">
        <v>0.0</v>
      </c>
      <c r="BW243" s="20">
        <v>0.0</v>
      </c>
      <c r="BX243" s="20">
        <v>0.0</v>
      </c>
      <c r="BY243" s="26" t="s">
        <v>624</v>
      </c>
      <c r="BZ243" s="26" t="s">
        <v>624</v>
      </c>
      <c r="CA243" s="26" t="s">
        <v>624</v>
      </c>
      <c r="CB243" s="26" t="s">
        <v>624</v>
      </c>
      <c r="CC243" s="26" t="s">
        <v>624</v>
      </c>
      <c r="CD243" s="26" t="s">
        <v>624</v>
      </c>
      <c r="CE243" s="29">
        <f t="shared" si="4"/>
        <v>45012</v>
      </c>
      <c r="CF243" s="39" t="s">
        <v>300</v>
      </c>
      <c r="CG243" s="34" t="s">
        <v>355</v>
      </c>
      <c r="CH243" s="8"/>
      <c r="CI243" s="26">
        <f t="shared" si="5"/>
        <v>179</v>
      </c>
      <c r="CJ243" s="26">
        <f t="shared" si="6"/>
        <v>75</v>
      </c>
      <c r="CK243" s="26">
        <f t="shared" si="7"/>
        <v>45012</v>
      </c>
      <c r="CL243" s="26">
        <f t="shared" si="8"/>
        <v>75</v>
      </c>
      <c r="CM243" s="26">
        <f t="shared" ref="CM243:CO243" si="248">IF(CI243=44434,,CI243)</f>
        <v>179</v>
      </c>
      <c r="CN243" s="26">
        <f t="shared" si="248"/>
        <v>75</v>
      </c>
      <c r="CO243" s="26">
        <f t="shared" si="248"/>
        <v>45012</v>
      </c>
      <c r="CP243" s="26">
        <f t="shared" si="10"/>
        <v>75</v>
      </c>
      <c r="CQ243" s="7"/>
    </row>
    <row r="244">
      <c r="A244" s="20" t="s">
        <v>94</v>
      </c>
      <c r="B244" s="20" t="s">
        <v>952</v>
      </c>
      <c r="C244" s="20" t="s">
        <v>952</v>
      </c>
      <c r="D244" s="20" t="s">
        <v>88</v>
      </c>
      <c r="E244" s="20" t="s">
        <v>97</v>
      </c>
      <c r="F244" s="20" t="s">
        <v>64</v>
      </c>
      <c r="G244" s="20" t="s">
        <v>861</v>
      </c>
      <c r="H244" s="36">
        <v>44980.0</v>
      </c>
      <c r="I244" s="20"/>
      <c r="J244" s="7"/>
      <c r="K244" s="7"/>
      <c r="L244" s="22" t="str">
        <f t="shared" si="2"/>
        <v>1-28 days</v>
      </c>
      <c r="M244" s="23">
        <f t="shared" si="3"/>
        <v>18</v>
      </c>
      <c r="N244" s="46" t="s">
        <v>165</v>
      </c>
      <c r="O244" s="20">
        <v>8.0</v>
      </c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20">
        <v>0.0</v>
      </c>
      <c r="AB244" s="20">
        <v>0.0</v>
      </c>
      <c r="AC244" s="20">
        <v>0.0</v>
      </c>
      <c r="AD244" s="20">
        <v>8.0</v>
      </c>
      <c r="AE244" s="26" t="s">
        <v>624</v>
      </c>
      <c r="AF244" s="26" t="s">
        <v>624</v>
      </c>
      <c r="AG244" s="26" t="s">
        <v>624</v>
      </c>
      <c r="AH244" s="26" t="s">
        <v>624</v>
      </c>
      <c r="AI244" s="26" t="s">
        <v>624</v>
      </c>
      <c r="AJ244" s="25" t="s">
        <v>624</v>
      </c>
      <c r="AK244" s="27" t="s">
        <v>953</v>
      </c>
      <c r="AL244" s="20">
        <v>2.0</v>
      </c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20">
        <v>0.0</v>
      </c>
      <c r="AY244" s="20">
        <v>0.0</v>
      </c>
      <c r="AZ244" s="20">
        <v>0.0</v>
      </c>
      <c r="BA244" s="20">
        <v>2.0</v>
      </c>
      <c r="BB244" s="26" t="s">
        <v>624</v>
      </c>
      <c r="BC244" s="26" t="s">
        <v>624</v>
      </c>
      <c r="BD244" s="26" t="s">
        <v>624</v>
      </c>
      <c r="BE244" s="26" t="s">
        <v>624</v>
      </c>
      <c r="BF244" s="26" t="s">
        <v>624</v>
      </c>
      <c r="BG244" s="25" t="s">
        <v>624</v>
      </c>
      <c r="BH244" s="27" t="s">
        <v>81</v>
      </c>
      <c r="BI244" s="28">
        <v>8.0</v>
      </c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20">
        <v>0.0</v>
      </c>
      <c r="BV244" s="20">
        <v>0.0</v>
      </c>
      <c r="BW244" s="20">
        <v>0.0</v>
      </c>
      <c r="BX244" s="20">
        <v>8.0</v>
      </c>
      <c r="BY244" s="26" t="s">
        <v>624</v>
      </c>
      <c r="BZ244" s="26" t="s">
        <v>624</v>
      </c>
      <c r="CA244" s="26" t="s">
        <v>624</v>
      </c>
      <c r="CB244" s="26" t="s">
        <v>624</v>
      </c>
      <c r="CC244" s="26" t="s">
        <v>624</v>
      </c>
      <c r="CD244" s="26" t="s">
        <v>624</v>
      </c>
      <c r="CE244" s="29">
        <f t="shared" si="4"/>
        <v>45012</v>
      </c>
      <c r="CF244" s="39" t="s">
        <v>168</v>
      </c>
      <c r="CG244" s="39" t="s">
        <v>954</v>
      </c>
      <c r="CH244" s="39" t="s">
        <v>84</v>
      </c>
      <c r="CI244" s="26">
        <f t="shared" si="5"/>
        <v>18</v>
      </c>
      <c r="CJ244" s="26">
        <f t="shared" si="6"/>
        <v>210</v>
      </c>
      <c r="CK244" s="26">
        <f t="shared" si="7"/>
        <v>214</v>
      </c>
      <c r="CL244" s="26">
        <f t="shared" si="8"/>
        <v>18</v>
      </c>
      <c r="CM244" s="26">
        <f t="shared" ref="CM244:CO244" si="249">IF(CI244=44434,,CI244)</f>
        <v>18</v>
      </c>
      <c r="CN244" s="26">
        <f t="shared" si="249"/>
        <v>210</v>
      </c>
      <c r="CO244" s="26">
        <f t="shared" si="249"/>
        <v>214</v>
      </c>
      <c r="CP244" s="26">
        <f t="shared" si="10"/>
        <v>18</v>
      </c>
      <c r="CQ244" s="7"/>
    </row>
    <row r="245">
      <c r="A245" s="20" t="s">
        <v>161</v>
      </c>
      <c r="B245" s="20" t="s">
        <v>955</v>
      </c>
      <c r="C245" s="20" t="s">
        <v>955</v>
      </c>
      <c r="D245" s="20" t="s">
        <v>132</v>
      </c>
      <c r="E245" s="20" t="s">
        <v>164</v>
      </c>
      <c r="F245" s="20" t="s">
        <v>134</v>
      </c>
      <c r="G245" s="20" t="s">
        <v>861</v>
      </c>
      <c r="H245" s="20"/>
      <c r="I245" s="20"/>
      <c r="J245" s="7"/>
      <c r="K245" s="7"/>
      <c r="L245" s="22" t="str">
        <f t="shared" si="2"/>
        <v>above 56 days</v>
      </c>
      <c r="M245" s="23">
        <f t="shared" si="3"/>
        <v>213</v>
      </c>
      <c r="N245" s="46" t="s">
        <v>956</v>
      </c>
      <c r="O245" s="20">
        <v>91.0</v>
      </c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20">
        <v>0.0</v>
      </c>
      <c r="AB245" s="20">
        <v>0.0</v>
      </c>
      <c r="AC245" s="20">
        <v>0.0</v>
      </c>
      <c r="AD245" s="20">
        <v>91.0</v>
      </c>
      <c r="AE245" s="26" t="s">
        <v>624</v>
      </c>
      <c r="AF245" s="26" t="s">
        <v>624</v>
      </c>
      <c r="AG245" s="26" t="s">
        <v>624</v>
      </c>
      <c r="AH245" s="26" t="s">
        <v>624</v>
      </c>
      <c r="AI245" s="26" t="s">
        <v>624</v>
      </c>
      <c r="AJ245" s="25" t="s">
        <v>624</v>
      </c>
      <c r="AK245" s="27" t="s">
        <v>956</v>
      </c>
      <c r="AL245" s="20">
        <v>9.0</v>
      </c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20">
        <v>0.0</v>
      </c>
      <c r="AY245" s="20">
        <v>0.0</v>
      </c>
      <c r="AZ245" s="20">
        <v>0.0</v>
      </c>
      <c r="BA245" s="20">
        <v>9.0</v>
      </c>
      <c r="BB245" s="26" t="s">
        <v>624</v>
      </c>
      <c r="BC245" s="26" t="s">
        <v>624</v>
      </c>
      <c r="BD245" s="26" t="s">
        <v>624</v>
      </c>
      <c r="BE245" s="26" t="s">
        <v>624</v>
      </c>
      <c r="BF245" s="26" t="s">
        <v>624</v>
      </c>
      <c r="BG245" s="25" t="s">
        <v>624</v>
      </c>
      <c r="BH245" s="27" t="s">
        <v>956</v>
      </c>
      <c r="BI245" s="28">
        <v>84.0</v>
      </c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20">
        <v>0.0</v>
      </c>
      <c r="BV245" s="20">
        <v>0.0</v>
      </c>
      <c r="BW245" s="20">
        <v>0.0</v>
      </c>
      <c r="BX245" s="20">
        <v>84.0</v>
      </c>
      <c r="BY245" s="26" t="s">
        <v>624</v>
      </c>
      <c r="BZ245" s="26" t="s">
        <v>624</v>
      </c>
      <c r="CA245" s="26" t="s">
        <v>624</v>
      </c>
      <c r="CB245" s="26" t="s">
        <v>624</v>
      </c>
      <c r="CC245" s="26" t="s">
        <v>624</v>
      </c>
      <c r="CD245" s="26" t="s">
        <v>624</v>
      </c>
      <c r="CE245" s="29">
        <f t="shared" si="4"/>
        <v>45012</v>
      </c>
      <c r="CF245" s="39" t="s">
        <v>957</v>
      </c>
      <c r="CG245" s="39" t="s">
        <v>957</v>
      </c>
      <c r="CH245" s="39" t="s">
        <v>957</v>
      </c>
      <c r="CI245" s="26">
        <f t="shared" si="5"/>
        <v>213</v>
      </c>
      <c r="CJ245" s="26">
        <f t="shared" si="6"/>
        <v>213</v>
      </c>
      <c r="CK245" s="26">
        <f t="shared" si="7"/>
        <v>213</v>
      </c>
      <c r="CL245" s="26">
        <f t="shared" si="8"/>
        <v>213</v>
      </c>
      <c r="CM245" s="26">
        <f t="shared" ref="CM245:CO245" si="250">IF(CI245=44434,,CI245)</f>
        <v>213</v>
      </c>
      <c r="CN245" s="26">
        <f t="shared" si="250"/>
        <v>213</v>
      </c>
      <c r="CO245" s="26">
        <f t="shared" si="250"/>
        <v>213</v>
      </c>
      <c r="CP245" s="26">
        <f t="shared" si="10"/>
        <v>213</v>
      </c>
      <c r="CQ245" s="7"/>
    </row>
    <row r="246">
      <c r="A246" s="20" t="s">
        <v>103</v>
      </c>
      <c r="B246" s="20" t="s">
        <v>958</v>
      </c>
      <c r="C246" s="20" t="s">
        <v>959</v>
      </c>
      <c r="D246" s="20" t="s">
        <v>88</v>
      </c>
      <c r="E246" s="20" t="s">
        <v>105</v>
      </c>
      <c r="F246" s="20" t="s">
        <v>64</v>
      </c>
      <c r="G246" s="20" t="s">
        <v>865</v>
      </c>
      <c r="H246" s="33">
        <v>46055.0</v>
      </c>
      <c r="I246" s="20"/>
      <c r="J246" s="7"/>
      <c r="K246" s="7"/>
      <c r="L246" s="22" t="str">
        <f t="shared" si="2"/>
        <v>1-28 days</v>
      </c>
      <c r="M246" s="23">
        <f t="shared" si="3"/>
        <v>25</v>
      </c>
      <c r="N246" s="46" t="s">
        <v>191</v>
      </c>
      <c r="O246" s="20">
        <v>15.0</v>
      </c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20">
        <v>0.0</v>
      </c>
      <c r="AB246" s="20">
        <v>7.0</v>
      </c>
      <c r="AC246" s="20">
        <v>1.0</v>
      </c>
      <c r="AD246" s="20">
        <v>7.0</v>
      </c>
      <c r="AE246" s="26" t="s">
        <v>624</v>
      </c>
      <c r="AF246" s="26" t="s">
        <v>624</v>
      </c>
      <c r="AG246" s="26" t="s">
        <v>624</v>
      </c>
      <c r="AH246" s="26" t="s">
        <v>624</v>
      </c>
      <c r="AI246" s="26" t="s">
        <v>624</v>
      </c>
      <c r="AJ246" s="25" t="s">
        <v>624</v>
      </c>
      <c r="AK246" s="8"/>
      <c r="AL246" s="20">
        <v>0.0</v>
      </c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20">
        <v>0.0</v>
      </c>
      <c r="AY246" s="20">
        <v>0.0</v>
      </c>
      <c r="AZ246" s="20">
        <v>0.0</v>
      </c>
      <c r="BA246" s="20">
        <v>0.0</v>
      </c>
      <c r="BB246" s="26" t="s">
        <v>624</v>
      </c>
      <c r="BC246" s="26" t="s">
        <v>624</v>
      </c>
      <c r="BD246" s="26" t="s">
        <v>624</v>
      </c>
      <c r="BE246" s="26" t="s">
        <v>624</v>
      </c>
      <c r="BF246" s="26" t="s">
        <v>624</v>
      </c>
      <c r="BG246" s="25" t="s">
        <v>624</v>
      </c>
      <c r="BH246" s="27" t="s">
        <v>99</v>
      </c>
      <c r="BI246" s="28">
        <v>0.0</v>
      </c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20">
        <v>0.0</v>
      </c>
      <c r="BV246" s="20">
        <v>0.0</v>
      </c>
      <c r="BW246" s="20">
        <v>0.0</v>
      </c>
      <c r="BX246" s="20">
        <v>0.0</v>
      </c>
      <c r="BY246" s="26" t="s">
        <v>624</v>
      </c>
      <c r="BZ246" s="26" t="s">
        <v>624</v>
      </c>
      <c r="CA246" s="26" t="s">
        <v>624</v>
      </c>
      <c r="CB246" s="26" t="s">
        <v>624</v>
      </c>
      <c r="CC246" s="26" t="s">
        <v>624</v>
      </c>
      <c r="CD246" s="26" t="s">
        <v>624</v>
      </c>
      <c r="CE246" s="29">
        <f t="shared" si="4"/>
        <v>45012</v>
      </c>
      <c r="CF246" s="39" t="s">
        <v>193</v>
      </c>
      <c r="CG246" s="8"/>
      <c r="CH246" s="39" t="s">
        <v>101</v>
      </c>
      <c r="CI246" s="26">
        <f t="shared" si="5"/>
        <v>25</v>
      </c>
      <c r="CJ246" s="26">
        <f t="shared" si="6"/>
        <v>45012</v>
      </c>
      <c r="CK246" s="26">
        <f t="shared" si="7"/>
        <v>31</v>
      </c>
      <c r="CL246" s="26">
        <f t="shared" si="8"/>
        <v>25</v>
      </c>
      <c r="CM246" s="26">
        <f t="shared" ref="CM246:CO246" si="251">IF(CI246=44434,,CI246)</f>
        <v>25</v>
      </c>
      <c r="CN246" s="26">
        <f t="shared" si="251"/>
        <v>45012</v>
      </c>
      <c r="CO246" s="26">
        <f t="shared" si="251"/>
        <v>31</v>
      </c>
      <c r="CP246" s="26">
        <f t="shared" si="10"/>
        <v>25</v>
      </c>
      <c r="CQ246" s="7"/>
    </row>
    <row r="247">
      <c r="A247" s="20" t="s">
        <v>103</v>
      </c>
      <c r="B247" s="20" t="s">
        <v>960</v>
      </c>
      <c r="C247" s="20" t="s">
        <v>960</v>
      </c>
      <c r="D247" s="20" t="s">
        <v>88</v>
      </c>
      <c r="E247" s="20" t="s">
        <v>105</v>
      </c>
      <c r="F247" s="20" t="s">
        <v>64</v>
      </c>
      <c r="G247" s="20" t="s">
        <v>857</v>
      </c>
      <c r="H247" s="33">
        <v>45905.0</v>
      </c>
      <c r="I247" s="36">
        <v>45618.0</v>
      </c>
      <c r="J247" s="7"/>
      <c r="K247" s="7"/>
      <c r="L247" s="22" t="str">
        <f t="shared" si="2"/>
        <v>1-28 days</v>
      </c>
      <c r="M247" s="23">
        <f t="shared" si="3"/>
        <v>12</v>
      </c>
      <c r="N247" s="46" t="s">
        <v>222</v>
      </c>
      <c r="O247" s="20">
        <v>3.0</v>
      </c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20">
        <v>2.0</v>
      </c>
      <c r="AB247" s="20">
        <v>0.0</v>
      </c>
      <c r="AC247" s="20">
        <v>0.0</v>
      </c>
      <c r="AD247" s="20">
        <v>1.0</v>
      </c>
      <c r="AE247" s="26" t="s">
        <v>624</v>
      </c>
      <c r="AF247" s="26" t="s">
        <v>624</v>
      </c>
      <c r="AG247" s="26" t="s">
        <v>624</v>
      </c>
      <c r="AH247" s="26" t="s">
        <v>624</v>
      </c>
      <c r="AI247" s="26" t="s">
        <v>624</v>
      </c>
      <c r="AJ247" s="25" t="s">
        <v>624</v>
      </c>
      <c r="AK247" s="8"/>
      <c r="AL247" s="20">
        <v>0.0</v>
      </c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20">
        <v>0.0</v>
      </c>
      <c r="AY247" s="20">
        <v>0.0</v>
      </c>
      <c r="AZ247" s="20">
        <v>0.0</v>
      </c>
      <c r="BA247" s="20">
        <v>0.0</v>
      </c>
      <c r="BB247" s="26" t="s">
        <v>624</v>
      </c>
      <c r="BC247" s="26" t="s">
        <v>624</v>
      </c>
      <c r="BD247" s="26" t="s">
        <v>624</v>
      </c>
      <c r="BE247" s="26" t="s">
        <v>624</v>
      </c>
      <c r="BF247" s="26" t="s">
        <v>624</v>
      </c>
      <c r="BG247" s="25" t="s">
        <v>624</v>
      </c>
      <c r="BH247" s="34" t="s">
        <v>80</v>
      </c>
      <c r="BI247" s="28">
        <v>0.0</v>
      </c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20">
        <v>0.0</v>
      </c>
      <c r="BV247" s="20">
        <v>0.0</v>
      </c>
      <c r="BW247" s="20">
        <v>0.0</v>
      </c>
      <c r="BX247" s="20">
        <v>0.0</v>
      </c>
      <c r="BY247" s="26" t="s">
        <v>624</v>
      </c>
      <c r="BZ247" s="26" t="s">
        <v>624</v>
      </c>
      <c r="CA247" s="26" t="s">
        <v>624</v>
      </c>
      <c r="CB247" s="26" t="s">
        <v>624</v>
      </c>
      <c r="CC247" s="26" t="s">
        <v>624</v>
      </c>
      <c r="CD247" s="26" t="s">
        <v>624</v>
      </c>
      <c r="CE247" s="29">
        <f t="shared" si="4"/>
        <v>45012</v>
      </c>
      <c r="CF247" s="39" t="s">
        <v>223</v>
      </c>
      <c r="CG247" s="8"/>
      <c r="CH247" s="34" t="s">
        <v>83</v>
      </c>
      <c r="CI247" s="26">
        <f t="shared" si="5"/>
        <v>12</v>
      </c>
      <c r="CJ247" s="26">
        <f t="shared" si="6"/>
        <v>45012</v>
      </c>
      <c r="CK247" s="26">
        <f t="shared" si="7"/>
        <v>112</v>
      </c>
      <c r="CL247" s="26">
        <f t="shared" si="8"/>
        <v>12</v>
      </c>
      <c r="CM247" s="26">
        <f t="shared" ref="CM247:CO247" si="252">IF(CI247=44434,,CI247)</f>
        <v>12</v>
      </c>
      <c r="CN247" s="26">
        <f t="shared" si="252"/>
        <v>45012</v>
      </c>
      <c r="CO247" s="26">
        <f t="shared" si="252"/>
        <v>112</v>
      </c>
      <c r="CP247" s="26">
        <f t="shared" si="10"/>
        <v>12</v>
      </c>
      <c r="CQ247" s="7"/>
    </row>
    <row r="248">
      <c r="A248" s="20" t="s">
        <v>279</v>
      </c>
      <c r="B248" s="20" t="s">
        <v>961</v>
      </c>
      <c r="C248" s="20" t="s">
        <v>962</v>
      </c>
      <c r="D248" s="20" t="s">
        <v>76</v>
      </c>
      <c r="E248" s="20" t="s">
        <v>282</v>
      </c>
      <c r="F248" s="20" t="s">
        <v>208</v>
      </c>
      <c r="G248" s="20" t="s">
        <v>857</v>
      </c>
      <c r="H248" s="36">
        <v>45196.0</v>
      </c>
      <c r="I248" s="36">
        <v>43921.0</v>
      </c>
      <c r="J248" s="7"/>
      <c r="K248" s="7"/>
      <c r="L248" s="22" t="str">
        <f t="shared" si="2"/>
        <v>above 56 days</v>
      </c>
      <c r="M248" s="23">
        <f t="shared" si="3"/>
        <v>224</v>
      </c>
      <c r="N248" s="46" t="s">
        <v>963</v>
      </c>
      <c r="O248" s="20">
        <v>3.0</v>
      </c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20">
        <v>0.0</v>
      </c>
      <c r="AB248" s="20">
        <v>0.0</v>
      </c>
      <c r="AC248" s="20">
        <v>0.0</v>
      </c>
      <c r="AD248" s="20">
        <v>3.0</v>
      </c>
      <c r="AE248" s="26" t="s">
        <v>624</v>
      </c>
      <c r="AF248" s="26" t="s">
        <v>624</v>
      </c>
      <c r="AG248" s="26" t="s">
        <v>624</v>
      </c>
      <c r="AH248" s="26" t="s">
        <v>624</v>
      </c>
      <c r="AI248" s="26" t="s">
        <v>624</v>
      </c>
      <c r="AJ248" s="25" t="s">
        <v>624</v>
      </c>
      <c r="AK248" s="34" t="s">
        <v>485</v>
      </c>
      <c r="AL248" s="20">
        <v>3.0</v>
      </c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20">
        <v>0.0</v>
      </c>
      <c r="AY248" s="20">
        <v>0.0</v>
      </c>
      <c r="AZ248" s="20">
        <v>0.0</v>
      </c>
      <c r="BA248" s="20">
        <v>3.0</v>
      </c>
      <c r="BB248" s="26" t="s">
        <v>624</v>
      </c>
      <c r="BC248" s="26" t="s">
        <v>624</v>
      </c>
      <c r="BD248" s="26" t="s">
        <v>624</v>
      </c>
      <c r="BE248" s="26" t="s">
        <v>624</v>
      </c>
      <c r="BF248" s="26" t="s">
        <v>624</v>
      </c>
      <c r="BG248" s="25" t="s">
        <v>624</v>
      </c>
      <c r="BH248" s="8"/>
      <c r="BI248" s="28">
        <v>0.0</v>
      </c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20">
        <v>0.0</v>
      </c>
      <c r="BV248" s="20">
        <v>0.0</v>
      </c>
      <c r="BW248" s="20">
        <v>0.0</v>
      </c>
      <c r="BX248" s="20">
        <v>0.0</v>
      </c>
      <c r="BY248" s="26" t="s">
        <v>624</v>
      </c>
      <c r="BZ248" s="26" t="s">
        <v>624</v>
      </c>
      <c r="CA248" s="26" t="s">
        <v>624</v>
      </c>
      <c r="CB248" s="26" t="s">
        <v>624</v>
      </c>
      <c r="CC248" s="26" t="s">
        <v>624</v>
      </c>
      <c r="CD248" s="26" t="s">
        <v>624</v>
      </c>
      <c r="CE248" s="29">
        <f t="shared" si="4"/>
        <v>45012</v>
      </c>
      <c r="CF248" s="39" t="s">
        <v>964</v>
      </c>
      <c r="CG248" s="34" t="s">
        <v>485</v>
      </c>
      <c r="CH248" s="8"/>
      <c r="CI248" s="26">
        <f t="shared" si="5"/>
        <v>224</v>
      </c>
      <c r="CJ248" s="26">
        <f t="shared" si="6"/>
        <v>231</v>
      </c>
      <c r="CK248" s="26">
        <f t="shared" si="7"/>
        <v>45012</v>
      </c>
      <c r="CL248" s="26">
        <f t="shared" si="8"/>
        <v>224</v>
      </c>
      <c r="CM248" s="26">
        <f t="shared" ref="CM248:CO248" si="253">IF(CI248=44434,,CI248)</f>
        <v>224</v>
      </c>
      <c r="CN248" s="26">
        <f t="shared" si="253"/>
        <v>231</v>
      </c>
      <c r="CO248" s="26">
        <f t="shared" si="253"/>
        <v>45012</v>
      </c>
      <c r="CP248" s="26">
        <f t="shared" si="10"/>
        <v>224</v>
      </c>
      <c r="CQ248" s="7"/>
    </row>
    <row r="249">
      <c r="A249" s="20" t="s">
        <v>86</v>
      </c>
      <c r="B249" s="20" t="s">
        <v>965</v>
      </c>
      <c r="C249" s="20" t="s">
        <v>965</v>
      </c>
      <c r="D249" s="20" t="s">
        <v>88</v>
      </c>
      <c r="E249" s="20" t="s">
        <v>152</v>
      </c>
      <c r="F249" s="20" t="s">
        <v>64</v>
      </c>
      <c r="G249" s="20" t="s">
        <v>931</v>
      </c>
      <c r="H249" s="20"/>
      <c r="I249" s="20"/>
      <c r="J249" s="7"/>
      <c r="K249" s="7"/>
      <c r="L249" s="22" t="str">
        <f t="shared" si="2"/>
        <v>1-28 days</v>
      </c>
      <c r="M249" s="23">
        <f t="shared" si="3"/>
        <v>24</v>
      </c>
      <c r="N249" s="46" t="s">
        <v>98</v>
      </c>
      <c r="O249" s="20">
        <v>23.0</v>
      </c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20">
        <v>0.0</v>
      </c>
      <c r="AB249" s="20">
        <v>19.0</v>
      </c>
      <c r="AC249" s="20">
        <v>4.0</v>
      </c>
      <c r="AD249" s="20">
        <v>0.0</v>
      </c>
      <c r="AE249" s="26" t="s">
        <v>624</v>
      </c>
      <c r="AF249" s="26" t="s">
        <v>624</v>
      </c>
      <c r="AG249" s="26" t="s">
        <v>624</v>
      </c>
      <c r="AH249" s="26" t="s">
        <v>624</v>
      </c>
      <c r="AI249" s="26" t="s">
        <v>624</v>
      </c>
      <c r="AJ249" s="25" t="s">
        <v>624</v>
      </c>
      <c r="AK249" s="27" t="s">
        <v>98</v>
      </c>
      <c r="AL249" s="20">
        <v>21.0</v>
      </c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20">
        <v>0.0</v>
      </c>
      <c r="AY249" s="20">
        <v>18.0</v>
      </c>
      <c r="AZ249" s="20">
        <v>2.0</v>
      </c>
      <c r="BA249" s="20">
        <v>1.0</v>
      </c>
      <c r="BB249" s="26" t="s">
        <v>624</v>
      </c>
      <c r="BC249" s="26" t="s">
        <v>624</v>
      </c>
      <c r="BD249" s="26" t="s">
        <v>624</v>
      </c>
      <c r="BE249" s="26" t="s">
        <v>624</v>
      </c>
      <c r="BF249" s="26" t="s">
        <v>624</v>
      </c>
      <c r="BG249" s="25" t="s">
        <v>624</v>
      </c>
      <c r="BH249" s="27" t="s">
        <v>292</v>
      </c>
      <c r="BI249" s="28">
        <v>0.0</v>
      </c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20">
        <v>0.0</v>
      </c>
      <c r="BV249" s="20">
        <v>0.0</v>
      </c>
      <c r="BW249" s="20">
        <v>0.0</v>
      </c>
      <c r="BX249" s="20">
        <v>0.0</v>
      </c>
      <c r="BY249" s="26" t="s">
        <v>624</v>
      </c>
      <c r="BZ249" s="26" t="s">
        <v>624</v>
      </c>
      <c r="CA249" s="26" t="s">
        <v>624</v>
      </c>
      <c r="CB249" s="26" t="s">
        <v>624</v>
      </c>
      <c r="CC249" s="26" t="s">
        <v>624</v>
      </c>
      <c r="CD249" s="26" t="s">
        <v>624</v>
      </c>
      <c r="CE249" s="29">
        <f t="shared" si="4"/>
        <v>45012</v>
      </c>
      <c r="CF249" s="39" t="s">
        <v>98</v>
      </c>
      <c r="CG249" s="39" t="s">
        <v>98</v>
      </c>
      <c r="CH249" s="39" t="s">
        <v>294</v>
      </c>
      <c r="CI249" s="26">
        <f t="shared" si="5"/>
        <v>24</v>
      </c>
      <c r="CJ249" s="26">
        <f t="shared" si="6"/>
        <v>24</v>
      </c>
      <c r="CK249" s="26">
        <f t="shared" si="7"/>
        <v>39</v>
      </c>
      <c r="CL249" s="26">
        <f t="shared" si="8"/>
        <v>24</v>
      </c>
      <c r="CM249" s="26">
        <f t="shared" ref="CM249:CO249" si="254">IF(CI249=44434,,CI249)</f>
        <v>24</v>
      </c>
      <c r="CN249" s="26">
        <f t="shared" si="254"/>
        <v>24</v>
      </c>
      <c r="CO249" s="26">
        <f t="shared" si="254"/>
        <v>39</v>
      </c>
      <c r="CP249" s="26">
        <f t="shared" si="10"/>
        <v>24</v>
      </c>
      <c r="CQ249" s="7"/>
    </row>
    <row r="250">
      <c r="A250" s="20" t="s">
        <v>448</v>
      </c>
      <c r="B250" s="20" t="s">
        <v>966</v>
      </c>
      <c r="C250" s="20" t="s">
        <v>967</v>
      </c>
      <c r="D250" s="20" t="s">
        <v>62</v>
      </c>
      <c r="E250" s="20" t="s">
        <v>786</v>
      </c>
      <c r="F250" s="20" t="s">
        <v>360</v>
      </c>
      <c r="G250" s="20" t="s">
        <v>857</v>
      </c>
      <c r="H250" s="36">
        <v>44826.0</v>
      </c>
      <c r="I250" s="33">
        <v>43194.0</v>
      </c>
      <c r="J250" s="7"/>
      <c r="K250" s="7"/>
      <c r="L250" s="22" t="str">
        <f t="shared" si="2"/>
        <v>1-28 days</v>
      </c>
      <c r="M250" s="23">
        <f t="shared" si="3"/>
        <v>17</v>
      </c>
      <c r="N250" s="46" t="s">
        <v>968</v>
      </c>
      <c r="O250" s="20">
        <v>6.0</v>
      </c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20">
        <v>0.0</v>
      </c>
      <c r="AB250" s="20">
        <v>0.0</v>
      </c>
      <c r="AC250" s="20">
        <v>3.0</v>
      </c>
      <c r="AD250" s="20">
        <v>3.0</v>
      </c>
      <c r="AE250" s="26" t="s">
        <v>624</v>
      </c>
      <c r="AF250" s="26" t="s">
        <v>624</v>
      </c>
      <c r="AG250" s="26" t="s">
        <v>624</v>
      </c>
      <c r="AH250" s="26" t="s">
        <v>624</v>
      </c>
      <c r="AI250" s="26" t="s">
        <v>624</v>
      </c>
      <c r="AJ250" s="25" t="s">
        <v>624</v>
      </c>
      <c r="AK250" s="8" t="s">
        <v>357</v>
      </c>
      <c r="AL250" s="20">
        <v>0.0</v>
      </c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20">
        <v>0.0</v>
      </c>
      <c r="AY250" s="20">
        <v>0.0</v>
      </c>
      <c r="AZ250" s="20">
        <v>0.0</v>
      </c>
      <c r="BA250" s="20">
        <v>0.0</v>
      </c>
      <c r="BB250" s="26" t="s">
        <v>624</v>
      </c>
      <c r="BC250" s="26" t="s">
        <v>624</v>
      </c>
      <c r="BD250" s="26" t="s">
        <v>624</v>
      </c>
      <c r="BE250" s="26" t="s">
        <v>624</v>
      </c>
      <c r="BF250" s="26" t="s">
        <v>624</v>
      </c>
      <c r="BG250" s="25" t="s">
        <v>624</v>
      </c>
      <c r="BH250" s="34" t="s">
        <v>169</v>
      </c>
      <c r="BI250" s="28">
        <v>0.0</v>
      </c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20">
        <v>0.0</v>
      </c>
      <c r="BV250" s="20">
        <v>0.0</v>
      </c>
      <c r="BW250" s="20">
        <v>0.0</v>
      </c>
      <c r="BX250" s="20">
        <v>0.0</v>
      </c>
      <c r="BY250" s="26" t="s">
        <v>624</v>
      </c>
      <c r="BZ250" s="26" t="s">
        <v>624</v>
      </c>
      <c r="CA250" s="26" t="s">
        <v>624</v>
      </c>
      <c r="CB250" s="26" t="s">
        <v>624</v>
      </c>
      <c r="CC250" s="26" t="s">
        <v>624</v>
      </c>
      <c r="CD250" s="26" t="s">
        <v>624</v>
      </c>
      <c r="CE250" s="29">
        <f t="shared" si="4"/>
        <v>45012</v>
      </c>
      <c r="CF250" s="39" t="s">
        <v>969</v>
      </c>
      <c r="CG250" s="8" t="s">
        <v>358</v>
      </c>
      <c r="CH250" s="34" t="s">
        <v>166</v>
      </c>
      <c r="CI250" s="26">
        <f t="shared" si="5"/>
        <v>195</v>
      </c>
      <c r="CJ250" s="26">
        <f t="shared" si="6"/>
        <v>17</v>
      </c>
      <c r="CK250" s="26">
        <f t="shared" si="7"/>
        <v>228</v>
      </c>
      <c r="CL250" s="26">
        <f t="shared" si="8"/>
        <v>17</v>
      </c>
      <c r="CM250" s="26">
        <f t="shared" ref="CM250:CO250" si="255">IF(CI250=44434,,CI250)</f>
        <v>195</v>
      </c>
      <c r="CN250" s="26">
        <f t="shared" si="255"/>
        <v>17</v>
      </c>
      <c r="CO250" s="26">
        <f t="shared" si="255"/>
        <v>228</v>
      </c>
      <c r="CP250" s="26">
        <f t="shared" si="10"/>
        <v>17</v>
      </c>
      <c r="CQ250" s="7"/>
    </row>
    <row r="251">
      <c r="A251" s="20" t="s">
        <v>392</v>
      </c>
      <c r="B251" s="20" t="s">
        <v>970</v>
      </c>
      <c r="C251" s="20" t="s">
        <v>971</v>
      </c>
      <c r="D251" s="20" t="s">
        <v>132</v>
      </c>
      <c r="E251" s="20" t="s">
        <v>395</v>
      </c>
      <c r="F251" s="20" t="s">
        <v>134</v>
      </c>
      <c r="G251" s="20" t="s">
        <v>865</v>
      </c>
      <c r="H251" s="36">
        <v>45625.0</v>
      </c>
      <c r="I251" s="20"/>
      <c r="J251" s="7"/>
      <c r="K251" s="7"/>
      <c r="L251" s="22" t="str">
        <f t="shared" si="2"/>
        <v>above 56 days</v>
      </c>
      <c r="M251" s="23">
        <f t="shared" si="3"/>
        <v>230</v>
      </c>
      <c r="N251" s="45" t="s">
        <v>320</v>
      </c>
      <c r="O251" s="20">
        <v>1.0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20">
        <v>0.0</v>
      </c>
      <c r="AB251" s="20">
        <v>0.0</v>
      </c>
      <c r="AC251" s="20">
        <v>0.0</v>
      </c>
      <c r="AD251" s="20">
        <v>1.0</v>
      </c>
      <c r="AE251" s="26" t="s">
        <v>624</v>
      </c>
      <c r="AF251" s="26" t="s">
        <v>624</v>
      </c>
      <c r="AG251" s="26" t="s">
        <v>624</v>
      </c>
      <c r="AH251" s="26" t="s">
        <v>624</v>
      </c>
      <c r="AI251" s="26" t="s">
        <v>624</v>
      </c>
      <c r="AJ251" s="25" t="s">
        <v>624</v>
      </c>
      <c r="AK251" s="8"/>
      <c r="AL251" s="20">
        <v>0.0</v>
      </c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20">
        <v>0.0</v>
      </c>
      <c r="AY251" s="20">
        <v>0.0</v>
      </c>
      <c r="AZ251" s="20">
        <v>0.0</v>
      </c>
      <c r="BA251" s="20">
        <v>0.0</v>
      </c>
      <c r="BB251" s="26" t="s">
        <v>624</v>
      </c>
      <c r="BC251" s="26" t="s">
        <v>624</v>
      </c>
      <c r="BD251" s="26" t="s">
        <v>624</v>
      </c>
      <c r="BE251" s="26" t="s">
        <v>624</v>
      </c>
      <c r="BF251" s="26" t="s">
        <v>624</v>
      </c>
      <c r="BG251" s="25" t="s">
        <v>624</v>
      </c>
      <c r="BH251" s="8"/>
      <c r="BI251" s="28">
        <v>0.0</v>
      </c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20">
        <v>0.0</v>
      </c>
      <c r="BV251" s="20">
        <v>0.0</v>
      </c>
      <c r="BW251" s="20">
        <v>0.0</v>
      </c>
      <c r="BX251" s="20">
        <v>0.0</v>
      </c>
      <c r="BY251" s="26" t="s">
        <v>624</v>
      </c>
      <c r="BZ251" s="26" t="s">
        <v>624</v>
      </c>
      <c r="CA251" s="26" t="s">
        <v>624</v>
      </c>
      <c r="CB251" s="26" t="s">
        <v>624</v>
      </c>
      <c r="CC251" s="26" t="s">
        <v>624</v>
      </c>
      <c r="CD251" s="26" t="s">
        <v>624</v>
      </c>
      <c r="CE251" s="29">
        <f t="shared" si="4"/>
        <v>45012</v>
      </c>
      <c r="CF251" s="34" t="s">
        <v>318</v>
      </c>
      <c r="CG251" s="8"/>
      <c r="CH251" s="8"/>
      <c r="CI251" s="26">
        <f t="shared" si="5"/>
        <v>230</v>
      </c>
      <c r="CJ251" s="26">
        <f t="shared" si="6"/>
        <v>45012</v>
      </c>
      <c r="CK251" s="26">
        <f t="shared" si="7"/>
        <v>45012</v>
      </c>
      <c r="CL251" s="26">
        <f t="shared" si="8"/>
        <v>230</v>
      </c>
      <c r="CM251" s="26">
        <f t="shared" ref="CM251:CO251" si="256">IF(CI251=44434,,CI251)</f>
        <v>230</v>
      </c>
      <c r="CN251" s="26">
        <f t="shared" si="256"/>
        <v>45012</v>
      </c>
      <c r="CO251" s="26">
        <f t="shared" si="256"/>
        <v>45012</v>
      </c>
      <c r="CP251" s="26">
        <f t="shared" si="10"/>
        <v>230</v>
      </c>
      <c r="CQ251" s="7"/>
    </row>
    <row r="252">
      <c r="A252" s="20" t="s">
        <v>972</v>
      </c>
      <c r="B252" s="20" t="s">
        <v>973</v>
      </c>
      <c r="C252" s="20" t="s">
        <v>973</v>
      </c>
      <c r="D252" s="20" t="s">
        <v>62</v>
      </c>
      <c r="E252" s="20" t="s">
        <v>974</v>
      </c>
      <c r="F252" s="20" t="s">
        <v>64</v>
      </c>
      <c r="G252" s="20" t="s">
        <v>861</v>
      </c>
      <c r="H252" s="41">
        <v>46171.0</v>
      </c>
      <c r="I252" s="36">
        <v>47469.0</v>
      </c>
      <c r="J252" s="7"/>
      <c r="K252" s="7"/>
      <c r="L252" s="22" t="str">
        <f t="shared" si="2"/>
        <v>29-56 days</v>
      </c>
      <c r="M252" s="23">
        <f t="shared" si="3"/>
        <v>39</v>
      </c>
      <c r="N252" s="46" t="s">
        <v>292</v>
      </c>
      <c r="O252" s="20">
        <v>1.0</v>
      </c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20">
        <v>0.0</v>
      </c>
      <c r="AB252" s="20">
        <v>0.0</v>
      </c>
      <c r="AC252" s="20">
        <v>0.0</v>
      </c>
      <c r="AD252" s="20">
        <v>1.0</v>
      </c>
      <c r="AE252" s="26" t="s">
        <v>624</v>
      </c>
      <c r="AF252" s="26" t="s">
        <v>624</v>
      </c>
      <c r="AG252" s="26" t="s">
        <v>624</v>
      </c>
      <c r="AH252" s="26" t="s">
        <v>624</v>
      </c>
      <c r="AI252" s="26" t="s">
        <v>624</v>
      </c>
      <c r="AJ252" s="25" t="s">
        <v>624</v>
      </c>
      <c r="AK252" s="8"/>
      <c r="AL252" s="20">
        <v>0.0</v>
      </c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20">
        <v>0.0</v>
      </c>
      <c r="AY252" s="20">
        <v>0.0</v>
      </c>
      <c r="AZ252" s="20">
        <v>0.0</v>
      </c>
      <c r="BA252" s="20">
        <v>0.0</v>
      </c>
      <c r="BB252" s="26" t="s">
        <v>624</v>
      </c>
      <c r="BC252" s="26" t="s">
        <v>624</v>
      </c>
      <c r="BD252" s="26" t="s">
        <v>624</v>
      </c>
      <c r="BE252" s="26" t="s">
        <v>624</v>
      </c>
      <c r="BF252" s="26" t="s">
        <v>624</v>
      </c>
      <c r="BG252" s="25" t="s">
        <v>624</v>
      </c>
      <c r="BH252" s="8"/>
      <c r="BI252" s="28">
        <v>0.0</v>
      </c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20">
        <v>0.0</v>
      </c>
      <c r="BV252" s="20">
        <v>0.0</v>
      </c>
      <c r="BW252" s="20">
        <v>0.0</v>
      </c>
      <c r="BX252" s="20">
        <v>0.0</v>
      </c>
      <c r="BY252" s="26" t="s">
        <v>624</v>
      </c>
      <c r="BZ252" s="26" t="s">
        <v>624</v>
      </c>
      <c r="CA252" s="26" t="s">
        <v>624</v>
      </c>
      <c r="CB252" s="26" t="s">
        <v>624</v>
      </c>
      <c r="CC252" s="26" t="s">
        <v>624</v>
      </c>
      <c r="CD252" s="26" t="s">
        <v>624</v>
      </c>
      <c r="CE252" s="29">
        <f t="shared" si="4"/>
        <v>45012</v>
      </c>
      <c r="CF252" s="39" t="s">
        <v>294</v>
      </c>
      <c r="CG252" s="8"/>
      <c r="CH252" s="8"/>
      <c r="CI252" s="26">
        <f t="shared" si="5"/>
        <v>39</v>
      </c>
      <c r="CJ252" s="26">
        <f t="shared" si="6"/>
        <v>45012</v>
      </c>
      <c r="CK252" s="26">
        <f t="shared" si="7"/>
        <v>45012</v>
      </c>
      <c r="CL252" s="26">
        <f t="shared" si="8"/>
        <v>39</v>
      </c>
      <c r="CM252" s="26">
        <f t="shared" ref="CM252:CO252" si="257">IF(CI252=44434,,CI252)</f>
        <v>39</v>
      </c>
      <c r="CN252" s="26">
        <f t="shared" si="257"/>
        <v>45012</v>
      </c>
      <c r="CO252" s="26">
        <f t="shared" si="257"/>
        <v>45012</v>
      </c>
      <c r="CP252" s="26">
        <f t="shared" si="10"/>
        <v>39</v>
      </c>
      <c r="CQ252" s="7"/>
    </row>
    <row r="253">
      <c r="A253" s="20" t="s">
        <v>177</v>
      </c>
      <c r="B253" s="20" t="s">
        <v>975</v>
      </c>
      <c r="C253" s="20" t="s">
        <v>975</v>
      </c>
      <c r="D253" s="20" t="s">
        <v>132</v>
      </c>
      <c r="E253" s="20" t="s">
        <v>179</v>
      </c>
      <c r="F253" s="20" t="s">
        <v>134</v>
      </c>
      <c r="G253" s="20" t="s">
        <v>865</v>
      </c>
      <c r="H253" s="36">
        <v>44890.0</v>
      </c>
      <c r="I253" s="36">
        <v>46230.0</v>
      </c>
      <c r="J253" s="7"/>
      <c r="K253" s="7"/>
      <c r="L253" s="22" t="str">
        <f t="shared" si="2"/>
        <v>1-28 days</v>
      </c>
      <c r="M253" s="23">
        <f t="shared" si="3"/>
        <v>17</v>
      </c>
      <c r="N253" s="46" t="s">
        <v>357</v>
      </c>
      <c r="O253" s="20">
        <v>1.0</v>
      </c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20">
        <v>0.0</v>
      </c>
      <c r="AB253" s="20">
        <v>0.0</v>
      </c>
      <c r="AC253" s="20">
        <v>0.0</v>
      </c>
      <c r="AD253" s="20">
        <v>1.0</v>
      </c>
      <c r="AE253" s="26" t="s">
        <v>624</v>
      </c>
      <c r="AF253" s="26" t="s">
        <v>624</v>
      </c>
      <c r="AG253" s="26" t="s">
        <v>624</v>
      </c>
      <c r="AH253" s="26" t="s">
        <v>624</v>
      </c>
      <c r="AI253" s="26" t="s">
        <v>624</v>
      </c>
      <c r="AJ253" s="25" t="s">
        <v>624</v>
      </c>
      <c r="AK253" s="8"/>
      <c r="AL253" s="20">
        <v>0.0</v>
      </c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20">
        <v>0.0</v>
      </c>
      <c r="AY253" s="20">
        <v>0.0</v>
      </c>
      <c r="AZ253" s="20">
        <v>0.0</v>
      </c>
      <c r="BA253" s="20">
        <v>0.0</v>
      </c>
      <c r="BB253" s="26" t="s">
        <v>624</v>
      </c>
      <c r="BC253" s="26" t="s">
        <v>624</v>
      </c>
      <c r="BD253" s="26" t="s">
        <v>624</v>
      </c>
      <c r="BE253" s="26" t="s">
        <v>624</v>
      </c>
      <c r="BF253" s="26" t="s">
        <v>624</v>
      </c>
      <c r="BG253" s="25" t="s">
        <v>624</v>
      </c>
      <c r="BH253" s="27" t="s">
        <v>458</v>
      </c>
      <c r="BI253" s="28">
        <v>0.0</v>
      </c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20">
        <v>0.0</v>
      </c>
      <c r="BV253" s="20">
        <v>0.0</v>
      </c>
      <c r="BW253" s="20">
        <v>0.0</v>
      </c>
      <c r="BX253" s="20">
        <v>0.0</v>
      </c>
      <c r="BY253" s="26" t="s">
        <v>624</v>
      </c>
      <c r="BZ253" s="26" t="s">
        <v>624</v>
      </c>
      <c r="CA253" s="26" t="s">
        <v>624</v>
      </c>
      <c r="CB253" s="26" t="s">
        <v>624</v>
      </c>
      <c r="CC253" s="26" t="s">
        <v>624</v>
      </c>
      <c r="CD253" s="26" t="s">
        <v>624</v>
      </c>
      <c r="CE253" s="29">
        <f t="shared" si="4"/>
        <v>45012</v>
      </c>
      <c r="CF253" s="39" t="s">
        <v>358</v>
      </c>
      <c r="CG253" s="8"/>
      <c r="CH253" s="39" t="s">
        <v>460</v>
      </c>
      <c r="CI253" s="26">
        <f t="shared" si="5"/>
        <v>17</v>
      </c>
      <c r="CJ253" s="26">
        <f t="shared" si="6"/>
        <v>45012</v>
      </c>
      <c r="CK253" s="26">
        <f t="shared" si="7"/>
        <v>38</v>
      </c>
      <c r="CL253" s="26">
        <f t="shared" si="8"/>
        <v>17</v>
      </c>
      <c r="CM253" s="26">
        <f t="shared" ref="CM253:CO253" si="258">IF(CI253=44434,,CI253)</f>
        <v>17</v>
      </c>
      <c r="CN253" s="26">
        <f t="shared" si="258"/>
        <v>45012</v>
      </c>
      <c r="CO253" s="26">
        <f t="shared" si="258"/>
        <v>38</v>
      </c>
      <c r="CP253" s="26">
        <f t="shared" si="10"/>
        <v>17</v>
      </c>
      <c r="CQ253" s="7"/>
    </row>
    <row r="254">
      <c r="A254" s="20" t="s">
        <v>188</v>
      </c>
      <c r="B254" s="20" t="s">
        <v>976</v>
      </c>
      <c r="C254" s="20" t="s">
        <v>976</v>
      </c>
      <c r="D254" s="20" t="s">
        <v>62</v>
      </c>
      <c r="E254" s="20" t="s">
        <v>190</v>
      </c>
      <c r="F254" s="20" t="s">
        <v>360</v>
      </c>
      <c r="G254" s="20" t="s">
        <v>79</v>
      </c>
      <c r="H254" s="41">
        <v>47260.0</v>
      </c>
      <c r="I254" s="36">
        <v>45649.0</v>
      </c>
      <c r="J254" s="7"/>
      <c r="K254" s="7"/>
      <c r="L254" s="22" t="str">
        <f t="shared" si="2"/>
        <v>above 56 days</v>
      </c>
      <c r="M254" s="23">
        <f t="shared" si="3"/>
        <v>116</v>
      </c>
      <c r="N254" s="45" t="s">
        <v>373</v>
      </c>
      <c r="O254" s="20">
        <v>6.0</v>
      </c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20">
        <v>1.0</v>
      </c>
      <c r="AB254" s="20">
        <v>2.0</v>
      </c>
      <c r="AC254" s="20">
        <v>3.0</v>
      </c>
      <c r="AD254" s="26" t="s">
        <v>624</v>
      </c>
      <c r="AE254" s="26" t="s">
        <v>624</v>
      </c>
      <c r="AF254" s="26" t="s">
        <v>624</v>
      </c>
      <c r="AG254" s="26" t="s">
        <v>624</v>
      </c>
      <c r="AH254" s="26" t="s">
        <v>624</v>
      </c>
      <c r="AI254" s="26" t="s">
        <v>624</v>
      </c>
      <c r="AJ254" s="25" t="s">
        <v>624</v>
      </c>
      <c r="AK254" s="8"/>
      <c r="AL254" s="20">
        <v>0.0</v>
      </c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20">
        <v>0.0</v>
      </c>
      <c r="AY254" s="20">
        <v>0.0</v>
      </c>
      <c r="AZ254" s="20">
        <v>0.0</v>
      </c>
      <c r="BA254" s="26" t="s">
        <v>624</v>
      </c>
      <c r="BB254" s="26" t="s">
        <v>624</v>
      </c>
      <c r="BC254" s="26" t="s">
        <v>624</v>
      </c>
      <c r="BD254" s="26" t="s">
        <v>624</v>
      </c>
      <c r="BE254" s="26" t="s">
        <v>624</v>
      </c>
      <c r="BF254" s="26" t="s">
        <v>624</v>
      </c>
      <c r="BG254" s="25" t="s">
        <v>624</v>
      </c>
      <c r="BH254" s="27" t="s">
        <v>792</v>
      </c>
      <c r="BI254" s="28">
        <v>0.0</v>
      </c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20">
        <v>0.0</v>
      </c>
      <c r="BV254" s="20">
        <v>0.0</v>
      </c>
      <c r="BW254" s="20">
        <v>0.0</v>
      </c>
      <c r="BX254" s="26" t="s">
        <v>624</v>
      </c>
      <c r="BY254" s="26" t="s">
        <v>624</v>
      </c>
      <c r="BZ254" s="26" t="s">
        <v>624</v>
      </c>
      <c r="CA254" s="26" t="s">
        <v>624</v>
      </c>
      <c r="CB254" s="26" t="s">
        <v>624</v>
      </c>
      <c r="CC254" s="26" t="s">
        <v>624</v>
      </c>
      <c r="CD254" s="26" t="s">
        <v>624</v>
      </c>
      <c r="CE254" s="29">
        <f t="shared" si="4"/>
        <v>45012</v>
      </c>
      <c r="CF254" s="34" t="s">
        <v>375</v>
      </c>
      <c r="CG254" s="8"/>
      <c r="CH254" s="39" t="s">
        <v>793</v>
      </c>
      <c r="CI254" s="26">
        <f t="shared" si="5"/>
        <v>116</v>
      </c>
      <c r="CJ254" s="26">
        <f t="shared" si="6"/>
        <v>45012</v>
      </c>
      <c r="CK254" s="26">
        <f t="shared" si="7"/>
        <v>133</v>
      </c>
      <c r="CL254" s="26">
        <f t="shared" si="8"/>
        <v>116</v>
      </c>
      <c r="CM254" s="26">
        <f t="shared" ref="CM254:CO254" si="259">IF(CI254=44434,,CI254)</f>
        <v>116</v>
      </c>
      <c r="CN254" s="26">
        <f t="shared" si="259"/>
        <v>45012</v>
      </c>
      <c r="CO254" s="26">
        <f t="shared" si="259"/>
        <v>133</v>
      </c>
      <c r="CP254" s="26">
        <f t="shared" si="10"/>
        <v>116</v>
      </c>
      <c r="CQ254" s="7"/>
    </row>
    <row r="255">
      <c r="A255" s="20" t="s">
        <v>813</v>
      </c>
      <c r="B255" s="20" t="s">
        <v>977</v>
      </c>
      <c r="C255" s="20" t="s">
        <v>977</v>
      </c>
      <c r="D255" s="20" t="s">
        <v>88</v>
      </c>
      <c r="E255" s="20" t="s">
        <v>815</v>
      </c>
      <c r="F255" s="20" t="s">
        <v>64</v>
      </c>
      <c r="G255" s="20" t="s">
        <v>79</v>
      </c>
      <c r="H255" s="36">
        <v>46290.0</v>
      </c>
      <c r="I255" s="41">
        <v>45425.0</v>
      </c>
      <c r="J255" s="7"/>
      <c r="K255" s="7"/>
      <c r="L255" s="22" t="str">
        <f t="shared" si="2"/>
        <v>1-28 days</v>
      </c>
      <c r="M255" s="23">
        <f t="shared" si="3"/>
        <v>25</v>
      </c>
      <c r="N255" s="45" t="s">
        <v>412</v>
      </c>
      <c r="O255" s="20">
        <v>3.0</v>
      </c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20">
        <v>0.0</v>
      </c>
      <c r="AB255" s="20">
        <v>1.0</v>
      </c>
      <c r="AC255" s="20">
        <v>2.0</v>
      </c>
      <c r="AD255" s="26" t="s">
        <v>624</v>
      </c>
      <c r="AE255" s="26" t="s">
        <v>624</v>
      </c>
      <c r="AF255" s="26" t="s">
        <v>624</v>
      </c>
      <c r="AG255" s="26" t="s">
        <v>624</v>
      </c>
      <c r="AH255" s="26" t="s">
        <v>624</v>
      </c>
      <c r="AI255" s="26" t="s">
        <v>624</v>
      </c>
      <c r="AJ255" s="25" t="s">
        <v>624</v>
      </c>
      <c r="AK255" s="8"/>
      <c r="AL255" s="20">
        <v>0.0</v>
      </c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20">
        <v>0.0</v>
      </c>
      <c r="AY255" s="20">
        <v>0.0</v>
      </c>
      <c r="AZ255" s="20">
        <v>0.0</v>
      </c>
      <c r="BA255" s="26" t="s">
        <v>624</v>
      </c>
      <c r="BB255" s="26" t="s">
        <v>624</v>
      </c>
      <c r="BC255" s="26" t="s">
        <v>624</v>
      </c>
      <c r="BD255" s="26" t="s">
        <v>624</v>
      </c>
      <c r="BE255" s="26" t="s">
        <v>624</v>
      </c>
      <c r="BF255" s="26" t="s">
        <v>624</v>
      </c>
      <c r="BG255" s="25" t="s">
        <v>624</v>
      </c>
      <c r="BH255" s="27" t="s">
        <v>191</v>
      </c>
      <c r="BI255" s="28">
        <v>32.0</v>
      </c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20">
        <v>32.0</v>
      </c>
      <c r="BV255" s="20">
        <v>0.0</v>
      </c>
      <c r="BW255" s="20">
        <v>0.0</v>
      </c>
      <c r="BX255" s="26" t="s">
        <v>624</v>
      </c>
      <c r="BY255" s="26" t="s">
        <v>624</v>
      </c>
      <c r="BZ255" s="26" t="s">
        <v>624</v>
      </c>
      <c r="CA255" s="26" t="s">
        <v>624</v>
      </c>
      <c r="CB255" s="26" t="s">
        <v>624</v>
      </c>
      <c r="CC255" s="26" t="s">
        <v>624</v>
      </c>
      <c r="CD255" s="26" t="s">
        <v>624</v>
      </c>
      <c r="CE255" s="29">
        <f t="shared" si="4"/>
        <v>45012</v>
      </c>
      <c r="CF255" s="34" t="s">
        <v>413</v>
      </c>
      <c r="CG255" s="8"/>
      <c r="CH255" s="39" t="s">
        <v>193</v>
      </c>
      <c r="CI255" s="26">
        <f t="shared" si="5"/>
        <v>40</v>
      </c>
      <c r="CJ255" s="26">
        <f t="shared" si="6"/>
        <v>45012</v>
      </c>
      <c r="CK255" s="26">
        <f t="shared" si="7"/>
        <v>25</v>
      </c>
      <c r="CL255" s="26">
        <f t="shared" si="8"/>
        <v>25</v>
      </c>
      <c r="CM255" s="26">
        <f t="shared" ref="CM255:CO255" si="260">IF(CI255=44434,,CI255)</f>
        <v>40</v>
      </c>
      <c r="CN255" s="26">
        <f t="shared" si="260"/>
        <v>45012</v>
      </c>
      <c r="CO255" s="26">
        <f t="shared" si="260"/>
        <v>25</v>
      </c>
      <c r="CP255" s="26">
        <f t="shared" si="10"/>
        <v>25</v>
      </c>
      <c r="CQ255" s="7"/>
    </row>
    <row r="256">
      <c r="A256" s="20" t="s">
        <v>129</v>
      </c>
      <c r="B256" s="20" t="s">
        <v>978</v>
      </c>
      <c r="C256" s="20" t="s">
        <v>979</v>
      </c>
      <c r="D256" s="20" t="s">
        <v>132</v>
      </c>
      <c r="E256" s="20" t="s">
        <v>133</v>
      </c>
      <c r="F256" s="20" t="s">
        <v>134</v>
      </c>
      <c r="G256" s="20" t="s">
        <v>135</v>
      </c>
      <c r="H256" s="36">
        <v>46106.0</v>
      </c>
      <c r="I256" s="20"/>
      <c r="J256" s="7"/>
      <c r="K256" s="7"/>
      <c r="L256" s="22" t="str">
        <f t="shared" si="2"/>
        <v>1-28 days</v>
      </c>
      <c r="M256" s="23">
        <f t="shared" si="3"/>
        <v>13</v>
      </c>
      <c r="N256" s="46" t="s">
        <v>136</v>
      </c>
      <c r="O256" s="20">
        <v>2.0</v>
      </c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20">
        <v>0.0</v>
      </c>
      <c r="AB256" s="20">
        <v>0.0</v>
      </c>
      <c r="AC256" s="20">
        <v>2.0</v>
      </c>
      <c r="AD256" s="26" t="s">
        <v>624</v>
      </c>
      <c r="AE256" s="26" t="s">
        <v>624</v>
      </c>
      <c r="AF256" s="26" t="s">
        <v>624</v>
      </c>
      <c r="AG256" s="26" t="s">
        <v>624</v>
      </c>
      <c r="AH256" s="26" t="s">
        <v>624</v>
      </c>
      <c r="AI256" s="26" t="s">
        <v>624</v>
      </c>
      <c r="AJ256" s="25" t="s">
        <v>624</v>
      </c>
      <c r="AK256" s="8"/>
      <c r="AL256" s="20">
        <v>0.0</v>
      </c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20">
        <v>0.0</v>
      </c>
      <c r="AY256" s="20">
        <v>0.0</v>
      </c>
      <c r="AZ256" s="20">
        <v>0.0</v>
      </c>
      <c r="BA256" s="26" t="s">
        <v>624</v>
      </c>
      <c r="BB256" s="26" t="s">
        <v>624</v>
      </c>
      <c r="BC256" s="26" t="s">
        <v>624</v>
      </c>
      <c r="BD256" s="26" t="s">
        <v>624</v>
      </c>
      <c r="BE256" s="26" t="s">
        <v>624</v>
      </c>
      <c r="BF256" s="26" t="s">
        <v>624</v>
      </c>
      <c r="BG256" s="25" t="s">
        <v>624</v>
      </c>
      <c r="BH256" s="27" t="s">
        <v>165</v>
      </c>
      <c r="BI256" s="28">
        <v>0.0</v>
      </c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20">
        <v>0.0</v>
      </c>
      <c r="BV256" s="20">
        <v>0.0</v>
      </c>
      <c r="BW256" s="20">
        <v>0.0</v>
      </c>
      <c r="BX256" s="26" t="s">
        <v>624</v>
      </c>
      <c r="BY256" s="26" t="s">
        <v>624</v>
      </c>
      <c r="BZ256" s="26" t="s">
        <v>624</v>
      </c>
      <c r="CA256" s="26" t="s">
        <v>624</v>
      </c>
      <c r="CB256" s="26" t="s">
        <v>624</v>
      </c>
      <c r="CC256" s="26" t="s">
        <v>624</v>
      </c>
      <c r="CD256" s="26" t="s">
        <v>624</v>
      </c>
      <c r="CE256" s="29">
        <f t="shared" si="4"/>
        <v>45012</v>
      </c>
      <c r="CF256" s="39" t="s">
        <v>139</v>
      </c>
      <c r="CG256" s="8"/>
      <c r="CH256" s="39" t="s">
        <v>168</v>
      </c>
      <c r="CI256" s="26">
        <f t="shared" si="5"/>
        <v>13</v>
      </c>
      <c r="CJ256" s="26">
        <f t="shared" si="6"/>
        <v>45012</v>
      </c>
      <c r="CK256" s="26">
        <f t="shared" si="7"/>
        <v>18</v>
      </c>
      <c r="CL256" s="26">
        <f t="shared" si="8"/>
        <v>13</v>
      </c>
      <c r="CM256" s="26">
        <f t="shared" ref="CM256:CO256" si="261">IF(CI256=44434,,CI256)</f>
        <v>13</v>
      </c>
      <c r="CN256" s="26">
        <f t="shared" si="261"/>
        <v>45012</v>
      </c>
      <c r="CO256" s="26">
        <f t="shared" si="261"/>
        <v>18</v>
      </c>
      <c r="CP256" s="26">
        <f t="shared" si="10"/>
        <v>13</v>
      </c>
      <c r="CQ256" s="7"/>
    </row>
    <row r="257">
      <c r="A257" s="20" t="s">
        <v>813</v>
      </c>
      <c r="B257" s="20" t="s">
        <v>980</v>
      </c>
      <c r="C257" s="20" t="s">
        <v>980</v>
      </c>
      <c r="D257" s="20" t="s">
        <v>88</v>
      </c>
      <c r="E257" s="20" t="s">
        <v>815</v>
      </c>
      <c r="F257" s="20" t="s">
        <v>64</v>
      </c>
      <c r="G257" s="20" t="s">
        <v>106</v>
      </c>
      <c r="H257" s="20"/>
      <c r="I257" s="20"/>
      <c r="J257" s="7"/>
      <c r="K257" s="7"/>
      <c r="L257" s="22" t="str">
        <f t="shared" si="2"/>
        <v>above 56 days</v>
      </c>
      <c r="M257" s="23">
        <f t="shared" si="3"/>
        <v>186</v>
      </c>
      <c r="N257" s="46" t="s">
        <v>981</v>
      </c>
      <c r="O257" s="20">
        <v>1.0</v>
      </c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20">
        <v>0.0</v>
      </c>
      <c r="AB257" s="20">
        <v>0.0</v>
      </c>
      <c r="AC257" s="20">
        <v>1.0</v>
      </c>
      <c r="AD257" s="26" t="s">
        <v>624</v>
      </c>
      <c r="AE257" s="26" t="s">
        <v>624</v>
      </c>
      <c r="AF257" s="26" t="s">
        <v>624</v>
      </c>
      <c r="AG257" s="26" t="s">
        <v>624</v>
      </c>
      <c r="AH257" s="26" t="s">
        <v>624</v>
      </c>
      <c r="AI257" s="26" t="s">
        <v>624</v>
      </c>
      <c r="AJ257" s="25" t="s">
        <v>624</v>
      </c>
      <c r="AK257" s="8"/>
      <c r="AL257" s="20">
        <v>0.0</v>
      </c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20">
        <v>0.0</v>
      </c>
      <c r="AY257" s="20">
        <v>0.0</v>
      </c>
      <c r="AZ257" s="20">
        <v>0.0</v>
      </c>
      <c r="BA257" s="26" t="s">
        <v>624</v>
      </c>
      <c r="BB257" s="26" t="s">
        <v>624</v>
      </c>
      <c r="BC257" s="26" t="s">
        <v>624</v>
      </c>
      <c r="BD257" s="26" t="s">
        <v>624</v>
      </c>
      <c r="BE257" s="26" t="s">
        <v>624</v>
      </c>
      <c r="BF257" s="26" t="s">
        <v>624</v>
      </c>
      <c r="BG257" s="25" t="s">
        <v>624</v>
      </c>
      <c r="BH257" s="8"/>
      <c r="BI257" s="28">
        <v>0.0</v>
      </c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20">
        <v>0.0</v>
      </c>
      <c r="BV257" s="20">
        <v>0.0</v>
      </c>
      <c r="BW257" s="20">
        <v>0.0</v>
      </c>
      <c r="BX257" s="26" t="s">
        <v>624</v>
      </c>
      <c r="BY257" s="26" t="s">
        <v>624</v>
      </c>
      <c r="BZ257" s="26" t="s">
        <v>624</v>
      </c>
      <c r="CA257" s="26" t="s">
        <v>624</v>
      </c>
      <c r="CB257" s="26" t="s">
        <v>624</v>
      </c>
      <c r="CC257" s="26" t="s">
        <v>624</v>
      </c>
      <c r="CD257" s="26" t="s">
        <v>624</v>
      </c>
      <c r="CE257" s="29">
        <f t="shared" si="4"/>
        <v>45012</v>
      </c>
      <c r="CF257" s="39" t="s">
        <v>982</v>
      </c>
      <c r="CG257" s="8"/>
      <c r="CH257" s="8"/>
      <c r="CI257" s="26">
        <f t="shared" si="5"/>
        <v>186</v>
      </c>
      <c r="CJ257" s="26">
        <f t="shared" si="6"/>
        <v>45012</v>
      </c>
      <c r="CK257" s="26">
        <f t="shared" si="7"/>
        <v>45012</v>
      </c>
      <c r="CL257" s="26">
        <f t="shared" si="8"/>
        <v>186</v>
      </c>
      <c r="CM257" s="26">
        <f t="shared" ref="CM257:CO257" si="262">IF(CI257=44434,,CI257)</f>
        <v>186</v>
      </c>
      <c r="CN257" s="26">
        <f t="shared" si="262"/>
        <v>45012</v>
      </c>
      <c r="CO257" s="26">
        <f t="shared" si="262"/>
        <v>45012</v>
      </c>
      <c r="CP257" s="26">
        <f t="shared" si="10"/>
        <v>186</v>
      </c>
      <c r="CQ257" s="7"/>
    </row>
    <row r="258">
      <c r="A258" s="20" t="s">
        <v>86</v>
      </c>
      <c r="B258" s="20" t="s">
        <v>983</v>
      </c>
      <c r="C258" s="20" t="s">
        <v>984</v>
      </c>
      <c r="D258" s="20" t="s">
        <v>88</v>
      </c>
      <c r="E258" s="20" t="s">
        <v>152</v>
      </c>
      <c r="F258" s="20" t="s">
        <v>64</v>
      </c>
      <c r="G258" s="20" t="s">
        <v>79</v>
      </c>
      <c r="H258" s="36">
        <v>43784.0</v>
      </c>
      <c r="I258" s="20"/>
      <c r="J258" s="7"/>
      <c r="K258" s="7"/>
      <c r="L258" s="22" t="str">
        <f t="shared" si="2"/>
        <v>1-28 days</v>
      </c>
      <c r="M258" s="23">
        <f t="shared" si="3"/>
        <v>13</v>
      </c>
      <c r="N258" s="46" t="s">
        <v>136</v>
      </c>
      <c r="O258" s="20">
        <v>1.0</v>
      </c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20">
        <v>0.0</v>
      </c>
      <c r="AB258" s="20">
        <v>0.0</v>
      </c>
      <c r="AC258" s="20">
        <v>1.0</v>
      </c>
      <c r="AD258" s="26" t="s">
        <v>624</v>
      </c>
      <c r="AE258" s="26" t="s">
        <v>624</v>
      </c>
      <c r="AF258" s="26" t="s">
        <v>624</v>
      </c>
      <c r="AG258" s="26" t="s">
        <v>624</v>
      </c>
      <c r="AH258" s="26" t="s">
        <v>624</v>
      </c>
      <c r="AI258" s="26" t="s">
        <v>624</v>
      </c>
      <c r="AJ258" s="25" t="s">
        <v>624</v>
      </c>
      <c r="AK258" s="8"/>
      <c r="AL258" s="20">
        <v>0.0</v>
      </c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20">
        <v>0.0</v>
      </c>
      <c r="AY258" s="20">
        <v>0.0</v>
      </c>
      <c r="AZ258" s="20">
        <v>0.0</v>
      </c>
      <c r="BA258" s="26" t="s">
        <v>624</v>
      </c>
      <c r="BB258" s="26" t="s">
        <v>624</v>
      </c>
      <c r="BC258" s="26" t="s">
        <v>624</v>
      </c>
      <c r="BD258" s="26" t="s">
        <v>624</v>
      </c>
      <c r="BE258" s="26" t="s">
        <v>624</v>
      </c>
      <c r="BF258" s="26" t="s">
        <v>624</v>
      </c>
      <c r="BG258" s="25" t="s">
        <v>624</v>
      </c>
      <c r="BH258" s="8"/>
      <c r="BI258" s="28">
        <v>0.0</v>
      </c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20">
        <v>0.0</v>
      </c>
      <c r="BV258" s="20">
        <v>0.0</v>
      </c>
      <c r="BW258" s="20">
        <v>0.0</v>
      </c>
      <c r="BX258" s="26" t="s">
        <v>624</v>
      </c>
      <c r="BY258" s="26" t="s">
        <v>624</v>
      </c>
      <c r="BZ258" s="26" t="s">
        <v>624</v>
      </c>
      <c r="CA258" s="26" t="s">
        <v>624</v>
      </c>
      <c r="CB258" s="26" t="s">
        <v>624</v>
      </c>
      <c r="CC258" s="26" t="s">
        <v>624</v>
      </c>
      <c r="CD258" s="26" t="s">
        <v>624</v>
      </c>
      <c r="CE258" s="29">
        <f t="shared" si="4"/>
        <v>45012</v>
      </c>
      <c r="CF258" s="39" t="s">
        <v>139</v>
      </c>
      <c r="CG258" s="8"/>
      <c r="CH258" s="8"/>
      <c r="CI258" s="26">
        <f t="shared" si="5"/>
        <v>13</v>
      </c>
      <c r="CJ258" s="26">
        <f t="shared" si="6"/>
        <v>45012</v>
      </c>
      <c r="CK258" s="26">
        <f t="shared" si="7"/>
        <v>45012</v>
      </c>
      <c r="CL258" s="26">
        <f t="shared" si="8"/>
        <v>13</v>
      </c>
      <c r="CM258" s="26">
        <f t="shared" ref="CM258:CO258" si="263">IF(CI258=44434,,CI258)</f>
        <v>13</v>
      </c>
      <c r="CN258" s="26">
        <f t="shared" si="263"/>
        <v>45012</v>
      </c>
      <c r="CO258" s="26">
        <f t="shared" si="263"/>
        <v>45012</v>
      </c>
      <c r="CP258" s="26">
        <f t="shared" si="10"/>
        <v>13</v>
      </c>
      <c r="CQ258" s="7"/>
    </row>
    <row r="259">
      <c r="A259" s="20" t="s">
        <v>86</v>
      </c>
      <c r="B259" s="20" t="s">
        <v>985</v>
      </c>
      <c r="C259" s="20" t="s">
        <v>985</v>
      </c>
      <c r="D259" s="20" t="s">
        <v>88</v>
      </c>
      <c r="E259" s="20" t="s">
        <v>152</v>
      </c>
      <c r="F259" s="20" t="s">
        <v>64</v>
      </c>
      <c r="G259" s="20" t="s">
        <v>79</v>
      </c>
      <c r="H259" s="20"/>
      <c r="I259" s="20"/>
      <c r="J259" s="7"/>
      <c r="K259" s="7"/>
      <c r="L259" s="22" t="str">
        <f t="shared" si="2"/>
        <v>above 56 days</v>
      </c>
      <c r="M259" s="23">
        <f t="shared" si="3"/>
        <v>75</v>
      </c>
      <c r="N259" s="45" t="s">
        <v>353</v>
      </c>
      <c r="O259" s="20">
        <v>1.0</v>
      </c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20">
        <v>0.0</v>
      </c>
      <c r="AB259" s="20">
        <v>0.0</v>
      </c>
      <c r="AC259" s="20">
        <v>1.0</v>
      </c>
      <c r="AD259" s="26" t="s">
        <v>624</v>
      </c>
      <c r="AE259" s="26" t="s">
        <v>624</v>
      </c>
      <c r="AF259" s="26" t="s">
        <v>624</v>
      </c>
      <c r="AG259" s="26" t="s">
        <v>624</v>
      </c>
      <c r="AH259" s="26" t="s">
        <v>624</v>
      </c>
      <c r="AI259" s="26" t="s">
        <v>624</v>
      </c>
      <c r="AJ259" s="25" t="s">
        <v>624</v>
      </c>
      <c r="AK259" s="8"/>
      <c r="AL259" s="20">
        <v>0.0</v>
      </c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20">
        <v>0.0</v>
      </c>
      <c r="AY259" s="20">
        <v>0.0</v>
      </c>
      <c r="AZ259" s="20">
        <v>0.0</v>
      </c>
      <c r="BA259" s="26" t="s">
        <v>624</v>
      </c>
      <c r="BB259" s="26" t="s">
        <v>624</v>
      </c>
      <c r="BC259" s="26" t="s">
        <v>624</v>
      </c>
      <c r="BD259" s="26" t="s">
        <v>624</v>
      </c>
      <c r="BE259" s="26" t="s">
        <v>624</v>
      </c>
      <c r="BF259" s="26" t="s">
        <v>624</v>
      </c>
      <c r="BG259" s="25" t="s">
        <v>624</v>
      </c>
      <c r="BH259" s="8"/>
      <c r="BI259" s="28">
        <v>0.0</v>
      </c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20">
        <v>0.0</v>
      </c>
      <c r="BV259" s="20">
        <v>0.0</v>
      </c>
      <c r="BW259" s="20">
        <v>0.0</v>
      </c>
      <c r="BX259" s="26" t="s">
        <v>624</v>
      </c>
      <c r="BY259" s="26" t="s">
        <v>624</v>
      </c>
      <c r="BZ259" s="26" t="s">
        <v>624</v>
      </c>
      <c r="CA259" s="26" t="s">
        <v>624</v>
      </c>
      <c r="CB259" s="26" t="s">
        <v>624</v>
      </c>
      <c r="CC259" s="26" t="s">
        <v>624</v>
      </c>
      <c r="CD259" s="26" t="s">
        <v>624</v>
      </c>
      <c r="CE259" s="29">
        <f t="shared" si="4"/>
        <v>45012</v>
      </c>
      <c r="CF259" s="34" t="s">
        <v>355</v>
      </c>
      <c r="CG259" s="8"/>
      <c r="CH259" s="8"/>
      <c r="CI259" s="26">
        <f t="shared" si="5"/>
        <v>75</v>
      </c>
      <c r="CJ259" s="26">
        <f t="shared" si="6"/>
        <v>45012</v>
      </c>
      <c r="CK259" s="26">
        <f t="shared" si="7"/>
        <v>45012</v>
      </c>
      <c r="CL259" s="26">
        <f t="shared" si="8"/>
        <v>75</v>
      </c>
      <c r="CM259" s="26">
        <f t="shared" ref="CM259:CO259" si="264">IF(CI259=44434,,CI259)</f>
        <v>75</v>
      </c>
      <c r="CN259" s="26">
        <f t="shared" si="264"/>
        <v>45012</v>
      </c>
      <c r="CO259" s="26">
        <f t="shared" si="264"/>
        <v>45012</v>
      </c>
      <c r="CP259" s="26">
        <f t="shared" si="10"/>
        <v>75</v>
      </c>
      <c r="CQ259" s="7"/>
    </row>
    <row r="260">
      <c r="A260" s="20" t="s">
        <v>986</v>
      </c>
      <c r="B260" s="20" t="s">
        <v>987</v>
      </c>
      <c r="C260" s="20" t="s">
        <v>987</v>
      </c>
      <c r="D260" s="20" t="s">
        <v>132</v>
      </c>
      <c r="E260" s="20"/>
      <c r="F260" s="20" t="s">
        <v>134</v>
      </c>
      <c r="G260" s="20" t="s">
        <v>476</v>
      </c>
      <c r="H260" s="20"/>
      <c r="I260" s="20"/>
      <c r="J260" s="7"/>
      <c r="K260" s="7"/>
      <c r="L260" s="22" t="str">
        <f t="shared" si="2"/>
        <v>above 56 days</v>
      </c>
      <c r="M260" s="23">
        <f t="shared" si="3"/>
        <v>193</v>
      </c>
      <c r="N260" s="7"/>
      <c r="O260" s="20">
        <v>0.0</v>
      </c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20">
        <v>0.0</v>
      </c>
      <c r="AB260" s="20">
        <v>0.0</v>
      </c>
      <c r="AC260" s="20">
        <v>0.0</v>
      </c>
      <c r="AD260" s="26" t="s">
        <v>624</v>
      </c>
      <c r="AE260" s="26" t="s">
        <v>624</v>
      </c>
      <c r="AF260" s="26" t="s">
        <v>624</v>
      </c>
      <c r="AG260" s="26" t="s">
        <v>624</v>
      </c>
      <c r="AH260" s="26" t="s">
        <v>624</v>
      </c>
      <c r="AI260" s="26" t="s">
        <v>624</v>
      </c>
      <c r="AJ260" s="25" t="s">
        <v>624</v>
      </c>
      <c r="AK260" s="27" t="s">
        <v>116</v>
      </c>
      <c r="AL260" s="20">
        <v>2.0</v>
      </c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20">
        <v>0.0</v>
      </c>
      <c r="AY260" s="20">
        <v>0.0</v>
      </c>
      <c r="AZ260" s="20">
        <v>2.0</v>
      </c>
      <c r="BA260" s="26" t="s">
        <v>624</v>
      </c>
      <c r="BB260" s="26" t="s">
        <v>624</v>
      </c>
      <c r="BC260" s="26" t="s">
        <v>624</v>
      </c>
      <c r="BD260" s="26" t="s">
        <v>624</v>
      </c>
      <c r="BE260" s="26" t="s">
        <v>624</v>
      </c>
      <c r="BF260" s="26" t="s">
        <v>624</v>
      </c>
      <c r="BG260" s="25" t="s">
        <v>624</v>
      </c>
      <c r="BH260" s="8"/>
      <c r="BI260" s="28">
        <v>0.0</v>
      </c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20">
        <v>0.0</v>
      </c>
      <c r="BV260" s="20">
        <v>0.0</v>
      </c>
      <c r="BW260" s="20">
        <v>0.0</v>
      </c>
      <c r="BX260" s="26" t="s">
        <v>624</v>
      </c>
      <c r="BY260" s="26" t="s">
        <v>624</v>
      </c>
      <c r="BZ260" s="26" t="s">
        <v>624</v>
      </c>
      <c r="CA260" s="26" t="s">
        <v>624</v>
      </c>
      <c r="CB260" s="26" t="s">
        <v>624</v>
      </c>
      <c r="CC260" s="26" t="s">
        <v>624</v>
      </c>
      <c r="CD260" s="26" t="s">
        <v>624</v>
      </c>
      <c r="CE260" s="29">
        <f t="shared" si="4"/>
        <v>45012</v>
      </c>
      <c r="CF260" s="8"/>
      <c r="CG260" s="39" t="s">
        <v>119</v>
      </c>
      <c r="CH260" s="8"/>
      <c r="CI260" s="26">
        <f t="shared" si="5"/>
        <v>45012</v>
      </c>
      <c r="CJ260" s="26">
        <f t="shared" si="6"/>
        <v>193</v>
      </c>
      <c r="CK260" s="26">
        <f t="shared" si="7"/>
        <v>45012</v>
      </c>
      <c r="CL260" s="26">
        <f t="shared" si="8"/>
        <v>193</v>
      </c>
      <c r="CM260" s="26">
        <f t="shared" ref="CM260:CO260" si="265">IF(CI260=44434,,CI260)</f>
        <v>45012</v>
      </c>
      <c r="CN260" s="26">
        <f t="shared" si="265"/>
        <v>193</v>
      </c>
      <c r="CO260" s="26">
        <f t="shared" si="265"/>
        <v>45012</v>
      </c>
      <c r="CP260" s="26">
        <f t="shared" si="10"/>
        <v>193</v>
      </c>
      <c r="CQ260" s="7"/>
    </row>
    <row r="261">
      <c r="A261" s="20" t="s">
        <v>988</v>
      </c>
      <c r="B261" s="20" t="s">
        <v>989</v>
      </c>
      <c r="C261" s="20" t="s">
        <v>989</v>
      </c>
      <c r="D261" s="20" t="s">
        <v>132</v>
      </c>
      <c r="E261" s="20" t="s">
        <v>990</v>
      </c>
      <c r="F261" s="20" t="s">
        <v>134</v>
      </c>
      <c r="G261" s="20" t="s">
        <v>114</v>
      </c>
      <c r="H261" s="36">
        <v>45104.0</v>
      </c>
      <c r="I261" s="36">
        <v>46344.0</v>
      </c>
      <c r="J261" s="7"/>
      <c r="K261" s="7"/>
      <c r="L261" s="22" t="str">
        <f t="shared" si="2"/>
        <v>above 56 days</v>
      </c>
      <c r="M261" s="23">
        <f t="shared" si="3"/>
        <v>193</v>
      </c>
      <c r="N261" s="46" t="s">
        <v>116</v>
      </c>
      <c r="O261" s="20">
        <v>6.0</v>
      </c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20">
        <v>0.0</v>
      </c>
      <c r="AB261" s="20">
        <v>0.0</v>
      </c>
      <c r="AC261" s="20">
        <v>6.0</v>
      </c>
      <c r="AD261" s="26" t="s">
        <v>624</v>
      </c>
      <c r="AE261" s="26" t="s">
        <v>624</v>
      </c>
      <c r="AF261" s="26" t="s">
        <v>624</v>
      </c>
      <c r="AG261" s="26" t="s">
        <v>624</v>
      </c>
      <c r="AH261" s="26" t="s">
        <v>624</v>
      </c>
      <c r="AI261" s="26" t="s">
        <v>624</v>
      </c>
      <c r="AJ261" s="25" t="s">
        <v>624</v>
      </c>
      <c r="AK261" s="8"/>
      <c r="AL261" s="20">
        <v>0.0</v>
      </c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20">
        <v>0.0</v>
      </c>
      <c r="AY261" s="20">
        <v>0.0</v>
      </c>
      <c r="AZ261" s="20">
        <v>0.0</v>
      </c>
      <c r="BA261" s="26" t="s">
        <v>624</v>
      </c>
      <c r="BB261" s="26" t="s">
        <v>624</v>
      </c>
      <c r="BC261" s="26" t="s">
        <v>624</v>
      </c>
      <c r="BD261" s="26" t="s">
        <v>624</v>
      </c>
      <c r="BE261" s="26" t="s">
        <v>624</v>
      </c>
      <c r="BF261" s="26" t="s">
        <v>624</v>
      </c>
      <c r="BG261" s="25" t="s">
        <v>624</v>
      </c>
      <c r="BH261" s="8"/>
      <c r="BI261" s="28">
        <v>0.0</v>
      </c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20">
        <v>0.0</v>
      </c>
      <c r="BV261" s="20">
        <v>0.0</v>
      </c>
      <c r="BW261" s="20">
        <v>0.0</v>
      </c>
      <c r="BX261" s="26" t="s">
        <v>624</v>
      </c>
      <c r="BY261" s="26" t="s">
        <v>624</v>
      </c>
      <c r="BZ261" s="26" t="s">
        <v>624</v>
      </c>
      <c r="CA261" s="26" t="s">
        <v>624</v>
      </c>
      <c r="CB261" s="26" t="s">
        <v>624</v>
      </c>
      <c r="CC261" s="26" t="s">
        <v>624</v>
      </c>
      <c r="CD261" s="26" t="s">
        <v>624</v>
      </c>
      <c r="CE261" s="29">
        <f t="shared" si="4"/>
        <v>45012</v>
      </c>
      <c r="CF261" s="39" t="s">
        <v>119</v>
      </c>
      <c r="CG261" s="8"/>
      <c r="CH261" s="8"/>
      <c r="CI261" s="26">
        <f t="shared" si="5"/>
        <v>193</v>
      </c>
      <c r="CJ261" s="26">
        <f t="shared" si="6"/>
        <v>45012</v>
      </c>
      <c r="CK261" s="26">
        <f t="shared" si="7"/>
        <v>45012</v>
      </c>
      <c r="CL261" s="26">
        <f t="shared" si="8"/>
        <v>193</v>
      </c>
      <c r="CM261" s="26">
        <f t="shared" ref="CM261:CO261" si="266">IF(CI261=44434,,CI261)</f>
        <v>193</v>
      </c>
      <c r="CN261" s="26">
        <f t="shared" si="266"/>
        <v>45012</v>
      </c>
      <c r="CO261" s="26">
        <f t="shared" si="266"/>
        <v>45012</v>
      </c>
      <c r="CP261" s="26">
        <f t="shared" si="10"/>
        <v>193</v>
      </c>
      <c r="CQ261" s="7"/>
    </row>
    <row r="262">
      <c r="A262" s="20" t="s">
        <v>991</v>
      </c>
      <c r="B262" s="20" t="s">
        <v>992</v>
      </c>
      <c r="C262" s="20" t="s">
        <v>992</v>
      </c>
      <c r="D262" s="20" t="s">
        <v>62</v>
      </c>
      <c r="E262" s="20" t="s">
        <v>993</v>
      </c>
      <c r="F262" s="20" t="s">
        <v>64</v>
      </c>
      <c r="G262" s="20" t="s">
        <v>65</v>
      </c>
      <c r="H262" s="33">
        <v>45747.0</v>
      </c>
      <c r="I262" s="33">
        <v>47696.0</v>
      </c>
      <c r="J262" s="7"/>
      <c r="K262" s="7"/>
      <c r="L262" s="22" t="str">
        <f t="shared" si="2"/>
        <v>above 56 days</v>
      </c>
      <c r="M262" s="23">
        <f t="shared" si="3"/>
        <v>194</v>
      </c>
      <c r="N262" s="46" t="s">
        <v>994</v>
      </c>
      <c r="O262" s="20">
        <v>2.0</v>
      </c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20">
        <v>0.0</v>
      </c>
      <c r="AB262" s="20">
        <v>0.0</v>
      </c>
      <c r="AC262" s="20">
        <v>2.0</v>
      </c>
      <c r="AD262" s="26" t="s">
        <v>624</v>
      </c>
      <c r="AE262" s="26" t="s">
        <v>624</v>
      </c>
      <c r="AF262" s="26" t="s">
        <v>624</v>
      </c>
      <c r="AG262" s="26" t="s">
        <v>624</v>
      </c>
      <c r="AH262" s="26" t="s">
        <v>624</v>
      </c>
      <c r="AI262" s="26" t="s">
        <v>624</v>
      </c>
      <c r="AJ262" s="25" t="s">
        <v>624</v>
      </c>
      <c r="AK262" s="8"/>
      <c r="AL262" s="20">
        <v>0.0</v>
      </c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20">
        <v>0.0</v>
      </c>
      <c r="AY262" s="20">
        <v>0.0</v>
      </c>
      <c r="AZ262" s="20">
        <v>0.0</v>
      </c>
      <c r="BA262" s="26" t="s">
        <v>624</v>
      </c>
      <c r="BB262" s="26" t="s">
        <v>624</v>
      </c>
      <c r="BC262" s="26" t="s">
        <v>624</v>
      </c>
      <c r="BD262" s="26" t="s">
        <v>624</v>
      </c>
      <c r="BE262" s="26" t="s">
        <v>624</v>
      </c>
      <c r="BF262" s="26" t="s">
        <v>624</v>
      </c>
      <c r="BG262" s="25" t="s">
        <v>624</v>
      </c>
      <c r="BH262" s="8"/>
      <c r="BI262" s="28">
        <v>0.0</v>
      </c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20">
        <v>0.0</v>
      </c>
      <c r="BV262" s="20">
        <v>0.0</v>
      </c>
      <c r="BW262" s="20">
        <v>0.0</v>
      </c>
      <c r="BX262" s="26" t="s">
        <v>624</v>
      </c>
      <c r="BY262" s="26" t="s">
        <v>624</v>
      </c>
      <c r="BZ262" s="26" t="s">
        <v>624</v>
      </c>
      <c r="CA262" s="26" t="s">
        <v>624</v>
      </c>
      <c r="CB262" s="26" t="s">
        <v>624</v>
      </c>
      <c r="CC262" s="26" t="s">
        <v>624</v>
      </c>
      <c r="CD262" s="26" t="s">
        <v>624</v>
      </c>
      <c r="CE262" s="29">
        <f t="shared" si="4"/>
        <v>45012</v>
      </c>
      <c r="CF262" s="39" t="s">
        <v>995</v>
      </c>
      <c r="CG262" s="8"/>
      <c r="CH262" s="8"/>
      <c r="CI262" s="26">
        <f t="shared" si="5"/>
        <v>194</v>
      </c>
      <c r="CJ262" s="26">
        <f t="shared" si="6"/>
        <v>45012</v>
      </c>
      <c r="CK262" s="26">
        <f t="shared" si="7"/>
        <v>45012</v>
      </c>
      <c r="CL262" s="26">
        <f t="shared" si="8"/>
        <v>194</v>
      </c>
      <c r="CM262" s="26">
        <f t="shared" ref="CM262:CO262" si="267">IF(CI262=44434,,CI262)</f>
        <v>194</v>
      </c>
      <c r="CN262" s="26">
        <f t="shared" si="267"/>
        <v>45012</v>
      </c>
      <c r="CO262" s="26">
        <f t="shared" si="267"/>
        <v>45012</v>
      </c>
      <c r="CP262" s="26">
        <f t="shared" si="10"/>
        <v>194</v>
      </c>
      <c r="CQ262" s="7"/>
    </row>
    <row r="263">
      <c r="A263" s="20" t="s">
        <v>625</v>
      </c>
      <c r="B263" s="20" t="s">
        <v>996</v>
      </c>
      <c r="C263" s="20" t="s">
        <v>997</v>
      </c>
      <c r="D263" s="20" t="s">
        <v>132</v>
      </c>
      <c r="E263" s="20" t="s">
        <v>628</v>
      </c>
      <c r="F263" s="20" t="s">
        <v>134</v>
      </c>
      <c r="G263" s="20" t="s">
        <v>114</v>
      </c>
      <c r="H263" s="36">
        <v>45350.0</v>
      </c>
      <c r="I263" s="36">
        <v>43725.0</v>
      </c>
      <c r="J263" s="7"/>
      <c r="K263" s="7"/>
      <c r="L263" s="22" t="str">
        <f t="shared" si="2"/>
        <v>above 56 days</v>
      </c>
      <c r="M263" s="23">
        <f t="shared" si="3"/>
        <v>194</v>
      </c>
      <c r="N263" s="46" t="s">
        <v>994</v>
      </c>
      <c r="O263" s="20">
        <v>2.0</v>
      </c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20">
        <v>0.0</v>
      </c>
      <c r="AB263" s="20">
        <v>0.0</v>
      </c>
      <c r="AC263" s="20">
        <v>2.0</v>
      </c>
      <c r="AD263" s="26" t="s">
        <v>624</v>
      </c>
      <c r="AE263" s="26" t="s">
        <v>624</v>
      </c>
      <c r="AF263" s="26" t="s">
        <v>624</v>
      </c>
      <c r="AG263" s="26" t="s">
        <v>624</v>
      </c>
      <c r="AH263" s="26" t="s">
        <v>624</v>
      </c>
      <c r="AI263" s="26" t="s">
        <v>624</v>
      </c>
      <c r="AJ263" s="25" t="s">
        <v>624</v>
      </c>
      <c r="AK263" s="27" t="s">
        <v>994</v>
      </c>
      <c r="AL263" s="20">
        <v>1.0</v>
      </c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20">
        <v>0.0</v>
      </c>
      <c r="AY263" s="20">
        <v>0.0</v>
      </c>
      <c r="AZ263" s="20">
        <v>1.0</v>
      </c>
      <c r="BA263" s="26" t="s">
        <v>624</v>
      </c>
      <c r="BB263" s="26" t="s">
        <v>624</v>
      </c>
      <c r="BC263" s="26" t="s">
        <v>624</v>
      </c>
      <c r="BD263" s="26" t="s">
        <v>624</v>
      </c>
      <c r="BE263" s="26" t="s">
        <v>624</v>
      </c>
      <c r="BF263" s="26" t="s">
        <v>624</v>
      </c>
      <c r="BG263" s="25" t="s">
        <v>624</v>
      </c>
      <c r="BH263" s="8"/>
      <c r="BI263" s="28">
        <v>0.0</v>
      </c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20">
        <v>0.0</v>
      </c>
      <c r="BV263" s="20">
        <v>0.0</v>
      </c>
      <c r="BW263" s="20">
        <v>0.0</v>
      </c>
      <c r="BX263" s="26" t="s">
        <v>624</v>
      </c>
      <c r="BY263" s="26" t="s">
        <v>624</v>
      </c>
      <c r="BZ263" s="26" t="s">
        <v>624</v>
      </c>
      <c r="CA263" s="26" t="s">
        <v>624</v>
      </c>
      <c r="CB263" s="26" t="s">
        <v>624</v>
      </c>
      <c r="CC263" s="26" t="s">
        <v>624</v>
      </c>
      <c r="CD263" s="26" t="s">
        <v>624</v>
      </c>
      <c r="CE263" s="29">
        <f t="shared" si="4"/>
        <v>45012</v>
      </c>
      <c r="CF263" s="39" t="s">
        <v>995</v>
      </c>
      <c r="CG263" s="39" t="s">
        <v>995</v>
      </c>
      <c r="CH263" s="8"/>
      <c r="CI263" s="26">
        <f t="shared" si="5"/>
        <v>194</v>
      </c>
      <c r="CJ263" s="26">
        <f t="shared" si="6"/>
        <v>194</v>
      </c>
      <c r="CK263" s="26">
        <f t="shared" si="7"/>
        <v>45012</v>
      </c>
      <c r="CL263" s="26">
        <f t="shared" si="8"/>
        <v>194</v>
      </c>
      <c r="CM263" s="26">
        <f t="shared" ref="CM263:CO263" si="268">IF(CI263=44434,,CI263)</f>
        <v>194</v>
      </c>
      <c r="CN263" s="26">
        <f t="shared" si="268"/>
        <v>194</v>
      </c>
      <c r="CO263" s="26">
        <f t="shared" si="268"/>
        <v>45012</v>
      </c>
      <c r="CP263" s="26">
        <f t="shared" si="10"/>
        <v>194</v>
      </c>
      <c r="CQ263" s="7"/>
    </row>
    <row r="264">
      <c r="A264" s="20" t="s">
        <v>670</v>
      </c>
      <c r="B264" s="20" t="s">
        <v>998</v>
      </c>
      <c r="C264" s="20" t="s">
        <v>998</v>
      </c>
      <c r="D264" s="20" t="s">
        <v>76</v>
      </c>
      <c r="E264" s="20" t="s">
        <v>672</v>
      </c>
      <c r="F264" s="20" t="s">
        <v>185</v>
      </c>
      <c r="G264" s="20" t="s">
        <v>79</v>
      </c>
      <c r="H264" s="36">
        <v>45380.0</v>
      </c>
      <c r="I264" s="36">
        <v>45037.0</v>
      </c>
      <c r="J264" s="7"/>
      <c r="K264" s="7"/>
      <c r="L264" s="22" t="str">
        <f t="shared" si="2"/>
        <v>1-28 days</v>
      </c>
      <c r="M264" s="23">
        <f t="shared" si="3"/>
        <v>13</v>
      </c>
      <c r="N264" s="46" t="s">
        <v>136</v>
      </c>
      <c r="O264" s="20">
        <v>6.0</v>
      </c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20">
        <v>1.0</v>
      </c>
      <c r="AB264" s="20">
        <v>4.0</v>
      </c>
      <c r="AC264" s="20">
        <v>1.0</v>
      </c>
      <c r="AD264" s="26" t="s">
        <v>624</v>
      </c>
      <c r="AE264" s="26" t="s">
        <v>624</v>
      </c>
      <c r="AF264" s="26" t="s">
        <v>624</v>
      </c>
      <c r="AG264" s="26" t="s">
        <v>624</v>
      </c>
      <c r="AH264" s="26" t="s">
        <v>624</v>
      </c>
      <c r="AI264" s="26" t="s">
        <v>624</v>
      </c>
      <c r="AJ264" s="25" t="s">
        <v>624</v>
      </c>
      <c r="AK264" s="27" t="s">
        <v>136</v>
      </c>
      <c r="AL264" s="20">
        <v>3.0</v>
      </c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20">
        <v>0.0</v>
      </c>
      <c r="AY264" s="20">
        <v>1.0</v>
      </c>
      <c r="AZ264" s="20">
        <v>2.0</v>
      </c>
      <c r="BA264" s="26" t="s">
        <v>624</v>
      </c>
      <c r="BB264" s="26" t="s">
        <v>624</v>
      </c>
      <c r="BC264" s="26" t="s">
        <v>624</v>
      </c>
      <c r="BD264" s="26" t="s">
        <v>624</v>
      </c>
      <c r="BE264" s="26" t="s">
        <v>624</v>
      </c>
      <c r="BF264" s="26" t="s">
        <v>624</v>
      </c>
      <c r="BG264" s="25" t="s">
        <v>624</v>
      </c>
      <c r="BH264" s="34" t="s">
        <v>175</v>
      </c>
      <c r="BI264" s="28">
        <v>0.0</v>
      </c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20">
        <v>0.0</v>
      </c>
      <c r="BV264" s="20">
        <v>0.0</v>
      </c>
      <c r="BW264" s="20">
        <v>0.0</v>
      </c>
      <c r="BX264" s="26" t="s">
        <v>624</v>
      </c>
      <c r="BY264" s="26" t="s">
        <v>624</v>
      </c>
      <c r="BZ264" s="26" t="s">
        <v>624</v>
      </c>
      <c r="CA264" s="26" t="s">
        <v>624</v>
      </c>
      <c r="CB264" s="26" t="s">
        <v>624</v>
      </c>
      <c r="CC264" s="26" t="s">
        <v>624</v>
      </c>
      <c r="CD264" s="26" t="s">
        <v>624</v>
      </c>
      <c r="CE264" s="29">
        <f t="shared" si="4"/>
        <v>45012</v>
      </c>
      <c r="CF264" s="39" t="s">
        <v>139</v>
      </c>
      <c r="CG264" s="39" t="s">
        <v>139</v>
      </c>
      <c r="CH264" s="34" t="s">
        <v>176</v>
      </c>
      <c r="CI264" s="26">
        <f t="shared" si="5"/>
        <v>13</v>
      </c>
      <c r="CJ264" s="26">
        <f t="shared" si="6"/>
        <v>13</v>
      </c>
      <c r="CK264" s="26">
        <f t="shared" si="7"/>
        <v>14</v>
      </c>
      <c r="CL264" s="26">
        <f t="shared" si="8"/>
        <v>13</v>
      </c>
      <c r="CM264" s="26">
        <f t="shared" ref="CM264:CO264" si="269">IF(CI264=44434,,CI264)</f>
        <v>13</v>
      </c>
      <c r="CN264" s="26">
        <f t="shared" si="269"/>
        <v>13</v>
      </c>
      <c r="CO264" s="26">
        <f t="shared" si="269"/>
        <v>14</v>
      </c>
      <c r="CP264" s="26">
        <f t="shared" si="10"/>
        <v>13</v>
      </c>
      <c r="CQ264" s="7"/>
    </row>
    <row r="265">
      <c r="A265" s="20" t="s">
        <v>986</v>
      </c>
      <c r="B265" s="20" t="s">
        <v>999</v>
      </c>
      <c r="C265" s="20" t="s">
        <v>999</v>
      </c>
      <c r="D265" s="20" t="s">
        <v>132</v>
      </c>
      <c r="E265" s="20"/>
      <c r="F265" s="20" t="s">
        <v>798</v>
      </c>
      <c r="G265" s="20" t="s">
        <v>106</v>
      </c>
      <c r="H265" s="20"/>
      <c r="I265" s="20"/>
      <c r="J265" s="7"/>
      <c r="K265" s="7"/>
      <c r="L265" s="22" t="str">
        <f t="shared" si="2"/>
        <v>above 56 days</v>
      </c>
      <c r="M265" s="23">
        <f t="shared" si="3"/>
        <v>174</v>
      </c>
      <c r="N265" s="45" t="s">
        <v>615</v>
      </c>
      <c r="O265" s="20">
        <v>2.0</v>
      </c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20">
        <v>0.0</v>
      </c>
      <c r="AB265" s="20">
        <v>1.0</v>
      </c>
      <c r="AC265" s="20">
        <v>1.0</v>
      </c>
      <c r="AD265" s="26" t="s">
        <v>624</v>
      </c>
      <c r="AE265" s="26" t="s">
        <v>624</v>
      </c>
      <c r="AF265" s="26" t="s">
        <v>624</v>
      </c>
      <c r="AG265" s="26" t="s">
        <v>624</v>
      </c>
      <c r="AH265" s="26" t="s">
        <v>624</v>
      </c>
      <c r="AI265" s="26" t="s">
        <v>624</v>
      </c>
      <c r="AJ265" s="25" t="s">
        <v>624</v>
      </c>
      <c r="AK265" s="34" t="s">
        <v>402</v>
      </c>
      <c r="AL265" s="20">
        <v>3.0</v>
      </c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20">
        <v>0.0</v>
      </c>
      <c r="AY265" s="20">
        <v>0.0</v>
      </c>
      <c r="AZ265" s="20">
        <v>3.0</v>
      </c>
      <c r="BA265" s="26" t="s">
        <v>624</v>
      </c>
      <c r="BB265" s="26" t="s">
        <v>624</v>
      </c>
      <c r="BC265" s="26" t="s">
        <v>624</v>
      </c>
      <c r="BD265" s="26" t="s">
        <v>624</v>
      </c>
      <c r="BE265" s="26" t="s">
        <v>624</v>
      </c>
      <c r="BF265" s="26" t="s">
        <v>624</v>
      </c>
      <c r="BG265" s="25" t="s">
        <v>624</v>
      </c>
      <c r="BH265" s="27" t="s">
        <v>968</v>
      </c>
      <c r="BI265" s="28">
        <v>2.0</v>
      </c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20">
        <v>0.0</v>
      </c>
      <c r="BV265" s="20">
        <v>0.0</v>
      </c>
      <c r="BW265" s="20">
        <v>2.0</v>
      </c>
      <c r="BX265" s="26" t="s">
        <v>624</v>
      </c>
      <c r="BY265" s="26" t="s">
        <v>624</v>
      </c>
      <c r="BZ265" s="26" t="s">
        <v>624</v>
      </c>
      <c r="CA265" s="26" t="s">
        <v>624</v>
      </c>
      <c r="CB265" s="26" t="s">
        <v>624</v>
      </c>
      <c r="CC265" s="26" t="s">
        <v>624</v>
      </c>
      <c r="CD265" s="26" t="s">
        <v>624</v>
      </c>
      <c r="CE265" s="29">
        <f t="shared" si="4"/>
        <v>45012</v>
      </c>
      <c r="CF265" s="34" t="s">
        <v>617</v>
      </c>
      <c r="CG265" s="34" t="s">
        <v>401</v>
      </c>
      <c r="CH265" s="39" t="s">
        <v>969</v>
      </c>
      <c r="CI265" s="26">
        <f t="shared" si="5"/>
        <v>174</v>
      </c>
      <c r="CJ265" s="26">
        <f t="shared" si="6"/>
        <v>196</v>
      </c>
      <c r="CK265" s="26">
        <f t="shared" si="7"/>
        <v>195</v>
      </c>
      <c r="CL265" s="26">
        <f t="shared" si="8"/>
        <v>174</v>
      </c>
      <c r="CM265" s="26">
        <f t="shared" ref="CM265:CO265" si="270">IF(CI265=44434,,CI265)</f>
        <v>174</v>
      </c>
      <c r="CN265" s="26">
        <f t="shared" si="270"/>
        <v>196</v>
      </c>
      <c r="CO265" s="26">
        <f t="shared" si="270"/>
        <v>195</v>
      </c>
      <c r="CP265" s="26">
        <f t="shared" si="10"/>
        <v>174</v>
      </c>
      <c r="CQ265" s="7"/>
    </row>
    <row r="266">
      <c r="A266" s="20" t="s">
        <v>86</v>
      </c>
      <c r="B266" s="20" t="s">
        <v>1000</v>
      </c>
      <c r="C266" s="20" t="s">
        <v>1001</v>
      </c>
      <c r="D266" s="20" t="s">
        <v>88</v>
      </c>
      <c r="E266" s="20" t="s">
        <v>152</v>
      </c>
      <c r="F266" s="20" t="s">
        <v>64</v>
      </c>
      <c r="G266" s="20" t="s">
        <v>79</v>
      </c>
      <c r="H266" s="36">
        <v>44893.0</v>
      </c>
      <c r="I266" s="20"/>
      <c r="J266" s="7"/>
      <c r="K266" s="7"/>
      <c r="L266" s="22" t="str">
        <f t="shared" si="2"/>
        <v>above 56 days</v>
      </c>
      <c r="M266" s="23">
        <f t="shared" si="3"/>
        <v>77</v>
      </c>
      <c r="N266" s="45" t="s">
        <v>69</v>
      </c>
      <c r="O266" s="20">
        <v>5.0</v>
      </c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20">
        <v>1.0</v>
      </c>
      <c r="AB266" s="20">
        <v>3.0</v>
      </c>
      <c r="AC266" s="20">
        <v>1.0</v>
      </c>
      <c r="AD266" s="26" t="s">
        <v>624</v>
      </c>
      <c r="AE266" s="26" t="s">
        <v>624</v>
      </c>
      <c r="AF266" s="26" t="s">
        <v>624</v>
      </c>
      <c r="AG266" s="26" t="s">
        <v>624</v>
      </c>
      <c r="AH266" s="26" t="s">
        <v>624</v>
      </c>
      <c r="AI266" s="26" t="s">
        <v>624</v>
      </c>
      <c r="AJ266" s="25" t="s">
        <v>624</v>
      </c>
      <c r="AK266" s="39" t="s">
        <v>489</v>
      </c>
      <c r="AL266" s="20">
        <v>1.0</v>
      </c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20">
        <v>0.0</v>
      </c>
      <c r="AY266" s="20">
        <v>1.0</v>
      </c>
      <c r="AZ266" s="20">
        <v>0.0</v>
      </c>
      <c r="BA266" s="26" t="s">
        <v>624</v>
      </c>
      <c r="BB266" s="26" t="s">
        <v>624</v>
      </c>
      <c r="BC266" s="26" t="s">
        <v>624</v>
      </c>
      <c r="BD266" s="26" t="s">
        <v>624</v>
      </c>
      <c r="BE266" s="26" t="s">
        <v>624</v>
      </c>
      <c r="BF266" s="26" t="s">
        <v>624</v>
      </c>
      <c r="BG266" s="25" t="s">
        <v>624</v>
      </c>
      <c r="BH266" s="27" t="s">
        <v>1002</v>
      </c>
      <c r="BI266" s="28">
        <v>59.0</v>
      </c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20">
        <v>45.0</v>
      </c>
      <c r="BV266" s="20">
        <v>8.0</v>
      </c>
      <c r="BW266" s="20">
        <v>6.0</v>
      </c>
      <c r="BX266" s="26" t="s">
        <v>624</v>
      </c>
      <c r="BY266" s="26" t="s">
        <v>624</v>
      </c>
      <c r="BZ266" s="26" t="s">
        <v>624</v>
      </c>
      <c r="CA266" s="26" t="s">
        <v>624</v>
      </c>
      <c r="CB266" s="26" t="s">
        <v>624</v>
      </c>
      <c r="CC266" s="26" t="s">
        <v>624</v>
      </c>
      <c r="CD266" s="26" t="s">
        <v>624</v>
      </c>
      <c r="CE266" s="29">
        <f t="shared" si="4"/>
        <v>45012</v>
      </c>
      <c r="CF266" s="34" t="s">
        <v>72</v>
      </c>
      <c r="CG266" s="39" t="s">
        <v>491</v>
      </c>
      <c r="CH266" s="39" t="s">
        <v>1003</v>
      </c>
      <c r="CI266" s="26">
        <f t="shared" si="5"/>
        <v>77</v>
      </c>
      <c r="CJ266" s="26">
        <f t="shared" si="6"/>
        <v>166</v>
      </c>
      <c r="CK266" s="26">
        <f t="shared" si="7"/>
        <v>95</v>
      </c>
      <c r="CL266" s="26">
        <f t="shared" si="8"/>
        <v>77</v>
      </c>
      <c r="CM266" s="26">
        <f t="shared" ref="CM266:CO266" si="271">IF(CI266=44434,,CI266)</f>
        <v>77</v>
      </c>
      <c r="CN266" s="26">
        <f t="shared" si="271"/>
        <v>166</v>
      </c>
      <c r="CO266" s="26">
        <f t="shared" si="271"/>
        <v>95</v>
      </c>
      <c r="CP266" s="26">
        <f t="shared" si="10"/>
        <v>77</v>
      </c>
      <c r="CQ266" s="7"/>
    </row>
    <row r="267">
      <c r="A267" s="20" t="s">
        <v>986</v>
      </c>
      <c r="B267" s="20" t="s">
        <v>1004</v>
      </c>
      <c r="C267" s="20" t="s">
        <v>1004</v>
      </c>
      <c r="D267" s="20" t="s">
        <v>132</v>
      </c>
      <c r="E267" s="20"/>
      <c r="F267" s="20" t="s">
        <v>798</v>
      </c>
      <c r="G267" s="20" t="s">
        <v>106</v>
      </c>
      <c r="H267" s="20"/>
      <c r="I267" s="20"/>
      <c r="J267" s="7"/>
      <c r="K267" s="7"/>
      <c r="L267" s="22" t="str">
        <f t="shared" si="2"/>
        <v>above 56 days</v>
      </c>
      <c r="M267" s="23">
        <f t="shared" si="3"/>
        <v>143</v>
      </c>
      <c r="N267" s="45" t="s">
        <v>511</v>
      </c>
      <c r="O267" s="20">
        <v>2.0</v>
      </c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20">
        <v>1.0</v>
      </c>
      <c r="AB267" s="20">
        <v>0.0</v>
      </c>
      <c r="AC267" s="20">
        <v>1.0</v>
      </c>
      <c r="AD267" s="26" t="s">
        <v>624</v>
      </c>
      <c r="AE267" s="26" t="s">
        <v>624</v>
      </c>
      <c r="AF267" s="26" t="s">
        <v>624</v>
      </c>
      <c r="AG267" s="26" t="s">
        <v>624</v>
      </c>
      <c r="AH267" s="26" t="s">
        <v>624</v>
      </c>
      <c r="AI267" s="26" t="s">
        <v>624</v>
      </c>
      <c r="AJ267" s="25" t="s">
        <v>624</v>
      </c>
      <c r="AK267" s="34" t="s">
        <v>1005</v>
      </c>
      <c r="AL267" s="20">
        <v>5.0</v>
      </c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20">
        <v>0.0</v>
      </c>
      <c r="AY267" s="20">
        <v>0.0</v>
      </c>
      <c r="AZ267" s="20">
        <v>5.0</v>
      </c>
      <c r="BA267" s="26" t="s">
        <v>624</v>
      </c>
      <c r="BB267" s="26" t="s">
        <v>624</v>
      </c>
      <c r="BC267" s="26" t="s">
        <v>624</v>
      </c>
      <c r="BD267" s="26" t="s">
        <v>624</v>
      </c>
      <c r="BE267" s="26" t="s">
        <v>624</v>
      </c>
      <c r="BF267" s="26" t="s">
        <v>624</v>
      </c>
      <c r="BG267" s="25" t="s">
        <v>624</v>
      </c>
      <c r="BH267" s="8"/>
      <c r="BI267" s="28">
        <v>0.0</v>
      </c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20">
        <v>0.0</v>
      </c>
      <c r="BV267" s="20">
        <v>0.0</v>
      </c>
      <c r="BW267" s="20">
        <v>0.0</v>
      </c>
      <c r="BX267" s="26" t="s">
        <v>624</v>
      </c>
      <c r="BY267" s="26" t="s">
        <v>624</v>
      </c>
      <c r="BZ267" s="26" t="s">
        <v>624</v>
      </c>
      <c r="CA267" s="26" t="s">
        <v>624</v>
      </c>
      <c r="CB267" s="26" t="s">
        <v>624</v>
      </c>
      <c r="CC267" s="26" t="s">
        <v>624</v>
      </c>
      <c r="CD267" s="26" t="s">
        <v>624</v>
      </c>
      <c r="CE267" s="29">
        <f t="shared" si="4"/>
        <v>45012</v>
      </c>
      <c r="CF267" s="34" t="s">
        <v>509</v>
      </c>
      <c r="CG267" s="34" t="s">
        <v>1006</v>
      </c>
      <c r="CH267" s="8"/>
      <c r="CI267" s="26">
        <f t="shared" si="5"/>
        <v>143</v>
      </c>
      <c r="CJ267" s="26">
        <f t="shared" si="6"/>
        <v>201</v>
      </c>
      <c r="CK267" s="26">
        <f t="shared" si="7"/>
        <v>45012</v>
      </c>
      <c r="CL267" s="26">
        <f t="shared" si="8"/>
        <v>143</v>
      </c>
      <c r="CM267" s="26">
        <f t="shared" ref="CM267:CO267" si="272">IF(CI267=44434,,CI267)</f>
        <v>143</v>
      </c>
      <c r="CN267" s="26">
        <f t="shared" si="272"/>
        <v>201</v>
      </c>
      <c r="CO267" s="26">
        <f t="shared" si="272"/>
        <v>45012</v>
      </c>
      <c r="CP267" s="26">
        <f t="shared" si="10"/>
        <v>143</v>
      </c>
      <c r="CQ267" s="7"/>
    </row>
    <row r="268">
      <c r="A268" s="20" t="s">
        <v>1007</v>
      </c>
      <c r="B268" s="20" t="s">
        <v>1008</v>
      </c>
      <c r="C268" s="20" t="s">
        <v>1009</v>
      </c>
      <c r="D268" s="20" t="s">
        <v>62</v>
      </c>
      <c r="E268" s="20" t="s">
        <v>1010</v>
      </c>
      <c r="F268" s="20" t="s">
        <v>64</v>
      </c>
      <c r="G268" s="20" t="s">
        <v>89</v>
      </c>
      <c r="H268" s="36">
        <v>45471.0</v>
      </c>
      <c r="I268" s="36">
        <v>46415.0</v>
      </c>
      <c r="J268" s="7"/>
      <c r="K268" s="7"/>
      <c r="L268" s="22" t="str">
        <f t="shared" si="2"/>
        <v>above 56 days</v>
      </c>
      <c r="M268" s="23">
        <f t="shared" si="3"/>
        <v>202</v>
      </c>
      <c r="N268" s="45" t="s">
        <v>312</v>
      </c>
      <c r="O268" s="20">
        <v>4.0</v>
      </c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20">
        <v>0.0</v>
      </c>
      <c r="AB268" s="20">
        <v>0.0</v>
      </c>
      <c r="AC268" s="20">
        <v>4.0</v>
      </c>
      <c r="AD268" s="26" t="s">
        <v>624</v>
      </c>
      <c r="AE268" s="26" t="s">
        <v>624</v>
      </c>
      <c r="AF268" s="26" t="s">
        <v>624</v>
      </c>
      <c r="AG268" s="26" t="s">
        <v>624</v>
      </c>
      <c r="AH268" s="26" t="s">
        <v>624</v>
      </c>
      <c r="AI268" s="26" t="s">
        <v>624</v>
      </c>
      <c r="AJ268" s="25" t="s">
        <v>624</v>
      </c>
      <c r="AK268" s="8"/>
      <c r="AL268" s="20">
        <v>0.0</v>
      </c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20">
        <v>0.0</v>
      </c>
      <c r="AY268" s="20">
        <v>0.0</v>
      </c>
      <c r="AZ268" s="20">
        <v>0.0</v>
      </c>
      <c r="BA268" s="26" t="s">
        <v>624</v>
      </c>
      <c r="BB268" s="26" t="s">
        <v>624</v>
      </c>
      <c r="BC268" s="26" t="s">
        <v>624</v>
      </c>
      <c r="BD268" s="26" t="s">
        <v>624</v>
      </c>
      <c r="BE268" s="26" t="s">
        <v>624</v>
      </c>
      <c r="BF268" s="26" t="s">
        <v>624</v>
      </c>
      <c r="BG268" s="25" t="s">
        <v>624</v>
      </c>
      <c r="BH268" s="8"/>
      <c r="BI268" s="28">
        <v>0.0</v>
      </c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20">
        <v>0.0</v>
      </c>
      <c r="BV268" s="20">
        <v>0.0</v>
      </c>
      <c r="BW268" s="20">
        <v>0.0</v>
      </c>
      <c r="BX268" s="26" t="s">
        <v>624</v>
      </c>
      <c r="BY268" s="26" t="s">
        <v>624</v>
      </c>
      <c r="BZ268" s="26" t="s">
        <v>624</v>
      </c>
      <c r="CA268" s="26" t="s">
        <v>624</v>
      </c>
      <c r="CB268" s="26" t="s">
        <v>624</v>
      </c>
      <c r="CC268" s="26" t="s">
        <v>624</v>
      </c>
      <c r="CD268" s="26" t="s">
        <v>624</v>
      </c>
      <c r="CE268" s="29">
        <f t="shared" si="4"/>
        <v>45012</v>
      </c>
      <c r="CF268" s="34" t="s">
        <v>311</v>
      </c>
      <c r="CG268" s="8"/>
      <c r="CH268" s="8"/>
      <c r="CI268" s="26">
        <f t="shared" si="5"/>
        <v>202</v>
      </c>
      <c r="CJ268" s="26">
        <f t="shared" si="6"/>
        <v>45012</v>
      </c>
      <c r="CK268" s="26">
        <f t="shared" si="7"/>
        <v>45012</v>
      </c>
      <c r="CL268" s="26">
        <f t="shared" si="8"/>
        <v>202</v>
      </c>
      <c r="CM268" s="26">
        <f t="shared" ref="CM268:CO268" si="273">IF(CI268=44434,,CI268)</f>
        <v>202</v>
      </c>
      <c r="CN268" s="26">
        <f t="shared" si="273"/>
        <v>45012</v>
      </c>
      <c r="CO268" s="26">
        <f t="shared" si="273"/>
        <v>45012</v>
      </c>
      <c r="CP268" s="26">
        <f t="shared" si="10"/>
        <v>202</v>
      </c>
      <c r="CQ268" s="7"/>
    </row>
    <row r="269">
      <c r="A269" s="20" t="s">
        <v>1011</v>
      </c>
      <c r="B269" s="20" t="s">
        <v>1012</v>
      </c>
      <c r="C269" s="20" t="s">
        <v>1012</v>
      </c>
      <c r="D269" s="20" t="s">
        <v>76</v>
      </c>
      <c r="E269" s="20" t="s">
        <v>1013</v>
      </c>
      <c r="F269" s="20" t="s">
        <v>1014</v>
      </c>
      <c r="G269" s="20" t="s">
        <v>106</v>
      </c>
      <c r="H269" s="33">
        <v>45817.0</v>
      </c>
      <c r="I269" s="36">
        <v>47372.0</v>
      </c>
      <c r="J269" s="7"/>
      <c r="K269" s="7"/>
      <c r="L269" s="22" t="str">
        <f t="shared" si="2"/>
        <v>above 56 days</v>
      </c>
      <c r="M269" s="23">
        <f t="shared" si="3"/>
        <v>152</v>
      </c>
      <c r="N269" s="46" t="s">
        <v>451</v>
      </c>
      <c r="O269" s="20">
        <v>2.0</v>
      </c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20">
        <v>0.0</v>
      </c>
      <c r="AB269" s="20">
        <v>2.0</v>
      </c>
      <c r="AC269" s="26" t="s">
        <v>624</v>
      </c>
      <c r="AD269" s="26" t="s">
        <v>624</v>
      </c>
      <c r="AE269" s="26" t="s">
        <v>624</v>
      </c>
      <c r="AF269" s="26" t="s">
        <v>624</v>
      </c>
      <c r="AG269" s="26" t="s">
        <v>624</v>
      </c>
      <c r="AH269" s="26" t="s">
        <v>624</v>
      </c>
      <c r="AI269" s="26" t="s">
        <v>624</v>
      </c>
      <c r="AJ269" s="25" t="s">
        <v>624</v>
      </c>
      <c r="AK269" s="8"/>
      <c r="AL269" s="20">
        <v>0.0</v>
      </c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20">
        <v>0.0</v>
      </c>
      <c r="AY269" s="20">
        <v>0.0</v>
      </c>
      <c r="AZ269" s="26" t="s">
        <v>624</v>
      </c>
      <c r="BA269" s="26" t="s">
        <v>624</v>
      </c>
      <c r="BB269" s="26" t="s">
        <v>624</v>
      </c>
      <c r="BC269" s="26" t="s">
        <v>624</v>
      </c>
      <c r="BD269" s="26" t="s">
        <v>624</v>
      </c>
      <c r="BE269" s="26" t="s">
        <v>624</v>
      </c>
      <c r="BF269" s="26" t="s">
        <v>624</v>
      </c>
      <c r="BG269" s="25" t="s">
        <v>624</v>
      </c>
      <c r="BH269" s="8"/>
      <c r="BI269" s="28">
        <v>0.0</v>
      </c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20">
        <v>0.0</v>
      </c>
      <c r="BV269" s="20">
        <v>0.0</v>
      </c>
      <c r="BW269" s="26" t="s">
        <v>624</v>
      </c>
      <c r="BX269" s="26" t="s">
        <v>624</v>
      </c>
      <c r="BY269" s="26" t="s">
        <v>624</v>
      </c>
      <c r="BZ269" s="26" t="s">
        <v>624</v>
      </c>
      <c r="CA269" s="26" t="s">
        <v>624</v>
      </c>
      <c r="CB269" s="26" t="s">
        <v>624</v>
      </c>
      <c r="CC269" s="26" t="s">
        <v>624</v>
      </c>
      <c r="CD269" s="26" t="s">
        <v>624</v>
      </c>
      <c r="CE269" s="29">
        <f t="shared" si="4"/>
        <v>45012</v>
      </c>
      <c r="CF269" s="39" t="s">
        <v>452</v>
      </c>
      <c r="CG269" s="8"/>
      <c r="CH269" s="8"/>
      <c r="CI269" s="26">
        <f t="shared" si="5"/>
        <v>152</v>
      </c>
      <c r="CJ269" s="26">
        <f t="shared" si="6"/>
        <v>45012</v>
      </c>
      <c r="CK269" s="26">
        <f t="shared" si="7"/>
        <v>45012</v>
      </c>
      <c r="CL269" s="26">
        <f t="shared" si="8"/>
        <v>152</v>
      </c>
      <c r="CM269" s="26">
        <f t="shared" ref="CM269:CO269" si="274">IF(CI269=44434,,CI269)</f>
        <v>152</v>
      </c>
      <c r="CN269" s="26">
        <f t="shared" si="274"/>
        <v>45012</v>
      </c>
      <c r="CO269" s="26">
        <f t="shared" si="274"/>
        <v>45012</v>
      </c>
      <c r="CP269" s="26">
        <f t="shared" si="10"/>
        <v>152</v>
      </c>
      <c r="CQ269" s="7"/>
    </row>
    <row r="270">
      <c r="A270" s="20" t="s">
        <v>188</v>
      </c>
      <c r="B270" s="20" t="s">
        <v>1015</v>
      </c>
      <c r="C270" s="20" t="s">
        <v>1015</v>
      </c>
      <c r="D270" s="20" t="s">
        <v>62</v>
      </c>
      <c r="E270" s="20" t="s">
        <v>190</v>
      </c>
      <c r="F270" s="20" t="s">
        <v>360</v>
      </c>
      <c r="G270" s="20" t="s">
        <v>79</v>
      </c>
      <c r="H270" s="7"/>
      <c r="I270" s="7"/>
      <c r="J270" s="7"/>
      <c r="K270" s="7"/>
      <c r="L270" s="22" t="str">
        <f t="shared" si="2"/>
        <v>1-28 days</v>
      </c>
      <c r="M270" s="23">
        <f t="shared" si="3"/>
        <v>12</v>
      </c>
      <c r="N270" s="46" t="s">
        <v>222</v>
      </c>
      <c r="O270" s="20">
        <v>3.0</v>
      </c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20">
        <v>1.0</v>
      </c>
      <c r="AB270" s="20">
        <v>2.0</v>
      </c>
      <c r="AC270" s="26" t="s">
        <v>624</v>
      </c>
      <c r="AD270" s="26" t="s">
        <v>624</v>
      </c>
      <c r="AE270" s="26" t="s">
        <v>624</v>
      </c>
      <c r="AF270" s="26" t="s">
        <v>624</v>
      </c>
      <c r="AG270" s="26" t="s">
        <v>624</v>
      </c>
      <c r="AH270" s="26" t="s">
        <v>624</v>
      </c>
      <c r="AI270" s="26" t="s">
        <v>624</v>
      </c>
      <c r="AJ270" s="25" t="s">
        <v>624</v>
      </c>
      <c r="AK270" s="34" t="s">
        <v>222</v>
      </c>
      <c r="AL270" s="20">
        <v>0.0</v>
      </c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20">
        <v>0.0</v>
      </c>
      <c r="AY270" s="20">
        <v>0.0</v>
      </c>
      <c r="AZ270" s="26" t="s">
        <v>624</v>
      </c>
      <c r="BA270" s="26" t="s">
        <v>624</v>
      </c>
      <c r="BB270" s="26" t="s">
        <v>624</v>
      </c>
      <c r="BC270" s="26" t="s">
        <v>624</v>
      </c>
      <c r="BD270" s="26" t="s">
        <v>624</v>
      </c>
      <c r="BE270" s="26" t="s">
        <v>624</v>
      </c>
      <c r="BF270" s="26" t="s">
        <v>624</v>
      </c>
      <c r="BG270" s="25" t="s">
        <v>624</v>
      </c>
      <c r="BH270" s="27" t="s">
        <v>1016</v>
      </c>
      <c r="BI270" s="28">
        <v>0.0</v>
      </c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20">
        <v>0.0</v>
      </c>
      <c r="BV270" s="20">
        <v>0.0</v>
      </c>
      <c r="BW270" s="26" t="s">
        <v>624</v>
      </c>
      <c r="BX270" s="26" t="s">
        <v>624</v>
      </c>
      <c r="BY270" s="26" t="s">
        <v>624</v>
      </c>
      <c r="BZ270" s="26" t="s">
        <v>624</v>
      </c>
      <c r="CA270" s="26" t="s">
        <v>624</v>
      </c>
      <c r="CB270" s="26" t="s">
        <v>624</v>
      </c>
      <c r="CC270" s="26" t="s">
        <v>624</v>
      </c>
      <c r="CD270" s="26" t="s">
        <v>624</v>
      </c>
      <c r="CE270" s="29">
        <f t="shared" si="4"/>
        <v>45012</v>
      </c>
      <c r="CF270" s="39" t="s">
        <v>223</v>
      </c>
      <c r="CG270" s="34" t="s">
        <v>223</v>
      </c>
      <c r="CH270" s="39" t="s">
        <v>1017</v>
      </c>
      <c r="CI270" s="26">
        <f t="shared" si="5"/>
        <v>12</v>
      </c>
      <c r="CJ270" s="26">
        <f t="shared" si="6"/>
        <v>12</v>
      </c>
      <c r="CK270" s="26">
        <f t="shared" si="7"/>
        <v>98</v>
      </c>
      <c r="CL270" s="26">
        <f t="shared" si="8"/>
        <v>12</v>
      </c>
      <c r="CM270" s="26">
        <f t="shared" ref="CM270:CO270" si="275">IF(CI270=44434,,CI270)</f>
        <v>12</v>
      </c>
      <c r="CN270" s="26">
        <f t="shared" si="275"/>
        <v>12</v>
      </c>
      <c r="CO270" s="26">
        <f t="shared" si="275"/>
        <v>98</v>
      </c>
      <c r="CP270" s="26">
        <f t="shared" si="10"/>
        <v>12</v>
      </c>
      <c r="CQ270" s="7"/>
    </row>
    <row r="271">
      <c r="A271" s="20" t="s">
        <v>155</v>
      </c>
      <c r="B271" s="20" t="s">
        <v>1018</v>
      </c>
      <c r="C271" s="20" t="s">
        <v>1018</v>
      </c>
      <c r="D271" s="20" t="s">
        <v>76</v>
      </c>
      <c r="E271" s="20" t="s">
        <v>1019</v>
      </c>
      <c r="F271" s="20" t="s">
        <v>158</v>
      </c>
      <c r="G271" s="20" t="s">
        <v>89</v>
      </c>
      <c r="H271" s="36">
        <v>44905.0</v>
      </c>
      <c r="I271" s="33">
        <v>46273.0</v>
      </c>
      <c r="J271" s="7"/>
      <c r="K271" s="7"/>
      <c r="L271" s="22" t="str">
        <f t="shared" si="2"/>
        <v>above 56 days</v>
      </c>
      <c r="M271" s="23">
        <f t="shared" si="3"/>
        <v>116</v>
      </c>
      <c r="N271" s="45" t="s">
        <v>373</v>
      </c>
      <c r="O271" s="20">
        <v>11.0</v>
      </c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20">
        <v>2.0</v>
      </c>
      <c r="AB271" s="20">
        <v>9.0</v>
      </c>
      <c r="AC271" s="26" t="s">
        <v>624</v>
      </c>
      <c r="AD271" s="26" t="s">
        <v>624</v>
      </c>
      <c r="AE271" s="26" t="s">
        <v>624</v>
      </c>
      <c r="AF271" s="26" t="s">
        <v>624</v>
      </c>
      <c r="AG271" s="26" t="s">
        <v>624</v>
      </c>
      <c r="AH271" s="26" t="s">
        <v>624</v>
      </c>
      <c r="AI271" s="26" t="s">
        <v>624</v>
      </c>
      <c r="AJ271" s="25" t="s">
        <v>624</v>
      </c>
      <c r="AK271" s="8"/>
      <c r="AL271" s="20">
        <v>0.0</v>
      </c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20">
        <v>0.0</v>
      </c>
      <c r="AY271" s="20">
        <v>0.0</v>
      </c>
      <c r="AZ271" s="26" t="s">
        <v>624</v>
      </c>
      <c r="BA271" s="26" t="s">
        <v>624</v>
      </c>
      <c r="BB271" s="26" t="s">
        <v>624</v>
      </c>
      <c r="BC271" s="26" t="s">
        <v>624</v>
      </c>
      <c r="BD271" s="26" t="s">
        <v>624</v>
      </c>
      <c r="BE271" s="26" t="s">
        <v>624</v>
      </c>
      <c r="BF271" s="26" t="s">
        <v>624</v>
      </c>
      <c r="BG271" s="25" t="s">
        <v>624</v>
      </c>
      <c r="BH271" s="34" t="s">
        <v>443</v>
      </c>
      <c r="BI271" s="28">
        <v>104.0</v>
      </c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20">
        <v>6.0</v>
      </c>
      <c r="BV271" s="20">
        <v>98.0</v>
      </c>
      <c r="BW271" s="26" t="s">
        <v>624</v>
      </c>
      <c r="BX271" s="26" t="s">
        <v>624</v>
      </c>
      <c r="BY271" s="26" t="s">
        <v>624</v>
      </c>
      <c r="BZ271" s="26" t="s">
        <v>624</v>
      </c>
      <c r="CA271" s="26" t="s">
        <v>624</v>
      </c>
      <c r="CB271" s="26" t="s">
        <v>624</v>
      </c>
      <c r="CC271" s="26" t="s">
        <v>624</v>
      </c>
      <c r="CD271" s="26" t="s">
        <v>624</v>
      </c>
      <c r="CE271" s="29">
        <f t="shared" si="4"/>
        <v>45012</v>
      </c>
      <c r="CF271" s="34" t="s">
        <v>375</v>
      </c>
      <c r="CG271" s="8"/>
      <c r="CH271" s="34" t="s">
        <v>445</v>
      </c>
      <c r="CI271" s="26">
        <f t="shared" si="5"/>
        <v>116</v>
      </c>
      <c r="CJ271" s="26">
        <f t="shared" si="6"/>
        <v>45012</v>
      </c>
      <c r="CK271" s="26">
        <f t="shared" si="7"/>
        <v>140</v>
      </c>
      <c r="CL271" s="26">
        <f t="shared" si="8"/>
        <v>116</v>
      </c>
      <c r="CM271" s="26">
        <f t="shared" ref="CM271:CO271" si="276">IF(CI271=44434,,CI271)</f>
        <v>116</v>
      </c>
      <c r="CN271" s="26">
        <f t="shared" si="276"/>
        <v>45012</v>
      </c>
      <c r="CO271" s="26">
        <f t="shared" si="276"/>
        <v>140</v>
      </c>
      <c r="CP271" s="26">
        <f t="shared" si="10"/>
        <v>116</v>
      </c>
      <c r="CQ271" s="7"/>
    </row>
    <row r="272">
      <c r="A272" s="20" t="s">
        <v>86</v>
      </c>
      <c r="B272" s="20" t="s">
        <v>1020</v>
      </c>
      <c r="C272" s="20" t="s">
        <v>1020</v>
      </c>
      <c r="D272" s="20" t="s">
        <v>88</v>
      </c>
      <c r="E272" s="20" t="s">
        <v>152</v>
      </c>
      <c r="F272" s="20" t="s">
        <v>64</v>
      </c>
      <c r="G272" s="20" t="s">
        <v>106</v>
      </c>
      <c r="H272" s="33">
        <v>44805.0</v>
      </c>
      <c r="I272" s="7"/>
      <c r="J272" s="7"/>
      <c r="K272" s="7"/>
      <c r="L272" s="22" t="str">
        <f t="shared" si="2"/>
        <v>above 56 days</v>
      </c>
      <c r="M272" s="23">
        <f t="shared" si="3"/>
        <v>73</v>
      </c>
      <c r="N272" s="46" t="s">
        <v>703</v>
      </c>
      <c r="O272" s="20">
        <v>9.0</v>
      </c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20">
        <v>4.0</v>
      </c>
      <c r="AB272" s="20">
        <v>5.0</v>
      </c>
      <c r="AC272" s="26" t="s">
        <v>624</v>
      </c>
      <c r="AD272" s="26" t="s">
        <v>624</v>
      </c>
      <c r="AE272" s="26" t="s">
        <v>624</v>
      </c>
      <c r="AF272" s="26" t="s">
        <v>624</v>
      </c>
      <c r="AG272" s="26" t="s">
        <v>624</v>
      </c>
      <c r="AH272" s="26" t="s">
        <v>624</v>
      </c>
      <c r="AI272" s="26" t="s">
        <v>624</v>
      </c>
      <c r="AJ272" s="25" t="s">
        <v>624</v>
      </c>
      <c r="AK272" s="8"/>
      <c r="AL272" s="20">
        <v>0.0</v>
      </c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20">
        <v>0.0</v>
      </c>
      <c r="AY272" s="20">
        <v>0.0</v>
      </c>
      <c r="AZ272" s="26" t="s">
        <v>624</v>
      </c>
      <c r="BA272" s="26" t="s">
        <v>624</v>
      </c>
      <c r="BB272" s="26" t="s">
        <v>624</v>
      </c>
      <c r="BC272" s="26" t="s">
        <v>624</v>
      </c>
      <c r="BD272" s="26" t="s">
        <v>624</v>
      </c>
      <c r="BE272" s="26" t="s">
        <v>624</v>
      </c>
      <c r="BF272" s="26" t="s">
        <v>624</v>
      </c>
      <c r="BG272" s="25" t="s">
        <v>624</v>
      </c>
      <c r="BH272" s="34" t="s">
        <v>80</v>
      </c>
      <c r="BI272" s="28">
        <v>1.0</v>
      </c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20">
        <v>0.0</v>
      </c>
      <c r="BV272" s="20">
        <v>1.0</v>
      </c>
      <c r="BW272" s="26" t="s">
        <v>624</v>
      </c>
      <c r="BX272" s="26" t="s">
        <v>624</v>
      </c>
      <c r="BY272" s="26" t="s">
        <v>624</v>
      </c>
      <c r="BZ272" s="26" t="s">
        <v>624</v>
      </c>
      <c r="CA272" s="26" t="s">
        <v>624</v>
      </c>
      <c r="CB272" s="26" t="s">
        <v>624</v>
      </c>
      <c r="CC272" s="26" t="s">
        <v>624</v>
      </c>
      <c r="CD272" s="26" t="s">
        <v>624</v>
      </c>
      <c r="CE272" s="29">
        <f t="shared" si="4"/>
        <v>45012</v>
      </c>
      <c r="CF272" s="39" t="s">
        <v>705</v>
      </c>
      <c r="CG272" s="8"/>
      <c r="CH272" s="34" t="s">
        <v>83</v>
      </c>
      <c r="CI272" s="26">
        <f t="shared" si="5"/>
        <v>73</v>
      </c>
      <c r="CJ272" s="26">
        <f t="shared" si="6"/>
        <v>45012</v>
      </c>
      <c r="CK272" s="26">
        <f t="shared" si="7"/>
        <v>112</v>
      </c>
      <c r="CL272" s="26">
        <f t="shared" si="8"/>
        <v>73</v>
      </c>
      <c r="CM272" s="26">
        <f t="shared" ref="CM272:CO272" si="277">IF(CI272=44434,,CI272)</f>
        <v>73</v>
      </c>
      <c r="CN272" s="26">
        <f t="shared" si="277"/>
        <v>45012</v>
      </c>
      <c r="CO272" s="26">
        <f t="shared" si="277"/>
        <v>112</v>
      </c>
      <c r="CP272" s="26">
        <f t="shared" si="10"/>
        <v>73</v>
      </c>
      <c r="CQ272" s="7"/>
    </row>
    <row r="273">
      <c r="A273" s="20" t="s">
        <v>890</v>
      </c>
      <c r="B273" s="20" t="s">
        <v>1021</v>
      </c>
      <c r="C273" s="20" t="s">
        <v>1021</v>
      </c>
      <c r="D273" s="20" t="s">
        <v>132</v>
      </c>
      <c r="E273" s="20" t="s">
        <v>892</v>
      </c>
      <c r="F273" s="20" t="s">
        <v>134</v>
      </c>
      <c r="G273" s="20" t="s">
        <v>106</v>
      </c>
      <c r="H273" s="36">
        <v>44678.0</v>
      </c>
      <c r="I273" s="36">
        <v>48866.0</v>
      </c>
      <c r="J273" s="7"/>
      <c r="K273" s="7"/>
      <c r="L273" s="22" t="str">
        <f t="shared" si="2"/>
        <v>above 56 days</v>
      </c>
      <c r="M273" s="23">
        <f t="shared" si="3"/>
        <v>150</v>
      </c>
      <c r="N273" s="45" t="s">
        <v>719</v>
      </c>
      <c r="O273" s="20">
        <v>9.0</v>
      </c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20">
        <v>0.0</v>
      </c>
      <c r="AB273" s="20">
        <v>9.0</v>
      </c>
      <c r="AC273" s="26" t="s">
        <v>624</v>
      </c>
      <c r="AD273" s="26" t="s">
        <v>624</v>
      </c>
      <c r="AE273" s="26" t="s">
        <v>624</v>
      </c>
      <c r="AF273" s="26" t="s">
        <v>624</v>
      </c>
      <c r="AG273" s="26" t="s">
        <v>624</v>
      </c>
      <c r="AH273" s="26" t="s">
        <v>624</v>
      </c>
      <c r="AI273" s="26" t="s">
        <v>624</v>
      </c>
      <c r="AJ273" s="25" t="s">
        <v>624</v>
      </c>
      <c r="AK273" s="8"/>
      <c r="AL273" s="20">
        <v>0.0</v>
      </c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20">
        <v>0.0</v>
      </c>
      <c r="AY273" s="20">
        <v>0.0</v>
      </c>
      <c r="AZ273" s="26" t="s">
        <v>624</v>
      </c>
      <c r="BA273" s="26" t="s">
        <v>624</v>
      </c>
      <c r="BB273" s="26" t="s">
        <v>624</v>
      </c>
      <c r="BC273" s="26" t="s">
        <v>624</v>
      </c>
      <c r="BD273" s="26" t="s">
        <v>624</v>
      </c>
      <c r="BE273" s="26" t="s">
        <v>624</v>
      </c>
      <c r="BF273" s="26" t="s">
        <v>624</v>
      </c>
      <c r="BG273" s="25" t="s">
        <v>624</v>
      </c>
      <c r="BH273" s="27" t="s">
        <v>269</v>
      </c>
      <c r="BI273" s="28">
        <v>1.0</v>
      </c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20">
        <v>0.0</v>
      </c>
      <c r="BV273" s="20">
        <v>1.0</v>
      </c>
      <c r="BW273" s="26" t="s">
        <v>624</v>
      </c>
      <c r="BX273" s="26" t="s">
        <v>624</v>
      </c>
      <c r="BY273" s="26" t="s">
        <v>624</v>
      </c>
      <c r="BZ273" s="26" t="s">
        <v>624</v>
      </c>
      <c r="CA273" s="26" t="s">
        <v>624</v>
      </c>
      <c r="CB273" s="26" t="s">
        <v>624</v>
      </c>
      <c r="CC273" s="26" t="s">
        <v>624</v>
      </c>
      <c r="CD273" s="26" t="s">
        <v>624</v>
      </c>
      <c r="CE273" s="29">
        <f t="shared" si="4"/>
        <v>45012</v>
      </c>
      <c r="CF273" s="34" t="s">
        <v>720</v>
      </c>
      <c r="CG273" s="8"/>
      <c r="CH273" s="39" t="s">
        <v>272</v>
      </c>
      <c r="CI273" s="26">
        <f t="shared" si="5"/>
        <v>171</v>
      </c>
      <c r="CJ273" s="26">
        <f t="shared" si="6"/>
        <v>45012</v>
      </c>
      <c r="CK273" s="26">
        <f t="shared" si="7"/>
        <v>150</v>
      </c>
      <c r="CL273" s="26">
        <f t="shared" si="8"/>
        <v>150</v>
      </c>
      <c r="CM273" s="26">
        <f t="shared" ref="CM273:CO273" si="278">IF(CI273=44434,,CI273)</f>
        <v>171</v>
      </c>
      <c r="CN273" s="26">
        <f t="shared" si="278"/>
        <v>45012</v>
      </c>
      <c r="CO273" s="26">
        <f t="shared" si="278"/>
        <v>150</v>
      </c>
      <c r="CP273" s="26">
        <f t="shared" si="10"/>
        <v>150</v>
      </c>
      <c r="CQ273" s="7"/>
    </row>
    <row r="274">
      <c r="A274" s="20" t="s">
        <v>1022</v>
      </c>
      <c r="B274" s="20" t="s">
        <v>1023</v>
      </c>
      <c r="C274" s="20" t="s">
        <v>1023</v>
      </c>
      <c r="D274" s="20" t="s">
        <v>132</v>
      </c>
      <c r="E274" s="20" t="s">
        <v>1024</v>
      </c>
      <c r="F274" s="20" t="s">
        <v>134</v>
      </c>
      <c r="G274" s="20" t="s">
        <v>89</v>
      </c>
      <c r="H274" s="36">
        <v>45167.0</v>
      </c>
      <c r="I274" s="36">
        <v>48213.0</v>
      </c>
      <c r="J274" s="7"/>
      <c r="K274" s="7"/>
      <c r="L274" s="22" t="str">
        <f t="shared" si="2"/>
        <v>1-28 days</v>
      </c>
      <c r="M274" s="23">
        <f t="shared" si="3"/>
        <v>14</v>
      </c>
      <c r="N274" s="46" t="s">
        <v>175</v>
      </c>
      <c r="O274" s="20">
        <v>4.0</v>
      </c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20">
        <v>4.0</v>
      </c>
      <c r="AB274" s="26" t="s">
        <v>624</v>
      </c>
      <c r="AC274" s="26" t="s">
        <v>624</v>
      </c>
      <c r="AD274" s="26" t="s">
        <v>624</v>
      </c>
      <c r="AE274" s="26" t="s">
        <v>624</v>
      </c>
      <c r="AF274" s="26" t="s">
        <v>624</v>
      </c>
      <c r="AG274" s="26" t="s">
        <v>624</v>
      </c>
      <c r="AH274" s="26" t="s">
        <v>624</v>
      </c>
      <c r="AI274" s="26" t="s">
        <v>624</v>
      </c>
      <c r="AJ274" s="25" t="s">
        <v>624</v>
      </c>
      <c r="AK274" s="8"/>
      <c r="AL274" s="20">
        <v>0.0</v>
      </c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20">
        <v>0.0</v>
      </c>
      <c r="AY274" s="26" t="s">
        <v>624</v>
      </c>
      <c r="AZ274" s="26" t="s">
        <v>624</v>
      </c>
      <c r="BA274" s="26" t="s">
        <v>624</v>
      </c>
      <c r="BB274" s="26" t="s">
        <v>624</v>
      </c>
      <c r="BC274" s="26" t="s">
        <v>624</v>
      </c>
      <c r="BD274" s="26" t="s">
        <v>624</v>
      </c>
      <c r="BE274" s="26" t="s">
        <v>624</v>
      </c>
      <c r="BF274" s="26" t="s">
        <v>624</v>
      </c>
      <c r="BG274" s="25" t="s">
        <v>624</v>
      </c>
      <c r="BH274" s="27" t="s">
        <v>333</v>
      </c>
      <c r="BI274" s="28">
        <v>0.0</v>
      </c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20">
        <v>0.0</v>
      </c>
      <c r="BV274" s="26" t="s">
        <v>624</v>
      </c>
      <c r="BW274" s="26" t="s">
        <v>624</v>
      </c>
      <c r="BX274" s="26" t="s">
        <v>624</v>
      </c>
      <c r="BY274" s="26" t="s">
        <v>624</v>
      </c>
      <c r="BZ274" s="26" t="s">
        <v>624</v>
      </c>
      <c r="CA274" s="26" t="s">
        <v>624</v>
      </c>
      <c r="CB274" s="26" t="s">
        <v>624</v>
      </c>
      <c r="CC274" s="26" t="s">
        <v>624</v>
      </c>
      <c r="CD274" s="26" t="s">
        <v>624</v>
      </c>
      <c r="CE274" s="29">
        <f t="shared" si="4"/>
        <v>45012</v>
      </c>
      <c r="CF274" s="39" t="s">
        <v>176</v>
      </c>
      <c r="CG274" s="8"/>
      <c r="CH274" s="39" t="s">
        <v>334</v>
      </c>
      <c r="CI274" s="26">
        <f t="shared" si="5"/>
        <v>14</v>
      </c>
      <c r="CJ274" s="26">
        <f t="shared" si="6"/>
        <v>45012</v>
      </c>
      <c r="CK274" s="26">
        <f t="shared" si="7"/>
        <v>68</v>
      </c>
      <c r="CL274" s="26">
        <f t="shared" si="8"/>
        <v>14</v>
      </c>
      <c r="CM274" s="26">
        <f t="shared" ref="CM274:CO274" si="279">IF(CI274=44434,,CI274)</f>
        <v>14</v>
      </c>
      <c r="CN274" s="26">
        <f t="shared" si="279"/>
        <v>45012</v>
      </c>
      <c r="CO274" s="26">
        <f t="shared" si="279"/>
        <v>68</v>
      </c>
      <c r="CP274" s="26">
        <f t="shared" si="10"/>
        <v>14</v>
      </c>
      <c r="CQ274" s="7"/>
    </row>
    <row r="275">
      <c r="A275" s="20" t="s">
        <v>307</v>
      </c>
      <c r="B275" s="20" t="s">
        <v>1025</v>
      </c>
      <c r="C275" s="20" t="s">
        <v>1025</v>
      </c>
      <c r="D275" s="20" t="s">
        <v>76</v>
      </c>
      <c r="E275" s="20" t="s">
        <v>310</v>
      </c>
      <c r="F275" s="20" t="s">
        <v>185</v>
      </c>
      <c r="G275" s="20" t="s">
        <v>135</v>
      </c>
      <c r="H275" s="33">
        <v>44869.0</v>
      </c>
      <c r="I275" s="41">
        <v>44344.0</v>
      </c>
      <c r="J275" s="7"/>
      <c r="K275" s="7"/>
      <c r="L275" s="22" t="str">
        <f t="shared" si="2"/>
        <v>above 56 days</v>
      </c>
      <c r="M275" s="23">
        <f t="shared" si="3"/>
        <v>101</v>
      </c>
      <c r="N275" s="46" t="s">
        <v>1026</v>
      </c>
      <c r="O275" s="20">
        <v>2.0</v>
      </c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20">
        <v>2.0</v>
      </c>
      <c r="AB275" s="26" t="s">
        <v>624</v>
      </c>
      <c r="AC275" s="26" t="s">
        <v>624</v>
      </c>
      <c r="AD275" s="26" t="s">
        <v>624</v>
      </c>
      <c r="AE275" s="26" t="s">
        <v>624</v>
      </c>
      <c r="AF275" s="26" t="s">
        <v>624</v>
      </c>
      <c r="AG275" s="26" t="s">
        <v>624</v>
      </c>
      <c r="AH275" s="26" t="s">
        <v>624</v>
      </c>
      <c r="AI275" s="26" t="s">
        <v>624</v>
      </c>
      <c r="AJ275" s="25" t="s">
        <v>624</v>
      </c>
      <c r="AK275" s="8"/>
      <c r="AL275" s="20">
        <v>0.0</v>
      </c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20">
        <v>0.0</v>
      </c>
      <c r="AY275" s="26" t="s">
        <v>624</v>
      </c>
      <c r="AZ275" s="26" t="s">
        <v>624</v>
      </c>
      <c r="BA275" s="26" t="s">
        <v>624</v>
      </c>
      <c r="BB275" s="26" t="s">
        <v>624</v>
      </c>
      <c r="BC275" s="26" t="s">
        <v>624</v>
      </c>
      <c r="BD275" s="26" t="s">
        <v>624</v>
      </c>
      <c r="BE275" s="26" t="s">
        <v>624</v>
      </c>
      <c r="BF275" s="26" t="s">
        <v>624</v>
      </c>
      <c r="BG275" s="25" t="s">
        <v>624</v>
      </c>
      <c r="BH275" s="27" t="s">
        <v>1026</v>
      </c>
      <c r="BI275" s="28">
        <v>0.0</v>
      </c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20">
        <v>0.0</v>
      </c>
      <c r="BV275" s="26" t="s">
        <v>624</v>
      </c>
      <c r="BW275" s="26" t="s">
        <v>624</v>
      </c>
      <c r="BX275" s="26" t="s">
        <v>624</v>
      </c>
      <c r="BY275" s="26" t="s">
        <v>624</v>
      </c>
      <c r="BZ275" s="26" t="s">
        <v>624</v>
      </c>
      <c r="CA275" s="26" t="s">
        <v>624</v>
      </c>
      <c r="CB275" s="26" t="s">
        <v>624</v>
      </c>
      <c r="CC275" s="26" t="s">
        <v>624</v>
      </c>
      <c r="CD275" s="26" t="s">
        <v>624</v>
      </c>
      <c r="CE275" s="29">
        <f t="shared" si="4"/>
        <v>45012</v>
      </c>
      <c r="CF275" s="39" t="s">
        <v>1027</v>
      </c>
      <c r="CG275" s="8"/>
      <c r="CH275" s="39" t="s">
        <v>1027</v>
      </c>
      <c r="CI275" s="26">
        <f t="shared" si="5"/>
        <v>101</v>
      </c>
      <c r="CJ275" s="26">
        <f t="shared" si="6"/>
        <v>45012</v>
      </c>
      <c r="CK275" s="26">
        <f t="shared" si="7"/>
        <v>101</v>
      </c>
      <c r="CL275" s="26">
        <f t="shared" si="8"/>
        <v>101</v>
      </c>
      <c r="CM275" s="26">
        <f t="shared" ref="CM275:CO275" si="280">IF(CI275=44434,,CI275)</f>
        <v>101</v>
      </c>
      <c r="CN275" s="26">
        <f t="shared" si="280"/>
        <v>45012</v>
      </c>
      <c r="CO275" s="26">
        <f t="shared" si="280"/>
        <v>101</v>
      </c>
      <c r="CP275" s="26">
        <f t="shared" si="10"/>
        <v>101</v>
      </c>
      <c r="CQ275" s="7"/>
    </row>
    <row r="276">
      <c r="A276" s="20" t="s">
        <v>86</v>
      </c>
      <c r="B276" s="20" t="s">
        <v>1028</v>
      </c>
      <c r="C276" s="20" t="s">
        <v>1028</v>
      </c>
      <c r="D276" s="20" t="s">
        <v>88</v>
      </c>
      <c r="E276" s="20" t="s">
        <v>152</v>
      </c>
      <c r="F276" s="20" t="s">
        <v>64</v>
      </c>
      <c r="G276" s="20" t="s">
        <v>79</v>
      </c>
      <c r="H276" s="36">
        <v>45762.0</v>
      </c>
      <c r="I276" s="36">
        <v>45554.0</v>
      </c>
      <c r="J276" s="7"/>
      <c r="K276" s="7"/>
      <c r="L276" s="22" t="str">
        <f t="shared" si="2"/>
        <v>1-28 days</v>
      </c>
      <c r="M276" s="23">
        <f t="shared" si="3"/>
        <v>12</v>
      </c>
      <c r="N276" s="46" t="s">
        <v>165</v>
      </c>
      <c r="O276" s="20">
        <v>2.0</v>
      </c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20">
        <v>2.0</v>
      </c>
      <c r="AB276" s="26" t="s">
        <v>624</v>
      </c>
      <c r="AC276" s="26" t="s">
        <v>624</v>
      </c>
      <c r="AD276" s="26" t="s">
        <v>624</v>
      </c>
      <c r="AE276" s="26" t="s">
        <v>624</v>
      </c>
      <c r="AF276" s="26" t="s">
        <v>624</v>
      </c>
      <c r="AG276" s="26" t="s">
        <v>624</v>
      </c>
      <c r="AH276" s="26" t="s">
        <v>624</v>
      </c>
      <c r="AI276" s="26" t="s">
        <v>624</v>
      </c>
      <c r="AJ276" s="25" t="s">
        <v>624</v>
      </c>
      <c r="AK276" s="27" t="s">
        <v>222</v>
      </c>
      <c r="AL276" s="20">
        <v>0.0</v>
      </c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20">
        <v>0.0</v>
      </c>
      <c r="AY276" s="26" t="s">
        <v>624</v>
      </c>
      <c r="AZ276" s="26" t="s">
        <v>624</v>
      </c>
      <c r="BA276" s="26" t="s">
        <v>624</v>
      </c>
      <c r="BB276" s="26" t="s">
        <v>624</v>
      </c>
      <c r="BC276" s="26" t="s">
        <v>624</v>
      </c>
      <c r="BD276" s="26" t="s">
        <v>624</v>
      </c>
      <c r="BE276" s="26" t="s">
        <v>624</v>
      </c>
      <c r="BF276" s="26" t="s">
        <v>624</v>
      </c>
      <c r="BG276" s="25" t="s">
        <v>624</v>
      </c>
      <c r="BH276" s="27" t="s">
        <v>193</v>
      </c>
      <c r="BI276" s="28">
        <v>4.0</v>
      </c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20">
        <v>4.0</v>
      </c>
      <c r="BV276" s="26" t="s">
        <v>624</v>
      </c>
      <c r="BW276" s="26" t="s">
        <v>624</v>
      </c>
      <c r="BX276" s="26" t="s">
        <v>624</v>
      </c>
      <c r="BY276" s="26" t="s">
        <v>624</v>
      </c>
      <c r="BZ276" s="26" t="s">
        <v>624</v>
      </c>
      <c r="CA276" s="26" t="s">
        <v>624</v>
      </c>
      <c r="CB276" s="26" t="s">
        <v>624</v>
      </c>
      <c r="CC276" s="26" t="s">
        <v>624</v>
      </c>
      <c r="CD276" s="26" t="s">
        <v>624</v>
      </c>
      <c r="CE276" s="29">
        <f t="shared" si="4"/>
        <v>45012</v>
      </c>
      <c r="CF276" s="39" t="s">
        <v>168</v>
      </c>
      <c r="CG276" s="39" t="s">
        <v>223</v>
      </c>
      <c r="CH276" s="39" t="s">
        <v>191</v>
      </c>
      <c r="CI276" s="26">
        <f t="shared" si="5"/>
        <v>18</v>
      </c>
      <c r="CJ276" s="26">
        <f t="shared" si="6"/>
        <v>12</v>
      </c>
      <c r="CK276" s="26">
        <f t="shared" si="7"/>
        <v>52</v>
      </c>
      <c r="CL276" s="26">
        <f t="shared" si="8"/>
        <v>12</v>
      </c>
      <c r="CM276" s="26">
        <f t="shared" ref="CM276:CO276" si="281">IF(CI276=44434,,CI276)</f>
        <v>18</v>
      </c>
      <c r="CN276" s="26">
        <f t="shared" si="281"/>
        <v>12</v>
      </c>
      <c r="CO276" s="26">
        <f t="shared" si="281"/>
        <v>52</v>
      </c>
      <c r="CP276" s="26">
        <f t="shared" si="10"/>
        <v>12</v>
      </c>
      <c r="CQ276" s="7"/>
    </row>
    <row r="277">
      <c r="A277" s="20" t="s">
        <v>532</v>
      </c>
      <c r="B277" s="20" t="s">
        <v>1029</v>
      </c>
      <c r="C277" s="20" t="s">
        <v>1029</v>
      </c>
      <c r="D277" s="20" t="s">
        <v>88</v>
      </c>
      <c r="E277" s="20" t="s">
        <v>560</v>
      </c>
      <c r="F277" s="20" t="s">
        <v>64</v>
      </c>
      <c r="G277" s="20" t="s">
        <v>79</v>
      </c>
      <c r="H277" s="41">
        <v>48365.0</v>
      </c>
      <c r="I277" s="36">
        <v>46477.0</v>
      </c>
      <c r="J277" s="7"/>
      <c r="K277" s="7"/>
      <c r="L277" s="22" t="str">
        <f t="shared" si="2"/>
        <v>above 56 days</v>
      </c>
      <c r="M277" s="23">
        <f t="shared" si="3"/>
        <v>68</v>
      </c>
      <c r="N277" s="46" t="s">
        <v>333</v>
      </c>
      <c r="O277" s="20">
        <v>1.0</v>
      </c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20">
        <v>1.0</v>
      </c>
      <c r="AB277" s="26" t="s">
        <v>624</v>
      </c>
      <c r="AC277" s="26" t="s">
        <v>624</v>
      </c>
      <c r="AD277" s="26" t="s">
        <v>624</v>
      </c>
      <c r="AE277" s="26" t="s">
        <v>624</v>
      </c>
      <c r="AF277" s="26" t="s">
        <v>624</v>
      </c>
      <c r="AG277" s="26" t="s">
        <v>624</v>
      </c>
      <c r="AH277" s="26" t="s">
        <v>624</v>
      </c>
      <c r="AI277" s="26" t="s">
        <v>624</v>
      </c>
      <c r="AJ277" s="25" t="s">
        <v>624</v>
      </c>
      <c r="AK277" s="8"/>
      <c r="AL277" s="20">
        <v>0.0</v>
      </c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20">
        <v>0.0</v>
      </c>
      <c r="AY277" s="26" t="s">
        <v>624</v>
      </c>
      <c r="AZ277" s="26" t="s">
        <v>624</v>
      </c>
      <c r="BA277" s="26" t="s">
        <v>624</v>
      </c>
      <c r="BB277" s="26" t="s">
        <v>624</v>
      </c>
      <c r="BC277" s="26" t="s">
        <v>624</v>
      </c>
      <c r="BD277" s="26" t="s">
        <v>624</v>
      </c>
      <c r="BE277" s="26" t="s">
        <v>624</v>
      </c>
      <c r="BF277" s="26" t="s">
        <v>624</v>
      </c>
      <c r="BG277" s="25" t="s">
        <v>624</v>
      </c>
      <c r="BH277" s="27" t="s">
        <v>1030</v>
      </c>
      <c r="BI277" s="28">
        <v>0.0</v>
      </c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20">
        <v>0.0</v>
      </c>
      <c r="BV277" s="26" t="s">
        <v>624</v>
      </c>
      <c r="BW277" s="26" t="s">
        <v>624</v>
      </c>
      <c r="BX277" s="26" t="s">
        <v>624</v>
      </c>
      <c r="BY277" s="26" t="s">
        <v>624</v>
      </c>
      <c r="BZ277" s="26" t="s">
        <v>624</v>
      </c>
      <c r="CA277" s="26" t="s">
        <v>624</v>
      </c>
      <c r="CB277" s="26" t="s">
        <v>624</v>
      </c>
      <c r="CC277" s="26" t="s">
        <v>624</v>
      </c>
      <c r="CD277" s="26" t="s">
        <v>624</v>
      </c>
      <c r="CE277" s="29">
        <f t="shared" si="4"/>
        <v>45012</v>
      </c>
      <c r="CF277" s="39" t="s">
        <v>334</v>
      </c>
      <c r="CG277" s="8"/>
      <c r="CH277" s="39" t="s">
        <v>1031</v>
      </c>
      <c r="CI277" s="26">
        <f t="shared" si="5"/>
        <v>68</v>
      </c>
      <c r="CJ277" s="26">
        <f t="shared" si="6"/>
        <v>45012</v>
      </c>
      <c r="CK277" s="26">
        <f t="shared" si="7"/>
        <v>103</v>
      </c>
      <c r="CL277" s="26">
        <f t="shared" si="8"/>
        <v>68</v>
      </c>
      <c r="CM277" s="26">
        <f t="shared" ref="CM277:CO277" si="282">IF(CI277=44434,,CI277)</f>
        <v>68</v>
      </c>
      <c r="CN277" s="26">
        <f t="shared" si="282"/>
        <v>45012</v>
      </c>
      <c r="CO277" s="26">
        <f t="shared" si="282"/>
        <v>103</v>
      </c>
      <c r="CP277" s="26">
        <f t="shared" si="10"/>
        <v>68</v>
      </c>
      <c r="CQ277" s="7"/>
    </row>
    <row r="278">
      <c r="A278" s="20" t="s">
        <v>986</v>
      </c>
      <c r="B278" s="20" t="s">
        <v>1032</v>
      </c>
      <c r="C278" s="20" t="s">
        <v>1032</v>
      </c>
      <c r="D278" s="20" t="s">
        <v>132</v>
      </c>
      <c r="E278" s="7"/>
      <c r="F278" s="20" t="s">
        <v>798</v>
      </c>
      <c r="G278" s="7"/>
      <c r="H278" s="7"/>
      <c r="I278" s="7"/>
      <c r="J278" s="7"/>
      <c r="K278" s="7"/>
      <c r="L278" s="22" t="str">
        <f t="shared" si="2"/>
        <v>above 56 days</v>
      </c>
      <c r="M278" s="23">
        <f t="shared" si="3"/>
        <v>131</v>
      </c>
      <c r="N278" s="46" t="s">
        <v>1033</v>
      </c>
      <c r="O278" s="20">
        <v>4.0</v>
      </c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20">
        <v>4.0</v>
      </c>
      <c r="AB278" s="26" t="s">
        <v>624</v>
      </c>
      <c r="AC278" s="26" t="s">
        <v>624</v>
      </c>
      <c r="AD278" s="26" t="s">
        <v>624</v>
      </c>
      <c r="AE278" s="26" t="s">
        <v>624</v>
      </c>
      <c r="AF278" s="26" t="s">
        <v>624</v>
      </c>
      <c r="AG278" s="26" t="s">
        <v>624</v>
      </c>
      <c r="AH278" s="26" t="s">
        <v>624</v>
      </c>
      <c r="AI278" s="26" t="s">
        <v>624</v>
      </c>
      <c r="AJ278" s="25" t="s">
        <v>624</v>
      </c>
      <c r="AK278" s="27" t="s">
        <v>1033</v>
      </c>
      <c r="AL278" s="20">
        <v>6.0</v>
      </c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20">
        <v>6.0</v>
      </c>
      <c r="AY278" s="26" t="s">
        <v>624</v>
      </c>
      <c r="AZ278" s="26" t="s">
        <v>624</v>
      </c>
      <c r="BA278" s="26" t="s">
        <v>624</v>
      </c>
      <c r="BB278" s="26" t="s">
        <v>624</v>
      </c>
      <c r="BC278" s="26" t="s">
        <v>624</v>
      </c>
      <c r="BD278" s="26" t="s">
        <v>624</v>
      </c>
      <c r="BE278" s="26" t="s">
        <v>624</v>
      </c>
      <c r="BF278" s="26" t="s">
        <v>624</v>
      </c>
      <c r="BG278" s="25" t="s">
        <v>624</v>
      </c>
      <c r="BH278" s="8"/>
      <c r="BI278" s="28">
        <v>0.0</v>
      </c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20">
        <v>0.0</v>
      </c>
      <c r="BV278" s="26" t="s">
        <v>624</v>
      </c>
      <c r="BW278" s="26" t="s">
        <v>624</v>
      </c>
      <c r="BX278" s="26" t="s">
        <v>624</v>
      </c>
      <c r="BY278" s="26" t="s">
        <v>624</v>
      </c>
      <c r="BZ278" s="26" t="s">
        <v>624</v>
      </c>
      <c r="CA278" s="26" t="s">
        <v>624</v>
      </c>
      <c r="CB278" s="26" t="s">
        <v>624</v>
      </c>
      <c r="CC278" s="26" t="s">
        <v>624</v>
      </c>
      <c r="CD278" s="26" t="s">
        <v>624</v>
      </c>
      <c r="CE278" s="29">
        <f t="shared" si="4"/>
        <v>45012</v>
      </c>
      <c r="CF278" s="39" t="s">
        <v>1034</v>
      </c>
      <c r="CG278" s="39" t="s">
        <v>1034</v>
      </c>
      <c r="CH278" s="8"/>
      <c r="CI278" s="26">
        <f t="shared" si="5"/>
        <v>131</v>
      </c>
      <c r="CJ278" s="26">
        <f t="shared" si="6"/>
        <v>131</v>
      </c>
      <c r="CK278" s="26">
        <f t="shared" si="7"/>
        <v>45012</v>
      </c>
      <c r="CL278" s="26">
        <f t="shared" si="8"/>
        <v>131</v>
      </c>
      <c r="CM278" s="26">
        <f t="shared" ref="CM278:CO278" si="283">IF(CI278=44434,,CI278)</f>
        <v>131</v>
      </c>
      <c r="CN278" s="26">
        <f t="shared" si="283"/>
        <v>131</v>
      </c>
      <c r="CO278" s="26">
        <f t="shared" si="283"/>
        <v>45012</v>
      </c>
      <c r="CP278" s="26">
        <f t="shared" si="10"/>
        <v>131</v>
      </c>
      <c r="CQ278" s="7"/>
    </row>
    <row r="279">
      <c r="A279" s="20" t="s">
        <v>1035</v>
      </c>
      <c r="B279" s="20" t="s">
        <v>1036</v>
      </c>
      <c r="C279" s="20" t="s">
        <v>1036</v>
      </c>
      <c r="D279" s="20" t="s">
        <v>950</v>
      </c>
      <c r="F279" s="20" t="s">
        <v>1037</v>
      </c>
      <c r="J279" s="7"/>
      <c r="K279" s="7"/>
      <c r="L279" s="22" t="str">
        <f t="shared" si="2"/>
        <v>29-56 days</v>
      </c>
      <c r="M279" s="23">
        <f t="shared" si="3"/>
        <v>41</v>
      </c>
      <c r="N279" s="46" t="s">
        <v>481</v>
      </c>
      <c r="O279" s="20">
        <v>0.0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20">
        <v>0.0</v>
      </c>
      <c r="AB279" s="26" t="s">
        <v>624</v>
      </c>
      <c r="AC279" s="26" t="s">
        <v>624</v>
      </c>
      <c r="AD279" s="26" t="s">
        <v>624</v>
      </c>
      <c r="AE279" s="26" t="s">
        <v>624</v>
      </c>
      <c r="AF279" s="26" t="s">
        <v>624</v>
      </c>
      <c r="AG279" s="26" t="s">
        <v>624</v>
      </c>
      <c r="AH279" s="26" t="s">
        <v>624</v>
      </c>
      <c r="AI279" s="26" t="s">
        <v>624</v>
      </c>
      <c r="AJ279" s="25" t="s">
        <v>624</v>
      </c>
      <c r="AK279" s="27" t="s">
        <v>1038</v>
      </c>
      <c r="AL279" s="20">
        <v>1.0</v>
      </c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20">
        <v>1.0</v>
      </c>
      <c r="AY279" s="26" t="s">
        <v>624</v>
      </c>
      <c r="AZ279" s="26" t="s">
        <v>624</v>
      </c>
      <c r="BA279" s="26" t="s">
        <v>624</v>
      </c>
      <c r="BB279" s="26" t="s">
        <v>624</v>
      </c>
      <c r="BC279" s="26" t="s">
        <v>624</v>
      </c>
      <c r="BD279" s="26" t="s">
        <v>624</v>
      </c>
      <c r="BE279" s="26" t="s">
        <v>624</v>
      </c>
      <c r="BF279" s="26" t="s">
        <v>624</v>
      </c>
      <c r="BG279" s="25" t="s">
        <v>624</v>
      </c>
      <c r="BH279" s="8"/>
      <c r="BI279" s="28">
        <v>0.0</v>
      </c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20">
        <v>0.0</v>
      </c>
      <c r="BV279" s="26" t="s">
        <v>624</v>
      </c>
      <c r="BW279" s="26" t="s">
        <v>624</v>
      </c>
      <c r="BX279" s="26" t="s">
        <v>624</v>
      </c>
      <c r="BY279" s="26" t="s">
        <v>624</v>
      </c>
      <c r="BZ279" s="26" t="s">
        <v>624</v>
      </c>
      <c r="CA279" s="26" t="s">
        <v>624</v>
      </c>
      <c r="CB279" s="26" t="s">
        <v>624</v>
      </c>
      <c r="CC279" s="26" t="s">
        <v>624</v>
      </c>
      <c r="CD279" s="26" t="s">
        <v>624</v>
      </c>
      <c r="CE279" s="29">
        <f t="shared" si="4"/>
        <v>45012</v>
      </c>
      <c r="CF279" s="39" t="s">
        <v>482</v>
      </c>
      <c r="CG279" s="39" t="s">
        <v>1039</v>
      </c>
      <c r="CH279" s="8"/>
      <c r="CI279" s="26">
        <f t="shared" si="5"/>
        <v>60</v>
      </c>
      <c r="CJ279" s="26">
        <f t="shared" si="6"/>
        <v>41</v>
      </c>
      <c r="CK279" s="26">
        <f t="shared" si="7"/>
        <v>45012</v>
      </c>
      <c r="CL279" s="26">
        <f t="shared" si="8"/>
        <v>41</v>
      </c>
      <c r="CM279" s="26">
        <f t="shared" ref="CM279:CO279" si="284">IF(CI279=44434,,CI279)</f>
        <v>60</v>
      </c>
      <c r="CN279" s="26">
        <f t="shared" si="284"/>
        <v>41</v>
      </c>
      <c r="CO279" s="26">
        <f t="shared" si="284"/>
        <v>45012</v>
      </c>
      <c r="CP279" s="26">
        <f t="shared" si="10"/>
        <v>41</v>
      </c>
      <c r="CQ279" s="7"/>
    </row>
    <row r="280">
      <c r="A280" s="20" t="s">
        <v>439</v>
      </c>
      <c r="B280" s="20" t="s">
        <v>1040</v>
      </c>
      <c r="C280" s="20" t="s">
        <v>1040</v>
      </c>
      <c r="D280" s="20" t="s">
        <v>76</v>
      </c>
      <c r="E280" s="7" t="s">
        <v>441</v>
      </c>
      <c r="F280" s="20" t="s">
        <v>78</v>
      </c>
      <c r="G280" s="20" t="s">
        <v>79</v>
      </c>
      <c r="H280" s="36">
        <v>46924.0</v>
      </c>
      <c r="I280" s="36">
        <v>45579.0</v>
      </c>
      <c r="J280" s="7"/>
      <c r="K280" s="7"/>
      <c r="L280" s="22" t="str">
        <f t="shared" si="2"/>
        <v>1-28 days</v>
      </c>
      <c r="M280" s="23">
        <f t="shared" si="3"/>
        <v>19</v>
      </c>
      <c r="N280" s="7" t="s">
        <v>556</v>
      </c>
      <c r="O280" s="20">
        <v>0.0</v>
      </c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20">
        <v>0.0</v>
      </c>
      <c r="AB280" s="26" t="s">
        <v>624</v>
      </c>
      <c r="AC280" s="26" t="s">
        <v>624</v>
      </c>
      <c r="AD280" s="26" t="s">
        <v>624</v>
      </c>
      <c r="AE280" s="26" t="s">
        <v>624</v>
      </c>
      <c r="AF280" s="26" t="s">
        <v>624</v>
      </c>
      <c r="AG280" s="26" t="s">
        <v>624</v>
      </c>
      <c r="AH280" s="26" t="s">
        <v>624</v>
      </c>
      <c r="AI280" s="26" t="s">
        <v>624</v>
      </c>
      <c r="AJ280" s="25" t="s">
        <v>624</v>
      </c>
      <c r="AK280" s="34" t="s">
        <v>153</v>
      </c>
      <c r="AL280" s="20">
        <v>8.0</v>
      </c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20">
        <v>8.0</v>
      </c>
      <c r="AY280" s="26" t="s">
        <v>624</v>
      </c>
      <c r="AZ280" s="26" t="s">
        <v>624</v>
      </c>
      <c r="BA280" s="26" t="s">
        <v>624</v>
      </c>
      <c r="BB280" s="26" t="s">
        <v>624</v>
      </c>
      <c r="BC280" s="26" t="s">
        <v>624</v>
      </c>
      <c r="BD280" s="26" t="s">
        <v>624</v>
      </c>
      <c r="BE280" s="26" t="s">
        <v>624</v>
      </c>
      <c r="BF280" s="26" t="s">
        <v>624</v>
      </c>
      <c r="BG280" s="25" t="s">
        <v>624</v>
      </c>
      <c r="BH280" s="8" t="s">
        <v>153</v>
      </c>
      <c r="BI280" s="28">
        <v>0.0</v>
      </c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20">
        <v>0.0</v>
      </c>
      <c r="BV280" s="26" t="s">
        <v>624</v>
      </c>
      <c r="BW280" s="26" t="s">
        <v>624</v>
      </c>
      <c r="BX280" s="26" t="s">
        <v>624</v>
      </c>
      <c r="BY280" s="26" t="s">
        <v>624</v>
      </c>
      <c r="BZ280" s="26" t="s">
        <v>624</v>
      </c>
      <c r="CA280" s="26" t="s">
        <v>624</v>
      </c>
      <c r="CB280" s="26" t="s">
        <v>624</v>
      </c>
      <c r="CC280" s="26" t="s">
        <v>624</v>
      </c>
      <c r="CD280" s="26" t="s">
        <v>624</v>
      </c>
      <c r="CE280" s="29">
        <f t="shared" si="4"/>
        <v>45012</v>
      </c>
      <c r="CF280" s="8" t="s">
        <v>557</v>
      </c>
      <c r="CG280" s="34" t="s">
        <v>154</v>
      </c>
      <c r="CH280" s="8" t="s">
        <v>154</v>
      </c>
      <c r="CI280" s="26">
        <f t="shared" si="5"/>
        <v>20</v>
      </c>
      <c r="CJ280" s="26">
        <f t="shared" si="6"/>
        <v>19</v>
      </c>
      <c r="CK280" s="26">
        <f t="shared" si="7"/>
        <v>19</v>
      </c>
      <c r="CL280" s="26">
        <f t="shared" si="8"/>
        <v>19</v>
      </c>
      <c r="CM280" s="26">
        <f t="shared" ref="CM280:CO280" si="285">IF(CI280=44434,,CI280)</f>
        <v>20</v>
      </c>
      <c r="CN280" s="26">
        <f t="shared" si="285"/>
        <v>19</v>
      </c>
      <c r="CO280" s="26">
        <f t="shared" si="285"/>
        <v>19</v>
      </c>
      <c r="CP280" s="26">
        <f t="shared" si="10"/>
        <v>19</v>
      </c>
      <c r="CQ280" s="7"/>
    </row>
    <row r="281">
      <c r="A281" s="20" t="s">
        <v>129</v>
      </c>
      <c r="B281" s="20" t="s">
        <v>605</v>
      </c>
      <c r="C281" s="20" t="s">
        <v>1041</v>
      </c>
      <c r="D281" s="20" t="s">
        <v>132</v>
      </c>
      <c r="E281" s="20" t="s">
        <v>133</v>
      </c>
      <c r="F281" s="20" t="s">
        <v>134</v>
      </c>
      <c r="G281" s="20" t="s">
        <v>135</v>
      </c>
      <c r="H281" s="36">
        <v>46350.0</v>
      </c>
      <c r="I281" s="7"/>
      <c r="J281" s="7"/>
      <c r="K281" s="7"/>
      <c r="L281" s="22" t="str">
        <f t="shared" si="2"/>
        <v>1-28 days</v>
      </c>
      <c r="M281" s="23">
        <f t="shared" si="3"/>
        <v>17</v>
      </c>
      <c r="N281" s="45" t="s">
        <v>357</v>
      </c>
      <c r="O281" s="20">
        <v>3.0</v>
      </c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20">
        <v>3.0</v>
      </c>
      <c r="AB281" s="26" t="s">
        <v>624</v>
      </c>
      <c r="AC281" s="26" t="s">
        <v>624</v>
      </c>
      <c r="AD281" s="26" t="s">
        <v>624</v>
      </c>
      <c r="AE281" s="26" t="s">
        <v>624</v>
      </c>
      <c r="AF281" s="26" t="s">
        <v>624</v>
      </c>
      <c r="AG281" s="26" t="s">
        <v>624</v>
      </c>
      <c r="AH281" s="26" t="s">
        <v>624</v>
      </c>
      <c r="AI281" s="26" t="s">
        <v>624</v>
      </c>
      <c r="AJ281" s="25" t="s">
        <v>624</v>
      </c>
      <c r="AK281" s="8"/>
      <c r="AL281" s="20">
        <v>0.0</v>
      </c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20">
        <v>0.0</v>
      </c>
      <c r="AY281" s="26" t="s">
        <v>624</v>
      </c>
      <c r="AZ281" s="26" t="s">
        <v>624</v>
      </c>
      <c r="BA281" s="26" t="s">
        <v>624</v>
      </c>
      <c r="BB281" s="26" t="s">
        <v>624</v>
      </c>
      <c r="BC281" s="26" t="s">
        <v>624</v>
      </c>
      <c r="BD281" s="26" t="s">
        <v>624</v>
      </c>
      <c r="BE281" s="26" t="s">
        <v>624</v>
      </c>
      <c r="BF281" s="26" t="s">
        <v>624</v>
      </c>
      <c r="BG281" s="25" t="s">
        <v>624</v>
      </c>
      <c r="BH281" s="8"/>
      <c r="BI281" s="28">
        <v>0.0</v>
      </c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20">
        <v>0.0</v>
      </c>
      <c r="BV281" s="26" t="s">
        <v>624</v>
      </c>
      <c r="BW281" s="26" t="s">
        <v>624</v>
      </c>
      <c r="BX281" s="26" t="s">
        <v>624</v>
      </c>
      <c r="BY281" s="26" t="s">
        <v>624</v>
      </c>
      <c r="BZ281" s="26" t="s">
        <v>624</v>
      </c>
      <c r="CA281" s="26" t="s">
        <v>624</v>
      </c>
      <c r="CB281" s="26" t="s">
        <v>624</v>
      </c>
      <c r="CC281" s="26" t="s">
        <v>624</v>
      </c>
      <c r="CD281" s="26" t="s">
        <v>624</v>
      </c>
      <c r="CE281" s="29">
        <f t="shared" si="4"/>
        <v>45012</v>
      </c>
      <c r="CF281" s="34" t="s">
        <v>358</v>
      </c>
      <c r="CG281" s="8"/>
      <c r="CH281" s="8"/>
      <c r="CI281" s="26">
        <f t="shared" si="5"/>
        <v>17</v>
      </c>
      <c r="CJ281" s="26">
        <f t="shared" si="6"/>
        <v>45012</v>
      </c>
      <c r="CK281" s="26">
        <f t="shared" si="7"/>
        <v>45012</v>
      </c>
      <c r="CL281" s="26">
        <f t="shared" si="8"/>
        <v>17</v>
      </c>
      <c r="CM281" s="26">
        <f t="shared" ref="CM281:CO281" si="286">IF(CI281=44434,,CI281)</f>
        <v>17</v>
      </c>
      <c r="CN281" s="26">
        <f t="shared" si="286"/>
        <v>45012</v>
      </c>
      <c r="CO281" s="26">
        <f t="shared" si="286"/>
        <v>45012</v>
      </c>
      <c r="CP281" s="26">
        <f t="shared" si="10"/>
        <v>17</v>
      </c>
      <c r="CQ281" s="7"/>
    </row>
    <row r="282">
      <c r="A282" s="20" t="s">
        <v>129</v>
      </c>
      <c r="B282" s="20" t="s">
        <v>1042</v>
      </c>
      <c r="C282" s="20" t="s">
        <v>1042</v>
      </c>
      <c r="D282" s="20" t="s">
        <v>132</v>
      </c>
      <c r="E282" s="20" t="s">
        <v>133</v>
      </c>
      <c r="F282" s="20" t="s">
        <v>134</v>
      </c>
      <c r="G282" s="20" t="s">
        <v>328</v>
      </c>
      <c r="H282" s="33">
        <v>45383.0</v>
      </c>
      <c r="I282" s="7"/>
      <c r="J282" s="7"/>
      <c r="K282" s="7"/>
      <c r="L282" s="22" t="str">
        <f t="shared" si="2"/>
        <v>above 56 days</v>
      </c>
      <c r="M282" s="23">
        <f t="shared" si="3"/>
        <v>145</v>
      </c>
      <c r="N282" s="45" t="s">
        <v>858</v>
      </c>
      <c r="O282" s="20">
        <v>1.0</v>
      </c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20">
        <v>1.0</v>
      </c>
      <c r="AB282" s="26" t="s">
        <v>624</v>
      </c>
      <c r="AC282" s="26" t="s">
        <v>624</v>
      </c>
      <c r="AD282" s="26" t="s">
        <v>624</v>
      </c>
      <c r="AE282" s="26" t="s">
        <v>624</v>
      </c>
      <c r="AF282" s="26" t="s">
        <v>624</v>
      </c>
      <c r="AG282" s="26" t="s">
        <v>624</v>
      </c>
      <c r="AH282" s="26" t="s">
        <v>624</v>
      </c>
      <c r="AI282" s="26" t="s">
        <v>624</v>
      </c>
      <c r="AJ282" s="25" t="s">
        <v>624</v>
      </c>
      <c r="AK282" s="8"/>
      <c r="AL282" s="20">
        <v>0.0</v>
      </c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20">
        <v>0.0</v>
      </c>
      <c r="AY282" s="26" t="s">
        <v>624</v>
      </c>
      <c r="AZ282" s="26" t="s">
        <v>624</v>
      </c>
      <c r="BA282" s="26" t="s">
        <v>624</v>
      </c>
      <c r="BB282" s="26" t="s">
        <v>624</v>
      </c>
      <c r="BC282" s="26" t="s">
        <v>624</v>
      </c>
      <c r="BD282" s="26" t="s">
        <v>624</v>
      </c>
      <c r="BE282" s="26" t="s">
        <v>624</v>
      </c>
      <c r="BF282" s="26" t="s">
        <v>624</v>
      </c>
      <c r="BG282" s="25" t="s">
        <v>624</v>
      </c>
      <c r="BH282" s="8"/>
      <c r="BI282" s="28">
        <v>0.0</v>
      </c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20">
        <v>0.0</v>
      </c>
      <c r="BV282" s="26" t="s">
        <v>624</v>
      </c>
      <c r="BW282" s="26" t="s">
        <v>624</v>
      </c>
      <c r="BX282" s="26" t="s">
        <v>624</v>
      </c>
      <c r="BY282" s="26" t="s">
        <v>624</v>
      </c>
      <c r="BZ282" s="26" t="s">
        <v>624</v>
      </c>
      <c r="CA282" s="26" t="s">
        <v>624</v>
      </c>
      <c r="CB282" s="26" t="s">
        <v>624</v>
      </c>
      <c r="CC282" s="26" t="s">
        <v>624</v>
      </c>
      <c r="CD282" s="26" t="s">
        <v>624</v>
      </c>
      <c r="CE282" s="29">
        <f t="shared" si="4"/>
        <v>45012</v>
      </c>
      <c r="CF282" s="34" t="s">
        <v>859</v>
      </c>
      <c r="CG282" s="8"/>
      <c r="CH282" s="8"/>
      <c r="CI282" s="26">
        <f t="shared" si="5"/>
        <v>145</v>
      </c>
      <c r="CJ282" s="26">
        <f t="shared" si="6"/>
        <v>45012</v>
      </c>
      <c r="CK282" s="26">
        <f t="shared" si="7"/>
        <v>45012</v>
      </c>
      <c r="CL282" s="26">
        <f t="shared" si="8"/>
        <v>145</v>
      </c>
      <c r="CM282" s="26">
        <f t="shared" ref="CM282:CO282" si="287">IF(CI282=44434,,CI282)</f>
        <v>145</v>
      </c>
      <c r="CN282" s="26">
        <f t="shared" si="287"/>
        <v>45012</v>
      </c>
      <c r="CO282" s="26">
        <f t="shared" si="287"/>
        <v>45012</v>
      </c>
      <c r="CP282" s="26">
        <f t="shared" si="10"/>
        <v>145</v>
      </c>
      <c r="CQ282" s="7"/>
    </row>
    <row r="283">
      <c r="A283" s="20" t="s">
        <v>837</v>
      </c>
      <c r="B283" s="20" t="s">
        <v>1043</v>
      </c>
      <c r="C283" s="20" t="s">
        <v>1043</v>
      </c>
      <c r="D283" s="20" t="s">
        <v>132</v>
      </c>
      <c r="E283" s="20" t="s">
        <v>839</v>
      </c>
      <c r="F283" s="7"/>
      <c r="G283" s="20" t="s">
        <v>89</v>
      </c>
      <c r="H283" s="36">
        <v>45259.0</v>
      </c>
      <c r="I283" s="36">
        <v>46687.0</v>
      </c>
      <c r="J283" s="7"/>
      <c r="K283" s="7"/>
      <c r="L283" s="22" t="str">
        <f t="shared" si="2"/>
        <v>1-28 days</v>
      </c>
      <c r="M283" s="23">
        <f t="shared" si="3"/>
        <v>12</v>
      </c>
      <c r="N283" s="46" t="s">
        <v>222</v>
      </c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26" t="s">
        <v>624</v>
      </c>
      <c r="AB283" s="26" t="s">
        <v>624</v>
      </c>
      <c r="AC283" s="26" t="s">
        <v>624</v>
      </c>
      <c r="AD283" s="26" t="s">
        <v>624</v>
      </c>
      <c r="AE283" s="26" t="s">
        <v>624</v>
      </c>
      <c r="AF283" s="26" t="s">
        <v>624</v>
      </c>
      <c r="AG283" s="26" t="s">
        <v>624</v>
      </c>
      <c r="AH283" s="26" t="s">
        <v>624</v>
      </c>
      <c r="AI283" s="26" t="s">
        <v>624</v>
      </c>
      <c r="AJ283" s="25" t="s">
        <v>624</v>
      </c>
      <c r="AK283" s="8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26" t="s">
        <v>624</v>
      </c>
      <c r="AY283" s="26" t="s">
        <v>624</v>
      </c>
      <c r="AZ283" s="26" t="s">
        <v>624</v>
      </c>
      <c r="BA283" s="26" t="s">
        <v>624</v>
      </c>
      <c r="BB283" s="26" t="s">
        <v>624</v>
      </c>
      <c r="BC283" s="26" t="s">
        <v>624</v>
      </c>
      <c r="BD283" s="26" t="s">
        <v>624</v>
      </c>
      <c r="BE283" s="26" t="s">
        <v>624</v>
      </c>
      <c r="BF283" s="26" t="s">
        <v>624</v>
      </c>
      <c r="BG283" s="25" t="s">
        <v>624</v>
      </c>
      <c r="BH283" s="8" t="s">
        <v>1038</v>
      </c>
      <c r="BI283" s="3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26" t="s">
        <v>624</v>
      </c>
      <c r="BV283" s="26" t="s">
        <v>624</v>
      </c>
      <c r="BW283" s="26" t="s">
        <v>624</v>
      </c>
      <c r="BX283" s="26" t="s">
        <v>624</v>
      </c>
      <c r="BY283" s="26" t="s">
        <v>624</v>
      </c>
      <c r="BZ283" s="26" t="s">
        <v>624</v>
      </c>
      <c r="CA283" s="26" t="s">
        <v>624</v>
      </c>
      <c r="CB283" s="26" t="s">
        <v>624</v>
      </c>
      <c r="CC283" s="26" t="s">
        <v>624</v>
      </c>
      <c r="CD283" s="26" t="s">
        <v>624</v>
      </c>
      <c r="CE283" s="29">
        <f t="shared" si="4"/>
        <v>45012</v>
      </c>
      <c r="CF283" s="39" t="s">
        <v>223</v>
      </c>
      <c r="CG283" s="8"/>
      <c r="CH283" s="8" t="s">
        <v>1039</v>
      </c>
      <c r="CI283" s="26">
        <f t="shared" si="5"/>
        <v>12</v>
      </c>
      <c r="CJ283" s="26">
        <f t="shared" si="6"/>
        <v>45012</v>
      </c>
      <c r="CK283" s="26">
        <f t="shared" si="7"/>
        <v>41</v>
      </c>
      <c r="CL283" s="26">
        <f t="shared" si="8"/>
        <v>12</v>
      </c>
      <c r="CM283" s="26">
        <f t="shared" ref="CM283:CO283" si="288">IF(CI283=44434,,CI283)</f>
        <v>12</v>
      </c>
      <c r="CN283" s="26">
        <f t="shared" si="288"/>
        <v>45012</v>
      </c>
      <c r="CO283" s="26">
        <f t="shared" si="288"/>
        <v>41</v>
      </c>
      <c r="CP283" s="26">
        <f t="shared" si="10"/>
        <v>12</v>
      </c>
      <c r="CQ283" s="7"/>
    </row>
    <row r="284">
      <c r="A284" s="20" t="s">
        <v>74</v>
      </c>
      <c r="B284" s="20" t="s">
        <v>1044</v>
      </c>
      <c r="C284" s="20" t="s">
        <v>1044</v>
      </c>
      <c r="D284" s="20" t="s">
        <v>76</v>
      </c>
      <c r="E284" s="20" t="s">
        <v>77</v>
      </c>
      <c r="F284" s="7"/>
      <c r="G284" s="20" t="s">
        <v>106</v>
      </c>
      <c r="H284" s="36">
        <v>44547.0</v>
      </c>
      <c r="I284" s="36">
        <v>41264.0</v>
      </c>
      <c r="J284" s="7"/>
      <c r="K284" s="7"/>
      <c r="L284" s="22" t="str">
        <f t="shared" si="2"/>
        <v>above 56 days</v>
      </c>
      <c r="M284" s="23">
        <f t="shared" si="3"/>
        <v>109</v>
      </c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26" t="s">
        <v>624</v>
      </c>
      <c r="AB284" s="26" t="s">
        <v>624</v>
      </c>
      <c r="AC284" s="26" t="s">
        <v>624</v>
      </c>
      <c r="AD284" s="26" t="s">
        <v>624</v>
      </c>
      <c r="AE284" s="26" t="s">
        <v>624</v>
      </c>
      <c r="AF284" s="26" t="s">
        <v>624</v>
      </c>
      <c r="AG284" s="26" t="s">
        <v>624</v>
      </c>
      <c r="AH284" s="26" t="s">
        <v>624</v>
      </c>
      <c r="AI284" s="26" t="s">
        <v>624</v>
      </c>
      <c r="AJ284" s="25" t="s">
        <v>624</v>
      </c>
      <c r="AK284" s="8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26" t="s">
        <v>624</v>
      </c>
      <c r="AY284" s="26" t="s">
        <v>624</v>
      </c>
      <c r="AZ284" s="26" t="s">
        <v>624</v>
      </c>
      <c r="BA284" s="26" t="s">
        <v>624</v>
      </c>
      <c r="BB284" s="26" t="s">
        <v>624</v>
      </c>
      <c r="BC284" s="26" t="s">
        <v>624</v>
      </c>
      <c r="BD284" s="26" t="s">
        <v>624</v>
      </c>
      <c r="BE284" s="26" t="s">
        <v>624</v>
      </c>
      <c r="BF284" s="26" t="s">
        <v>624</v>
      </c>
      <c r="BG284" s="25" t="s">
        <v>624</v>
      </c>
      <c r="BH284" s="34" t="s">
        <v>252</v>
      </c>
      <c r="BI284" s="3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26" t="s">
        <v>624</v>
      </c>
      <c r="BV284" s="26" t="s">
        <v>624</v>
      </c>
      <c r="BW284" s="26" t="s">
        <v>624</v>
      </c>
      <c r="BX284" s="26" t="s">
        <v>624</v>
      </c>
      <c r="BY284" s="26" t="s">
        <v>624</v>
      </c>
      <c r="BZ284" s="26" t="s">
        <v>624</v>
      </c>
      <c r="CA284" s="26" t="s">
        <v>624</v>
      </c>
      <c r="CB284" s="26" t="s">
        <v>624</v>
      </c>
      <c r="CC284" s="26" t="s">
        <v>624</v>
      </c>
      <c r="CD284" s="26" t="s">
        <v>624</v>
      </c>
      <c r="CE284" s="29">
        <f t="shared" si="4"/>
        <v>45012</v>
      </c>
      <c r="CF284" s="8"/>
      <c r="CG284" s="8"/>
      <c r="CH284" s="34" t="s">
        <v>251</v>
      </c>
      <c r="CI284" s="26">
        <f t="shared" si="5"/>
        <v>45012</v>
      </c>
      <c r="CJ284" s="26">
        <f t="shared" si="6"/>
        <v>45012</v>
      </c>
      <c r="CK284" s="26">
        <f t="shared" si="7"/>
        <v>109</v>
      </c>
      <c r="CL284" s="26">
        <f t="shared" si="8"/>
        <v>109</v>
      </c>
      <c r="CM284" s="26">
        <f t="shared" ref="CM284:CO284" si="289">IF(CI284=44434,,CI284)</f>
        <v>45012</v>
      </c>
      <c r="CN284" s="26">
        <f t="shared" si="289"/>
        <v>45012</v>
      </c>
      <c r="CO284" s="26">
        <f t="shared" si="289"/>
        <v>109</v>
      </c>
      <c r="CP284" s="26">
        <f t="shared" si="10"/>
        <v>109</v>
      </c>
      <c r="CQ284" s="7"/>
    </row>
    <row r="285">
      <c r="A285" s="20" t="s">
        <v>161</v>
      </c>
      <c r="B285" s="20" t="s">
        <v>1045</v>
      </c>
      <c r="C285" s="20" t="s">
        <v>1046</v>
      </c>
      <c r="D285" s="20" t="s">
        <v>132</v>
      </c>
      <c r="E285" s="20" t="s">
        <v>164</v>
      </c>
      <c r="F285" s="7"/>
      <c r="G285" s="20" t="s">
        <v>79</v>
      </c>
      <c r="H285" s="36">
        <v>46979.0</v>
      </c>
      <c r="I285" s="36">
        <v>47116.0</v>
      </c>
      <c r="J285" s="7"/>
      <c r="K285" s="7"/>
      <c r="L285" s="22" t="str">
        <f t="shared" si="2"/>
        <v>1-28 days</v>
      </c>
      <c r="M285" s="23">
        <f t="shared" si="3"/>
        <v>15</v>
      </c>
      <c r="N285" s="46" t="s">
        <v>1047</v>
      </c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26" t="s">
        <v>624</v>
      </c>
      <c r="AB285" s="26" t="s">
        <v>624</v>
      </c>
      <c r="AC285" s="26" t="s">
        <v>624</v>
      </c>
      <c r="AD285" s="26" t="s">
        <v>624</v>
      </c>
      <c r="AE285" s="26" t="s">
        <v>624</v>
      </c>
      <c r="AF285" s="26" t="s">
        <v>624</v>
      </c>
      <c r="AG285" s="26" t="s">
        <v>624</v>
      </c>
      <c r="AH285" s="26" t="s">
        <v>624</v>
      </c>
      <c r="AI285" s="26" t="s">
        <v>624</v>
      </c>
      <c r="AJ285" s="25" t="s">
        <v>624</v>
      </c>
      <c r="AK285" s="8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26" t="s">
        <v>624</v>
      </c>
      <c r="AY285" s="26" t="s">
        <v>624</v>
      </c>
      <c r="AZ285" s="26" t="s">
        <v>624</v>
      </c>
      <c r="BA285" s="26" t="s">
        <v>624</v>
      </c>
      <c r="BB285" s="26" t="s">
        <v>624</v>
      </c>
      <c r="BC285" s="26" t="s">
        <v>624</v>
      </c>
      <c r="BD285" s="26" t="s">
        <v>624</v>
      </c>
      <c r="BE285" s="26" t="s">
        <v>624</v>
      </c>
      <c r="BF285" s="26" t="s">
        <v>624</v>
      </c>
      <c r="BG285" s="25" t="s">
        <v>624</v>
      </c>
      <c r="BH285" s="8"/>
      <c r="BI285" s="3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26" t="s">
        <v>624</v>
      </c>
      <c r="BV285" s="26" t="s">
        <v>624</v>
      </c>
      <c r="BW285" s="26" t="s">
        <v>624</v>
      </c>
      <c r="BX285" s="26" t="s">
        <v>624</v>
      </c>
      <c r="BY285" s="26" t="s">
        <v>624</v>
      </c>
      <c r="BZ285" s="26" t="s">
        <v>624</v>
      </c>
      <c r="CA285" s="26" t="s">
        <v>624</v>
      </c>
      <c r="CB285" s="26" t="s">
        <v>624</v>
      </c>
      <c r="CC285" s="26" t="s">
        <v>624</v>
      </c>
      <c r="CD285" s="26" t="s">
        <v>624</v>
      </c>
      <c r="CE285" s="29">
        <f t="shared" si="4"/>
        <v>45012</v>
      </c>
      <c r="CF285" s="39" t="s">
        <v>1048</v>
      </c>
      <c r="CG285" s="8"/>
      <c r="CH285" s="8"/>
      <c r="CI285" s="26">
        <f t="shared" si="5"/>
        <v>15</v>
      </c>
      <c r="CJ285" s="26">
        <f t="shared" si="6"/>
        <v>45012</v>
      </c>
      <c r="CK285" s="26">
        <f t="shared" si="7"/>
        <v>45012</v>
      </c>
      <c r="CL285" s="26">
        <f t="shared" si="8"/>
        <v>15</v>
      </c>
      <c r="CM285" s="26">
        <f t="shared" ref="CM285:CO285" si="290">IF(CI285=44434,,CI285)</f>
        <v>15</v>
      </c>
      <c r="CN285" s="26">
        <f t="shared" si="290"/>
        <v>45012</v>
      </c>
      <c r="CO285" s="26">
        <f t="shared" si="290"/>
        <v>45012</v>
      </c>
      <c r="CP285" s="26">
        <f t="shared" si="10"/>
        <v>15</v>
      </c>
      <c r="CQ285" s="7"/>
    </row>
    <row r="286">
      <c r="A286" s="20" t="s">
        <v>129</v>
      </c>
      <c r="B286" s="20" t="s">
        <v>1049</v>
      </c>
      <c r="C286" s="20" t="s">
        <v>1050</v>
      </c>
      <c r="D286" s="20" t="s">
        <v>132</v>
      </c>
      <c r="E286" s="20" t="s">
        <v>133</v>
      </c>
      <c r="F286" s="7"/>
      <c r="G286" s="20" t="s">
        <v>79</v>
      </c>
      <c r="H286" s="36">
        <v>44488.0</v>
      </c>
      <c r="I286" s="36">
        <v>42488.0</v>
      </c>
      <c r="J286" s="7"/>
      <c r="K286" s="7"/>
      <c r="L286" s="22" t="str">
        <f t="shared" si="2"/>
        <v>above 56 days</v>
      </c>
      <c r="M286" s="23">
        <f t="shared" si="3"/>
        <v>87</v>
      </c>
      <c r="N286" s="46" t="s">
        <v>1051</v>
      </c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26" t="s">
        <v>624</v>
      </c>
      <c r="AB286" s="26" t="s">
        <v>624</v>
      </c>
      <c r="AC286" s="26" t="s">
        <v>624</v>
      </c>
      <c r="AD286" s="26" t="s">
        <v>624</v>
      </c>
      <c r="AE286" s="26" t="s">
        <v>624</v>
      </c>
      <c r="AF286" s="26" t="s">
        <v>624</v>
      </c>
      <c r="AG286" s="26" t="s">
        <v>624</v>
      </c>
      <c r="AH286" s="26" t="s">
        <v>624</v>
      </c>
      <c r="AI286" s="26" t="s">
        <v>624</v>
      </c>
      <c r="AJ286" s="25" t="s">
        <v>624</v>
      </c>
      <c r="AK286" s="8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26" t="s">
        <v>624</v>
      </c>
      <c r="AY286" s="26" t="s">
        <v>624</v>
      </c>
      <c r="AZ286" s="26" t="s">
        <v>624</v>
      </c>
      <c r="BA286" s="26" t="s">
        <v>624</v>
      </c>
      <c r="BB286" s="26" t="s">
        <v>624</v>
      </c>
      <c r="BC286" s="26" t="s">
        <v>624</v>
      </c>
      <c r="BD286" s="26" t="s">
        <v>624</v>
      </c>
      <c r="BE286" s="26" t="s">
        <v>624</v>
      </c>
      <c r="BF286" s="26" t="s">
        <v>624</v>
      </c>
      <c r="BG286" s="25" t="s">
        <v>624</v>
      </c>
      <c r="BH286" s="8"/>
      <c r="BI286" s="3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26" t="s">
        <v>624</v>
      </c>
      <c r="BV286" s="26" t="s">
        <v>624</v>
      </c>
      <c r="BW286" s="26" t="s">
        <v>624</v>
      </c>
      <c r="BX286" s="26" t="s">
        <v>624</v>
      </c>
      <c r="BY286" s="26" t="s">
        <v>624</v>
      </c>
      <c r="BZ286" s="26" t="s">
        <v>624</v>
      </c>
      <c r="CA286" s="26" t="s">
        <v>624</v>
      </c>
      <c r="CB286" s="26" t="s">
        <v>624</v>
      </c>
      <c r="CC286" s="26" t="s">
        <v>624</v>
      </c>
      <c r="CD286" s="26" t="s">
        <v>624</v>
      </c>
      <c r="CE286" s="29">
        <f t="shared" si="4"/>
        <v>45012</v>
      </c>
      <c r="CF286" s="39" t="s">
        <v>1052</v>
      </c>
      <c r="CG286" s="8"/>
      <c r="CH286" s="8"/>
      <c r="CI286" s="26">
        <f t="shared" si="5"/>
        <v>87</v>
      </c>
      <c r="CJ286" s="26">
        <f t="shared" si="6"/>
        <v>45012</v>
      </c>
      <c r="CK286" s="26">
        <f t="shared" si="7"/>
        <v>45012</v>
      </c>
      <c r="CL286" s="26">
        <f t="shared" si="8"/>
        <v>87</v>
      </c>
      <c r="CM286" s="26">
        <f t="shared" ref="CM286:CO286" si="291">IF(CI286=44434,,CI286)</f>
        <v>87</v>
      </c>
      <c r="CN286" s="26">
        <f t="shared" si="291"/>
        <v>45012</v>
      </c>
      <c r="CO286" s="26">
        <f t="shared" si="291"/>
        <v>45012</v>
      </c>
      <c r="CP286" s="26">
        <f t="shared" si="10"/>
        <v>87</v>
      </c>
      <c r="CQ286" s="7"/>
    </row>
    <row r="287">
      <c r="A287" s="20" t="s">
        <v>129</v>
      </c>
      <c r="B287" s="20" t="s">
        <v>1053</v>
      </c>
      <c r="C287" s="20" t="s">
        <v>1053</v>
      </c>
      <c r="D287" s="20" t="s">
        <v>132</v>
      </c>
      <c r="E287" s="20" t="s">
        <v>133</v>
      </c>
      <c r="F287" s="7"/>
      <c r="G287" s="20" t="s">
        <v>328</v>
      </c>
      <c r="H287" s="33">
        <v>45506.0</v>
      </c>
      <c r="I287" s="20"/>
      <c r="J287" s="7"/>
      <c r="K287" s="7"/>
      <c r="L287" s="22" t="str">
        <f t="shared" si="2"/>
        <v>above 56 days</v>
      </c>
      <c r="M287" s="23">
        <f t="shared" si="3"/>
        <v>89</v>
      </c>
      <c r="N287" s="46" t="s">
        <v>90</v>
      </c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26" t="s">
        <v>624</v>
      </c>
      <c r="AB287" s="26" t="s">
        <v>624</v>
      </c>
      <c r="AC287" s="26" t="s">
        <v>624</v>
      </c>
      <c r="AD287" s="26" t="s">
        <v>624</v>
      </c>
      <c r="AE287" s="26" t="s">
        <v>624</v>
      </c>
      <c r="AF287" s="26" t="s">
        <v>624</v>
      </c>
      <c r="AG287" s="26" t="s">
        <v>624</v>
      </c>
      <c r="AH287" s="26" t="s">
        <v>624</v>
      </c>
      <c r="AI287" s="26" t="s">
        <v>624</v>
      </c>
      <c r="AJ287" s="25" t="s">
        <v>624</v>
      </c>
      <c r="AK287" s="8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26" t="s">
        <v>624</v>
      </c>
      <c r="AY287" s="26" t="s">
        <v>624</v>
      </c>
      <c r="AZ287" s="26" t="s">
        <v>624</v>
      </c>
      <c r="BA287" s="26" t="s">
        <v>624</v>
      </c>
      <c r="BB287" s="26" t="s">
        <v>624</v>
      </c>
      <c r="BC287" s="26" t="s">
        <v>624</v>
      </c>
      <c r="BD287" s="26" t="s">
        <v>624</v>
      </c>
      <c r="BE287" s="26" t="s">
        <v>624</v>
      </c>
      <c r="BF287" s="26" t="s">
        <v>624</v>
      </c>
      <c r="BG287" s="25" t="s">
        <v>624</v>
      </c>
      <c r="BH287" s="27" t="s">
        <v>90</v>
      </c>
      <c r="BI287" s="3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26" t="s">
        <v>624</v>
      </c>
      <c r="BV287" s="26" t="s">
        <v>624</v>
      </c>
      <c r="BW287" s="26" t="s">
        <v>624</v>
      </c>
      <c r="BX287" s="26" t="s">
        <v>624</v>
      </c>
      <c r="BY287" s="26" t="s">
        <v>624</v>
      </c>
      <c r="BZ287" s="26" t="s">
        <v>624</v>
      </c>
      <c r="CA287" s="26" t="s">
        <v>624</v>
      </c>
      <c r="CB287" s="26" t="s">
        <v>624</v>
      </c>
      <c r="CC287" s="26" t="s">
        <v>624</v>
      </c>
      <c r="CD287" s="26" t="s">
        <v>624</v>
      </c>
      <c r="CE287" s="29">
        <f t="shared" si="4"/>
        <v>45012</v>
      </c>
      <c r="CF287" s="39" t="s">
        <v>92</v>
      </c>
      <c r="CG287" s="8"/>
      <c r="CH287" s="39" t="s">
        <v>92</v>
      </c>
      <c r="CI287" s="26">
        <f t="shared" si="5"/>
        <v>89</v>
      </c>
      <c r="CJ287" s="26">
        <f t="shared" si="6"/>
        <v>45012</v>
      </c>
      <c r="CK287" s="26">
        <f t="shared" si="7"/>
        <v>89</v>
      </c>
      <c r="CL287" s="26">
        <f t="shared" si="8"/>
        <v>89</v>
      </c>
      <c r="CM287" s="26">
        <f t="shared" ref="CM287:CO287" si="292">IF(CI287=44434,,CI287)</f>
        <v>89</v>
      </c>
      <c r="CN287" s="26">
        <f t="shared" si="292"/>
        <v>45012</v>
      </c>
      <c r="CO287" s="26">
        <f t="shared" si="292"/>
        <v>89</v>
      </c>
      <c r="CP287" s="26">
        <f t="shared" si="10"/>
        <v>89</v>
      </c>
      <c r="CQ287" s="7"/>
    </row>
    <row r="288">
      <c r="A288" s="20" t="s">
        <v>936</v>
      </c>
      <c r="B288" s="20" t="s">
        <v>1054</v>
      </c>
      <c r="C288" s="20" t="s">
        <v>1055</v>
      </c>
      <c r="D288" s="20" t="s">
        <v>88</v>
      </c>
      <c r="E288" s="20" t="s">
        <v>939</v>
      </c>
      <c r="F288" s="7"/>
      <c r="G288" s="20" t="s">
        <v>89</v>
      </c>
      <c r="H288" s="33">
        <v>47484.0</v>
      </c>
      <c r="I288" s="36">
        <v>41145.0</v>
      </c>
      <c r="J288" s="7"/>
      <c r="K288" s="7"/>
      <c r="L288" s="22" t="str">
        <f t="shared" si="2"/>
        <v>above 56 days</v>
      </c>
      <c r="M288" s="23">
        <f t="shared" si="3"/>
        <v>117</v>
      </c>
      <c r="N288" s="46" t="s">
        <v>1056</v>
      </c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26" t="s">
        <v>624</v>
      </c>
      <c r="AB288" s="26" t="s">
        <v>624</v>
      </c>
      <c r="AC288" s="26" t="s">
        <v>624</v>
      </c>
      <c r="AD288" s="26" t="s">
        <v>624</v>
      </c>
      <c r="AE288" s="26" t="s">
        <v>624</v>
      </c>
      <c r="AF288" s="26" t="s">
        <v>624</v>
      </c>
      <c r="AG288" s="26" t="s">
        <v>624</v>
      </c>
      <c r="AH288" s="26" t="s">
        <v>624</v>
      </c>
      <c r="AI288" s="26" t="s">
        <v>624</v>
      </c>
      <c r="AJ288" s="25" t="s">
        <v>624</v>
      </c>
      <c r="AK288" s="8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26" t="s">
        <v>624</v>
      </c>
      <c r="AY288" s="26" t="s">
        <v>624</v>
      </c>
      <c r="AZ288" s="26" t="s">
        <v>624</v>
      </c>
      <c r="BA288" s="26" t="s">
        <v>624</v>
      </c>
      <c r="BB288" s="26" t="s">
        <v>624</v>
      </c>
      <c r="BC288" s="26" t="s">
        <v>624</v>
      </c>
      <c r="BD288" s="26" t="s">
        <v>624</v>
      </c>
      <c r="BE288" s="26" t="s">
        <v>624</v>
      </c>
      <c r="BF288" s="26" t="s">
        <v>624</v>
      </c>
      <c r="BG288" s="25" t="s">
        <v>624</v>
      </c>
      <c r="BH288" s="8"/>
      <c r="BI288" s="3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26" t="s">
        <v>624</v>
      </c>
      <c r="BV288" s="26" t="s">
        <v>624</v>
      </c>
      <c r="BW288" s="26" t="s">
        <v>624</v>
      </c>
      <c r="BX288" s="26" t="s">
        <v>624</v>
      </c>
      <c r="BY288" s="26" t="s">
        <v>624</v>
      </c>
      <c r="BZ288" s="26" t="s">
        <v>624</v>
      </c>
      <c r="CA288" s="26" t="s">
        <v>624</v>
      </c>
      <c r="CB288" s="26" t="s">
        <v>624</v>
      </c>
      <c r="CC288" s="26" t="s">
        <v>624</v>
      </c>
      <c r="CD288" s="26" t="s">
        <v>624</v>
      </c>
      <c r="CE288" s="29">
        <f t="shared" si="4"/>
        <v>45012</v>
      </c>
      <c r="CF288" s="39" t="s">
        <v>1057</v>
      </c>
      <c r="CG288" s="8"/>
      <c r="CH288" s="8"/>
      <c r="CI288" s="26">
        <f t="shared" si="5"/>
        <v>117</v>
      </c>
      <c r="CJ288" s="26">
        <f t="shared" si="6"/>
        <v>45012</v>
      </c>
      <c r="CK288" s="26">
        <f t="shared" si="7"/>
        <v>45012</v>
      </c>
      <c r="CL288" s="26">
        <f t="shared" si="8"/>
        <v>117</v>
      </c>
      <c r="CM288" s="26">
        <f t="shared" ref="CM288:CO288" si="293">IF(CI288=44434,,CI288)</f>
        <v>117</v>
      </c>
      <c r="CN288" s="26">
        <f t="shared" si="293"/>
        <v>45012</v>
      </c>
      <c r="CO288" s="26">
        <f t="shared" si="293"/>
        <v>45012</v>
      </c>
      <c r="CP288" s="26">
        <f t="shared" si="10"/>
        <v>117</v>
      </c>
      <c r="CQ288" s="7"/>
    </row>
    <row r="289">
      <c r="A289" s="20" t="s">
        <v>86</v>
      </c>
      <c r="B289" s="20" t="s">
        <v>1058</v>
      </c>
      <c r="C289" s="20" t="s">
        <v>1059</v>
      </c>
      <c r="D289" s="20" t="s">
        <v>88</v>
      </c>
      <c r="E289" s="20" t="s">
        <v>152</v>
      </c>
      <c r="F289" s="7"/>
      <c r="G289" s="20" t="s">
        <v>79</v>
      </c>
      <c r="H289" s="36">
        <v>44575.0</v>
      </c>
      <c r="I289" s="36">
        <v>43819.0</v>
      </c>
      <c r="J289" s="7"/>
      <c r="K289" s="7"/>
      <c r="L289" s="22" t="str">
        <f t="shared" si="2"/>
        <v>above 56 days</v>
      </c>
      <c r="M289" s="23">
        <f t="shared" si="3"/>
        <v>356</v>
      </c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26" t="s">
        <v>624</v>
      </c>
      <c r="AB289" s="26" t="s">
        <v>624</v>
      </c>
      <c r="AC289" s="26" t="s">
        <v>624</v>
      </c>
      <c r="AD289" s="26" t="s">
        <v>624</v>
      </c>
      <c r="AE289" s="26" t="s">
        <v>624</v>
      </c>
      <c r="AF289" s="26" t="s">
        <v>624</v>
      </c>
      <c r="AG289" s="26" t="s">
        <v>624</v>
      </c>
      <c r="AH289" s="26" t="s">
        <v>624</v>
      </c>
      <c r="AI289" s="26" t="s">
        <v>624</v>
      </c>
      <c r="AJ289" s="25" t="s">
        <v>624</v>
      </c>
      <c r="AK289" s="8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26" t="s">
        <v>624</v>
      </c>
      <c r="AY289" s="26" t="s">
        <v>624</v>
      </c>
      <c r="AZ289" s="26" t="s">
        <v>624</v>
      </c>
      <c r="BA289" s="26" t="s">
        <v>624</v>
      </c>
      <c r="BB289" s="26" t="s">
        <v>624</v>
      </c>
      <c r="BC289" s="26" t="s">
        <v>624</v>
      </c>
      <c r="BD289" s="26" t="s">
        <v>624</v>
      </c>
      <c r="BE289" s="26" t="s">
        <v>624</v>
      </c>
      <c r="BF289" s="26" t="s">
        <v>624</v>
      </c>
      <c r="BG289" s="25" t="s">
        <v>624</v>
      </c>
      <c r="BH289" s="34" t="s">
        <v>330</v>
      </c>
      <c r="BI289" s="3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26" t="s">
        <v>624</v>
      </c>
      <c r="BV289" s="26" t="s">
        <v>624</v>
      </c>
      <c r="BW289" s="26" t="s">
        <v>624</v>
      </c>
      <c r="BX289" s="26" t="s">
        <v>624</v>
      </c>
      <c r="BY289" s="26" t="s">
        <v>624</v>
      </c>
      <c r="BZ289" s="26" t="s">
        <v>624</v>
      </c>
      <c r="CA289" s="26" t="s">
        <v>624</v>
      </c>
      <c r="CB289" s="26" t="s">
        <v>624</v>
      </c>
      <c r="CC289" s="26" t="s">
        <v>624</v>
      </c>
      <c r="CD289" s="26" t="s">
        <v>624</v>
      </c>
      <c r="CE289" s="29">
        <f t="shared" si="4"/>
        <v>45012</v>
      </c>
      <c r="CF289" s="8"/>
      <c r="CG289" s="8"/>
      <c r="CH289" s="34" t="s">
        <v>329</v>
      </c>
      <c r="CI289" s="26">
        <f t="shared" si="5"/>
        <v>45012</v>
      </c>
      <c r="CJ289" s="26">
        <f t="shared" si="6"/>
        <v>45012</v>
      </c>
      <c r="CK289" s="26">
        <f t="shared" si="7"/>
        <v>356</v>
      </c>
      <c r="CL289" s="26">
        <f t="shared" si="8"/>
        <v>356</v>
      </c>
      <c r="CM289" s="26">
        <f t="shared" ref="CM289:CO289" si="294">IF(CI289=44434,,CI289)</f>
        <v>45012</v>
      </c>
      <c r="CN289" s="26">
        <f t="shared" si="294"/>
        <v>45012</v>
      </c>
      <c r="CO289" s="26">
        <f t="shared" si="294"/>
        <v>356</v>
      </c>
      <c r="CP289" s="26">
        <f t="shared" si="10"/>
        <v>356</v>
      </c>
      <c r="CQ289" s="7"/>
    </row>
    <row r="290">
      <c r="A290" s="20" t="s">
        <v>301</v>
      </c>
      <c r="B290" s="20" t="s">
        <v>1060</v>
      </c>
      <c r="C290" s="20" t="s">
        <v>1060</v>
      </c>
      <c r="D290" s="20" t="s">
        <v>62</v>
      </c>
      <c r="E290" s="20" t="s">
        <v>933</v>
      </c>
      <c r="F290" s="7"/>
      <c r="G290" s="20" t="s">
        <v>79</v>
      </c>
      <c r="H290" s="36">
        <v>45588.0</v>
      </c>
      <c r="I290" s="36">
        <v>45491.0</v>
      </c>
      <c r="J290" s="7"/>
      <c r="K290" s="7"/>
      <c r="L290" s="22" t="str">
        <f t="shared" si="2"/>
        <v>1-28 days</v>
      </c>
      <c r="M290" s="23">
        <f t="shared" si="3"/>
        <v>12</v>
      </c>
      <c r="N290" s="46" t="s">
        <v>136</v>
      </c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26" t="s">
        <v>624</v>
      </c>
      <c r="AB290" s="26" t="s">
        <v>624</v>
      </c>
      <c r="AC290" s="26" t="s">
        <v>624</v>
      </c>
      <c r="AD290" s="26" t="s">
        <v>624</v>
      </c>
      <c r="AE290" s="26" t="s">
        <v>624</v>
      </c>
      <c r="AF290" s="26" t="s">
        <v>624</v>
      </c>
      <c r="AG290" s="26" t="s">
        <v>624</v>
      </c>
      <c r="AH290" s="26" t="s">
        <v>624</v>
      </c>
      <c r="AI290" s="26" t="s">
        <v>624</v>
      </c>
      <c r="AJ290" s="25" t="s">
        <v>624</v>
      </c>
      <c r="AK290" s="8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26" t="s">
        <v>624</v>
      </c>
      <c r="AY290" s="26" t="s">
        <v>624</v>
      </c>
      <c r="AZ290" s="26" t="s">
        <v>624</v>
      </c>
      <c r="BA290" s="26" t="s">
        <v>624</v>
      </c>
      <c r="BB290" s="26" t="s">
        <v>624</v>
      </c>
      <c r="BC290" s="26" t="s">
        <v>624</v>
      </c>
      <c r="BD290" s="26" t="s">
        <v>624</v>
      </c>
      <c r="BE290" s="26" t="s">
        <v>624</v>
      </c>
      <c r="BF290" s="26" t="s">
        <v>624</v>
      </c>
      <c r="BG290" s="25" t="s">
        <v>624</v>
      </c>
      <c r="BH290" s="27" t="s">
        <v>222</v>
      </c>
      <c r="BI290" s="3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26" t="s">
        <v>624</v>
      </c>
      <c r="BV290" s="26" t="s">
        <v>624</v>
      </c>
      <c r="BW290" s="26" t="s">
        <v>624</v>
      </c>
      <c r="BX290" s="26" t="s">
        <v>624</v>
      </c>
      <c r="BY290" s="26" t="s">
        <v>624</v>
      </c>
      <c r="BZ290" s="26" t="s">
        <v>624</v>
      </c>
      <c r="CA290" s="26" t="s">
        <v>624</v>
      </c>
      <c r="CB290" s="26" t="s">
        <v>624</v>
      </c>
      <c r="CC290" s="26" t="s">
        <v>624</v>
      </c>
      <c r="CD290" s="26" t="s">
        <v>624</v>
      </c>
      <c r="CE290" s="29">
        <f t="shared" si="4"/>
        <v>45012</v>
      </c>
      <c r="CF290" s="39" t="s">
        <v>139</v>
      </c>
      <c r="CG290" s="8"/>
      <c r="CH290" s="39" t="s">
        <v>223</v>
      </c>
      <c r="CI290" s="26">
        <f t="shared" si="5"/>
        <v>13</v>
      </c>
      <c r="CJ290" s="26">
        <f t="shared" si="6"/>
        <v>45012</v>
      </c>
      <c r="CK290" s="26">
        <f t="shared" si="7"/>
        <v>12</v>
      </c>
      <c r="CL290" s="26">
        <f t="shared" si="8"/>
        <v>12</v>
      </c>
      <c r="CM290" s="26">
        <f t="shared" ref="CM290:CO290" si="295">IF(CI290=44434,,CI290)</f>
        <v>13</v>
      </c>
      <c r="CN290" s="26">
        <f t="shared" si="295"/>
        <v>45012</v>
      </c>
      <c r="CO290" s="26">
        <f t="shared" si="295"/>
        <v>12</v>
      </c>
      <c r="CP290" s="26">
        <f t="shared" si="10"/>
        <v>12</v>
      </c>
      <c r="CQ290" s="7"/>
    </row>
    <row r="291">
      <c r="A291" s="20" t="s">
        <v>59</v>
      </c>
      <c r="B291" s="20" t="s">
        <v>1061</v>
      </c>
      <c r="C291" s="20" t="s">
        <v>1061</v>
      </c>
      <c r="D291" s="20" t="s">
        <v>62</v>
      </c>
      <c r="E291" s="20" t="s">
        <v>63</v>
      </c>
      <c r="F291" s="7"/>
      <c r="G291" s="20" t="s">
        <v>237</v>
      </c>
      <c r="H291" s="33">
        <v>45266.0</v>
      </c>
      <c r="I291" s="36">
        <v>45135.0</v>
      </c>
      <c r="J291" s="7"/>
      <c r="K291" s="7"/>
      <c r="L291" s="22" t="str">
        <f t="shared" si="2"/>
        <v>1-28 days</v>
      </c>
      <c r="M291" s="23">
        <f t="shared" si="3"/>
        <v>13</v>
      </c>
      <c r="N291" s="46" t="s">
        <v>175</v>
      </c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26" t="s">
        <v>624</v>
      </c>
      <c r="AB291" s="26" t="s">
        <v>624</v>
      </c>
      <c r="AC291" s="26" t="s">
        <v>624</v>
      </c>
      <c r="AD291" s="26" t="s">
        <v>624</v>
      </c>
      <c r="AE291" s="26" t="s">
        <v>624</v>
      </c>
      <c r="AF291" s="26" t="s">
        <v>624</v>
      </c>
      <c r="AG291" s="26" t="s">
        <v>624</v>
      </c>
      <c r="AH291" s="26" t="s">
        <v>624</v>
      </c>
      <c r="AI291" s="26" t="s">
        <v>624</v>
      </c>
      <c r="AJ291" s="25" t="s">
        <v>624</v>
      </c>
      <c r="AK291" s="8" t="s">
        <v>175</v>
      </c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26" t="s">
        <v>624</v>
      </c>
      <c r="AY291" s="26" t="s">
        <v>624</v>
      </c>
      <c r="AZ291" s="26" t="s">
        <v>624</v>
      </c>
      <c r="BA291" s="26" t="s">
        <v>624</v>
      </c>
      <c r="BB291" s="26" t="s">
        <v>624</v>
      </c>
      <c r="BC291" s="26" t="s">
        <v>624</v>
      </c>
      <c r="BD291" s="26" t="s">
        <v>624</v>
      </c>
      <c r="BE291" s="26" t="s">
        <v>624</v>
      </c>
      <c r="BF291" s="26" t="s">
        <v>624</v>
      </c>
      <c r="BG291" s="25" t="s">
        <v>624</v>
      </c>
      <c r="BH291" s="27" t="s">
        <v>136</v>
      </c>
      <c r="BI291" s="3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26" t="s">
        <v>624</v>
      </c>
      <c r="BV291" s="26" t="s">
        <v>624</v>
      </c>
      <c r="BW291" s="26" t="s">
        <v>624</v>
      </c>
      <c r="BX291" s="26" t="s">
        <v>624</v>
      </c>
      <c r="BY291" s="26" t="s">
        <v>624</v>
      </c>
      <c r="BZ291" s="26" t="s">
        <v>624</v>
      </c>
      <c r="CA291" s="26" t="s">
        <v>624</v>
      </c>
      <c r="CB291" s="26" t="s">
        <v>624</v>
      </c>
      <c r="CC291" s="26" t="s">
        <v>624</v>
      </c>
      <c r="CD291" s="26" t="s">
        <v>624</v>
      </c>
      <c r="CE291" s="29">
        <f t="shared" si="4"/>
        <v>45012</v>
      </c>
      <c r="CF291" s="39" t="s">
        <v>176</v>
      </c>
      <c r="CG291" s="8" t="s">
        <v>176</v>
      </c>
      <c r="CH291" s="39" t="s">
        <v>139</v>
      </c>
      <c r="CI291" s="26">
        <f t="shared" si="5"/>
        <v>14</v>
      </c>
      <c r="CJ291" s="26">
        <f t="shared" si="6"/>
        <v>14</v>
      </c>
      <c r="CK291" s="26">
        <f t="shared" si="7"/>
        <v>13</v>
      </c>
      <c r="CL291" s="26">
        <f t="shared" si="8"/>
        <v>13</v>
      </c>
      <c r="CM291" s="26">
        <f t="shared" ref="CM291:CO291" si="296">IF(CI291=44434,,CI291)</f>
        <v>14</v>
      </c>
      <c r="CN291" s="26">
        <f t="shared" si="296"/>
        <v>14</v>
      </c>
      <c r="CO291" s="26">
        <f t="shared" si="296"/>
        <v>13</v>
      </c>
      <c r="CP291" s="26">
        <f t="shared" si="10"/>
        <v>13</v>
      </c>
      <c r="CQ291" s="7"/>
    </row>
    <row r="292">
      <c r="A292" s="20" t="s">
        <v>234</v>
      </c>
      <c r="B292" s="20" t="s">
        <v>1062</v>
      </c>
      <c r="C292" s="20" t="s">
        <v>1062</v>
      </c>
      <c r="D292" s="20" t="s">
        <v>88</v>
      </c>
      <c r="E292" s="20" t="s">
        <v>236</v>
      </c>
      <c r="F292" s="7"/>
      <c r="G292" s="20" t="s">
        <v>114</v>
      </c>
      <c r="H292" s="33">
        <v>45968.0</v>
      </c>
      <c r="I292" s="36">
        <v>45485.0</v>
      </c>
      <c r="J292" s="7"/>
      <c r="K292" s="7"/>
      <c r="L292" s="22" t="str">
        <f t="shared" si="2"/>
        <v>1-28 days</v>
      </c>
      <c r="M292" s="23">
        <f t="shared" si="3"/>
        <v>14</v>
      </c>
      <c r="N292" s="46" t="s">
        <v>175</v>
      </c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26" t="s">
        <v>624</v>
      </c>
      <c r="AB292" s="26" t="s">
        <v>624</v>
      </c>
      <c r="AC292" s="26" t="s">
        <v>624</v>
      </c>
      <c r="AD292" s="26" t="s">
        <v>624</v>
      </c>
      <c r="AE292" s="26" t="s">
        <v>624</v>
      </c>
      <c r="AF292" s="26" t="s">
        <v>624</v>
      </c>
      <c r="AG292" s="26" t="s">
        <v>624</v>
      </c>
      <c r="AH292" s="26" t="s">
        <v>624</v>
      </c>
      <c r="AI292" s="26" t="s">
        <v>624</v>
      </c>
      <c r="AJ292" s="25" t="s">
        <v>624</v>
      </c>
      <c r="AK292" s="8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26" t="s">
        <v>624</v>
      </c>
      <c r="AY292" s="26" t="s">
        <v>624</v>
      </c>
      <c r="AZ292" s="26" t="s">
        <v>624</v>
      </c>
      <c r="BA292" s="26" t="s">
        <v>624</v>
      </c>
      <c r="BB292" s="26" t="s">
        <v>624</v>
      </c>
      <c r="BC292" s="26" t="s">
        <v>624</v>
      </c>
      <c r="BD292" s="26" t="s">
        <v>624</v>
      </c>
      <c r="BE292" s="26" t="s">
        <v>624</v>
      </c>
      <c r="BF292" s="26" t="s">
        <v>624</v>
      </c>
      <c r="BG292" s="25" t="s">
        <v>624</v>
      </c>
      <c r="BH292" s="7" t="s">
        <v>283</v>
      </c>
      <c r="BI292" s="3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26" t="s">
        <v>624</v>
      </c>
      <c r="BV292" s="26" t="s">
        <v>624</v>
      </c>
      <c r="BW292" s="26" t="s">
        <v>624</v>
      </c>
      <c r="BX292" s="26" t="s">
        <v>624</v>
      </c>
      <c r="BY292" s="26" t="s">
        <v>624</v>
      </c>
      <c r="BZ292" s="26" t="s">
        <v>624</v>
      </c>
      <c r="CA292" s="26" t="s">
        <v>624</v>
      </c>
      <c r="CB292" s="26" t="s">
        <v>624</v>
      </c>
      <c r="CC292" s="26" t="s">
        <v>624</v>
      </c>
      <c r="CD292" s="26" t="s">
        <v>624</v>
      </c>
      <c r="CE292" s="29">
        <f t="shared" si="4"/>
        <v>45012</v>
      </c>
      <c r="CF292" s="39" t="s">
        <v>176</v>
      </c>
      <c r="CG292" s="8"/>
      <c r="CH292" s="8" t="s">
        <v>285</v>
      </c>
      <c r="CI292" s="26">
        <f t="shared" si="5"/>
        <v>14</v>
      </c>
      <c r="CJ292" s="26">
        <f t="shared" si="6"/>
        <v>45012</v>
      </c>
      <c r="CK292" s="26">
        <f t="shared" si="7"/>
        <v>33</v>
      </c>
      <c r="CL292" s="26">
        <f t="shared" si="8"/>
        <v>14</v>
      </c>
      <c r="CM292" s="26">
        <f t="shared" ref="CM292:CO292" si="297">IF(CI292=44434,,CI292)</f>
        <v>14</v>
      </c>
      <c r="CN292" s="26">
        <f t="shared" si="297"/>
        <v>45012</v>
      </c>
      <c r="CO292" s="26">
        <f t="shared" si="297"/>
        <v>33</v>
      </c>
      <c r="CP292" s="26">
        <f t="shared" si="10"/>
        <v>14</v>
      </c>
      <c r="CQ292" s="7"/>
    </row>
    <row r="293">
      <c r="A293" s="20" t="s">
        <v>365</v>
      </c>
      <c r="B293" s="20" t="s">
        <v>1063</v>
      </c>
      <c r="C293" s="20" t="s">
        <v>1064</v>
      </c>
      <c r="D293" s="20" t="s">
        <v>132</v>
      </c>
      <c r="E293" s="20" t="s">
        <v>368</v>
      </c>
      <c r="F293" s="7"/>
      <c r="G293" s="20" t="s">
        <v>106</v>
      </c>
      <c r="H293" s="36">
        <v>44406.0</v>
      </c>
      <c r="I293" s="22" t="s">
        <v>1065</v>
      </c>
      <c r="J293" s="7"/>
      <c r="K293" s="7"/>
      <c r="L293" s="22" t="str">
        <f t="shared" si="2"/>
        <v>above 56 days</v>
      </c>
      <c r="M293" s="23">
        <f t="shared" si="3"/>
        <v>101</v>
      </c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26" t="s">
        <v>624</v>
      </c>
      <c r="AB293" s="26" t="s">
        <v>624</v>
      </c>
      <c r="AC293" s="26" t="s">
        <v>624</v>
      </c>
      <c r="AD293" s="26" t="s">
        <v>624</v>
      </c>
      <c r="AE293" s="26" t="s">
        <v>624</v>
      </c>
      <c r="AF293" s="26" t="s">
        <v>624</v>
      </c>
      <c r="AG293" s="26" t="s">
        <v>624</v>
      </c>
      <c r="AH293" s="26" t="s">
        <v>624</v>
      </c>
      <c r="AI293" s="26" t="s">
        <v>624</v>
      </c>
      <c r="AJ293" s="25" t="s">
        <v>624</v>
      </c>
      <c r="AK293" s="27" t="s">
        <v>1026</v>
      </c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26" t="s">
        <v>624</v>
      </c>
      <c r="AY293" s="26" t="s">
        <v>624</v>
      </c>
      <c r="AZ293" s="26" t="s">
        <v>624</v>
      </c>
      <c r="BA293" s="26" t="s">
        <v>624</v>
      </c>
      <c r="BB293" s="26" t="s">
        <v>624</v>
      </c>
      <c r="BC293" s="26" t="s">
        <v>624</v>
      </c>
      <c r="BD293" s="26" t="s">
        <v>624</v>
      </c>
      <c r="BE293" s="26" t="s">
        <v>624</v>
      </c>
      <c r="BF293" s="26" t="s">
        <v>624</v>
      </c>
      <c r="BG293" s="25" t="s">
        <v>624</v>
      </c>
      <c r="BH293" s="7"/>
      <c r="BI293" s="3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26" t="s">
        <v>624</v>
      </c>
      <c r="BV293" s="26" t="s">
        <v>624</v>
      </c>
      <c r="BW293" s="26" t="s">
        <v>624</v>
      </c>
      <c r="BX293" s="26" t="s">
        <v>624</v>
      </c>
      <c r="BY293" s="26" t="s">
        <v>624</v>
      </c>
      <c r="BZ293" s="26" t="s">
        <v>624</v>
      </c>
      <c r="CA293" s="26" t="s">
        <v>624</v>
      </c>
      <c r="CB293" s="26" t="s">
        <v>624</v>
      </c>
      <c r="CC293" s="26" t="s">
        <v>624</v>
      </c>
      <c r="CD293" s="26" t="s">
        <v>624</v>
      </c>
      <c r="CE293" s="29">
        <f t="shared" si="4"/>
        <v>45012</v>
      </c>
      <c r="CF293" s="8"/>
      <c r="CG293" s="39" t="s">
        <v>1027</v>
      </c>
      <c r="CH293" s="8"/>
      <c r="CI293" s="26">
        <f t="shared" si="5"/>
        <v>45012</v>
      </c>
      <c r="CJ293" s="26">
        <f t="shared" si="6"/>
        <v>101</v>
      </c>
      <c r="CK293" s="26">
        <f t="shared" si="7"/>
        <v>45012</v>
      </c>
      <c r="CL293" s="26">
        <f t="shared" si="8"/>
        <v>101</v>
      </c>
      <c r="CM293" s="26">
        <f t="shared" ref="CM293:CO293" si="298">IF(CI293=44434,,CI293)</f>
        <v>45012</v>
      </c>
      <c r="CN293" s="26">
        <f t="shared" si="298"/>
        <v>101</v>
      </c>
      <c r="CO293" s="26">
        <f t="shared" si="298"/>
        <v>45012</v>
      </c>
      <c r="CP293" s="26">
        <f t="shared" si="10"/>
        <v>101</v>
      </c>
      <c r="CQ293" s="7"/>
    </row>
    <row r="294">
      <c r="A294" s="20" t="s">
        <v>1066</v>
      </c>
      <c r="B294" s="20" t="s">
        <v>1067</v>
      </c>
      <c r="C294" s="20" t="s">
        <v>1067</v>
      </c>
      <c r="D294" s="20" t="s">
        <v>76</v>
      </c>
      <c r="E294" s="20" t="s">
        <v>1068</v>
      </c>
      <c r="F294" s="7"/>
      <c r="G294" s="20" t="s">
        <v>106</v>
      </c>
      <c r="H294" s="33">
        <v>44994.0</v>
      </c>
      <c r="I294" s="33">
        <v>47696.0</v>
      </c>
      <c r="J294" s="7"/>
      <c r="K294" s="7"/>
      <c r="L294" s="22" t="str">
        <f t="shared" si="2"/>
        <v>29-56 days</v>
      </c>
      <c r="M294" s="23">
        <f t="shared" si="3"/>
        <v>47</v>
      </c>
      <c r="N294" s="46" t="s">
        <v>260</v>
      </c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26" t="s">
        <v>624</v>
      </c>
      <c r="AB294" s="26" t="s">
        <v>624</v>
      </c>
      <c r="AC294" s="26" t="s">
        <v>624</v>
      </c>
      <c r="AD294" s="26" t="s">
        <v>624</v>
      </c>
      <c r="AE294" s="26" t="s">
        <v>624</v>
      </c>
      <c r="AF294" s="26" t="s">
        <v>624</v>
      </c>
      <c r="AG294" s="26" t="s">
        <v>624</v>
      </c>
      <c r="AH294" s="26" t="s">
        <v>624</v>
      </c>
      <c r="AI294" s="26" t="s">
        <v>624</v>
      </c>
      <c r="AJ294" s="25" t="s">
        <v>624</v>
      </c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26" t="s">
        <v>624</v>
      </c>
      <c r="AY294" s="26" t="s">
        <v>624</v>
      </c>
      <c r="AZ294" s="26" t="s">
        <v>624</v>
      </c>
      <c r="BA294" s="26" t="s">
        <v>624</v>
      </c>
      <c r="BB294" s="26" t="s">
        <v>624</v>
      </c>
      <c r="BC294" s="26" t="s">
        <v>624</v>
      </c>
      <c r="BD294" s="26" t="s">
        <v>624</v>
      </c>
      <c r="BE294" s="26" t="s">
        <v>624</v>
      </c>
      <c r="BF294" s="26" t="s">
        <v>624</v>
      </c>
      <c r="BG294" s="25" t="s">
        <v>624</v>
      </c>
      <c r="BH294" s="7" t="s">
        <v>347</v>
      </c>
      <c r="BI294" s="3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26" t="s">
        <v>624</v>
      </c>
      <c r="BV294" s="26" t="s">
        <v>624</v>
      </c>
      <c r="BW294" s="26" t="s">
        <v>624</v>
      </c>
      <c r="BX294" s="26" t="s">
        <v>624</v>
      </c>
      <c r="BY294" s="26" t="s">
        <v>624</v>
      </c>
      <c r="BZ294" s="26" t="s">
        <v>624</v>
      </c>
      <c r="CA294" s="26" t="s">
        <v>624</v>
      </c>
      <c r="CB294" s="26" t="s">
        <v>624</v>
      </c>
      <c r="CC294" s="26" t="s">
        <v>624</v>
      </c>
      <c r="CD294" s="26" t="s">
        <v>624</v>
      </c>
      <c r="CE294" s="29">
        <f t="shared" si="4"/>
        <v>45012</v>
      </c>
      <c r="CF294" s="39" t="s">
        <v>262</v>
      </c>
      <c r="CG294" s="8"/>
      <c r="CH294" s="8" t="s">
        <v>345</v>
      </c>
      <c r="CI294" s="26">
        <f t="shared" si="5"/>
        <v>47</v>
      </c>
      <c r="CJ294" s="26">
        <f t="shared" si="6"/>
        <v>45012</v>
      </c>
      <c r="CK294" s="26">
        <f t="shared" si="7"/>
        <v>54</v>
      </c>
      <c r="CL294" s="26">
        <f t="shared" si="8"/>
        <v>47</v>
      </c>
      <c r="CM294" s="26">
        <f t="shared" ref="CM294:CO294" si="299">IF(CI294=44434,,CI294)</f>
        <v>47</v>
      </c>
      <c r="CN294" s="26">
        <f t="shared" si="299"/>
        <v>45012</v>
      </c>
      <c r="CO294" s="26">
        <f t="shared" si="299"/>
        <v>54</v>
      </c>
      <c r="CP294" s="26">
        <f t="shared" si="10"/>
        <v>47</v>
      </c>
      <c r="CQ294" s="7"/>
    </row>
    <row r="295">
      <c r="A295" s="20" t="s">
        <v>1069</v>
      </c>
      <c r="B295" s="20" t="s">
        <v>1070</v>
      </c>
      <c r="C295" s="20" t="s">
        <v>1070</v>
      </c>
      <c r="D295" s="20" t="s">
        <v>62</v>
      </c>
      <c r="E295" s="20" t="s">
        <v>1071</v>
      </c>
      <c r="F295" s="7"/>
      <c r="G295" s="20" t="s">
        <v>106</v>
      </c>
      <c r="H295" s="36">
        <v>46112.0</v>
      </c>
      <c r="I295" s="33">
        <v>47185.0</v>
      </c>
      <c r="J295" s="7"/>
      <c r="K295" s="7"/>
      <c r="L295" s="22" t="str">
        <f t="shared" si="2"/>
        <v>1-28 days</v>
      </c>
      <c r="M295" s="23">
        <f t="shared" si="3"/>
        <v>13</v>
      </c>
      <c r="N295" s="46" t="s">
        <v>136</v>
      </c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26" t="s">
        <v>624</v>
      </c>
      <c r="AB295" s="26" t="s">
        <v>624</v>
      </c>
      <c r="AC295" s="26" t="s">
        <v>624</v>
      </c>
      <c r="AD295" s="26" t="s">
        <v>624</v>
      </c>
      <c r="AE295" s="26" t="s">
        <v>624</v>
      </c>
      <c r="AF295" s="26" t="s">
        <v>624</v>
      </c>
      <c r="AG295" s="26" t="s">
        <v>624</v>
      </c>
      <c r="AH295" s="26" t="s">
        <v>624</v>
      </c>
      <c r="AI295" s="26" t="s">
        <v>624</v>
      </c>
      <c r="AJ295" s="25" t="s">
        <v>624</v>
      </c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26" t="s">
        <v>624</v>
      </c>
      <c r="AY295" s="26" t="s">
        <v>624</v>
      </c>
      <c r="AZ295" s="26" t="s">
        <v>624</v>
      </c>
      <c r="BA295" s="26" t="s">
        <v>624</v>
      </c>
      <c r="BB295" s="26" t="s">
        <v>624</v>
      </c>
      <c r="BC295" s="26" t="s">
        <v>624</v>
      </c>
      <c r="BD295" s="26" t="s">
        <v>624</v>
      </c>
      <c r="BE295" s="26" t="s">
        <v>624</v>
      </c>
      <c r="BF295" s="26" t="s">
        <v>624</v>
      </c>
      <c r="BG295" s="25" t="s">
        <v>624</v>
      </c>
      <c r="BH295" s="7"/>
      <c r="BI295" s="3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26" t="s">
        <v>624</v>
      </c>
      <c r="BV295" s="26" t="s">
        <v>624</v>
      </c>
      <c r="BW295" s="26" t="s">
        <v>624</v>
      </c>
      <c r="BX295" s="26" t="s">
        <v>624</v>
      </c>
      <c r="BY295" s="26" t="s">
        <v>624</v>
      </c>
      <c r="BZ295" s="26" t="s">
        <v>624</v>
      </c>
      <c r="CA295" s="26" t="s">
        <v>624</v>
      </c>
      <c r="CB295" s="26" t="s">
        <v>624</v>
      </c>
      <c r="CC295" s="26" t="s">
        <v>624</v>
      </c>
      <c r="CD295" s="26" t="s">
        <v>624</v>
      </c>
      <c r="CE295" s="29">
        <f t="shared" si="4"/>
        <v>45012</v>
      </c>
      <c r="CF295" s="39" t="s">
        <v>139</v>
      </c>
      <c r="CG295" s="8"/>
      <c r="CH295" s="8"/>
      <c r="CI295" s="26">
        <f t="shared" si="5"/>
        <v>13</v>
      </c>
      <c r="CJ295" s="26">
        <f t="shared" si="6"/>
        <v>45012</v>
      </c>
      <c r="CK295" s="26">
        <f t="shared" si="7"/>
        <v>45012</v>
      </c>
      <c r="CL295" s="26">
        <f t="shared" si="8"/>
        <v>13</v>
      </c>
      <c r="CM295" s="26">
        <f t="shared" ref="CM295:CO295" si="300">IF(CI295=44434,,CI295)</f>
        <v>13</v>
      </c>
      <c r="CN295" s="26">
        <f t="shared" si="300"/>
        <v>45012</v>
      </c>
      <c r="CO295" s="26">
        <f t="shared" si="300"/>
        <v>45012</v>
      </c>
      <c r="CP295" s="26">
        <f t="shared" si="10"/>
        <v>13</v>
      </c>
      <c r="CQ295" s="7"/>
    </row>
    <row r="296">
      <c r="A296" s="20" t="s">
        <v>991</v>
      </c>
      <c r="B296" s="20" t="s">
        <v>1072</v>
      </c>
      <c r="C296" s="20" t="s">
        <v>1072</v>
      </c>
      <c r="D296" s="20" t="s">
        <v>62</v>
      </c>
      <c r="E296" s="20" t="s">
        <v>993</v>
      </c>
      <c r="F296" s="7"/>
      <c r="G296" s="20" t="s">
        <v>106</v>
      </c>
      <c r="H296" s="33">
        <v>45323.0</v>
      </c>
      <c r="I296" s="33">
        <v>47696.0</v>
      </c>
      <c r="J296" s="7"/>
      <c r="K296" s="7"/>
      <c r="L296" s="22" t="str">
        <f t="shared" si="2"/>
        <v>29-56 days</v>
      </c>
      <c r="M296" s="23">
        <f t="shared" si="3"/>
        <v>45</v>
      </c>
      <c r="N296" s="7" t="s">
        <v>1073</v>
      </c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26" t="s">
        <v>624</v>
      </c>
      <c r="AB296" s="26" t="s">
        <v>624</v>
      </c>
      <c r="AC296" s="26" t="s">
        <v>624</v>
      </c>
      <c r="AD296" s="26" t="s">
        <v>624</v>
      </c>
      <c r="AE296" s="26" t="s">
        <v>624</v>
      </c>
      <c r="AF296" s="26" t="s">
        <v>624</v>
      </c>
      <c r="AG296" s="26" t="s">
        <v>624</v>
      </c>
      <c r="AH296" s="26" t="s">
        <v>624</v>
      </c>
      <c r="AI296" s="26" t="s">
        <v>624</v>
      </c>
      <c r="AJ296" s="25" t="s">
        <v>624</v>
      </c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26" t="s">
        <v>624</v>
      </c>
      <c r="AY296" s="26" t="s">
        <v>624</v>
      </c>
      <c r="AZ296" s="26" t="s">
        <v>624</v>
      </c>
      <c r="BA296" s="26" t="s">
        <v>624</v>
      </c>
      <c r="BB296" s="26" t="s">
        <v>624</v>
      </c>
      <c r="BC296" s="26" t="s">
        <v>624</v>
      </c>
      <c r="BD296" s="26" t="s">
        <v>624</v>
      </c>
      <c r="BE296" s="26" t="s">
        <v>624</v>
      </c>
      <c r="BF296" s="26" t="s">
        <v>624</v>
      </c>
      <c r="BG296" s="25" t="s">
        <v>624</v>
      </c>
      <c r="BH296" s="7"/>
      <c r="BI296" s="3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26" t="s">
        <v>624</v>
      </c>
      <c r="BV296" s="26" t="s">
        <v>624</v>
      </c>
      <c r="BW296" s="26" t="s">
        <v>624</v>
      </c>
      <c r="BX296" s="26" t="s">
        <v>624</v>
      </c>
      <c r="BY296" s="26" t="s">
        <v>624</v>
      </c>
      <c r="BZ296" s="26" t="s">
        <v>624</v>
      </c>
      <c r="CA296" s="26" t="s">
        <v>624</v>
      </c>
      <c r="CB296" s="26" t="s">
        <v>624</v>
      </c>
      <c r="CC296" s="26" t="s">
        <v>624</v>
      </c>
      <c r="CD296" s="26" t="s">
        <v>624</v>
      </c>
      <c r="CE296" s="29">
        <f t="shared" si="4"/>
        <v>45012</v>
      </c>
      <c r="CF296" s="8" t="s">
        <v>1074</v>
      </c>
      <c r="CG296" s="8"/>
      <c r="CH296" s="8"/>
      <c r="CI296" s="26">
        <f t="shared" si="5"/>
        <v>45</v>
      </c>
      <c r="CJ296" s="26">
        <f t="shared" si="6"/>
        <v>45012</v>
      </c>
      <c r="CK296" s="26">
        <f t="shared" si="7"/>
        <v>45012</v>
      </c>
      <c r="CL296" s="26">
        <f t="shared" si="8"/>
        <v>45</v>
      </c>
      <c r="CM296" s="26">
        <f t="shared" ref="CM296:CO296" si="301">IF(CI296=44434,,CI296)</f>
        <v>45</v>
      </c>
      <c r="CN296" s="26">
        <f t="shared" si="301"/>
        <v>45012</v>
      </c>
      <c r="CO296" s="26">
        <f t="shared" si="301"/>
        <v>45012</v>
      </c>
      <c r="CP296" s="26">
        <f t="shared" si="10"/>
        <v>45</v>
      </c>
      <c r="CQ296" s="7"/>
    </row>
    <row r="297">
      <c r="A297" s="20" t="s">
        <v>211</v>
      </c>
      <c r="B297" s="20" t="s">
        <v>1075</v>
      </c>
      <c r="C297" s="20" t="s">
        <v>1075</v>
      </c>
      <c r="D297" s="20" t="s">
        <v>76</v>
      </c>
      <c r="E297" s="20" t="s">
        <v>213</v>
      </c>
      <c r="F297" s="7"/>
      <c r="G297" s="20" t="s">
        <v>106</v>
      </c>
      <c r="H297" s="36">
        <v>45285.0</v>
      </c>
      <c r="I297" s="36">
        <v>46444.0</v>
      </c>
      <c r="J297" s="7"/>
      <c r="K297" s="7"/>
      <c r="L297" s="22" t="str">
        <f t="shared" si="2"/>
        <v>1-28 days</v>
      </c>
      <c r="M297" s="23">
        <f t="shared" si="3"/>
        <v>12</v>
      </c>
      <c r="N297" s="7" t="s">
        <v>222</v>
      </c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26" t="s">
        <v>624</v>
      </c>
      <c r="AB297" s="26" t="s">
        <v>624</v>
      </c>
      <c r="AC297" s="26" t="s">
        <v>624</v>
      </c>
      <c r="AD297" s="26" t="s">
        <v>624</v>
      </c>
      <c r="AE297" s="26" t="s">
        <v>624</v>
      </c>
      <c r="AF297" s="26" t="s">
        <v>624</v>
      </c>
      <c r="AG297" s="26" t="s">
        <v>624</v>
      </c>
      <c r="AH297" s="26" t="s">
        <v>624</v>
      </c>
      <c r="AI297" s="26" t="s">
        <v>624</v>
      </c>
      <c r="AJ297" s="25" t="s">
        <v>624</v>
      </c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26" t="s">
        <v>624</v>
      </c>
      <c r="AY297" s="26" t="s">
        <v>624</v>
      </c>
      <c r="AZ297" s="26" t="s">
        <v>624</v>
      </c>
      <c r="BA297" s="26" t="s">
        <v>624</v>
      </c>
      <c r="BB297" s="26" t="s">
        <v>624</v>
      </c>
      <c r="BC297" s="26" t="s">
        <v>624</v>
      </c>
      <c r="BD297" s="26" t="s">
        <v>624</v>
      </c>
      <c r="BE297" s="26" t="s">
        <v>624</v>
      </c>
      <c r="BF297" s="26" t="s">
        <v>624</v>
      </c>
      <c r="BG297" s="25" t="s">
        <v>624</v>
      </c>
      <c r="BH297" s="7"/>
      <c r="BI297" s="3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26" t="s">
        <v>624</v>
      </c>
      <c r="BV297" s="26" t="s">
        <v>624</v>
      </c>
      <c r="BW297" s="26" t="s">
        <v>624</v>
      </c>
      <c r="BX297" s="26" t="s">
        <v>624</v>
      </c>
      <c r="BY297" s="26" t="s">
        <v>624</v>
      </c>
      <c r="BZ297" s="26" t="s">
        <v>624</v>
      </c>
      <c r="CA297" s="26" t="s">
        <v>624</v>
      </c>
      <c r="CB297" s="26" t="s">
        <v>624</v>
      </c>
      <c r="CC297" s="26" t="s">
        <v>624</v>
      </c>
      <c r="CD297" s="26" t="s">
        <v>624</v>
      </c>
      <c r="CE297" s="29">
        <f t="shared" si="4"/>
        <v>45012</v>
      </c>
      <c r="CF297" s="8" t="s">
        <v>223</v>
      </c>
      <c r="CG297" s="8"/>
      <c r="CH297" s="8"/>
      <c r="CI297" s="26">
        <f t="shared" si="5"/>
        <v>12</v>
      </c>
      <c r="CJ297" s="26">
        <f t="shared" si="6"/>
        <v>45012</v>
      </c>
      <c r="CK297" s="26">
        <f t="shared" si="7"/>
        <v>45012</v>
      </c>
      <c r="CL297" s="26">
        <f t="shared" si="8"/>
        <v>12</v>
      </c>
      <c r="CM297" s="26">
        <f t="shared" ref="CM297:CO297" si="302">IF(CI297=44434,,CI297)</f>
        <v>12</v>
      </c>
      <c r="CN297" s="26">
        <f t="shared" si="302"/>
        <v>45012</v>
      </c>
      <c r="CO297" s="26">
        <f t="shared" si="302"/>
        <v>45012</v>
      </c>
      <c r="CP297" s="26">
        <f t="shared" si="10"/>
        <v>12</v>
      </c>
      <c r="CQ297" s="7"/>
    </row>
    <row r="298">
      <c r="A298" s="20" t="s">
        <v>195</v>
      </c>
      <c r="B298" s="20" t="s">
        <v>1076</v>
      </c>
      <c r="C298" s="20" t="s">
        <v>1076</v>
      </c>
      <c r="D298" s="20" t="s">
        <v>76</v>
      </c>
      <c r="E298" s="20" t="s">
        <v>198</v>
      </c>
      <c r="F298" s="7"/>
      <c r="G298" s="20" t="s">
        <v>79</v>
      </c>
      <c r="H298" s="36">
        <v>45898.0</v>
      </c>
      <c r="I298" s="36">
        <v>45771.0</v>
      </c>
      <c r="J298" s="7"/>
      <c r="K298" s="7"/>
      <c r="L298" s="22" t="str">
        <f t="shared" si="2"/>
        <v>29-56 days</v>
      </c>
      <c r="M298" s="23">
        <f t="shared" si="3"/>
        <v>31</v>
      </c>
      <c r="N298" s="7" t="s">
        <v>99</v>
      </c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26" t="s">
        <v>624</v>
      </c>
      <c r="AB298" s="26" t="s">
        <v>624</v>
      </c>
      <c r="AC298" s="26" t="s">
        <v>624</v>
      </c>
      <c r="AD298" s="26" t="s">
        <v>624</v>
      </c>
      <c r="AE298" s="26" t="s">
        <v>624</v>
      </c>
      <c r="AF298" s="26" t="s">
        <v>624</v>
      </c>
      <c r="AG298" s="26" t="s">
        <v>624</v>
      </c>
      <c r="AH298" s="26" t="s">
        <v>624</v>
      </c>
      <c r="AI298" s="26" t="s">
        <v>624</v>
      </c>
      <c r="AJ298" s="25" t="s">
        <v>624</v>
      </c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26" t="s">
        <v>624</v>
      </c>
      <c r="AY298" s="26" t="s">
        <v>624</v>
      </c>
      <c r="AZ298" s="26" t="s">
        <v>624</v>
      </c>
      <c r="BA298" s="26" t="s">
        <v>624</v>
      </c>
      <c r="BB298" s="26" t="s">
        <v>624</v>
      </c>
      <c r="BC298" s="26" t="s">
        <v>624</v>
      </c>
      <c r="BD298" s="26" t="s">
        <v>624</v>
      </c>
      <c r="BE298" s="26" t="s">
        <v>624</v>
      </c>
      <c r="BF298" s="26" t="s">
        <v>624</v>
      </c>
      <c r="BG298" s="25" t="s">
        <v>624</v>
      </c>
      <c r="BH298" s="7" t="s">
        <v>99</v>
      </c>
      <c r="BI298" s="3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26" t="s">
        <v>624</v>
      </c>
      <c r="BV298" s="26" t="s">
        <v>624</v>
      </c>
      <c r="BW298" s="26" t="s">
        <v>624</v>
      </c>
      <c r="BX298" s="26" t="s">
        <v>624</v>
      </c>
      <c r="BY298" s="26" t="s">
        <v>624</v>
      </c>
      <c r="BZ298" s="26" t="s">
        <v>624</v>
      </c>
      <c r="CA298" s="26" t="s">
        <v>624</v>
      </c>
      <c r="CB298" s="26" t="s">
        <v>624</v>
      </c>
      <c r="CC298" s="26" t="s">
        <v>624</v>
      </c>
      <c r="CD298" s="26" t="s">
        <v>624</v>
      </c>
      <c r="CE298" s="29">
        <f t="shared" si="4"/>
        <v>45012</v>
      </c>
      <c r="CF298" s="8" t="s">
        <v>101</v>
      </c>
      <c r="CG298" s="8"/>
      <c r="CH298" s="8" t="s">
        <v>101</v>
      </c>
      <c r="CI298" s="26">
        <f t="shared" si="5"/>
        <v>31</v>
      </c>
      <c r="CJ298" s="26">
        <f t="shared" si="6"/>
        <v>45012</v>
      </c>
      <c r="CK298" s="26">
        <f t="shared" si="7"/>
        <v>31</v>
      </c>
      <c r="CL298" s="26">
        <f t="shared" si="8"/>
        <v>31</v>
      </c>
      <c r="CM298" s="26">
        <f t="shared" ref="CM298:CO298" si="303">IF(CI298=44434,,CI298)</f>
        <v>31</v>
      </c>
      <c r="CN298" s="26">
        <f t="shared" si="303"/>
        <v>45012</v>
      </c>
      <c r="CO298" s="26">
        <f t="shared" si="303"/>
        <v>31</v>
      </c>
      <c r="CP298" s="26">
        <f t="shared" si="10"/>
        <v>31</v>
      </c>
      <c r="CQ298" s="7"/>
    </row>
    <row r="299">
      <c r="A299" s="20" t="s">
        <v>103</v>
      </c>
      <c r="B299" s="20" t="s">
        <v>1077</v>
      </c>
      <c r="C299" s="20" t="s">
        <v>1077</v>
      </c>
      <c r="D299" s="20" t="s">
        <v>950</v>
      </c>
      <c r="E299" s="20"/>
      <c r="F299" s="7"/>
      <c r="G299" s="20"/>
      <c r="H299" s="20"/>
      <c r="I299" s="20"/>
      <c r="J299" s="7"/>
      <c r="K299" s="7"/>
      <c r="L299" s="22" t="str">
        <f t="shared" si="2"/>
        <v>29-56 days</v>
      </c>
      <c r="M299" s="23">
        <f t="shared" si="3"/>
        <v>52</v>
      </c>
      <c r="N299" s="7" t="s">
        <v>193</v>
      </c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26" t="s">
        <v>624</v>
      </c>
      <c r="AB299" s="26" t="s">
        <v>624</v>
      </c>
      <c r="AC299" s="26" t="s">
        <v>624</v>
      </c>
      <c r="AD299" s="26" t="s">
        <v>624</v>
      </c>
      <c r="AE299" s="26" t="s">
        <v>624</v>
      </c>
      <c r="AF299" s="26" t="s">
        <v>624</v>
      </c>
      <c r="AG299" s="26" t="s">
        <v>624</v>
      </c>
      <c r="AH299" s="26" t="s">
        <v>624</v>
      </c>
      <c r="AI299" s="26" t="s">
        <v>624</v>
      </c>
      <c r="AJ299" s="25" t="s">
        <v>624</v>
      </c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26" t="s">
        <v>624</v>
      </c>
      <c r="AY299" s="26" t="s">
        <v>624</v>
      </c>
      <c r="AZ299" s="26" t="s">
        <v>624</v>
      </c>
      <c r="BA299" s="26" t="s">
        <v>624</v>
      </c>
      <c r="BB299" s="26" t="s">
        <v>624</v>
      </c>
      <c r="BC299" s="26" t="s">
        <v>624</v>
      </c>
      <c r="BD299" s="26" t="s">
        <v>624</v>
      </c>
      <c r="BE299" s="26" t="s">
        <v>624</v>
      </c>
      <c r="BF299" s="26" t="s">
        <v>624</v>
      </c>
      <c r="BG299" s="25" t="s">
        <v>624</v>
      </c>
      <c r="BH299" s="7"/>
      <c r="BI299" s="3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26" t="s">
        <v>624</v>
      </c>
      <c r="BV299" s="26" t="s">
        <v>624</v>
      </c>
      <c r="BW299" s="26" t="s">
        <v>624</v>
      </c>
      <c r="BX299" s="26" t="s">
        <v>624</v>
      </c>
      <c r="BY299" s="26" t="s">
        <v>624</v>
      </c>
      <c r="BZ299" s="26" t="s">
        <v>624</v>
      </c>
      <c r="CA299" s="26" t="s">
        <v>624</v>
      </c>
      <c r="CB299" s="26" t="s">
        <v>624</v>
      </c>
      <c r="CC299" s="26" t="s">
        <v>624</v>
      </c>
      <c r="CD299" s="26" t="s">
        <v>624</v>
      </c>
      <c r="CE299" s="29">
        <f t="shared" si="4"/>
        <v>45012</v>
      </c>
      <c r="CF299" s="8" t="s">
        <v>191</v>
      </c>
      <c r="CG299" s="8"/>
      <c r="CH299" s="8"/>
      <c r="CI299" s="26">
        <f t="shared" si="5"/>
        <v>52</v>
      </c>
      <c r="CJ299" s="26">
        <f t="shared" si="6"/>
        <v>45012</v>
      </c>
      <c r="CK299" s="26">
        <f t="shared" si="7"/>
        <v>45012</v>
      </c>
      <c r="CL299" s="26">
        <f t="shared" si="8"/>
        <v>52</v>
      </c>
      <c r="CM299" s="26">
        <f t="shared" ref="CM299:CO299" si="304">IF(CI299=44434,,CI299)</f>
        <v>52</v>
      </c>
      <c r="CN299" s="26">
        <f t="shared" si="304"/>
        <v>45012</v>
      </c>
      <c r="CO299" s="26">
        <f t="shared" si="304"/>
        <v>45012</v>
      </c>
      <c r="CP299" s="26">
        <f t="shared" si="10"/>
        <v>52</v>
      </c>
      <c r="CQ299" s="7"/>
    </row>
    <row r="300">
      <c r="A300" s="20" t="s">
        <v>936</v>
      </c>
      <c r="B300" s="20" t="s">
        <v>1078</v>
      </c>
      <c r="C300" s="20" t="s">
        <v>1078</v>
      </c>
      <c r="D300" s="20" t="s">
        <v>88</v>
      </c>
      <c r="E300" s="20" t="s">
        <v>939</v>
      </c>
      <c r="F300" s="7"/>
      <c r="G300" s="20" t="s">
        <v>79</v>
      </c>
      <c r="H300" s="36">
        <v>46735.0</v>
      </c>
      <c r="I300" s="20"/>
      <c r="J300" s="7"/>
      <c r="K300" s="7"/>
      <c r="L300" s="22" t="str">
        <f t="shared" si="2"/>
        <v>29-56 days</v>
      </c>
      <c r="M300" s="23">
        <f t="shared" si="3"/>
        <v>34</v>
      </c>
      <c r="N300" s="7" t="s">
        <v>255</v>
      </c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26" t="s">
        <v>624</v>
      </c>
      <c r="AB300" s="26" t="s">
        <v>624</v>
      </c>
      <c r="AC300" s="26" t="s">
        <v>624</v>
      </c>
      <c r="AD300" s="26" t="s">
        <v>624</v>
      </c>
      <c r="AE300" s="26" t="s">
        <v>624</v>
      </c>
      <c r="AF300" s="26" t="s">
        <v>624</v>
      </c>
      <c r="AG300" s="26" t="s">
        <v>624</v>
      </c>
      <c r="AH300" s="26" t="s">
        <v>624</v>
      </c>
      <c r="AI300" s="26" t="s">
        <v>624</v>
      </c>
      <c r="AJ300" s="25" t="s">
        <v>624</v>
      </c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26" t="s">
        <v>624</v>
      </c>
      <c r="AY300" s="26" t="s">
        <v>624</v>
      </c>
      <c r="AZ300" s="26" t="s">
        <v>624</v>
      </c>
      <c r="BA300" s="26" t="s">
        <v>624</v>
      </c>
      <c r="BB300" s="26" t="s">
        <v>624</v>
      </c>
      <c r="BC300" s="26" t="s">
        <v>624</v>
      </c>
      <c r="BD300" s="26" t="s">
        <v>624</v>
      </c>
      <c r="BE300" s="26" t="s">
        <v>624</v>
      </c>
      <c r="BF300" s="26" t="s">
        <v>624</v>
      </c>
      <c r="BG300" s="25" t="s">
        <v>624</v>
      </c>
      <c r="BH300" s="7" t="s">
        <v>305</v>
      </c>
      <c r="BI300" s="3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26" t="s">
        <v>624</v>
      </c>
      <c r="BV300" s="26" t="s">
        <v>624</v>
      </c>
      <c r="BW300" s="26" t="s">
        <v>624</v>
      </c>
      <c r="BX300" s="26" t="s">
        <v>624</v>
      </c>
      <c r="BY300" s="26" t="s">
        <v>624</v>
      </c>
      <c r="BZ300" s="26" t="s">
        <v>624</v>
      </c>
      <c r="CA300" s="26" t="s">
        <v>624</v>
      </c>
      <c r="CB300" s="26" t="s">
        <v>624</v>
      </c>
      <c r="CC300" s="26" t="s">
        <v>624</v>
      </c>
      <c r="CD300" s="26" t="s">
        <v>624</v>
      </c>
      <c r="CE300" s="29">
        <f t="shared" si="4"/>
        <v>45012</v>
      </c>
      <c r="CF300" s="8" t="s">
        <v>256</v>
      </c>
      <c r="CG300" s="8"/>
      <c r="CH300" s="8" t="s">
        <v>306</v>
      </c>
      <c r="CI300" s="26">
        <f t="shared" si="5"/>
        <v>42</v>
      </c>
      <c r="CJ300" s="26">
        <f t="shared" si="6"/>
        <v>45012</v>
      </c>
      <c r="CK300" s="26">
        <f t="shared" si="7"/>
        <v>34</v>
      </c>
      <c r="CL300" s="26">
        <f t="shared" si="8"/>
        <v>34</v>
      </c>
      <c r="CM300" s="26">
        <f t="shared" ref="CM300:CO300" si="305">IF(CI300=44434,,CI300)</f>
        <v>42</v>
      </c>
      <c r="CN300" s="26">
        <f t="shared" si="305"/>
        <v>45012</v>
      </c>
      <c r="CO300" s="26">
        <f t="shared" si="305"/>
        <v>34</v>
      </c>
      <c r="CP300" s="26">
        <f t="shared" si="10"/>
        <v>34</v>
      </c>
      <c r="CQ300" s="7"/>
    </row>
    <row r="301">
      <c r="A301" s="20" t="s">
        <v>532</v>
      </c>
      <c r="B301" s="20" t="s">
        <v>1079</v>
      </c>
      <c r="C301" s="20" t="s">
        <v>1080</v>
      </c>
      <c r="D301" s="20" t="s">
        <v>88</v>
      </c>
      <c r="E301" s="20" t="s">
        <v>535</v>
      </c>
      <c r="F301" s="7"/>
      <c r="G301" s="20" t="s">
        <v>135</v>
      </c>
      <c r="H301" s="33">
        <v>45996.0</v>
      </c>
      <c r="I301" s="20"/>
      <c r="J301" s="7"/>
      <c r="K301" s="7"/>
      <c r="L301" s="22" t="str">
        <f t="shared" si="2"/>
        <v>29-56 days</v>
      </c>
      <c r="M301" s="23">
        <f t="shared" si="3"/>
        <v>47</v>
      </c>
      <c r="N301" s="7" t="s">
        <v>193</v>
      </c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26" t="s">
        <v>624</v>
      </c>
      <c r="AB301" s="26" t="s">
        <v>624</v>
      </c>
      <c r="AC301" s="26" t="s">
        <v>624</v>
      </c>
      <c r="AD301" s="26" t="s">
        <v>624</v>
      </c>
      <c r="AE301" s="26" t="s">
        <v>624</v>
      </c>
      <c r="AF301" s="26" t="s">
        <v>624</v>
      </c>
      <c r="AG301" s="26" t="s">
        <v>624</v>
      </c>
      <c r="AH301" s="26" t="s">
        <v>624</v>
      </c>
      <c r="AI301" s="26" t="s">
        <v>624</v>
      </c>
      <c r="AJ301" s="25" t="s">
        <v>624</v>
      </c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26" t="s">
        <v>624</v>
      </c>
      <c r="AY301" s="26" t="s">
        <v>624</v>
      </c>
      <c r="AZ301" s="26" t="s">
        <v>624</v>
      </c>
      <c r="BA301" s="26" t="s">
        <v>624</v>
      </c>
      <c r="BB301" s="26" t="s">
        <v>624</v>
      </c>
      <c r="BC301" s="26" t="s">
        <v>624</v>
      </c>
      <c r="BD301" s="26" t="s">
        <v>624</v>
      </c>
      <c r="BE301" s="26" t="s">
        <v>624</v>
      </c>
      <c r="BF301" s="26" t="s">
        <v>624</v>
      </c>
      <c r="BG301" s="25" t="s">
        <v>624</v>
      </c>
      <c r="BH301" s="7" t="s">
        <v>260</v>
      </c>
      <c r="BI301" s="3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26" t="s">
        <v>624</v>
      </c>
      <c r="BV301" s="26" t="s">
        <v>624</v>
      </c>
      <c r="BW301" s="26" t="s">
        <v>624</v>
      </c>
      <c r="BX301" s="26" t="s">
        <v>624</v>
      </c>
      <c r="BY301" s="26" t="s">
        <v>624</v>
      </c>
      <c r="BZ301" s="26" t="s">
        <v>624</v>
      </c>
      <c r="CA301" s="26" t="s">
        <v>624</v>
      </c>
      <c r="CB301" s="26" t="s">
        <v>624</v>
      </c>
      <c r="CC301" s="26" t="s">
        <v>624</v>
      </c>
      <c r="CD301" s="26" t="s">
        <v>624</v>
      </c>
      <c r="CE301" s="29">
        <f t="shared" si="4"/>
        <v>45012</v>
      </c>
      <c r="CF301" s="8" t="s">
        <v>191</v>
      </c>
      <c r="CG301" s="8"/>
      <c r="CH301" s="8" t="s">
        <v>262</v>
      </c>
      <c r="CI301" s="26">
        <f t="shared" si="5"/>
        <v>52</v>
      </c>
      <c r="CJ301" s="26">
        <f t="shared" si="6"/>
        <v>45012</v>
      </c>
      <c r="CK301" s="26">
        <f t="shared" si="7"/>
        <v>47</v>
      </c>
      <c r="CL301" s="26">
        <f t="shared" si="8"/>
        <v>47</v>
      </c>
      <c r="CM301" s="26">
        <f t="shared" ref="CM301:CO301" si="306">IF(CI301=44434,,CI301)</f>
        <v>52</v>
      </c>
      <c r="CN301" s="26">
        <f t="shared" si="306"/>
        <v>45012</v>
      </c>
      <c r="CO301" s="26">
        <f t="shared" si="306"/>
        <v>47</v>
      </c>
      <c r="CP301" s="26">
        <f t="shared" si="10"/>
        <v>47</v>
      </c>
      <c r="CQ301" s="7"/>
    </row>
    <row r="302">
      <c r="A302" s="20" t="s">
        <v>1081</v>
      </c>
      <c r="B302" s="20" t="s">
        <v>1082</v>
      </c>
      <c r="C302" s="20" t="s">
        <v>1082</v>
      </c>
      <c r="D302" s="20" t="s">
        <v>62</v>
      </c>
      <c r="E302" s="20" t="s">
        <v>1083</v>
      </c>
      <c r="F302" s="7"/>
      <c r="G302" s="20" t="s">
        <v>106</v>
      </c>
      <c r="H302" s="36">
        <v>46127.0</v>
      </c>
      <c r="I302" s="33">
        <v>47728.0</v>
      </c>
      <c r="J302" s="7"/>
      <c r="K302" s="7"/>
      <c r="L302" s="22" t="str">
        <f t="shared" si="2"/>
        <v>29-56 days</v>
      </c>
      <c r="M302" s="23">
        <f t="shared" si="3"/>
        <v>39</v>
      </c>
      <c r="N302" s="7" t="s">
        <v>192</v>
      </c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26" t="s">
        <v>624</v>
      </c>
      <c r="AB302" s="26" t="s">
        <v>624</v>
      </c>
      <c r="AC302" s="26" t="s">
        <v>624</v>
      </c>
      <c r="AD302" s="26" t="s">
        <v>624</v>
      </c>
      <c r="AE302" s="26" t="s">
        <v>624</v>
      </c>
      <c r="AF302" s="26" t="s">
        <v>624</v>
      </c>
      <c r="AG302" s="26" t="s">
        <v>624</v>
      </c>
      <c r="AH302" s="26" t="s">
        <v>624</v>
      </c>
      <c r="AI302" s="26" t="s">
        <v>624</v>
      </c>
      <c r="AJ302" s="25" t="s">
        <v>624</v>
      </c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26" t="s">
        <v>624</v>
      </c>
      <c r="AY302" s="26" t="s">
        <v>624</v>
      </c>
      <c r="AZ302" s="26" t="s">
        <v>624</v>
      </c>
      <c r="BA302" s="26" t="s">
        <v>624</v>
      </c>
      <c r="BB302" s="26" t="s">
        <v>624</v>
      </c>
      <c r="BC302" s="26" t="s">
        <v>624</v>
      </c>
      <c r="BD302" s="26" t="s">
        <v>624</v>
      </c>
      <c r="BE302" s="26" t="s">
        <v>624</v>
      </c>
      <c r="BF302" s="26" t="s">
        <v>624</v>
      </c>
      <c r="BG302" s="25" t="s">
        <v>624</v>
      </c>
      <c r="BH302" s="7" t="s">
        <v>292</v>
      </c>
      <c r="BI302" s="3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26" t="s">
        <v>624</v>
      </c>
      <c r="BV302" s="26" t="s">
        <v>624</v>
      </c>
      <c r="BW302" s="26" t="s">
        <v>624</v>
      </c>
      <c r="BX302" s="26" t="s">
        <v>624</v>
      </c>
      <c r="BY302" s="26" t="s">
        <v>624</v>
      </c>
      <c r="BZ302" s="26" t="s">
        <v>624</v>
      </c>
      <c r="CA302" s="26" t="s">
        <v>624</v>
      </c>
      <c r="CB302" s="26" t="s">
        <v>624</v>
      </c>
      <c r="CC302" s="26" t="s">
        <v>624</v>
      </c>
      <c r="CD302" s="26" t="s">
        <v>624</v>
      </c>
      <c r="CE302" s="29">
        <f t="shared" si="4"/>
        <v>45012</v>
      </c>
      <c r="CF302" s="8" t="s">
        <v>194</v>
      </c>
      <c r="CG302" s="8"/>
      <c r="CH302" s="8" t="s">
        <v>294</v>
      </c>
      <c r="CI302" s="26">
        <f t="shared" si="5"/>
        <v>55</v>
      </c>
      <c r="CJ302" s="26">
        <f t="shared" si="6"/>
        <v>45012</v>
      </c>
      <c r="CK302" s="26">
        <f t="shared" si="7"/>
        <v>39</v>
      </c>
      <c r="CL302" s="26">
        <f t="shared" si="8"/>
        <v>39</v>
      </c>
      <c r="CM302" s="26">
        <f t="shared" ref="CM302:CO302" si="307">IF(CI302=44434,,CI302)</f>
        <v>55</v>
      </c>
      <c r="CN302" s="26">
        <f t="shared" si="307"/>
        <v>45012</v>
      </c>
      <c r="CO302" s="26">
        <f t="shared" si="307"/>
        <v>39</v>
      </c>
      <c r="CP302" s="26">
        <f t="shared" si="10"/>
        <v>39</v>
      </c>
      <c r="CQ302" s="7"/>
    </row>
    <row r="303">
      <c r="A303" s="20" t="s">
        <v>86</v>
      </c>
      <c r="B303" s="20" t="s">
        <v>1084</v>
      </c>
      <c r="C303" s="20" t="s">
        <v>1084</v>
      </c>
      <c r="D303" s="20" t="s">
        <v>950</v>
      </c>
      <c r="E303" s="20" t="s">
        <v>152</v>
      </c>
      <c r="F303" s="7"/>
      <c r="G303" s="20" t="s">
        <v>135</v>
      </c>
      <c r="H303" s="26" t="s">
        <v>1085</v>
      </c>
      <c r="I303" s="8"/>
      <c r="J303" s="7"/>
      <c r="K303" s="7"/>
      <c r="L303" s="22" t="str">
        <f t="shared" si="2"/>
        <v>1-28 days</v>
      </c>
      <c r="M303" s="23">
        <f t="shared" si="3"/>
        <v>21</v>
      </c>
      <c r="N303" s="7" t="s">
        <v>284</v>
      </c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26" t="s">
        <v>624</v>
      </c>
      <c r="AB303" s="26" t="s">
        <v>624</v>
      </c>
      <c r="AC303" s="26" t="s">
        <v>624</v>
      </c>
      <c r="AD303" s="26" t="s">
        <v>624</v>
      </c>
      <c r="AE303" s="26" t="s">
        <v>624</v>
      </c>
      <c r="AF303" s="26" t="s">
        <v>624</v>
      </c>
      <c r="AG303" s="26" t="s">
        <v>624</v>
      </c>
      <c r="AH303" s="26" t="s">
        <v>624</v>
      </c>
      <c r="AI303" s="26" t="s">
        <v>624</v>
      </c>
      <c r="AJ303" s="25" t="s">
        <v>624</v>
      </c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26" t="s">
        <v>624</v>
      </c>
      <c r="AY303" s="26" t="s">
        <v>624</v>
      </c>
      <c r="AZ303" s="26" t="s">
        <v>624</v>
      </c>
      <c r="BA303" s="26" t="s">
        <v>624</v>
      </c>
      <c r="BB303" s="26" t="s">
        <v>624</v>
      </c>
      <c r="BC303" s="26" t="s">
        <v>624</v>
      </c>
      <c r="BD303" s="26" t="s">
        <v>624</v>
      </c>
      <c r="BE303" s="26" t="s">
        <v>624</v>
      </c>
      <c r="BF303" s="26" t="s">
        <v>624</v>
      </c>
      <c r="BG303" s="25" t="s">
        <v>624</v>
      </c>
      <c r="BH303" s="7"/>
      <c r="BI303" s="3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26" t="s">
        <v>624</v>
      </c>
      <c r="BV303" s="26" t="s">
        <v>624</v>
      </c>
      <c r="BW303" s="26" t="s">
        <v>624</v>
      </c>
      <c r="BX303" s="26" t="s">
        <v>624</v>
      </c>
      <c r="BY303" s="26" t="s">
        <v>624</v>
      </c>
      <c r="BZ303" s="26" t="s">
        <v>624</v>
      </c>
      <c r="CA303" s="26" t="s">
        <v>624</v>
      </c>
      <c r="CB303" s="26" t="s">
        <v>624</v>
      </c>
      <c r="CC303" s="26" t="s">
        <v>624</v>
      </c>
      <c r="CD303" s="26" t="s">
        <v>624</v>
      </c>
      <c r="CE303" s="29">
        <f t="shared" si="4"/>
        <v>45012</v>
      </c>
      <c r="CF303" s="8" t="s">
        <v>286</v>
      </c>
      <c r="CG303" s="8"/>
      <c r="CH303" s="8"/>
      <c r="CI303" s="26">
        <f t="shared" si="5"/>
        <v>21</v>
      </c>
      <c r="CJ303" s="26">
        <f t="shared" si="6"/>
        <v>45012</v>
      </c>
      <c r="CK303" s="26">
        <f t="shared" si="7"/>
        <v>45012</v>
      </c>
      <c r="CL303" s="26">
        <f t="shared" si="8"/>
        <v>21</v>
      </c>
      <c r="CM303" s="26">
        <f t="shared" ref="CM303:CO303" si="308">IF(CI303=44434,,CI303)</f>
        <v>21</v>
      </c>
      <c r="CN303" s="26">
        <f t="shared" si="308"/>
        <v>45012</v>
      </c>
      <c r="CO303" s="26">
        <f t="shared" si="308"/>
        <v>45012</v>
      </c>
      <c r="CP303" s="26">
        <f t="shared" si="10"/>
        <v>21</v>
      </c>
      <c r="CQ303" s="7"/>
    </row>
    <row r="304">
      <c r="A304" s="20" t="s">
        <v>59</v>
      </c>
      <c r="B304" s="20" t="s">
        <v>1086</v>
      </c>
      <c r="C304" s="20" t="s">
        <v>1086</v>
      </c>
      <c r="D304" s="20" t="s">
        <v>62</v>
      </c>
      <c r="E304" s="20" t="s">
        <v>63</v>
      </c>
      <c r="F304" s="20" t="s">
        <v>360</v>
      </c>
      <c r="G304" s="20" t="s">
        <v>79</v>
      </c>
      <c r="H304" s="21">
        <v>45247.0</v>
      </c>
      <c r="I304" s="21">
        <v>45198.0</v>
      </c>
      <c r="J304" s="7"/>
      <c r="K304" s="7"/>
      <c r="L304" s="22" t="str">
        <f t="shared" si="2"/>
        <v>1-28 days</v>
      </c>
      <c r="M304" s="23">
        <f t="shared" si="3"/>
        <v>24</v>
      </c>
      <c r="N304" s="7" t="s">
        <v>98</v>
      </c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26" t="s">
        <v>624</v>
      </c>
      <c r="AB304" s="26" t="s">
        <v>624</v>
      </c>
      <c r="AC304" s="26" t="s">
        <v>624</v>
      </c>
      <c r="AD304" s="26" t="s">
        <v>624</v>
      </c>
      <c r="AE304" s="26" t="s">
        <v>624</v>
      </c>
      <c r="AF304" s="26" t="s">
        <v>624</v>
      </c>
      <c r="AG304" s="26" t="s">
        <v>624</v>
      </c>
      <c r="AH304" s="26" t="s">
        <v>624</v>
      </c>
      <c r="AI304" s="26" t="s">
        <v>624</v>
      </c>
      <c r="AJ304" s="25" t="s">
        <v>624</v>
      </c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26" t="s">
        <v>624</v>
      </c>
      <c r="AY304" s="26" t="s">
        <v>624</v>
      </c>
      <c r="AZ304" s="26" t="s">
        <v>624</v>
      </c>
      <c r="BA304" s="26" t="s">
        <v>624</v>
      </c>
      <c r="BB304" s="26" t="s">
        <v>624</v>
      </c>
      <c r="BC304" s="26" t="s">
        <v>624</v>
      </c>
      <c r="BD304" s="26" t="s">
        <v>624</v>
      </c>
      <c r="BE304" s="26" t="s">
        <v>624</v>
      </c>
      <c r="BF304" s="26" t="s">
        <v>624</v>
      </c>
      <c r="BG304" s="25" t="s">
        <v>624</v>
      </c>
      <c r="BH304" s="7"/>
      <c r="BI304" s="3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26" t="s">
        <v>624</v>
      </c>
      <c r="BV304" s="26" t="s">
        <v>624</v>
      </c>
      <c r="BW304" s="26" t="s">
        <v>624</v>
      </c>
      <c r="BX304" s="26" t="s">
        <v>624</v>
      </c>
      <c r="BY304" s="26" t="s">
        <v>624</v>
      </c>
      <c r="BZ304" s="26" t="s">
        <v>624</v>
      </c>
      <c r="CA304" s="26" t="s">
        <v>624</v>
      </c>
      <c r="CB304" s="26" t="s">
        <v>624</v>
      </c>
      <c r="CC304" s="26" t="s">
        <v>624</v>
      </c>
      <c r="CD304" s="26" t="s">
        <v>624</v>
      </c>
      <c r="CE304" s="29">
        <f t="shared" si="4"/>
        <v>45012</v>
      </c>
      <c r="CF304" s="8" t="s">
        <v>98</v>
      </c>
      <c r="CG304" s="8"/>
      <c r="CH304" s="8"/>
      <c r="CI304" s="26">
        <f t="shared" si="5"/>
        <v>24</v>
      </c>
      <c r="CJ304" s="26">
        <f t="shared" si="6"/>
        <v>45012</v>
      </c>
      <c r="CK304" s="26">
        <f t="shared" si="7"/>
        <v>45012</v>
      </c>
      <c r="CL304" s="26">
        <f t="shared" si="8"/>
        <v>24</v>
      </c>
      <c r="CM304" s="26">
        <f t="shared" ref="CM304:CO304" si="309">IF(CI304=44434,,CI304)</f>
        <v>24</v>
      </c>
      <c r="CN304" s="26">
        <f t="shared" si="309"/>
        <v>45012</v>
      </c>
      <c r="CO304" s="26">
        <f t="shared" si="309"/>
        <v>45012</v>
      </c>
      <c r="CP304" s="26">
        <f t="shared" si="10"/>
        <v>24</v>
      </c>
      <c r="CQ304" s="7"/>
    </row>
    <row r="305">
      <c r="A305" s="20" t="s">
        <v>230</v>
      </c>
      <c r="B305" s="20" t="s">
        <v>1087</v>
      </c>
      <c r="C305" s="20" t="s">
        <v>1087</v>
      </c>
      <c r="D305" s="20" t="s">
        <v>76</v>
      </c>
      <c r="E305" s="20" t="s">
        <v>1088</v>
      </c>
      <c r="F305" s="7"/>
      <c r="G305" s="20" t="s">
        <v>114</v>
      </c>
      <c r="H305" s="21">
        <v>45839.0</v>
      </c>
      <c r="I305" s="21">
        <v>46029.0</v>
      </c>
      <c r="J305" s="7"/>
      <c r="K305" s="7"/>
      <c r="L305" s="22" t="str">
        <f t="shared" si="2"/>
        <v>1-28 days</v>
      </c>
      <c r="M305" s="23">
        <f t="shared" si="3"/>
        <v>24</v>
      </c>
      <c r="N305" s="7" t="s">
        <v>98</v>
      </c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26" t="s">
        <v>624</v>
      </c>
      <c r="AB305" s="26" t="s">
        <v>624</v>
      </c>
      <c r="AC305" s="26" t="s">
        <v>624</v>
      </c>
      <c r="AD305" s="26" t="s">
        <v>624</v>
      </c>
      <c r="AE305" s="26" t="s">
        <v>624</v>
      </c>
      <c r="AF305" s="26" t="s">
        <v>624</v>
      </c>
      <c r="AG305" s="26" t="s">
        <v>624</v>
      </c>
      <c r="AH305" s="26" t="s">
        <v>624</v>
      </c>
      <c r="AI305" s="26" t="s">
        <v>624</v>
      </c>
      <c r="AJ305" s="25" t="s">
        <v>624</v>
      </c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26" t="s">
        <v>624</v>
      </c>
      <c r="AY305" s="26" t="s">
        <v>624</v>
      </c>
      <c r="AZ305" s="26" t="s">
        <v>624</v>
      </c>
      <c r="BA305" s="26" t="s">
        <v>624</v>
      </c>
      <c r="BB305" s="26" t="s">
        <v>624</v>
      </c>
      <c r="BC305" s="26" t="s">
        <v>624</v>
      </c>
      <c r="BD305" s="26" t="s">
        <v>624</v>
      </c>
      <c r="BE305" s="26" t="s">
        <v>624</v>
      </c>
      <c r="BF305" s="26" t="s">
        <v>624</v>
      </c>
      <c r="BG305" s="25" t="s">
        <v>624</v>
      </c>
      <c r="BH305" s="7" t="s">
        <v>98</v>
      </c>
      <c r="BI305" s="3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26" t="s">
        <v>624</v>
      </c>
      <c r="BV305" s="26" t="s">
        <v>624</v>
      </c>
      <c r="BW305" s="26" t="s">
        <v>624</v>
      </c>
      <c r="BX305" s="26" t="s">
        <v>624</v>
      </c>
      <c r="BY305" s="26" t="s">
        <v>624</v>
      </c>
      <c r="BZ305" s="26" t="s">
        <v>624</v>
      </c>
      <c r="CA305" s="26" t="s">
        <v>624</v>
      </c>
      <c r="CB305" s="26" t="s">
        <v>624</v>
      </c>
      <c r="CC305" s="26" t="s">
        <v>624</v>
      </c>
      <c r="CD305" s="26" t="s">
        <v>624</v>
      </c>
      <c r="CE305" s="29">
        <f t="shared" si="4"/>
        <v>45012</v>
      </c>
      <c r="CF305" s="8" t="s">
        <v>98</v>
      </c>
      <c r="CG305" s="8"/>
      <c r="CH305" s="8" t="s">
        <v>98</v>
      </c>
      <c r="CI305" s="26">
        <f t="shared" si="5"/>
        <v>24</v>
      </c>
      <c r="CJ305" s="26">
        <f t="shared" si="6"/>
        <v>45012</v>
      </c>
      <c r="CK305" s="26">
        <f t="shared" si="7"/>
        <v>24</v>
      </c>
      <c r="CL305" s="26">
        <f t="shared" si="8"/>
        <v>24</v>
      </c>
      <c r="CM305" s="26">
        <f t="shared" ref="CM305:CO305" si="310">IF(CI305=44434,,CI305)</f>
        <v>24</v>
      </c>
      <c r="CN305" s="26">
        <f t="shared" si="310"/>
        <v>45012</v>
      </c>
      <c r="CO305" s="26">
        <f t="shared" si="310"/>
        <v>24</v>
      </c>
      <c r="CP305" s="26">
        <f t="shared" si="10"/>
        <v>24</v>
      </c>
      <c r="CQ305" s="7"/>
    </row>
    <row r="306">
      <c r="A306" s="7"/>
      <c r="B306" s="7"/>
      <c r="C306" s="7"/>
      <c r="D306" s="7"/>
      <c r="E306" s="7"/>
      <c r="F306" s="7"/>
      <c r="G306" s="7"/>
      <c r="H306" s="60"/>
      <c r="I306" s="60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</row>
    <row r="326">
      <c r="A326" s="7"/>
      <c r="B326" s="20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</row>
  </sheetData>
  <autoFilter ref="$A$3:$CQ$305"/>
  <customSheetViews>
    <customSheetView guid="{EF75E129-1BAF-43D6-A208-517687FA83C4}" filter="1" showAutoFilter="1">
      <autoFilter ref="$A$3:$CQ$333"/>
    </customSheetView>
  </customSheetViews>
  <mergeCells count="1">
    <mergeCell ref="A1:B1"/>
  </mergeCells>
  <conditionalFormatting sqref="J4:K4 L4:L305">
    <cfRule type="containsText" dxfId="0" priority="1" operator="containsText" text="1-28 days">
      <formula>NOT(ISERROR(SEARCH(("1-28 days"),(J4))))</formula>
    </cfRule>
  </conditionalFormatting>
  <conditionalFormatting sqref="J4:K4 L4:L305">
    <cfRule type="containsText" dxfId="1" priority="2" operator="containsText" text="29-56 days">
      <formula>NOT(ISERROR(SEARCH(("29-56 days"),(J4))))</formula>
    </cfRule>
  </conditionalFormatting>
  <conditionalFormatting sqref="J4:K4 L4:L305">
    <cfRule type="containsText" dxfId="2" priority="3" operator="containsText" text="above 56 days">
      <formula>NOT(ISERROR(SEARCH(("above 56 days"),(J4))))</formula>
    </cfRule>
  </conditionalFormatting>
  <conditionalFormatting sqref="O1:O1000">
    <cfRule type="cellIs" dxfId="3" priority="4" operator="lessThan">
      <formula>5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0"/>
  </cols>
  <sheetData>
    <row r="1">
      <c r="A1" s="61" t="s">
        <v>1089</v>
      </c>
      <c r="B1" s="61"/>
      <c r="C1" s="61"/>
      <c r="D1" s="61"/>
    </row>
    <row r="2">
      <c r="A2" s="62" t="s">
        <v>1090</v>
      </c>
      <c r="B2" s="62">
        <v>1.0</v>
      </c>
      <c r="C2" s="62">
        <v>12.0</v>
      </c>
      <c r="D2" s="62">
        <v>2023.0</v>
      </c>
      <c r="F2" s="63" t="str">
        <f t="shared" ref="F2:F911" si="1">CONCATENATE(C2,"/",B2,"/",D2)</f>
        <v>12/1/2023</v>
      </c>
      <c r="G2" s="63" t="str">
        <f t="shared" ref="G2:G911" si="2">CONCATENATE(B2,"/",C2,"/",D2)</f>
        <v>1/12/2023</v>
      </c>
      <c r="I2" s="63" t="s">
        <v>68</v>
      </c>
      <c r="J2" s="63" t="s">
        <v>71</v>
      </c>
    </row>
    <row r="3">
      <c r="A3" s="62" t="s">
        <v>1091</v>
      </c>
      <c r="B3" s="62">
        <v>12.0</v>
      </c>
      <c r="C3" s="62">
        <v>5.0</v>
      </c>
      <c r="D3" s="62">
        <v>2022.0</v>
      </c>
      <c r="F3" s="63" t="str">
        <f t="shared" si="1"/>
        <v>5/12/2022</v>
      </c>
      <c r="G3" s="63" t="str">
        <f t="shared" si="2"/>
        <v>12/5/2022</v>
      </c>
      <c r="I3" s="63" t="s">
        <v>80</v>
      </c>
      <c r="J3" s="63" t="s">
        <v>83</v>
      </c>
    </row>
    <row r="4">
      <c r="A4" s="62" t="s">
        <v>1092</v>
      </c>
      <c r="B4" s="62">
        <v>12.0</v>
      </c>
      <c r="C4" s="62">
        <v>28.0</v>
      </c>
      <c r="D4" s="62">
        <v>2022.0</v>
      </c>
      <c r="F4" s="63" t="str">
        <f t="shared" si="1"/>
        <v>28/12/2022</v>
      </c>
      <c r="G4" s="63" t="str">
        <f t="shared" si="2"/>
        <v>12/28/2022</v>
      </c>
      <c r="I4" s="63" t="s">
        <v>90</v>
      </c>
      <c r="J4" s="63" t="s">
        <v>92</v>
      </c>
    </row>
    <row r="5">
      <c r="A5" s="62" t="s">
        <v>1093</v>
      </c>
      <c r="B5" s="62">
        <v>3.0</v>
      </c>
      <c r="C5" s="62">
        <v>3.0</v>
      </c>
      <c r="D5" s="62">
        <v>2023.0</v>
      </c>
      <c r="F5" s="63" t="str">
        <f t="shared" si="1"/>
        <v>3/3/2023</v>
      </c>
      <c r="G5" s="63" t="str">
        <f t="shared" si="2"/>
        <v>3/3/2023</v>
      </c>
      <c r="I5" s="63" t="s">
        <v>98</v>
      </c>
      <c r="J5" s="63" t="s">
        <v>98</v>
      </c>
    </row>
    <row r="6">
      <c r="A6" s="62" t="s">
        <v>1091</v>
      </c>
      <c r="B6" s="62">
        <v>7.0</v>
      </c>
      <c r="C6" s="62">
        <v>25.0</v>
      </c>
      <c r="D6" s="62">
        <v>2022.0</v>
      </c>
      <c r="F6" s="63" t="str">
        <f t="shared" si="1"/>
        <v>25/7/2022</v>
      </c>
      <c r="G6" s="63" t="str">
        <f t="shared" si="2"/>
        <v>7/25/2022</v>
      </c>
      <c r="I6" s="63" t="s">
        <v>107</v>
      </c>
      <c r="J6" s="63" t="s">
        <v>110</v>
      </c>
    </row>
    <row r="7">
      <c r="A7" s="62" t="s">
        <v>1094</v>
      </c>
      <c r="B7" s="62">
        <v>4.0</v>
      </c>
      <c r="C7" s="62">
        <v>26.0</v>
      </c>
      <c r="D7" s="62">
        <v>2022.0</v>
      </c>
      <c r="F7" s="63" t="str">
        <f t="shared" si="1"/>
        <v>26/4/2022</v>
      </c>
      <c r="G7" s="63" t="str">
        <f t="shared" si="2"/>
        <v>4/26/2022</v>
      </c>
      <c r="I7" s="63" t="s">
        <v>115</v>
      </c>
      <c r="J7" s="63" t="s">
        <v>118</v>
      </c>
    </row>
    <row r="8">
      <c r="A8" s="62" t="s">
        <v>1093</v>
      </c>
      <c r="B8" s="62">
        <v>11.0</v>
      </c>
      <c r="C8" s="62">
        <v>18.0</v>
      </c>
      <c r="D8" s="62">
        <v>2022.0</v>
      </c>
      <c r="F8" s="63" t="str">
        <f t="shared" si="1"/>
        <v>18/11/2022</v>
      </c>
      <c r="G8" s="63" t="str">
        <f t="shared" si="2"/>
        <v>11/18/2022</v>
      </c>
      <c r="I8" s="63" t="s">
        <v>125</v>
      </c>
      <c r="J8" s="63" t="s">
        <v>127</v>
      </c>
    </row>
    <row r="9">
      <c r="A9" s="62" t="s">
        <v>1094</v>
      </c>
      <c r="B9" s="62">
        <v>3.0</v>
      </c>
      <c r="C9" s="62">
        <v>14.0</v>
      </c>
      <c r="D9" s="62">
        <v>2023.0</v>
      </c>
      <c r="F9" s="63" t="str">
        <f t="shared" si="1"/>
        <v>14/3/2023</v>
      </c>
      <c r="G9" s="63" t="str">
        <f t="shared" si="2"/>
        <v>3/14/2023</v>
      </c>
      <c r="I9" s="63" t="s">
        <v>136</v>
      </c>
      <c r="J9" s="63" t="s">
        <v>139</v>
      </c>
    </row>
    <row r="10">
      <c r="A10" s="62" t="s">
        <v>1090</v>
      </c>
      <c r="B10" s="62">
        <v>10.0</v>
      </c>
      <c r="C10" s="62">
        <v>13.0</v>
      </c>
      <c r="D10" s="62">
        <v>2022.0</v>
      </c>
      <c r="F10" s="63" t="str">
        <f t="shared" si="1"/>
        <v>13/10/2022</v>
      </c>
      <c r="G10" s="63" t="str">
        <f t="shared" si="2"/>
        <v>10/13/2022</v>
      </c>
      <c r="I10" s="63" t="s">
        <v>144</v>
      </c>
      <c r="J10" s="63" t="s">
        <v>146</v>
      </c>
    </row>
    <row r="11">
      <c r="A11" s="62" t="s">
        <v>1090</v>
      </c>
      <c r="B11" s="62">
        <v>8.0</v>
      </c>
      <c r="C11" s="62">
        <v>25.0</v>
      </c>
      <c r="D11" s="62">
        <v>2022.0</v>
      </c>
      <c r="F11" s="63" t="str">
        <f t="shared" si="1"/>
        <v>25/8/2022</v>
      </c>
      <c r="G11" s="63" t="str">
        <f t="shared" si="2"/>
        <v>8/25/2022</v>
      </c>
      <c r="I11" s="63" t="s">
        <v>81</v>
      </c>
      <c r="J11" s="63" t="s">
        <v>84</v>
      </c>
    </row>
    <row r="12">
      <c r="A12" s="62" t="s">
        <v>1092</v>
      </c>
      <c r="B12" s="62">
        <v>3.0</v>
      </c>
      <c r="C12" s="62">
        <v>8.0</v>
      </c>
      <c r="D12" s="62">
        <v>2023.0</v>
      </c>
      <c r="F12" s="63" t="str">
        <f t="shared" si="1"/>
        <v>8/3/2023</v>
      </c>
      <c r="G12" s="63" t="str">
        <f t="shared" si="2"/>
        <v>3/8/2023</v>
      </c>
      <c r="I12" s="63" t="s">
        <v>153</v>
      </c>
      <c r="J12" s="63" t="s">
        <v>154</v>
      </c>
    </row>
    <row r="13">
      <c r="A13" s="62" t="s">
        <v>1093</v>
      </c>
      <c r="B13" s="62">
        <v>1.0</v>
      </c>
      <c r="C13" s="62">
        <v>6.0</v>
      </c>
      <c r="D13" s="62">
        <v>2023.0</v>
      </c>
      <c r="F13" s="63" t="str">
        <f t="shared" si="1"/>
        <v>6/1/2023</v>
      </c>
      <c r="G13" s="63" t="str">
        <f t="shared" si="2"/>
        <v>1/6/2023</v>
      </c>
      <c r="I13" s="63" t="s">
        <v>159</v>
      </c>
      <c r="J13" s="63" t="s">
        <v>160</v>
      </c>
    </row>
    <row r="14">
      <c r="A14" s="62" t="s">
        <v>1090</v>
      </c>
      <c r="B14" s="62">
        <v>3.0</v>
      </c>
      <c r="C14" s="62">
        <v>9.0</v>
      </c>
      <c r="D14" s="62">
        <v>2023.0</v>
      </c>
      <c r="F14" s="63" t="str">
        <f t="shared" si="1"/>
        <v>9/3/2023</v>
      </c>
      <c r="G14" s="63" t="str">
        <f t="shared" si="2"/>
        <v>3/9/2023</v>
      </c>
      <c r="I14" s="63" t="s">
        <v>165</v>
      </c>
      <c r="J14" s="63" t="s">
        <v>168</v>
      </c>
    </row>
    <row r="15">
      <c r="A15" s="62" t="s">
        <v>1091</v>
      </c>
      <c r="B15" s="62">
        <v>3.0</v>
      </c>
      <c r="C15" s="62">
        <v>13.0</v>
      </c>
      <c r="D15" s="62">
        <v>2023.0</v>
      </c>
      <c r="F15" s="63" t="str">
        <f t="shared" si="1"/>
        <v>13/3/2023</v>
      </c>
      <c r="G15" s="63" t="str">
        <f t="shared" si="2"/>
        <v>3/13/2023</v>
      </c>
      <c r="I15" s="63" t="s">
        <v>175</v>
      </c>
      <c r="J15" s="63" t="s">
        <v>176</v>
      </c>
    </row>
    <row r="16">
      <c r="A16" s="62" t="s">
        <v>1090</v>
      </c>
      <c r="B16" s="62">
        <v>5.0</v>
      </c>
      <c r="C16" s="62">
        <v>5.0</v>
      </c>
      <c r="D16" s="62">
        <v>2022.0</v>
      </c>
      <c r="F16" s="63" t="str">
        <f t="shared" si="1"/>
        <v>5/5/2022</v>
      </c>
      <c r="G16" s="63" t="str">
        <f t="shared" si="2"/>
        <v>5/5/2022</v>
      </c>
      <c r="I16" s="63" t="s">
        <v>180</v>
      </c>
      <c r="J16" s="63" t="s">
        <v>180</v>
      </c>
    </row>
    <row r="17">
      <c r="A17" s="62" t="s">
        <v>1092</v>
      </c>
      <c r="B17" s="62">
        <v>1.0</v>
      </c>
      <c r="C17" s="62">
        <v>4.0</v>
      </c>
      <c r="D17" s="62">
        <v>2023.0</v>
      </c>
      <c r="F17" s="63" t="str">
        <f t="shared" si="1"/>
        <v>4/1/2023</v>
      </c>
      <c r="G17" s="63" t="str">
        <f t="shared" si="2"/>
        <v>1/4/2023</v>
      </c>
      <c r="I17" s="63" t="s">
        <v>186</v>
      </c>
      <c r="J17" s="63" t="s">
        <v>187</v>
      </c>
    </row>
    <row r="18">
      <c r="A18" s="62" t="s">
        <v>1090</v>
      </c>
      <c r="B18" s="62">
        <v>3.0</v>
      </c>
      <c r="C18" s="62">
        <v>2.0</v>
      </c>
      <c r="D18" s="62">
        <v>2023.0</v>
      </c>
      <c r="F18" s="63" t="str">
        <f t="shared" si="1"/>
        <v>2/3/2023</v>
      </c>
      <c r="G18" s="63" t="str">
        <f t="shared" si="2"/>
        <v>3/2/2023</v>
      </c>
      <c r="I18" s="63" t="s">
        <v>191</v>
      </c>
      <c r="J18" s="63" t="s">
        <v>193</v>
      </c>
    </row>
    <row r="19">
      <c r="A19" s="62" t="s">
        <v>1095</v>
      </c>
      <c r="B19" s="62">
        <v>3.0</v>
      </c>
      <c r="C19" s="62">
        <v>11.0</v>
      </c>
      <c r="D19" s="62">
        <v>2023.0</v>
      </c>
      <c r="F19" s="63" t="str">
        <f t="shared" si="1"/>
        <v>11/3/2023</v>
      </c>
      <c r="G19" s="63" t="str">
        <f t="shared" si="2"/>
        <v>3/11/2023</v>
      </c>
      <c r="I19" s="63" t="s">
        <v>199</v>
      </c>
      <c r="J19" s="63" t="s">
        <v>202</v>
      </c>
    </row>
    <row r="20">
      <c r="A20" s="62" t="s">
        <v>1092</v>
      </c>
      <c r="B20" s="62">
        <v>5.0</v>
      </c>
      <c r="C20" s="62">
        <v>25.0</v>
      </c>
      <c r="D20" s="62">
        <v>2022.0</v>
      </c>
      <c r="F20" s="63" t="str">
        <f t="shared" si="1"/>
        <v>25/5/2022</v>
      </c>
      <c r="G20" s="63" t="str">
        <f t="shared" si="2"/>
        <v>5/25/2022</v>
      </c>
      <c r="I20" s="63" t="s">
        <v>209</v>
      </c>
      <c r="J20" s="63" t="s">
        <v>210</v>
      </c>
    </row>
    <row r="21">
      <c r="A21" s="62" t="s">
        <v>1090</v>
      </c>
      <c r="B21" s="62">
        <v>9.0</v>
      </c>
      <c r="C21" s="62">
        <v>1.0</v>
      </c>
      <c r="D21" s="62">
        <v>2022.0</v>
      </c>
      <c r="F21" s="63" t="str">
        <f t="shared" si="1"/>
        <v>1/9/2022</v>
      </c>
      <c r="G21" s="63" t="str">
        <f t="shared" si="2"/>
        <v>9/1/2022</v>
      </c>
      <c r="I21" s="63" t="s">
        <v>214</v>
      </c>
      <c r="J21" s="63" t="s">
        <v>216</v>
      </c>
    </row>
    <row r="22">
      <c r="A22" s="62" t="s">
        <v>1092</v>
      </c>
      <c r="B22" s="62">
        <v>3.0</v>
      </c>
      <c r="C22" s="62">
        <v>15.0</v>
      </c>
      <c r="D22" s="62">
        <v>2023.0</v>
      </c>
      <c r="F22" s="63" t="str">
        <f t="shared" si="1"/>
        <v>15/3/2023</v>
      </c>
      <c r="G22" s="63" t="str">
        <f t="shared" si="2"/>
        <v>3/15/2023</v>
      </c>
      <c r="I22" s="63" t="s">
        <v>222</v>
      </c>
      <c r="J22" s="63" t="s">
        <v>223</v>
      </c>
    </row>
    <row r="23">
      <c r="A23" s="62" t="s">
        <v>1093</v>
      </c>
      <c r="B23" s="62">
        <v>12.0</v>
      </c>
      <c r="C23" s="62">
        <v>2.0</v>
      </c>
      <c r="D23" s="62">
        <v>2022.0</v>
      </c>
      <c r="F23" s="63" t="str">
        <f t="shared" si="1"/>
        <v>2/12/2022</v>
      </c>
      <c r="G23" s="63" t="str">
        <f t="shared" si="2"/>
        <v>12/2/2022</v>
      </c>
      <c r="I23" s="63" t="s">
        <v>228</v>
      </c>
      <c r="J23" s="63" t="s">
        <v>229</v>
      </c>
    </row>
    <row r="24">
      <c r="A24" s="62" t="s">
        <v>1091</v>
      </c>
      <c r="B24" s="62">
        <v>3.0</v>
      </c>
      <c r="C24" s="62">
        <v>13.0</v>
      </c>
      <c r="D24" s="62">
        <v>2023.0</v>
      </c>
      <c r="F24" s="63" t="str">
        <f t="shared" si="1"/>
        <v>13/3/2023</v>
      </c>
      <c r="G24" s="63" t="str">
        <f t="shared" si="2"/>
        <v>3/13/2023</v>
      </c>
      <c r="I24" s="63" t="s">
        <v>175</v>
      </c>
      <c r="J24" s="63" t="s">
        <v>176</v>
      </c>
    </row>
    <row r="25">
      <c r="A25" s="62" t="s">
        <v>1094</v>
      </c>
      <c r="B25" s="62">
        <v>3.0</v>
      </c>
      <c r="C25" s="62">
        <v>14.0</v>
      </c>
      <c r="D25" s="62">
        <v>2023.0</v>
      </c>
      <c r="F25" s="63" t="str">
        <f t="shared" si="1"/>
        <v>14/3/2023</v>
      </c>
      <c r="G25" s="63" t="str">
        <f t="shared" si="2"/>
        <v>3/14/2023</v>
      </c>
      <c r="I25" s="63" t="s">
        <v>136</v>
      </c>
      <c r="J25" s="63" t="s">
        <v>139</v>
      </c>
    </row>
    <row r="26">
      <c r="A26" s="62" t="s">
        <v>1090</v>
      </c>
      <c r="B26" s="62">
        <v>1.0</v>
      </c>
      <c r="C26" s="62">
        <v>19.0</v>
      </c>
      <c r="D26" s="62">
        <v>2023.0</v>
      </c>
      <c r="F26" s="63" t="str">
        <f t="shared" si="1"/>
        <v>19/1/2023</v>
      </c>
      <c r="G26" s="63" t="str">
        <f t="shared" si="2"/>
        <v>1/19/2023</v>
      </c>
      <c r="I26" s="63" t="s">
        <v>100</v>
      </c>
      <c r="J26" s="63" t="s">
        <v>102</v>
      </c>
    </row>
    <row r="27">
      <c r="A27" s="62" t="s">
        <v>1090</v>
      </c>
      <c r="B27" s="62">
        <v>3.0</v>
      </c>
      <c r="C27" s="62">
        <v>9.0</v>
      </c>
      <c r="D27" s="62">
        <v>2023.0</v>
      </c>
      <c r="F27" s="63" t="str">
        <f t="shared" si="1"/>
        <v>9/3/2023</v>
      </c>
      <c r="G27" s="63" t="str">
        <f t="shared" si="2"/>
        <v>3/9/2023</v>
      </c>
      <c r="I27" s="63" t="s">
        <v>165</v>
      </c>
      <c r="J27" s="63" t="s">
        <v>168</v>
      </c>
    </row>
    <row r="28">
      <c r="A28" s="62" t="s">
        <v>1092</v>
      </c>
      <c r="B28" s="62">
        <v>6.0</v>
      </c>
      <c r="C28" s="62">
        <v>29.0</v>
      </c>
      <c r="D28" s="62">
        <v>2022.0</v>
      </c>
      <c r="F28" s="63" t="str">
        <f t="shared" si="1"/>
        <v>29/6/2022</v>
      </c>
      <c r="G28" s="63" t="str">
        <f t="shared" si="2"/>
        <v>6/29/2022</v>
      </c>
      <c r="I28" s="63" t="s">
        <v>244</v>
      </c>
      <c r="J28" s="63" t="s">
        <v>246</v>
      </c>
    </row>
    <row r="29">
      <c r="A29" s="62" t="s">
        <v>1093</v>
      </c>
      <c r="B29" s="62">
        <v>8.0</v>
      </c>
      <c r="C29" s="62">
        <v>12.0</v>
      </c>
      <c r="D29" s="62">
        <v>2022.0</v>
      </c>
      <c r="F29" s="63" t="str">
        <f t="shared" si="1"/>
        <v>12/8/2022</v>
      </c>
      <c r="G29" s="63" t="str">
        <f t="shared" si="2"/>
        <v>8/12/2022</v>
      </c>
      <c r="I29" s="63" t="s">
        <v>251</v>
      </c>
      <c r="J29" s="63" t="s">
        <v>252</v>
      </c>
    </row>
    <row r="30">
      <c r="A30" s="62" t="s">
        <v>1094</v>
      </c>
      <c r="B30" s="62">
        <v>3.0</v>
      </c>
      <c r="C30" s="62">
        <v>14.0</v>
      </c>
      <c r="D30" s="62">
        <v>2023.0</v>
      </c>
      <c r="F30" s="63" t="str">
        <f t="shared" si="1"/>
        <v>14/3/2023</v>
      </c>
      <c r="G30" s="63" t="str">
        <f t="shared" si="2"/>
        <v>3/14/2023</v>
      </c>
      <c r="I30" s="63" t="s">
        <v>136</v>
      </c>
      <c r="J30" s="63" t="s">
        <v>139</v>
      </c>
    </row>
    <row r="31">
      <c r="A31" s="62" t="s">
        <v>1094</v>
      </c>
      <c r="B31" s="62">
        <v>3.0</v>
      </c>
      <c r="C31" s="62">
        <v>14.0</v>
      </c>
      <c r="D31" s="62">
        <v>2023.0</v>
      </c>
      <c r="F31" s="63" t="str">
        <f t="shared" si="1"/>
        <v>14/3/2023</v>
      </c>
      <c r="G31" s="63" t="str">
        <f t="shared" si="2"/>
        <v>3/14/2023</v>
      </c>
      <c r="I31" s="63" t="s">
        <v>136</v>
      </c>
      <c r="J31" s="63" t="s">
        <v>139</v>
      </c>
    </row>
    <row r="32">
      <c r="A32" s="62" t="s">
        <v>1091</v>
      </c>
      <c r="B32" s="62">
        <v>3.0</v>
      </c>
      <c r="C32" s="62">
        <v>13.0</v>
      </c>
      <c r="D32" s="62">
        <v>2023.0</v>
      </c>
      <c r="F32" s="63" t="str">
        <f t="shared" si="1"/>
        <v>13/3/2023</v>
      </c>
      <c r="G32" s="63" t="str">
        <f t="shared" si="2"/>
        <v>3/13/2023</v>
      </c>
      <c r="I32" s="63" t="s">
        <v>175</v>
      </c>
      <c r="J32" s="63" t="s">
        <v>176</v>
      </c>
    </row>
    <row r="33">
      <c r="A33" s="62" t="s">
        <v>1091</v>
      </c>
      <c r="B33" s="62">
        <v>1.0</v>
      </c>
      <c r="C33" s="62">
        <v>30.0</v>
      </c>
      <c r="D33" s="62">
        <v>2023.0</v>
      </c>
      <c r="F33" s="63" t="str">
        <f t="shared" si="1"/>
        <v>30/1/2023</v>
      </c>
      <c r="G33" s="63" t="str">
        <f t="shared" si="2"/>
        <v>1/30/2023</v>
      </c>
      <c r="I33" s="63" t="s">
        <v>268</v>
      </c>
      <c r="J33" s="63" t="s">
        <v>271</v>
      </c>
    </row>
    <row r="34">
      <c r="A34" s="62" t="s">
        <v>1091</v>
      </c>
      <c r="B34" s="62">
        <v>3.0</v>
      </c>
      <c r="C34" s="62">
        <v>13.0</v>
      </c>
      <c r="D34" s="62">
        <v>2023.0</v>
      </c>
      <c r="F34" s="63" t="str">
        <f t="shared" si="1"/>
        <v>13/3/2023</v>
      </c>
      <c r="G34" s="63" t="str">
        <f t="shared" si="2"/>
        <v>3/13/2023</v>
      </c>
      <c r="I34" s="63" t="s">
        <v>175</v>
      </c>
      <c r="J34" s="63" t="s">
        <v>176</v>
      </c>
    </row>
    <row r="35">
      <c r="A35" s="62" t="s">
        <v>1091</v>
      </c>
      <c r="B35" s="62">
        <v>1.0</v>
      </c>
      <c r="C35" s="62">
        <v>30.0</v>
      </c>
      <c r="D35" s="62">
        <v>2023.0</v>
      </c>
      <c r="F35" s="63" t="str">
        <f t="shared" si="1"/>
        <v>30/1/2023</v>
      </c>
      <c r="G35" s="63" t="str">
        <f t="shared" si="2"/>
        <v>1/30/2023</v>
      </c>
      <c r="I35" s="63" t="s">
        <v>268</v>
      </c>
      <c r="J35" s="63" t="s">
        <v>271</v>
      </c>
    </row>
    <row r="36">
      <c r="A36" s="62" t="s">
        <v>1092</v>
      </c>
      <c r="B36" s="62">
        <v>2.0</v>
      </c>
      <c r="C36" s="62">
        <v>22.0</v>
      </c>
      <c r="D36" s="62">
        <v>2023.0</v>
      </c>
      <c r="F36" s="63" t="str">
        <f t="shared" si="1"/>
        <v>22/2/2023</v>
      </c>
      <c r="G36" s="63" t="str">
        <f t="shared" si="2"/>
        <v>2/22/2023</v>
      </c>
      <c r="I36" s="63" t="s">
        <v>283</v>
      </c>
      <c r="J36" s="63" t="s">
        <v>285</v>
      </c>
    </row>
    <row r="37">
      <c r="A37" s="62" t="s">
        <v>1091</v>
      </c>
      <c r="B37" s="62">
        <v>6.0</v>
      </c>
      <c r="C37" s="62">
        <v>27.0</v>
      </c>
      <c r="D37" s="62">
        <v>2022.0</v>
      </c>
      <c r="F37" s="63" t="str">
        <f t="shared" si="1"/>
        <v>27/6/2022</v>
      </c>
      <c r="G37" s="63" t="str">
        <f t="shared" si="2"/>
        <v>6/27/2022</v>
      </c>
      <c r="I37" s="63" t="s">
        <v>291</v>
      </c>
      <c r="J37" s="63" t="s">
        <v>293</v>
      </c>
    </row>
    <row r="38">
      <c r="A38" s="62" t="s">
        <v>1095</v>
      </c>
      <c r="B38" s="62">
        <v>3.0</v>
      </c>
      <c r="C38" s="62">
        <v>11.0</v>
      </c>
      <c r="D38" s="62">
        <v>2023.0</v>
      </c>
      <c r="F38" s="63" t="str">
        <f t="shared" si="1"/>
        <v>11/3/2023</v>
      </c>
      <c r="G38" s="63" t="str">
        <f t="shared" si="2"/>
        <v>3/11/2023</v>
      </c>
      <c r="I38" s="63" t="s">
        <v>199</v>
      </c>
      <c r="J38" s="63" t="s">
        <v>202</v>
      </c>
    </row>
    <row r="39">
      <c r="A39" s="62" t="s">
        <v>1092</v>
      </c>
      <c r="B39" s="62">
        <v>3.0</v>
      </c>
      <c r="C39" s="62">
        <v>15.0</v>
      </c>
      <c r="D39" s="62">
        <v>2023.0</v>
      </c>
      <c r="F39" s="63" t="str">
        <f t="shared" si="1"/>
        <v>15/3/2023</v>
      </c>
      <c r="G39" s="63" t="str">
        <f t="shared" si="2"/>
        <v>3/15/2023</v>
      </c>
      <c r="I39" s="63" t="s">
        <v>222</v>
      </c>
      <c r="J39" s="63" t="s">
        <v>223</v>
      </c>
    </row>
    <row r="40">
      <c r="A40" s="62" t="s">
        <v>1094</v>
      </c>
      <c r="B40" s="62">
        <v>2.0</v>
      </c>
      <c r="C40" s="62">
        <v>21.0</v>
      </c>
      <c r="D40" s="62">
        <v>2023.0</v>
      </c>
      <c r="F40" s="63" t="str">
        <f t="shared" si="1"/>
        <v>21/2/2023</v>
      </c>
      <c r="G40" s="63" t="str">
        <f t="shared" si="2"/>
        <v>2/21/2023</v>
      </c>
      <c r="I40" s="63" t="s">
        <v>305</v>
      </c>
      <c r="J40" s="63" t="s">
        <v>306</v>
      </c>
    </row>
    <row r="41">
      <c r="A41" s="62" t="s">
        <v>1091</v>
      </c>
      <c r="B41" s="62">
        <v>10.0</v>
      </c>
      <c r="C41" s="62">
        <v>10.0</v>
      </c>
      <c r="D41" s="62">
        <v>2022.0</v>
      </c>
      <c r="F41" s="63" t="str">
        <f t="shared" si="1"/>
        <v>10/10/2022</v>
      </c>
      <c r="G41" s="63" t="str">
        <f t="shared" si="2"/>
        <v>10/10/2022</v>
      </c>
      <c r="I41" s="63" t="s">
        <v>145</v>
      </c>
      <c r="J41" s="63" t="s">
        <v>145</v>
      </c>
    </row>
    <row r="42">
      <c r="A42" s="62" t="s">
        <v>1092</v>
      </c>
      <c r="B42" s="62">
        <v>1.0</v>
      </c>
      <c r="C42" s="62">
        <v>4.0</v>
      </c>
      <c r="D42" s="62">
        <v>2023.0</v>
      </c>
      <c r="F42" s="63" t="str">
        <f t="shared" si="1"/>
        <v>4/1/2023</v>
      </c>
      <c r="G42" s="63" t="str">
        <f t="shared" si="2"/>
        <v>1/4/2023</v>
      </c>
      <c r="I42" s="63" t="s">
        <v>186</v>
      </c>
      <c r="J42" s="63" t="s">
        <v>187</v>
      </c>
    </row>
    <row r="43">
      <c r="A43" s="62" t="s">
        <v>1093</v>
      </c>
      <c r="B43" s="62">
        <v>2.0</v>
      </c>
      <c r="C43" s="62">
        <v>24.0</v>
      </c>
      <c r="D43" s="62">
        <v>2023.0</v>
      </c>
      <c r="F43" s="63" t="str">
        <f t="shared" si="1"/>
        <v>24/2/2023</v>
      </c>
      <c r="G43" s="63" t="str">
        <f t="shared" si="2"/>
        <v>2/24/2023</v>
      </c>
      <c r="I43" s="63" t="s">
        <v>99</v>
      </c>
      <c r="J43" s="63" t="s">
        <v>101</v>
      </c>
    </row>
    <row r="44">
      <c r="A44" s="62" t="s">
        <v>1094</v>
      </c>
      <c r="B44" s="62">
        <v>6.0</v>
      </c>
      <c r="C44" s="62">
        <v>21.0</v>
      </c>
      <c r="D44" s="62">
        <v>2022.0</v>
      </c>
      <c r="F44" s="63" t="str">
        <f t="shared" si="1"/>
        <v>21/6/2022</v>
      </c>
      <c r="G44" s="63" t="str">
        <f t="shared" si="2"/>
        <v>6/21/2022</v>
      </c>
      <c r="I44" s="63" t="s">
        <v>324</v>
      </c>
      <c r="J44" s="63" t="s">
        <v>325</v>
      </c>
    </row>
    <row r="45">
      <c r="A45" s="62" t="s">
        <v>1092</v>
      </c>
      <c r="B45" s="62">
        <v>5.0</v>
      </c>
      <c r="C45" s="62">
        <v>4.0</v>
      </c>
      <c r="D45" s="62">
        <v>2022.0</v>
      </c>
      <c r="F45" s="63" t="str">
        <f t="shared" si="1"/>
        <v>4/5/2022</v>
      </c>
      <c r="G45" s="63" t="str">
        <f t="shared" si="2"/>
        <v>5/4/2022</v>
      </c>
      <c r="I45" s="63" t="s">
        <v>329</v>
      </c>
      <c r="J45" s="63" t="s">
        <v>330</v>
      </c>
    </row>
    <row r="46">
      <c r="A46" s="62" t="s">
        <v>1092</v>
      </c>
      <c r="B46" s="62">
        <v>1.0</v>
      </c>
      <c r="C46" s="62">
        <v>18.0</v>
      </c>
      <c r="D46" s="62">
        <v>2023.0</v>
      </c>
      <c r="F46" s="63" t="str">
        <f t="shared" si="1"/>
        <v>18/1/2023</v>
      </c>
      <c r="G46" s="63" t="str">
        <f t="shared" si="2"/>
        <v>1/18/2023</v>
      </c>
      <c r="I46" s="63" t="s">
        <v>333</v>
      </c>
      <c r="J46" s="63" t="s">
        <v>334</v>
      </c>
    </row>
    <row r="47">
      <c r="A47" s="62" t="s">
        <v>1091</v>
      </c>
      <c r="B47" s="62">
        <v>1.0</v>
      </c>
      <c r="C47" s="62">
        <v>23.0</v>
      </c>
      <c r="D47" s="62">
        <v>2023.0</v>
      </c>
      <c r="F47" s="63" t="str">
        <f t="shared" si="1"/>
        <v>23/1/2023</v>
      </c>
      <c r="G47" s="63" t="str">
        <f t="shared" si="2"/>
        <v>1/23/2023</v>
      </c>
      <c r="I47" s="63" t="s">
        <v>336</v>
      </c>
      <c r="J47" s="63" t="s">
        <v>337</v>
      </c>
    </row>
    <row r="48">
      <c r="A48" s="62" t="s">
        <v>1092</v>
      </c>
      <c r="B48" s="62">
        <v>3.0</v>
      </c>
      <c r="C48" s="62">
        <v>15.0</v>
      </c>
      <c r="D48" s="62">
        <v>2023.0</v>
      </c>
      <c r="F48" s="63" t="str">
        <f t="shared" si="1"/>
        <v>15/3/2023</v>
      </c>
      <c r="G48" s="63" t="str">
        <f t="shared" si="2"/>
        <v>3/15/2023</v>
      </c>
      <c r="I48" s="63" t="s">
        <v>222</v>
      </c>
      <c r="J48" s="63" t="s">
        <v>223</v>
      </c>
    </row>
    <row r="49">
      <c r="A49" s="62" t="s">
        <v>1091</v>
      </c>
      <c r="B49" s="62">
        <v>1.0</v>
      </c>
      <c r="C49" s="62">
        <v>2.0</v>
      </c>
      <c r="D49" s="62">
        <v>2023.0</v>
      </c>
      <c r="F49" s="63" t="str">
        <f t="shared" si="1"/>
        <v>2/1/2023</v>
      </c>
      <c r="G49" s="63" t="str">
        <f t="shared" si="2"/>
        <v>1/2/2023</v>
      </c>
      <c r="I49" s="63" t="s">
        <v>345</v>
      </c>
      <c r="J49" s="63" t="s">
        <v>347</v>
      </c>
    </row>
    <row r="50">
      <c r="A50" s="62" t="s">
        <v>1092</v>
      </c>
      <c r="B50" s="62">
        <v>3.0</v>
      </c>
      <c r="C50" s="62">
        <v>15.0</v>
      </c>
      <c r="D50" s="62">
        <v>2023.0</v>
      </c>
      <c r="F50" s="63" t="str">
        <f t="shared" si="1"/>
        <v>15/3/2023</v>
      </c>
      <c r="G50" s="63" t="str">
        <f t="shared" si="2"/>
        <v>3/15/2023</v>
      </c>
      <c r="I50" s="63" t="s">
        <v>222</v>
      </c>
      <c r="J50" s="63" t="s">
        <v>223</v>
      </c>
    </row>
    <row r="51">
      <c r="A51" s="62" t="s">
        <v>1092</v>
      </c>
      <c r="B51" s="62">
        <v>3.0</v>
      </c>
      <c r="C51" s="62">
        <v>15.0</v>
      </c>
      <c r="D51" s="62">
        <v>2023.0</v>
      </c>
      <c r="F51" s="63" t="str">
        <f t="shared" si="1"/>
        <v>15/3/2023</v>
      </c>
      <c r="G51" s="63" t="str">
        <f t="shared" si="2"/>
        <v>3/15/2023</v>
      </c>
      <c r="I51" s="63" t="s">
        <v>222</v>
      </c>
      <c r="J51" s="63" t="s">
        <v>223</v>
      </c>
    </row>
    <row r="52">
      <c r="A52" s="62" t="s">
        <v>1091</v>
      </c>
      <c r="B52" s="62">
        <v>1.0</v>
      </c>
      <c r="C52" s="62">
        <v>16.0</v>
      </c>
      <c r="D52" s="62">
        <v>2023.0</v>
      </c>
      <c r="F52" s="63" t="str">
        <f t="shared" si="1"/>
        <v>16/1/2023</v>
      </c>
      <c r="G52" s="63" t="str">
        <f t="shared" si="2"/>
        <v>1/16/2023</v>
      </c>
      <c r="I52" s="63" t="s">
        <v>361</v>
      </c>
      <c r="J52" s="63" t="s">
        <v>363</v>
      </c>
    </row>
    <row r="53">
      <c r="A53" s="62" t="s">
        <v>1092</v>
      </c>
      <c r="B53" s="62">
        <v>7.0</v>
      </c>
      <c r="C53" s="62">
        <v>6.0</v>
      </c>
      <c r="D53" s="62">
        <v>2022.0</v>
      </c>
      <c r="F53" s="63" t="str">
        <f t="shared" si="1"/>
        <v>6/7/2022</v>
      </c>
      <c r="G53" s="63" t="str">
        <f t="shared" si="2"/>
        <v>7/6/2022</v>
      </c>
      <c r="I53" s="63" t="s">
        <v>217</v>
      </c>
      <c r="J53" s="63" t="s">
        <v>215</v>
      </c>
    </row>
    <row r="54">
      <c r="A54" s="62" t="s">
        <v>1090</v>
      </c>
      <c r="B54" s="62">
        <v>12.0</v>
      </c>
      <c r="C54" s="62">
        <v>1.0</v>
      </c>
      <c r="D54" s="62">
        <v>2022.0</v>
      </c>
      <c r="F54" s="63" t="str">
        <f t="shared" si="1"/>
        <v>1/12/2022</v>
      </c>
      <c r="G54" s="63" t="str">
        <f t="shared" si="2"/>
        <v>12/1/2022</v>
      </c>
      <c r="I54" s="63" t="s">
        <v>373</v>
      </c>
      <c r="J54" s="63" t="s">
        <v>375</v>
      </c>
    </row>
    <row r="55">
      <c r="A55" s="62" t="s">
        <v>1093</v>
      </c>
      <c r="B55" s="62">
        <v>3.0</v>
      </c>
      <c r="C55" s="62">
        <v>10.0</v>
      </c>
      <c r="D55" s="62">
        <v>2023.0</v>
      </c>
      <c r="F55" s="63" t="str">
        <f t="shared" si="1"/>
        <v>10/3/2023</v>
      </c>
      <c r="G55" s="63" t="str">
        <f t="shared" si="2"/>
        <v>3/10/2023</v>
      </c>
      <c r="I55" s="63" t="s">
        <v>357</v>
      </c>
      <c r="J55" s="63" t="s">
        <v>358</v>
      </c>
    </row>
    <row r="56">
      <c r="A56" s="62" t="s">
        <v>1094</v>
      </c>
      <c r="B56" s="62">
        <v>3.0</v>
      </c>
      <c r="C56" s="62">
        <v>14.0</v>
      </c>
      <c r="D56" s="62">
        <v>2023.0</v>
      </c>
      <c r="F56" s="63" t="str">
        <f t="shared" si="1"/>
        <v>14/3/2023</v>
      </c>
      <c r="G56" s="63" t="str">
        <f t="shared" si="2"/>
        <v>3/14/2023</v>
      </c>
      <c r="I56" s="63" t="s">
        <v>136</v>
      </c>
      <c r="J56" s="63" t="s">
        <v>139</v>
      </c>
    </row>
    <row r="57">
      <c r="A57" s="62" t="s">
        <v>1092</v>
      </c>
      <c r="B57" s="62">
        <v>8.0</v>
      </c>
      <c r="C57" s="62">
        <v>24.0</v>
      </c>
      <c r="D57" s="62">
        <v>2022.0</v>
      </c>
      <c r="F57" s="63" t="str">
        <f t="shared" si="1"/>
        <v>24/8/2022</v>
      </c>
      <c r="G57" s="63" t="str">
        <f t="shared" si="2"/>
        <v>8/24/2022</v>
      </c>
      <c r="I57" s="63" t="s">
        <v>91</v>
      </c>
      <c r="J57" s="63" t="s">
        <v>93</v>
      </c>
    </row>
    <row r="58">
      <c r="A58" s="62" t="s">
        <v>1091</v>
      </c>
      <c r="B58" s="62">
        <v>3.0</v>
      </c>
      <c r="C58" s="62">
        <v>13.0</v>
      </c>
      <c r="D58" s="62">
        <v>2023.0</v>
      </c>
      <c r="F58" s="63" t="str">
        <f t="shared" si="1"/>
        <v>13/3/2023</v>
      </c>
      <c r="G58" s="63" t="str">
        <f t="shared" si="2"/>
        <v>3/13/2023</v>
      </c>
      <c r="I58" s="63" t="s">
        <v>175</v>
      </c>
      <c r="J58" s="63" t="s">
        <v>176</v>
      </c>
    </row>
    <row r="59">
      <c r="A59" s="62" t="s">
        <v>1090</v>
      </c>
      <c r="B59" s="62">
        <v>3.0</v>
      </c>
      <c r="C59" s="62">
        <v>9.0</v>
      </c>
      <c r="D59" s="62">
        <v>2023.0</v>
      </c>
      <c r="F59" s="63" t="str">
        <f t="shared" si="1"/>
        <v>9/3/2023</v>
      </c>
      <c r="G59" s="63" t="str">
        <f t="shared" si="2"/>
        <v>3/9/2023</v>
      </c>
      <c r="I59" s="63" t="s">
        <v>165</v>
      </c>
      <c r="J59" s="63" t="s">
        <v>168</v>
      </c>
    </row>
    <row r="60">
      <c r="A60" s="62" t="s">
        <v>1090</v>
      </c>
      <c r="B60" s="62">
        <v>2.0</v>
      </c>
      <c r="C60" s="62">
        <v>9.0</v>
      </c>
      <c r="D60" s="62">
        <v>2023.0</v>
      </c>
      <c r="F60" s="63" t="str">
        <f t="shared" si="1"/>
        <v>9/2/2023</v>
      </c>
      <c r="G60" s="63" t="str">
        <f t="shared" si="2"/>
        <v>2/9/2023</v>
      </c>
      <c r="I60" s="63" t="s">
        <v>167</v>
      </c>
      <c r="J60" s="63" t="s">
        <v>170</v>
      </c>
    </row>
    <row r="61">
      <c r="A61" s="62" t="s">
        <v>1090</v>
      </c>
      <c r="B61" s="62">
        <v>12.0</v>
      </c>
      <c r="C61" s="62">
        <v>15.0</v>
      </c>
      <c r="D61" s="62">
        <v>2022.0</v>
      </c>
      <c r="F61" s="63" t="str">
        <f t="shared" si="1"/>
        <v>15/12/2022</v>
      </c>
      <c r="G61" s="63" t="str">
        <f t="shared" si="2"/>
        <v>12/15/2022</v>
      </c>
      <c r="I61" s="63" t="s">
        <v>259</v>
      </c>
      <c r="J61" s="63" t="s">
        <v>261</v>
      </c>
    </row>
    <row r="62">
      <c r="A62" s="62" t="s">
        <v>1093</v>
      </c>
      <c r="B62" s="62">
        <v>12.0</v>
      </c>
      <c r="C62" s="62">
        <v>9.0</v>
      </c>
      <c r="D62" s="62">
        <v>2022.0</v>
      </c>
      <c r="F62" s="63" t="str">
        <f t="shared" si="1"/>
        <v>9/12/2022</v>
      </c>
      <c r="G62" s="63" t="str">
        <f t="shared" si="2"/>
        <v>12/9/2022</v>
      </c>
      <c r="I62" s="63" t="s">
        <v>401</v>
      </c>
      <c r="J62" s="63" t="s">
        <v>402</v>
      </c>
    </row>
    <row r="63">
      <c r="A63" s="62" t="s">
        <v>1090</v>
      </c>
      <c r="B63" s="62">
        <v>2.0</v>
      </c>
      <c r="C63" s="62">
        <v>23.0</v>
      </c>
      <c r="D63" s="62">
        <v>2023.0</v>
      </c>
      <c r="F63" s="63" t="str">
        <f t="shared" si="1"/>
        <v>23/2/2023</v>
      </c>
      <c r="G63" s="63" t="str">
        <f t="shared" si="2"/>
        <v>2/23/2023</v>
      </c>
      <c r="I63" s="63" t="s">
        <v>404</v>
      </c>
      <c r="J63" s="63" t="s">
        <v>406</v>
      </c>
    </row>
    <row r="64">
      <c r="A64" s="62" t="s">
        <v>1094</v>
      </c>
      <c r="B64" s="62">
        <v>8.0</v>
      </c>
      <c r="C64" s="62">
        <v>16.0</v>
      </c>
      <c r="D64" s="62">
        <v>2022.0</v>
      </c>
      <c r="F64" s="63" t="str">
        <f t="shared" si="1"/>
        <v>16/8/2022</v>
      </c>
      <c r="G64" s="63" t="str">
        <f t="shared" si="2"/>
        <v>8/16/2022</v>
      </c>
      <c r="I64" s="63" t="s">
        <v>200</v>
      </c>
      <c r="J64" s="63" t="s">
        <v>203</v>
      </c>
    </row>
    <row r="65">
      <c r="A65" s="62" t="s">
        <v>1093</v>
      </c>
      <c r="B65" s="62">
        <v>2.0</v>
      </c>
      <c r="C65" s="62">
        <v>24.0</v>
      </c>
      <c r="D65" s="62">
        <v>2023.0</v>
      </c>
      <c r="F65" s="63" t="str">
        <f t="shared" si="1"/>
        <v>24/2/2023</v>
      </c>
      <c r="G65" s="63" t="str">
        <f t="shared" si="2"/>
        <v>2/24/2023</v>
      </c>
      <c r="I65" s="63" t="s">
        <v>99</v>
      </c>
      <c r="J65" s="63" t="s">
        <v>101</v>
      </c>
    </row>
    <row r="66">
      <c r="A66" s="62" t="s">
        <v>1092</v>
      </c>
      <c r="B66" s="62">
        <v>4.0</v>
      </c>
      <c r="C66" s="62">
        <v>27.0</v>
      </c>
      <c r="D66" s="62">
        <v>2022.0</v>
      </c>
      <c r="F66" s="63" t="str">
        <f t="shared" si="1"/>
        <v>27/4/2022</v>
      </c>
      <c r="G66" s="63" t="str">
        <f t="shared" si="2"/>
        <v>4/27/2022</v>
      </c>
      <c r="I66" s="63" t="s">
        <v>415</v>
      </c>
      <c r="J66" s="63" t="s">
        <v>416</v>
      </c>
    </row>
    <row r="67">
      <c r="A67" s="62" t="s">
        <v>1091</v>
      </c>
      <c r="B67" s="62">
        <v>3.0</v>
      </c>
      <c r="C67" s="62">
        <v>13.0</v>
      </c>
      <c r="D67" s="62">
        <v>2023.0</v>
      </c>
      <c r="F67" s="63" t="str">
        <f t="shared" si="1"/>
        <v>13/3/2023</v>
      </c>
      <c r="G67" s="63" t="str">
        <f t="shared" si="2"/>
        <v>3/13/2023</v>
      </c>
      <c r="I67" s="63" t="s">
        <v>175</v>
      </c>
      <c r="J67" s="63" t="s">
        <v>176</v>
      </c>
    </row>
    <row r="68">
      <c r="A68" s="62" t="s">
        <v>1090</v>
      </c>
      <c r="B68" s="62">
        <v>2.0</v>
      </c>
      <c r="C68" s="62">
        <v>16.0</v>
      </c>
      <c r="D68" s="62">
        <v>2023.0</v>
      </c>
      <c r="F68" s="63" t="str">
        <f t="shared" si="1"/>
        <v>16/2/2023</v>
      </c>
      <c r="G68" s="63" t="str">
        <f t="shared" si="2"/>
        <v>2/16/2023</v>
      </c>
      <c r="I68" s="63" t="s">
        <v>292</v>
      </c>
      <c r="J68" s="63" t="s">
        <v>294</v>
      </c>
    </row>
    <row r="69">
      <c r="A69" s="62" t="s">
        <v>1092</v>
      </c>
      <c r="B69" s="62">
        <v>3.0</v>
      </c>
      <c r="C69" s="62">
        <v>15.0</v>
      </c>
      <c r="D69" s="62">
        <v>2023.0</v>
      </c>
      <c r="F69" s="63" t="str">
        <f t="shared" si="1"/>
        <v>15/3/2023</v>
      </c>
      <c r="G69" s="63" t="str">
        <f t="shared" si="2"/>
        <v>3/15/2023</v>
      </c>
      <c r="I69" s="63" t="s">
        <v>222</v>
      </c>
      <c r="J69" s="63" t="s">
        <v>223</v>
      </c>
    </row>
    <row r="70">
      <c r="A70" s="62" t="s">
        <v>1091</v>
      </c>
      <c r="B70" s="62">
        <v>2.0</v>
      </c>
      <c r="C70" s="62">
        <v>13.0</v>
      </c>
      <c r="D70" s="62">
        <v>2023.0</v>
      </c>
      <c r="F70" s="63" t="str">
        <f t="shared" si="1"/>
        <v>13/2/2023</v>
      </c>
      <c r="G70" s="63" t="str">
        <f t="shared" si="2"/>
        <v>2/13/2023</v>
      </c>
      <c r="I70" s="63" t="s">
        <v>255</v>
      </c>
      <c r="J70" s="63" t="s">
        <v>256</v>
      </c>
    </row>
    <row r="71">
      <c r="A71" s="62" t="s">
        <v>1093</v>
      </c>
      <c r="B71" s="62">
        <v>3.0</v>
      </c>
      <c r="C71" s="62">
        <v>3.0</v>
      </c>
      <c r="D71" s="62">
        <v>2023.0</v>
      </c>
      <c r="F71" s="63" t="str">
        <f t="shared" si="1"/>
        <v>3/3/2023</v>
      </c>
      <c r="G71" s="63" t="str">
        <f t="shared" si="2"/>
        <v>3/3/2023</v>
      </c>
      <c r="I71" s="63" t="s">
        <v>98</v>
      </c>
      <c r="J71" s="63" t="s">
        <v>98</v>
      </c>
    </row>
    <row r="72">
      <c r="A72" s="62" t="s">
        <v>1091</v>
      </c>
      <c r="B72" s="62">
        <v>3.0</v>
      </c>
      <c r="C72" s="62">
        <v>13.0</v>
      </c>
      <c r="D72" s="62">
        <v>2023.0</v>
      </c>
      <c r="F72" s="63" t="str">
        <f t="shared" si="1"/>
        <v>13/3/2023</v>
      </c>
      <c r="G72" s="63" t="str">
        <f t="shared" si="2"/>
        <v>3/13/2023</v>
      </c>
      <c r="I72" s="63" t="s">
        <v>175</v>
      </c>
      <c r="J72" s="63" t="s">
        <v>176</v>
      </c>
    </row>
    <row r="73">
      <c r="A73" s="62" t="s">
        <v>1092</v>
      </c>
      <c r="B73" s="62">
        <v>3.0</v>
      </c>
      <c r="C73" s="62">
        <v>15.0</v>
      </c>
      <c r="D73" s="62">
        <v>2023.0</v>
      </c>
      <c r="F73" s="63" t="str">
        <f t="shared" si="1"/>
        <v>15/3/2023</v>
      </c>
      <c r="G73" s="63" t="str">
        <f t="shared" si="2"/>
        <v>3/15/2023</v>
      </c>
      <c r="I73" s="63" t="s">
        <v>222</v>
      </c>
      <c r="J73" s="63" t="s">
        <v>223</v>
      </c>
    </row>
    <row r="74">
      <c r="A74" s="62" t="s">
        <v>1090</v>
      </c>
      <c r="B74" s="62">
        <v>2.0</v>
      </c>
      <c r="C74" s="62">
        <v>2.0</v>
      </c>
      <c r="D74" s="62">
        <v>2023.0</v>
      </c>
      <c r="F74" s="63" t="str">
        <f t="shared" si="1"/>
        <v>2/2/2023</v>
      </c>
      <c r="G74" s="63" t="str">
        <f t="shared" si="2"/>
        <v>2/2/2023</v>
      </c>
      <c r="I74" s="63" t="s">
        <v>138</v>
      </c>
      <c r="J74" s="63" t="s">
        <v>138</v>
      </c>
    </row>
    <row r="75">
      <c r="A75" s="62" t="s">
        <v>1092</v>
      </c>
      <c r="B75" s="62">
        <v>2.0</v>
      </c>
      <c r="C75" s="62">
        <v>1.0</v>
      </c>
      <c r="D75" s="62">
        <v>2023.0</v>
      </c>
      <c r="F75" s="63" t="str">
        <f t="shared" si="1"/>
        <v>1/2/2023</v>
      </c>
      <c r="G75" s="63" t="str">
        <f t="shared" si="2"/>
        <v>2/1/2023</v>
      </c>
      <c r="I75" s="63" t="s">
        <v>347</v>
      </c>
      <c r="J75" s="63" t="s">
        <v>345</v>
      </c>
    </row>
    <row r="76">
      <c r="A76" s="62" t="s">
        <v>1094</v>
      </c>
      <c r="B76" s="62">
        <v>3.0</v>
      </c>
      <c r="C76" s="62">
        <v>14.0</v>
      </c>
      <c r="D76" s="62">
        <v>2023.0</v>
      </c>
      <c r="F76" s="63" t="str">
        <f t="shared" si="1"/>
        <v>14/3/2023</v>
      </c>
      <c r="G76" s="63" t="str">
        <f t="shared" si="2"/>
        <v>3/14/2023</v>
      </c>
      <c r="I76" s="63" t="s">
        <v>136</v>
      </c>
      <c r="J76" s="63" t="s">
        <v>139</v>
      </c>
    </row>
    <row r="77">
      <c r="A77" s="62" t="s">
        <v>1090</v>
      </c>
      <c r="B77" s="62">
        <v>3.0</v>
      </c>
      <c r="C77" s="62">
        <v>9.0</v>
      </c>
      <c r="D77" s="62">
        <v>2023.0</v>
      </c>
      <c r="F77" s="63" t="str">
        <f t="shared" si="1"/>
        <v>9/3/2023</v>
      </c>
      <c r="G77" s="63" t="str">
        <f t="shared" si="2"/>
        <v>3/9/2023</v>
      </c>
      <c r="I77" s="63" t="s">
        <v>165</v>
      </c>
      <c r="J77" s="63" t="s">
        <v>168</v>
      </c>
    </row>
    <row r="78">
      <c r="A78" s="62" t="s">
        <v>1091</v>
      </c>
      <c r="B78" s="62">
        <v>4.0</v>
      </c>
      <c r="C78" s="62">
        <v>18.0</v>
      </c>
      <c r="D78" s="62">
        <v>2022.0</v>
      </c>
      <c r="F78" s="63" t="str">
        <f t="shared" si="1"/>
        <v>18/4/2022</v>
      </c>
      <c r="G78" s="63" t="str">
        <f t="shared" si="2"/>
        <v>4/18/2022</v>
      </c>
      <c r="I78" s="63" t="s">
        <v>405</v>
      </c>
      <c r="J78" s="63" t="s">
        <v>407</v>
      </c>
    </row>
    <row r="79">
      <c r="A79" s="62" t="s">
        <v>1092</v>
      </c>
      <c r="B79" s="62">
        <v>10.0</v>
      </c>
      <c r="C79" s="62">
        <v>26.0</v>
      </c>
      <c r="D79" s="62">
        <v>2022.0</v>
      </c>
      <c r="F79" s="63" t="str">
        <f t="shared" si="1"/>
        <v>26/10/2022</v>
      </c>
      <c r="G79" s="63" t="str">
        <f t="shared" si="2"/>
        <v>10/26/2022</v>
      </c>
      <c r="I79" s="63" t="s">
        <v>451</v>
      </c>
      <c r="J79" s="63" t="s">
        <v>452</v>
      </c>
    </row>
    <row r="80">
      <c r="A80" s="62" t="s">
        <v>1091</v>
      </c>
      <c r="B80" s="62">
        <v>1.0</v>
      </c>
      <c r="C80" s="62">
        <v>30.0</v>
      </c>
      <c r="D80" s="62">
        <v>2023.0</v>
      </c>
      <c r="F80" s="63" t="str">
        <f t="shared" si="1"/>
        <v>30/1/2023</v>
      </c>
      <c r="G80" s="63" t="str">
        <f t="shared" si="2"/>
        <v>1/30/2023</v>
      </c>
      <c r="I80" s="63" t="s">
        <v>268</v>
      </c>
      <c r="J80" s="63" t="s">
        <v>271</v>
      </c>
    </row>
    <row r="81">
      <c r="A81" s="62" t="s">
        <v>1093</v>
      </c>
      <c r="B81" s="62">
        <v>2.0</v>
      </c>
      <c r="C81" s="62">
        <v>17.0</v>
      </c>
      <c r="D81" s="62">
        <v>2023.0</v>
      </c>
      <c r="F81" s="63" t="str">
        <f t="shared" si="1"/>
        <v>17/2/2023</v>
      </c>
      <c r="G81" s="63" t="str">
        <f t="shared" si="2"/>
        <v>2/17/2023</v>
      </c>
      <c r="I81" s="63" t="s">
        <v>458</v>
      </c>
      <c r="J81" s="63" t="s">
        <v>460</v>
      </c>
    </row>
    <row r="82">
      <c r="A82" s="62" t="s">
        <v>1092</v>
      </c>
      <c r="B82" s="62">
        <v>11.0</v>
      </c>
      <c r="C82" s="62">
        <v>9.0</v>
      </c>
      <c r="D82" s="62">
        <v>2022.0</v>
      </c>
      <c r="F82" s="63" t="str">
        <f t="shared" si="1"/>
        <v>9/11/2022</v>
      </c>
      <c r="G82" s="63" t="str">
        <f t="shared" si="2"/>
        <v>11/9/2022</v>
      </c>
      <c r="I82" s="63" t="s">
        <v>467</v>
      </c>
      <c r="J82" s="63" t="s">
        <v>469</v>
      </c>
    </row>
    <row r="83">
      <c r="A83" s="60">
        <v>0.0</v>
      </c>
      <c r="B83" s="60"/>
      <c r="C83" s="60"/>
      <c r="D83" s="60"/>
      <c r="F83" s="63" t="str">
        <f t="shared" si="1"/>
        <v>//</v>
      </c>
      <c r="G83" s="63" t="str">
        <f t="shared" si="2"/>
        <v>//</v>
      </c>
    </row>
    <row r="84">
      <c r="A84" s="62" t="s">
        <v>1093</v>
      </c>
      <c r="B84" s="62">
        <v>1.0</v>
      </c>
      <c r="C84" s="62">
        <v>20.0</v>
      </c>
      <c r="D84" s="62">
        <v>2023.0</v>
      </c>
      <c r="F84" s="63" t="str">
        <f t="shared" si="1"/>
        <v>20/1/2023</v>
      </c>
      <c r="G84" s="63" t="str">
        <f t="shared" si="2"/>
        <v>1/20/2023</v>
      </c>
      <c r="I84" s="63" t="s">
        <v>477</v>
      </c>
      <c r="J84" s="63" t="s">
        <v>478</v>
      </c>
    </row>
    <row r="85">
      <c r="A85" s="62" t="s">
        <v>1091</v>
      </c>
      <c r="B85" s="62">
        <v>2.0</v>
      </c>
      <c r="C85" s="62">
        <v>27.0</v>
      </c>
      <c r="D85" s="62">
        <v>2023.0</v>
      </c>
      <c r="F85" s="63" t="str">
        <f t="shared" si="1"/>
        <v>27/2/2023</v>
      </c>
      <c r="G85" s="63" t="str">
        <f t="shared" si="2"/>
        <v>2/27/2023</v>
      </c>
      <c r="I85" s="63" t="s">
        <v>275</v>
      </c>
      <c r="J85" s="63" t="s">
        <v>276</v>
      </c>
    </row>
    <row r="86">
      <c r="A86" s="62" t="s">
        <v>1091</v>
      </c>
      <c r="B86" s="62">
        <v>8.0</v>
      </c>
      <c r="C86" s="62">
        <v>8.0</v>
      </c>
      <c r="D86" s="62">
        <v>2022.0</v>
      </c>
      <c r="F86" s="63" t="str">
        <f t="shared" si="1"/>
        <v>8/8/2022</v>
      </c>
      <c r="G86" s="63" t="str">
        <f t="shared" si="2"/>
        <v>8/8/2022</v>
      </c>
      <c r="I86" s="63" t="s">
        <v>485</v>
      </c>
      <c r="J86" s="63" t="s">
        <v>485</v>
      </c>
    </row>
    <row r="87">
      <c r="A87" s="62" t="s">
        <v>1092</v>
      </c>
      <c r="B87" s="62">
        <v>10.0</v>
      </c>
      <c r="C87" s="62">
        <v>12.0</v>
      </c>
      <c r="D87" s="62">
        <v>2022.0</v>
      </c>
      <c r="F87" s="63" t="str">
        <f t="shared" si="1"/>
        <v>12/10/2022</v>
      </c>
      <c r="G87" s="63" t="str">
        <f t="shared" si="2"/>
        <v>10/12/2022</v>
      </c>
      <c r="I87" s="63" t="s">
        <v>489</v>
      </c>
      <c r="J87" s="63" t="s">
        <v>491</v>
      </c>
    </row>
    <row r="88">
      <c r="A88" s="62" t="s">
        <v>1094</v>
      </c>
      <c r="B88" s="62">
        <v>2.0</v>
      </c>
      <c r="C88" s="62">
        <v>28.0</v>
      </c>
      <c r="D88" s="62">
        <v>2023.0</v>
      </c>
      <c r="F88" s="63" t="str">
        <f t="shared" si="1"/>
        <v>28/2/2023</v>
      </c>
      <c r="G88" s="63" t="str">
        <f t="shared" si="2"/>
        <v>2/28/2023</v>
      </c>
      <c r="I88" s="63" t="s">
        <v>497</v>
      </c>
      <c r="J88" s="63" t="s">
        <v>499</v>
      </c>
    </row>
    <row r="89">
      <c r="A89" s="62" t="s">
        <v>1094</v>
      </c>
      <c r="B89" s="62">
        <v>3.0</v>
      </c>
      <c r="C89" s="62">
        <v>14.0</v>
      </c>
      <c r="D89" s="62">
        <v>2023.0</v>
      </c>
      <c r="F89" s="63" t="str">
        <f t="shared" si="1"/>
        <v>14/3/2023</v>
      </c>
      <c r="G89" s="63" t="str">
        <f t="shared" si="2"/>
        <v>3/14/2023</v>
      </c>
      <c r="I89" s="63" t="s">
        <v>136</v>
      </c>
      <c r="J89" s="63" t="s">
        <v>139</v>
      </c>
    </row>
    <row r="90">
      <c r="A90" s="62" t="s">
        <v>1094</v>
      </c>
      <c r="B90" s="62">
        <v>4.0</v>
      </c>
      <c r="C90" s="62">
        <v>12.0</v>
      </c>
      <c r="D90" s="62">
        <v>2022.0</v>
      </c>
      <c r="F90" s="63" t="str">
        <f t="shared" si="1"/>
        <v>12/4/2022</v>
      </c>
      <c r="G90" s="63" t="str">
        <f t="shared" si="2"/>
        <v>4/12/2022</v>
      </c>
      <c r="I90" s="63" t="s">
        <v>346</v>
      </c>
      <c r="J90" s="63" t="s">
        <v>348</v>
      </c>
    </row>
    <row r="91">
      <c r="A91" s="62" t="s">
        <v>1093</v>
      </c>
      <c r="B91" s="62">
        <v>9.0</v>
      </c>
      <c r="C91" s="62">
        <v>16.0</v>
      </c>
      <c r="D91" s="62">
        <v>2022.0</v>
      </c>
      <c r="F91" s="63" t="str">
        <f t="shared" si="1"/>
        <v>16/9/2022</v>
      </c>
      <c r="G91" s="63" t="str">
        <f t="shared" si="2"/>
        <v>9/16/2022</v>
      </c>
      <c r="I91" s="63" t="s">
        <v>504</v>
      </c>
      <c r="J91" s="63" t="s">
        <v>505</v>
      </c>
    </row>
    <row r="92">
      <c r="A92" s="62" t="s">
        <v>1091</v>
      </c>
      <c r="B92" s="62">
        <v>3.0</v>
      </c>
      <c r="C92" s="62">
        <v>13.0</v>
      </c>
      <c r="D92" s="62">
        <v>2023.0</v>
      </c>
      <c r="F92" s="63" t="str">
        <f t="shared" si="1"/>
        <v>13/3/2023</v>
      </c>
      <c r="G92" s="63" t="str">
        <f t="shared" si="2"/>
        <v>3/13/2023</v>
      </c>
      <c r="I92" s="63" t="s">
        <v>175</v>
      </c>
      <c r="J92" s="63" t="s">
        <v>176</v>
      </c>
    </row>
    <row r="93">
      <c r="A93" s="62" t="s">
        <v>1091</v>
      </c>
      <c r="B93" s="62">
        <v>4.0</v>
      </c>
      <c r="C93" s="62">
        <v>11.0</v>
      </c>
      <c r="D93" s="62">
        <v>2022.0</v>
      </c>
      <c r="F93" s="63" t="str">
        <f t="shared" si="1"/>
        <v>11/4/2022</v>
      </c>
      <c r="G93" s="63" t="str">
        <f t="shared" si="2"/>
        <v>4/11/2022</v>
      </c>
      <c r="I93" s="63" t="s">
        <v>509</v>
      </c>
      <c r="J93" s="63" t="s">
        <v>511</v>
      </c>
    </row>
    <row r="94">
      <c r="A94" s="62" t="s">
        <v>1091</v>
      </c>
      <c r="B94" s="62">
        <v>2.0</v>
      </c>
      <c r="C94" s="62">
        <v>6.0</v>
      </c>
      <c r="D94" s="62">
        <v>2023.0</v>
      </c>
      <c r="F94" s="63" t="str">
        <f t="shared" si="1"/>
        <v>6/2/2023</v>
      </c>
      <c r="G94" s="63" t="str">
        <f t="shared" si="2"/>
        <v>2/6/2023</v>
      </c>
      <c r="I94" s="63" t="s">
        <v>459</v>
      </c>
      <c r="J94" s="63" t="s">
        <v>461</v>
      </c>
    </row>
    <row r="95">
      <c r="A95" s="62" t="s">
        <v>1090</v>
      </c>
      <c r="B95" s="62">
        <v>2.0</v>
      </c>
      <c r="C95" s="62">
        <v>23.0</v>
      </c>
      <c r="D95" s="62">
        <v>2023.0</v>
      </c>
      <c r="F95" s="63" t="str">
        <f t="shared" si="1"/>
        <v>23/2/2023</v>
      </c>
      <c r="G95" s="63" t="str">
        <f t="shared" si="2"/>
        <v>2/23/2023</v>
      </c>
      <c r="I95" s="63" t="s">
        <v>404</v>
      </c>
      <c r="J95" s="63" t="s">
        <v>406</v>
      </c>
    </row>
    <row r="96">
      <c r="A96" s="62" t="s">
        <v>1092</v>
      </c>
      <c r="B96" s="62">
        <v>12.0</v>
      </c>
      <c r="C96" s="62">
        <v>28.0</v>
      </c>
      <c r="D96" s="62">
        <v>2022.0</v>
      </c>
      <c r="F96" s="63" t="str">
        <f t="shared" si="1"/>
        <v>28/12/2022</v>
      </c>
      <c r="G96" s="63" t="str">
        <f t="shared" si="2"/>
        <v>12/28/2022</v>
      </c>
      <c r="I96" s="63" t="s">
        <v>90</v>
      </c>
      <c r="J96" s="63" t="s">
        <v>92</v>
      </c>
    </row>
    <row r="97">
      <c r="A97" s="62" t="s">
        <v>1093</v>
      </c>
      <c r="B97" s="62">
        <v>2.0</v>
      </c>
      <c r="C97" s="62">
        <v>24.0</v>
      </c>
      <c r="D97" s="62">
        <v>2023.0</v>
      </c>
      <c r="F97" s="63" t="str">
        <f t="shared" si="1"/>
        <v>24/2/2023</v>
      </c>
      <c r="G97" s="63" t="str">
        <f t="shared" si="2"/>
        <v>2/24/2023</v>
      </c>
      <c r="I97" s="63" t="s">
        <v>99</v>
      </c>
      <c r="J97" s="63" t="s">
        <v>101</v>
      </c>
    </row>
    <row r="98">
      <c r="A98" s="62" t="s">
        <v>1094</v>
      </c>
      <c r="B98" s="62">
        <v>2.0</v>
      </c>
      <c r="C98" s="62">
        <v>28.0</v>
      </c>
      <c r="D98" s="62">
        <v>2023.0</v>
      </c>
      <c r="F98" s="63" t="str">
        <f t="shared" si="1"/>
        <v>28/2/2023</v>
      </c>
      <c r="G98" s="63" t="str">
        <f t="shared" si="2"/>
        <v>2/28/2023</v>
      </c>
      <c r="I98" s="63" t="s">
        <v>497</v>
      </c>
      <c r="J98" s="63" t="s">
        <v>499</v>
      </c>
    </row>
    <row r="99">
      <c r="A99" s="62" t="s">
        <v>1090</v>
      </c>
      <c r="B99" s="62">
        <v>9.0</v>
      </c>
      <c r="C99" s="62">
        <v>29.0</v>
      </c>
      <c r="D99" s="62">
        <v>2022.0</v>
      </c>
      <c r="F99" s="63" t="str">
        <f t="shared" si="1"/>
        <v>29/9/2022</v>
      </c>
      <c r="G99" s="63" t="str">
        <f t="shared" si="2"/>
        <v>9/29/2022</v>
      </c>
      <c r="I99" s="63" t="s">
        <v>299</v>
      </c>
      <c r="J99" s="63" t="s">
        <v>300</v>
      </c>
    </row>
    <row r="100">
      <c r="A100" s="62" t="s">
        <v>1093</v>
      </c>
      <c r="B100" s="62">
        <v>3.0</v>
      </c>
      <c r="C100" s="62">
        <v>10.0</v>
      </c>
      <c r="D100" s="62">
        <v>2023.0</v>
      </c>
      <c r="F100" s="63" t="str">
        <f t="shared" si="1"/>
        <v>10/3/2023</v>
      </c>
      <c r="G100" s="63" t="str">
        <f t="shared" si="2"/>
        <v>3/10/2023</v>
      </c>
      <c r="I100" s="63" t="s">
        <v>357</v>
      </c>
      <c r="J100" s="63" t="s">
        <v>358</v>
      </c>
    </row>
    <row r="101">
      <c r="A101" s="62" t="s">
        <v>1094</v>
      </c>
      <c r="B101" s="62">
        <v>2.0</v>
      </c>
      <c r="C101" s="62">
        <v>28.0</v>
      </c>
      <c r="D101" s="62">
        <v>2023.0</v>
      </c>
      <c r="F101" s="63" t="str">
        <f t="shared" si="1"/>
        <v>28/2/2023</v>
      </c>
      <c r="G101" s="63" t="str">
        <f t="shared" si="2"/>
        <v>2/28/2023</v>
      </c>
      <c r="I101" s="63" t="s">
        <v>497</v>
      </c>
      <c r="J101" s="63" t="s">
        <v>499</v>
      </c>
    </row>
    <row r="102">
      <c r="A102" s="62" t="s">
        <v>1095</v>
      </c>
      <c r="B102" s="62">
        <v>5.0</v>
      </c>
      <c r="C102" s="62">
        <v>7.0</v>
      </c>
      <c r="D102" s="62">
        <v>2022.0</v>
      </c>
      <c r="F102" s="63" t="str">
        <f t="shared" si="1"/>
        <v>7/5/2022</v>
      </c>
      <c r="G102" s="63" t="str">
        <f t="shared" si="2"/>
        <v>5/7/2022</v>
      </c>
      <c r="I102" s="63" t="s">
        <v>536</v>
      </c>
      <c r="J102" s="63" t="s">
        <v>538</v>
      </c>
    </row>
    <row r="103">
      <c r="A103" s="62" t="s">
        <v>1090</v>
      </c>
      <c r="B103" s="62">
        <v>1.0</v>
      </c>
      <c r="C103" s="62">
        <v>12.0</v>
      </c>
      <c r="D103" s="62">
        <v>2023.0</v>
      </c>
      <c r="F103" s="63" t="str">
        <f t="shared" si="1"/>
        <v>12/1/2023</v>
      </c>
      <c r="G103" s="63" t="str">
        <f t="shared" si="2"/>
        <v>1/12/2023</v>
      </c>
      <c r="I103" s="63" t="s">
        <v>68</v>
      </c>
      <c r="J103" s="63" t="s">
        <v>71</v>
      </c>
    </row>
    <row r="104">
      <c r="A104" s="62" t="s">
        <v>1092</v>
      </c>
      <c r="B104" s="62">
        <v>6.0</v>
      </c>
      <c r="C104" s="62">
        <v>22.0</v>
      </c>
      <c r="D104" s="62">
        <v>2022.0</v>
      </c>
      <c r="F104" s="63" t="str">
        <f t="shared" si="1"/>
        <v>22/6/2022</v>
      </c>
      <c r="G104" s="63" t="str">
        <f t="shared" si="2"/>
        <v>6/22/2022</v>
      </c>
      <c r="I104" s="63" t="s">
        <v>544</v>
      </c>
      <c r="J104" s="63" t="s">
        <v>545</v>
      </c>
    </row>
    <row r="105">
      <c r="A105" s="62" t="s">
        <v>1093</v>
      </c>
      <c r="B105" s="62">
        <v>3.0</v>
      </c>
      <c r="C105" s="62">
        <v>10.0</v>
      </c>
      <c r="D105" s="62">
        <v>2023.0</v>
      </c>
      <c r="F105" s="63" t="str">
        <f t="shared" si="1"/>
        <v>10/3/2023</v>
      </c>
      <c r="G105" s="63" t="str">
        <f t="shared" si="2"/>
        <v>3/10/2023</v>
      </c>
      <c r="I105" s="63" t="s">
        <v>357</v>
      </c>
      <c r="J105" s="63" t="s">
        <v>358</v>
      </c>
    </row>
    <row r="106">
      <c r="A106" s="62" t="s">
        <v>1092</v>
      </c>
      <c r="B106" s="62">
        <v>1.0</v>
      </c>
      <c r="C106" s="62">
        <v>11.0</v>
      </c>
      <c r="D106" s="62">
        <v>2023.0</v>
      </c>
      <c r="F106" s="63" t="str">
        <f t="shared" si="1"/>
        <v>11/1/2023</v>
      </c>
      <c r="G106" s="63" t="str">
        <f t="shared" si="2"/>
        <v>1/11/2023</v>
      </c>
      <c r="I106" s="63" t="s">
        <v>353</v>
      </c>
      <c r="J106" s="63" t="s">
        <v>355</v>
      </c>
    </row>
    <row r="107">
      <c r="A107" s="62" t="s">
        <v>1091</v>
      </c>
      <c r="B107" s="62">
        <v>3.0</v>
      </c>
      <c r="C107" s="62">
        <v>13.0</v>
      </c>
      <c r="D107" s="62">
        <v>2023.0</v>
      </c>
      <c r="F107" s="63" t="str">
        <f t="shared" si="1"/>
        <v>13/3/2023</v>
      </c>
      <c r="G107" s="63" t="str">
        <f t="shared" si="2"/>
        <v>3/13/2023</v>
      </c>
      <c r="I107" s="63" t="s">
        <v>175</v>
      </c>
      <c r="J107" s="63" t="s">
        <v>176</v>
      </c>
    </row>
    <row r="108">
      <c r="A108" s="62" t="s">
        <v>1094</v>
      </c>
      <c r="B108" s="62">
        <v>3.0</v>
      </c>
      <c r="C108" s="62">
        <v>14.0</v>
      </c>
      <c r="D108" s="62">
        <v>2023.0</v>
      </c>
      <c r="F108" s="63" t="str">
        <f t="shared" si="1"/>
        <v>14/3/2023</v>
      </c>
      <c r="G108" s="63" t="str">
        <f t="shared" si="2"/>
        <v>3/14/2023</v>
      </c>
      <c r="I108" s="63" t="s">
        <v>136</v>
      </c>
      <c r="J108" s="63" t="s">
        <v>139</v>
      </c>
    </row>
    <row r="109">
      <c r="A109" s="62" t="s">
        <v>1092</v>
      </c>
      <c r="B109" s="62">
        <v>3.0</v>
      </c>
      <c r="C109" s="62">
        <v>8.0</v>
      </c>
      <c r="D109" s="62">
        <v>2023.0</v>
      </c>
      <c r="F109" s="63" t="str">
        <f t="shared" si="1"/>
        <v>8/3/2023</v>
      </c>
      <c r="G109" s="63" t="str">
        <f t="shared" si="2"/>
        <v>3/8/2023</v>
      </c>
      <c r="I109" s="63" t="s">
        <v>153</v>
      </c>
      <c r="J109" s="63" t="s">
        <v>154</v>
      </c>
    </row>
    <row r="110">
      <c r="A110" s="62" t="s">
        <v>1090</v>
      </c>
      <c r="B110" s="62">
        <v>8.0</v>
      </c>
      <c r="C110" s="62">
        <v>4.0</v>
      </c>
      <c r="D110" s="62">
        <v>2022.0</v>
      </c>
      <c r="F110" s="63" t="str">
        <f t="shared" si="1"/>
        <v>4/8/2022</v>
      </c>
      <c r="G110" s="63" t="str">
        <f t="shared" si="2"/>
        <v>8/4/2022</v>
      </c>
      <c r="I110" s="63" t="s">
        <v>526</v>
      </c>
      <c r="J110" s="63" t="s">
        <v>528</v>
      </c>
    </row>
    <row r="111">
      <c r="A111" s="62" t="s">
        <v>1090</v>
      </c>
      <c r="B111" s="62">
        <v>3.0</v>
      </c>
      <c r="C111" s="62">
        <v>9.0</v>
      </c>
      <c r="D111" s="62">
        <v>2023.0</v>
      </c>
      <c r="F111" s="63" t="str">
        <f t="shared" si="1"/>
        <v>9/3/2023</v>
      </c>
      <c r="G111" s="63" t="str">
        <f t="shared" si="2"/>
        <v>3/9/2023</v>
      </c>
      <c r="I111" s="63" t="s">
        <v>165</v>
      </c>
      <c r="J111" s="63" t="s">
        <v>168</v>
      </c>
    </row>
    <row r="112">
      <c r="A112" s="62" t="s">
        <v>1094</v>
      </c>
      <c r="B112" s="62">
        <v>4.0</v>
      </c>
      <c r="C112" s="62">
        <v>5.0</v>
      </c>
      <c r="D112" s="62">
        <v>2022.0</v>
      </c>
      <c r="F112" s="63" t="str">
        <f t="shared" si="1"/>
        <v>5/4/2022</v>
      </c>
      <c r="G112" s="63" t="str">
        <f t="shared" si="2"/>
        <v>4/5/2022</v>
      </c>
      <c r="I112" s="63" t="s">
        <v>330</v>
      </c>
      <c r="J112" s="63" t="s">
        <v>329</v>
      </c>
    </row>
    <row r="113">
      <c r="A113" s="62" t="s">
        <v>1091</v>
      </c>
      <c r="B113" s="62">
        <v>3.0</v>
      </c>
      <c r="C113" s="62">
        <v>6.0</v>
      </c>
      <c r="D113" s="62">
        <v>2023.0</v>
      </c>
      <c r="F113" s="63" t="str">
        <f t="shared" si="1"/>
        <v>6/3/2023</v>
      </c>
      <c r="G113" s="63" t="str">
        <f t="shared" si="2"/>
        <v>3/6/2023</v>
      </c>
      <c r="I113" s="63" t="s">
        <v>284</v>
      </c>
      <c r="J113" s="63" t="s">
        <v>286</v>
      </c>
    </row>
    <row r="114">
      <c r="A114" s="62" t="s">
        <v>1090</v>
      </c>
      <c r="B114" s="62">
        <v>1.0</v>
      </c>
      <c r="C114" s="62">
        <v>12.0</v>
      </c>
      <c r="D114" s="62">
        <v>2023.0</v>
      </c>
      <c r="F114" s="63" t="str">
        <f t="shared" si="1"/>
        <v>12/1/2023</v>
      </c>
      <c r="G114" s="63" t="str">
        <f t="shared" si="2"/>
        <v>1/12/2023</v>
      </c>
      <c r="I114" s="63" t="s">
        <v>68</v>
      </c>
      <c r="J114" s="63" t="s">
        <v>71</v>
      </c>
    </row>
    <row r="115">
      <c r="A115" s="62" t="s">
        <v>1091</v>
      </c>
      <c r="B115" s="62">
        <v>3.0</v>
      </c>
      <c r="C115" s="62">
        <v>13.0</v>
      </c>
      <c r="D115" s="62">
        <v>2023.0</v>
      </c>
      <c r="F115" s="63" t="str">
        <f t="shared" si="1"/>
        <v>13/3/2023</v>
      </c>
      <c r="G115" s="63" t="str">
        <f t="shared" si="2"/>
        <v>3/13/2023</v>
      </c>
      <c r="I115" s="63" t="s">
        <v>175</v>
      </c>
      <c r="J115" s="63" t="s">
        <v>176</v>
      </c>
    </row>
    <row r="116">
      <c r="A116" s="62" t="s">
        <v>1092</v>
      </c>
      <c r="B116" s="62">
        <v>3.0</v>
      </c>
      <c r="C116" s="62">
        <v>8.0</v>
      </c>
      <c r="D116" s="62">
        <v>2023.0</v>
      </c>
      <c r="F116" s="63" t="str">
        <f t="shared" si="1"/>
        <v>8/3/2023</v>
      </c>
      <c r="G116" s="63" t="str">
        <f t="shared" si="2"/>
        <v>3/8/2023</v>
      </c>
      <c r="I116" s="63" t="s">
        <v>153</v>
      </c>
      <c r="J116" s="63" t="s">
        <v>154</v>
      </c>
    </row>
    <row r="117">
      <c r="A117" s="62" t="s">
        <v>1094</v>
      </c>
      <c r="B117" s="62">
        <v>3.0</v>
      </c>
      <c r="C117" s="62">
        <v>14.0</v>
      </c>
      <c r="D117" s="62">
        <v>2023.0</v>
      </c>
      <c r="F117" s="63" t="str">
        <f t="shared" si="1"/>
        <v>14/3/2023</v>
      </c>
      <c r="G117" s="63" t="str">
        <f t="shared" si="2"/>
        <v>3/14/2023</v>
      </c>
      <c r="I117" s="63" t="s">
        <v>136</v>
      </c>
      <c r="J117" s="63" t="s">
        <v>139</v>
      </c>
    </row>
    <row r="118">
      <c r="A118" s="62" t="s">
        <v>1091</v>
      </c>
      <c r="B118" s="62">
        <v>3.0</v>
      </c>
      <c r="C118" s="62">
        <v>6.0</v>
      </c>
      <c r="D118" s="62">
        <v>2023.0</v>
      </c>
      <c r="F118" s="63" t="str">
        <f t="shared" si="1"/>
        <v>6/3/2023</v>
      </c>
      <c r="G118" s="63" t="str">
        <f t="shared" si="2"/>
        <v>3/6/2023</v>
      </c>
      <c r="I118" s="63" t="s">
        <v>284</v>
      </c>
      <c r="J118" s="63" t="s">
        <v>286</v>
      </c>
    </row>
    <row r="119">
      <c r="A119" s="62" t="s">
        <v>1090</v>
      </c>
      <c r="B119" s="62">
        <v>2.0</v>
      </c>
      <c r="C119" s="62">
        <v>23.0</v>
      </c>
      <c r="D119" s="62">
        <v>2023.0</v>
      </c>
      <c r="F119" s="63" t="str">
        <f t="shared" si="1"/>
        <v>23/2/2023</v>
      </c>
      <c r="G119" s="63" t="str">
        <f t="shared" si="2"/>
        <v>2/23/2023</v>
      </c>
      <c r="I119" s="63" t="s">
        <v>404</v>
      </c>
      <c r="J119" s="63" t="s">
        <v>406</v>
      </c>
    </row>
    <row r="120">
      <c r="A120" s="62" t="s">
        <v>1093</v>
      </c>
      <c r="B120" s="62">
        <v>4.0</v>
      </c>
      <c r="C120" s="62">
        <v>1.0</v>
      </c>
      <c r="D120" s="62">
        <v>2022.0</v>
      </c>
      <c r="F120" s="63" t="str">
        <f t="shared" si="1"/>
        <v>1/4/2022</v>
      </c>
      <c r="G120" s="63" t="str">
        <f t="shared" si="2"/>
        <v>4/1/2022</v>
      </c>
      <c r="I120" s="63" t="s">
        <v>582</v>
      </c>
      <c r="J120" s="63" t="s">
        <v>583</v>
      </c>
    </row>
    <row r="121">
      <c r="A121" s="60">
        <v>0.0</v>
      </c>
      <c r="B121" s="60"/>
      <c r="C121" s="60"/>
      <c r="D121" s="60"/>
      <c r="F121" s="63" t="str">
        <f t="shared" si="1"/>
        <v>//</v>
      </c>
      <c r="G121" s="63" t="str">
        <f t="shared" si="2"/>
        <v>//</v>
      </c>
    </row>
    <row r="122">
      <c r="A122" s="62" t="s">
        <v>1090</v>
      </c>
      <c r="B122" s="62">
        <v>11.0</v>
      </c>
      <c r="C122" s="62">
        <v>17.0</v>
      </c>
      <c r="D122" s="62">
        <v>2022.0</v>
      </c>
      <c r="F122" s="63" t="str">
        <f t="shared" si="1"/>
        <v>17/11/2022</v>
      </c>
      <c r="G122" s="63" t="str">
        <f t="shared" si="2"/>
        <v>11/17/2022</v>
      </c>
      <c r="I122" s="63" t="s">
        <v>126</v>
      </c>
      <c r="J122" s="63" t="s">
        <v>128</v>
      </c>
    </row>
    <row r="123">
      <c r="A123" s="62" t="s">
        <v>1091</v>
      </c>
      <c r="B123" s="62">
        <v>3.0</v>
      </c>
      <c r="C123" s="62">
        <v>13.0</v>
      </c>
      <c r="D123" s="62">
        <v>2023.0</v>
      </c>
      <c r="F123" s="63" t="str">
        <f t="shared" si="1"/>
        <v>13/3/2023</v>
      </c>
      <c r="G123" s="63" t="str">
        <f t="shared" si="2"/>
        <v>3/13/2023</v>
      </c>
      <c r="I123" s="63" t="s">
        <v>175</v>
      </c>
      <c r="J123" s="63" t="s">
        <v>176</v>
      </c>
    </row>
    <row r="124">
      <c r="A124" s="62" t="s">
        <v>1092</v>
      </c>
      <c r="B124" s="62">
        <v>3.0</v>
      </c>
      <c r="C124" s="62">
        <v>15.0</v>
      </c>
      <c r="D124" s="62">
        <v>2023.0</v>
      </c>
      <c r="F124" s="63" t="str">
        <f t="shared" si="1"/>
        <v>15/3/2023</v>
      </c>
      <c r="G124" s="63" t="str">
        <f t="shared" si="2"/>
        <v>3/15/2023</v>
      </c>
      <c r="I124" s="63" t="s">
        <v>222</v>
      </c>
      <c r="J124" s="63" t="s">
        <v>223</v>
      </c>
    </row>
    <row r="125">
      <c r="A125" s="62" t="s">
        <v>1092</v>
      </c>
      <c r="B125" s="62">
        <v>3.0</v>
      </c>
      <c r="C125" s="62">
        <v>8.0</v>
      </c>
      <c r="D125" s="62">
        <v>2023.0</v>
      </c>
      <c r="F125" s="63" t="str">
        <f t="shared" si="1"/>
        <v>8/3/2023</v>
      </c>
      <c r="G125" s="63" t="str">
        <f t="shared" si="2"/>
        <v>3/8/2023</v>
      </c>
      <c r="I125" s="63" t="s">
        <v>153</v>
      </c>
      <c r="J125" s="63" t="s">
        <v>154</v>
      </c>
    </row>
    <row r="126">
      <c r="A126" s="62" t="s">
        <v>1091</v>
      </c>
      <c r="B126" s="62">
        <v>2.0</v>
      </c>
      <c r="C126" s="62">
        <v>6.0</v>
      </c>
      <c r="D126" s="62">
        <v>2023.0</v>
      </c>
      <c r="F126" s="63" t="str">
        <f t="shared" si="1"/>
        <v>6/2/2023</v>
      </c>
      <c r="G126" s="63" t="str">
        <f t="shared" si="2"/>
        <v>2/6/2023</v>
      </c>
      <c r="I126" s="63" t="s">
        <v>459</v>
      </c>
      <c r="J126" s="63" t="s">
        <v>461</v>
      </c>
    </row>
    <row r="127">
      <c r="A127" s="62" t="s">
        <v>1091</v>
      </c>
      <c r="B127" s="62">
        <v>1.0</v>
      </c>
      <c r="C127" s="62">
        <v>23.0</v>
      </c>
      <c r="D127" s="62">
        <v>2023.0</v>
      </c>
      <c r="F127" s="63" t="str">
        <f t="shared" si="1"/>
        <v>23/1/2023</v>
      </c>
      <c r="G127" s="63" t="str">
        <f t="shared" si="2"/>
        <v>1/23/2023</v>
      </c>
      <c r="I127" s="63" t="s">
        <v>336</v>
      </c>
      <c r="J127" s="63" t="s">
        <v>337</v>
      </c>
    </row>
    <row r="128">
      <c r="A128" s="62" t="s">
        <v>1092</v>
      </c>
      <c r="B128" s="62">
        <v>3.0</v>
      </c>
      <c r="C128" s="62">
        <v>8.0</v>
      </c>
      <c r="D128" s="62">
        <v>2023.0</v>
      </c>
      <c r="F128" s="63" t="str">
        <f t="shared" si="1"/>
        <v>8/3/2023</v>
      </c>
      <c r="G128" s="63" t="str">
        <f t="shared" si="2"/>
        <v>3/8/2023</v>
      </c>
      <c r="I128" s="63" t="s">
        <v>153</v>
      </c>
      <c r="J128" s="63" t="s">
        <v>154</v>
      </c>
    </row>
    <row r="129">
      <c r="A129" s="62" t="s">
        <v>1092</v>
      </c>
      <c r="B129" s="62">
        <v>3.0</v>
      </c>
      <c r="C129" s="62">
        <v>8.0</v>
      </c>
      <c r="D129" s="62">
        <v>2023.0</v>
      </c>
      <c r="F129" s="63" t="str">
        <f t="shared" si="1"/>
        <v>8/3/2023</v>
      </c>
      <c r="G129" s="63" t="str">
        <f t="shared" si="2"/>
        <v>3/8/2023</v>
      </c>
      <c r="I129" s="63" t="s">
        <v>153</v>
      </c>
      <c r="J129" s="63" t="s">
        <v>154</v>
      </c>
    </row>
    <row r="130">
      <c r="A130" s="62" t="s">
        <v>1092</v>
      </c>
      <c r="B130" s="62">
        <v>3.0</v>
      </c>
      <c r="C130" s="62">
        <v>15.0</v>
      </c>
      <c r="D130" s="62">
        <v>2023.0</v>
      </c>
      <c r="F130" s="63" t="str">
        <f t="shared" si="1"/>
        <v>15/3/2023</v>
      </c>
      <c r="G130" s="63" t="str">
        <f t="shared" si="2"/>
        <v>3/15/2023</v>
      </c>
      <c r="I130" s="63" t="s">
        <v>222</v>
      </c>
      <c r="J130" s="63" t="s">
        <v>223</v>
      </c>
    </row>
    <row r="131">
      <c r="A131" s="62" t="s">
        <v>1091</v>
      </c>
      <c r="B131" s="62">
        <v>3.0</v>
      </c>
      <c r="C131" s="62">
        <v>13.0</v>
      </c>
      <c r="D131" s="62">
        <v>2023.0</v>
      </c>
      <c r="F131" s="63" t="str">
        <f t="shared" si="1"/>
        <v>13/3/2023</v>
      </c>
      <c r="G131" s="63" t="str">
        <f t="shared" si="2"/>
        <v>3/13/2023</v>
      </c>
      <c r="I131" s="63" t="s">
        <v>175</v>
      </c>
      <c r="J131" s="63" t="s">
        <v>176</v>
      </c>
    </row>
    <row r="132">
      <c r="A132" s="62" t="s">
        <v>1091</v>
      </c>
      <c r="B132" s="62">
        <v>12.0</v>
      </c>
      <c r="C132" s="62">
        <v>12.0</v>
      </c>
      <c r="D132" s="62">
        <v>2022.0</v>
      </c>
      <c r="F132" s="63" t="str">
        <f t="shared" si="1"/>
        <v>12/12/2022</v>
      </c>
      <c r="G132" s="63" t="str">
        <f t="shared" si="2"/>
        <v>12/12/2022</v>
      </c>
      <c r="I132" s="63" t="s">
        <v>610</v>
      </c>
      <c r="J132" s="63" t="s">
        <v>610</v>
      </c>
    </row>
    <row r="133">
      <c r="A133" s="62" t="s">
        <v>1093</v>
      </c>
      <c r="B133" s="62">
        <v>1.0</v>
      </c>
      <c r="C133" s="62">
        <v>20.0</v>
      </c>
      <c r="D133" s="62">
        <v>2023.0</v>
      </c>
      <c r="F133" s="63" t="str">
        <f t="shared" si="1"/>
        <v>20/1/2023</v>
      </c>
      <c r="G133" s="63" t="str">
        <f t="shared" si="2"/>
        <v>1/20/2023</v>
      </c>
      <c r="I133" s="63" t="s">
        <v>477</v>
      </c>
      <c r="J133" s="63" t="s">
        <v>478</v>
      </c>
    </row>
    <row r="134">
      <c r="A134" s="62" t="s">
        <v>1093</v>
      </c>
      <c r="B134" s="62">
        <v>2.0</v>
      </c>
      <c r="C134" s="62">
        <v>17.0</v>
      </c>
      <c r="D134" s="62">
        <v>2023.0</v>
      </c>
      <c r="F134" s="63" t="str">
        <f t="shared" si="1"/>
        <v>17/2/2023</v>
      </c>
      <c r="G134" s="63" t="str">
        <f t="shared" si="2"/>
        <v>2/17/2023</v>
      </c>
      <c r="I134" s="63" t="s">
        <v>458</v>
      </c>
      <c r="J134" s="63" t="s">
        <v>460</v>
      </c>
    </row>
    <row r="135">
      <c r="A135" s="62" t="s">
        <v>1092</v>
      </c>
      <c r="B135" s="62">
        <v>2.0</v>
      </c>
      <c r="C135" s="62">
        <v>22.0</v>
      </c>
      <c r="D135" s="62">
        <v>2023.0</v>
      </c>
      <c r="F135" s="63" t="str">
        <f t="shared" si="1"/>
        <v>22/2/2023</v>
      </c>
      <c r="G135" s="63" t="str">
        <f t="shared" si="2"/>
        <v>2/22/2023</v>
      </c>
      <c r="I135" s="63" t="s">
        <v>283</v>
      </c>
      <c r="J135" s="63" t="s">
        <v>285</v>
      </c>
    </row>
    <row r="136">
      <c r="A136" s="62" t="s">
        <v>1092</v>
      </c>
      <c r="B136" s="62">
        <v>1.0</v>
      </c>
      <c r="C136" s="62">
        <v>18.0</v>
      </c>
      <c r="D136" s="62">
        <v>2023.0</v>
      </c>
      <c r="F136" s="63" t="str">
        <f t="shared" si="1"/>
        <v>18/1/2023</v>
      </c>
      <c r="G136" s="63" t="str">
        <f t="shared" si="2"/>
        <v>1/18/2023</v>
      </c>
      <c r="I136" s="63" t="s">
        <v>333</v>
      </c>
      <c r="J136" s="63" t="s">
        <v>334</v>
      </c>
    </row>
    <row r="137">
      <c r="A137" s="60">
        <v>0.0</v>
      </c>
      <c r="B137" s="60"/>
      <c r="C137" s="60"/>
      <c r="D137" s="60"/>
      <c r="F137" s="63" t="str">
        <f t="shared" si="1"/>
        <v>//</v>
      </c>
      <c r="G137" s="63" t="str">
        <f t="shared" si="2"/>
        <v>//</v>
      </c>
    </row>
    <row r="138">
      <c r="A138" s="62" t="s">
        <v>1092</v>
      </c>
      <c r="B138" s="62">
        <v>3.0</v>
      </c>
      <c r="C138" s="62">
        <v>8.0</v>
      </c>
      <c r="D138" s="62">
        <v>2023.0</v>
      </c>
      <c r="F138" s="63" t="str">
        <f t="shared" si="1"/>
        <v>8/3/2023</v>
      </c>
      <c r="G138" s="63" t="str">
        <f t="shared" si="2"/>
        <v>3/8/2023</v>
      </c>
      <c r="I138" s="63" t="s">
        <v>153</v>
      </c>
      <c r="J138" s="63" t="s">
        <v>154</v>
      </c>
    </row>
    <row r="139">
      <c r="A139" s="62" t="s">
        <v>1091</v>
      </c>
      <c r="B139" s="62">
        <v>3.0</v>
      </c>
      <c r="C139" s="62">
        <v>13.0</v>
      </c>
      <c r="D139" s="62">
        <v>2023.0</v>
      </c>
      <c r="F139" s="63" t="str">
        <f t="shared" si="1"/>
        <v>13/3/2023</v>
      </c>
      <c r="G139" s="63" t="str">
        <f t="shared" si="2"/>
        <v>3/13/2023</v>
      </c>
      <c r="I139" s="63" t="s">
        <v>175</v>
      </c>
      <c r="J139" s="63" t="s">
        <v>176</v>
      </c>
    </row>
    <row r="140">
      <c r="A140" s="62" t="s">
        <v>1090</v>
      </c>
      <c r="B140" s="62">
        <v>5.0</v>
      </c>
      <c r="C140" s="62">
        <v>12.0</v>
      </c>
      <c r="D140" s="62">
        <v>2022.0</v>
      </c>
      <c r="F140" s="63" t="str">
        <f t="shared" si="1"/>
        <v>12/5/2022</v>
      </c>
      <c r="G140" s="63" t="str">
        <f t="shared" si="2"/>
        <v>5/12/2022</v>
      </c>
      <c r="I140" s="63" t="s">
        <v>83</v>
      </c>
      <c r="J140" s="63" t="s">
        <v>80</v>
      </c>
    </row>
    <row r="141">
      <c r="A141" s="62" t="s">
        <v>1094</v>
      </c>
      <c r="B141" s="62">
        <v>1.0</v>
      </c>
      <c r="C141" s="62">
        <v>17.0</v>
      </c>
      <c r="D141" s="62">
        <v>2023.0</v>
      </c>
      <c r="F141" s="63" t="str">
        <f t="shared" si="1"/>
        <v>17/1/2023</v>
      </c>
      <c r="G141" s="63" t="str">
        <f t="shared" si="2"/>
        <v>1/17/2023</v>
      </c>
      <c r="I141" s="63" t="s">
        <v>541</v>
      </c>
      <c r="J141" s="63" t="s">
        <v>542</v>
      </c>
    </row>
    <row r="142">
      <c r="A142" s="62" t="s">
        <v>1090</v>
      </c>
      <c r="B142" s="62">
        <v>12.0</v>
      </c>
      <c r="C142" s="62">
        <v>1.0</v>
      </c>
      <c r="D142" s="62">
        <v>2022.0</v>
      </c>
      <c r="F142" s="63" t="str">
        <f t="shared" si="1"/>
        <v>1/12/2022</v>
      </c>
      <c r="G142" s="63" t="str">
        <f t="shared" si="2"/>
        <v>12/1/2022</v>
      </c>
      <c r="I142" s="63" t="s">
        <v>373</v>
      </c>
      <c r="J142" s="63" t="s">
        <v>375</v>
      </c>
    </row>
    <row r="143">
      <c r="A143" s="62" t="s">
        <v>1092</v>
      </c>
      <c r="B143" s="62">
        <v>3.0</v>
      </c>
      <c r="C143" s="62">
        <v>15.0</v>
      </c>
      <c r="D143" s="62">
        <v>2023.0</v>
      </c>
      <c r="F143" s="63" t="str">
        <f t="shared" si="1"/>
        <v>15/3/2023</v>
      </c>
      <c r="G143" s="63" t="str">
        <f t="shared" si="2"/>
        <v>3/15/2023</v>
      </c>
      <c r="I143" s="63" t="s">
        <v>222</v>
      </c>
      <c r="J143" s="63" t="s">
        <v>223</v>
      </c>
    </row>
    <row r="144">
      <c r="A144" s="62" t="s">
        <v>1090</v>
      </c>
      <c r="B144" s="62">
        <v>5.0</v>
      </c>
      <c r="C144" s="62">
        <v>12.0</v>
      </c>
      <c r="D144" s="62">
        <v>2022.0</v>
      </c>
      <c r="F144" s="63" t="str">
        <f t="shared" si="1"/>
        <v>12/5/2022</v>
      </c>
      <c r="G144" s="63" t="str">
        <f t="shared" si="2"/>
        <v>5/12/2022</v>
      </c>
      <c r="I144" s="63" t="s">
        <v>83</v>
      </c>
      <c r="J144" s="63" t="s">
        <v>80</v>
      </c>
    </row>
    <row r="145">
      <c r="A145" s="62" t="s">
        <v>1090</v>
      </c>
      <c r="B145" s="62">
        <v>10.0</v>
      </c>
      <c r="C145" s="62">
        <v>6.0</v>
      </c>
      <c r="D145" s="62">
        <v>2022.0</v>
      </c>
      <c r="F145" s="63" t="str">
        <f t="shared" si="1"/>
        <v>6/10/2022</v>
      </c>
      <c r="G145" s="63" t="str">
        <f t="shared" si="2"/>
        <v>10/6/2022</v>
      </c>
      <c r="I145" s="63" t="s">
        <v>661</v>
      </c>
      <c r="J145" s="63" t="s">
        <v>663</v>
      </c>
    </row>
    <row r="146">
      <c r="A146" s="62" t="s">
        <v>1094</v>
      </c>
      <c r="B146" s="62">
        <v>3.0</v>
      </c>
      <c r="C146" s="62">
        <v>14.0</v>
      </c>
      <c r="D146" s="62">
        <v>2023.0</v>
      </c>
      <c r="F146" s="63" t="str">
        <f t="shared" si="1"/>
        <v>14/3/2023</v>
      </c>
      <c r="G146" s="63" t="str">
        <f t="shared" si="2"/>
        <v>3/14/2023</v>
      </c>
      <c r="I146" s="63" t="s">
        <v>136</v>
      </c>
      <c r="J146" s="63" t="s">
        <v>139</v>
      </c>
    </row>
    <row r="147">
      <c r="A147" s="62" t="s">
        <v>1094</v>
      </c>
      <c r="B147" s="62">
        <v>5.0</v>
      </c>
      <c r="C147" s="62">
        <v>10.0</v>
      </c>
      <c r="D147" s="62">
        <v>2022.0</v>
      </c>
      <c r="F147" s="63" t="str">
        <f t="shared" si="1"/>
        <v>10/5/2022</v>
      </c>
      <c r="G147" s="63" t="str">
        <f t="shared" si="2"/>
        <v>5/10/2022</v>
      </c>
      <c r="I147" s="63" t="s">
        <v>618</v>
      </c>
      <c r="J147" s="63" t="s">
        <v>616</v>
      </c>
    </row>
    <row r="148">
      <c r="A148" s="60">
        <v>0.0</v>
      </c>
      <c r="B148" s="60"/>
      <c r="C148" s="60"/>
      <c r="D148" s="60"/>
      <c r="F148" s="63" t="str">
        <f t="shared" si="1"/>
        <v>//</v>
      </c>
      <c r="G148" s="63" t="str">
        <f t="shared" si="2"/>
        <v>//</v>
      </c>
    </row>
    <row r="149">
      <c r="A149" s="62" t="s">
        <v>1091</v>
      </c>
      <c r="B149" s="62">
        <v>3.0</v>
      </c>
      <c r="C149" s="62">
        <v>13.0</v>
      </c>
      <c r="D149" s="62">
        <v>2023.0</v>
      </c>
      <c r="F149" s="63" t="str">
        <f t="shared" si="1"/>
        <v>13/3/2023</v>
      </c>
      <c r="G149" s="63" t="str">
        <f t="shared" si="2"/>
        <v>3/13/2023</v>
      </c>
      <c r="I149" s="63" t="s">
        <v>175</v>
      </c>
      <c r="J149" s="63" t="s">
        <v>176</v>
      </c>
    </row>
    <row r="150">
      <c r="A150" s="62" t="s">
        <v>1091</v>
      </c>
      <c r="B150" s="62">
        <v>2.0</v>
      </c>
      <c r="C150" s="62">
        <v>13.0</v>
      </c>
      <c r="D150" s="62">
        <v>2023.0</v>
      </c>
      <c r="F150" s="63" t="str">
        <f t="shared" si="1"/>
        <v>13/2/2023</v>
      </c>
      <c r="G150" s="63" t="str">
        <f t="shared" si="2"/>
        <v>2/13/2023</v>
      </c>
      <c r="I150" s="63" t="s">
        <v>255</v>
      </c>
      <c r="J150" s="63" t="s">
        <v>256</v>
      </c>
    </row>
    <row r="151">
      <c r="A151" s="62" t="s">
        <v>1091</v>
      </c>
      <c r="B151" s="62">
        <v>2.0</v>
      </c>
      <c r="C151" s="62">
        <v>13.0</v>
      </c>
      <c r="D151" s="62">
        <v>2023.0</v>
      </c>
      <c r="F151" s="63" t="str">
        <f t="shared" si="1"/>
        <v>13/2/2023</v>
      </c>
      <c r="G151" s="63" t="str">
        <f t="shared" si="2"/>
        <v>2/13/2023</v>
      </c>
      <c r="I151" s="63" t="s">
        <v>255</v>
      </c>
      <c r="J151" s="63" t="s">
        <v>256</v>
      </c>
    </row>
    <row r="152">
      <c r="A152" s="62" t="s">
        <v>1094</v>
      </c>
      <c r="B152" s="62">
        <v>5.0</v>
      </c>
      <c r="C152" s="62">
        <v>17.0</v>
      </c>
      <c r="D152" s="62">
        <v>2022.0</v>
      </c>
      <c r="F152" s="63" t="str">
        <f t="shared" si="1"/>
        <v>17/5/2022</v>
      </c>
      <c r="G152" s="63" t="str">
        <f t="shared" si="2"/>
        <v>5/17/2022</v>
      </c>
      <c r="I152" s="63" t="s">
        <v>691</v>
      </c>
      <c r="J152" s="63" t="s">
        <v>692</v>
      </c>
    </row>
    <row r="153">
      <c r="A153" s="62" t="s">
        <v>1091</v>
      </c>
      <c r="B153" s="62">
        <v>5.0</v>
      </c>
      <c r="C153" s="62">
        <v>23.0</v>
      </c>
      <c r="D153" s="62">
        <v>2022.0</v>
      </c>
      <c r="F153" s="63" t="str">
        <f t="shared" si="1"/>
        <v>23/5/2022</v>
      </c>
      <c r="G153" s="63" t="str">
        <f t="shared" si="2"/>
        <v>5/23/2022</v>
      </c>
      <c r="I153" s="63" t="s">
        <v>319</v>
      </c>
      <c r="J153" s="63" t="s">
        <v>321</v>
      </c>
    </row>
    <row r="154">
      <c r="A154" s="62" t="s">
        <v>1091</v>
      </c>
      <c r="B154" s="62">
        <v>2.0</v>
      </c>
      <c r="C154" s="62">
        <v>6.0</v>
      </c>
      <c r="D154" s="62">
        <v>2023.0</v>
      </c>
      <c r="F154" s="63" t="str">
        <f t="shared" si="1"/>
        <v>6/2/2023</v>
      </c>
      <c r="G154" s="63" t="str">
        <f t="shared" si="2"/>
        <v>2/6/2023</v>
      </c>
      <c r="I154" s="63" t="s">
        <v>459</v>
      </c>
      <c r="J154" s="63" t="s">
        <v>461</v>
      </c>
    </row>
    <row r="155">
      <c r="A155" s="62" t="s">
        <v>1092</v>
      </c>
      <c r="B155" s="62">
        <v>2.0</v>
      </c>
      <c r="C155" s="62">
        <v>15.0</v>
      </c>
      <c r="D155" s="62">
        <v>2023.0</v>
      </c>
      <c r="F155" s="63" t="str">
        <f t="shared" si="1"/>
        <v>15/2/2023</v>
      </c>
      <c r="G155" s="63" t="str">
        <f t="shared" si="2"/>
        <v>2/15/2023</v>
      </c>
      <c r="I155" s="63" t="s">
        <v>412</v>
      </c>
      <c r="J155" s="63" t="s">
        <v>413</v>
      </c>
    </row>
    <row r="156">
      <c r="A156" s="62" t="s">
        <v>1096</v>
      </c>
      <c r="B156" s="62">
        <v>3.0</v>
      </c>
      <c r="C156" s="62">
        <v>5.0</v>
      </c>
      <c r="D156" s="62">
        <v>2023.0</v>
      </c>
      <c r="F156" s="63" t="str">
        <f t="shared" si="1"/>
        <v>5/3/2023</v>
      </c>
      <c r="G156" s="63" t="str">
        <f t="shared" si="2"/>
        <v>3/5/2023</v>
      </c>
      <c r="I156" s="63" t="s">
        <v>709</v>
      </c>
      <c r="J156" s="63" t="s">
        <v>710</v>
      </c>
    </row>
    <row r="157">
      <c r="A157" s="62" t="s">
        <v>1090</v>
      </c>
      <c r="B157" s="62">
        <v>1.0</v>
      </c>
      <c r="C157" s="62">
        <v>12.0</v>
      </c>
      <c r="D157" s="62">
        <v>2023.0</v>
      </c>
      <c r="F157" s="63" t="str">
        <f t="shared" si="1"/>
        <v>12/1/2023</v>
      </c>
      <c r="G157" s="63" t="str">
        <f t="shared" si="2"/>
        <v>1/12/2023</v>
      </c>
      <c r="I157" s="63" t="s">
        <v>68</v>
      </c>
      <c r="J157" s="63" t="s">
        <v>71</v>
      </c>
    </row>
    <row r="158">
      <c r="A158" s="62" t="s">
        <v>1092</v>
      </c>
      <c r="B158" s="62">
        <v>10.0</v>
      </c>
      <c r="C158" s="62">
        <v>12.0</v>
      </c>
      <c r="D158" s="62">
        <v>2022.0</v>
      </c>
      <c r="F158" s="63" t="str">
        <f t="shared" si="1"/>
        <v>12/10/2022</v>
      </c>
      <c r="G158" s="63" t="str">
        <f t="shared" si="2"/>
        <v>10/12/2022</v>
      </c>
      <c r="I158" s="63" t="s">
        <v>489</v>
      </c>
      <c r="J158" s="63" t="s">
        <v>491</v>
      </c>
    </row>
    <row r="159">
      <c r="A159" s="62" t="s">
        <v>1091</v>
      </c>
      <c r="B159" s="62">
        <v>3.0</v>
      </c>
      <c r="C159" s="62">
        <v>13.0</v>
      </c>
      <c r="D159" s="62">
        <v>2023.0</v>
      </c>
      <c r="F159" s="63" t="str">
        <f t="shared" si="1"/>
        <v>13/3/2023</v>
      </c>
      <c r="G159" s="63" t="str">
        <f t="shared" si="2"/>
        <v>3/13/2023</v>
      </c>
      <c r="I159" s="63" t="s">
        <v>175</v>
      </c>
      <c r="J159" s="63" t="s">
        <v>176</v>
      </c>
    </row>
    <row r="160">
      <c r="A160" s="62" t="s">
        <v>1096</v>
      </c>
      <c r="B160" s="62">
        <v>11.0</v>
      </c>
      <c r="C160" s="62">
        <v>20.0</v>
      </c>
      <c r="D160" s="62">
        <v>2022.0</v>
      </c>
      <c r="F160" s="63" t="str">
        <f t="shared" si="1"/>
        <v>20/11/2022</v>
      </c>
      <c r="G160" s="63" t="str">
        <f t="shared" si="2"/>
        <v>11/20/2022</v>
      </c>
      <c r="I160" s="63" t="s">
        <v>731</v>
      </c>
      <c r="J160" s="63" t="s">
        <v>732</v>
      </c>
    </row>
    <row r="161">
      <c r="A161" s="62" t="s">
        <v>1094</v>
      </c>
      <c r="B161" s="62">
        <v>1.0</v>
      </c>
      <c r="C161" s="62">
        <v>31.0</v>
      </c>
      <c r="D161" s="62">
        <v>2023.0</v>
      </c>
      <c r="F161" s="63" t="str">
        <f t="shared" si="1"/>
        <v>31/1/2023</v>
      </c>
      <c r="G161" s="63" t="str">
        <f t="shared" si="2"/>
        <v>1/31/2023</v>
      </c>
      <c r="I161" s="63" t="s">
        <v>192</v>
      </c>
      <c r="J161" s="63" t="s">
        <v>194</v>
      </c>
    </row>
    <row r="162">
      <c r="A162" s="62" t="s">
        <v>1090</v>
      </c>
      <c r="B162" s="62">
        <v>12.0</v>
      </c>
      <c r="C162" s="62">
        <v>1.0</v>
      </c>
      <c r="D162" s="62">
        <v>2022.0</v>
      </c>
      <c r="F162" s="63" t="str">
        <f t="shared" si="1"/>
        <v>1/12/2022</v>
      </c>
      <c r="G162" s="63" t="str">
        <f t="shared" si="2"/>
        <v>12/1/2022</v>
      </c>
      <c r="I162" s="63" t="s">
        <v>373</v>
      </c>
      <c r="J162" s="63" t="s">
        <v>375</v>
      </c>
    </row>
    <row r="163">
      <c r="A163" s="62" t="s">
        <v>1092</v>
      </c>
      <c r="B163" s="62">
        <v>4.0</v>
      </c>
      <c r="C163" s="62">
        <v>27.0</v>
      </c>
      <c r="D163" s="62">
        <v>2022.0</v>
      </c>
      <c r="F163" s="63" t="str">
        <f t="shared" si="1"/>
        <v>27/4/2022</v>
      </c>
      <c r="G163" s="63" t="str">
        <f t="shared" si="2"/>
        <v>4/27/2022</v>
      </c>
      <c r="I163" s="63" t="s">
        <v>415</v>
      </c>
      <c r="J163" s="63" t="s">
        <v>416</v>
      </c>
    </row>
    <row r="164">
      <c r="A164" s="62" t="s">
        <v>1091</v>
      </c>
      <c r="B164" s="62">
        <v>3.0</v>
      </c>
      <c r="C164" s="62">
        <v>13.0</v>
      </c>
      <c r="D164" s="62">
        <v>2023.0</v>
      </c>
      <c r="F164" s="63" t="str">
        <f t="shared" si="1"/>
        <v>13/3/2023</v>
      </c>
      <c r="G164" s="63" t="str">
        <f t="shared" si="2"/>
        <v>3/13/2023</v>
      </c>
      <c r="I164" s="63" t="s">
        <v>175</v>
      </c>
      <c r="J164" s="63" t="s">
        <v>176</v>
      </c>
    </row>
    <row r="165">
      <c r="A165" s="62" t="s">
        <v>1092</v>
      </c>
      <c r="B165" s="62">
        <v>3.0</v>
      </c>
      <c r="C165" s="62">
        <v>8.0</v>
      </c>
      <c r="D165" s="62">
        <v>2023.0</v>
      </c>
      <c r="F165" s="63" t="str">
        <f t="shared" si="1"/>
        <v>8/3/2023</v>
      </c>
      <c r="G165" s="63" t="str">
        <f t="shared" si="2"/>
        <v>3/8/2023</v>
      </c>
      <c r="I165" s="63" t="s">
        <v>153</v>
      </c>
      <c r="J165" s="63" t="s">
        <v>154</v>
      </c>
    </row>
    <row r="166">
      <c r="A166" s="62" t="s">
        <v>1095</v>
      </c>
      <c r="B166" s="62">
        <v>3.0</v>
      </c>
      <c r="C166" s="62">
        <v>11.0</v>
      </c>
      <c r="D166" s="62">
        <v>2023.0</v>
      </c>
      <c r="F166" s="63" t="str">
        <f t="shared" si="1"/>
        <v>11/3/2023</v>
      </c>
      <c r="G166" s="63" t="str">
        <f t="shared" si="2"/>
        <v>3/11/2023</v>
      </c>
      <c r="I166" s="63" t="s">
        <v>199</v>
      </c>
      <c r="J166" s="63" t="s">
        <v>202</v>
      </c>
    </row>
    <row r="167">
      <c r="A167" s="62" t="s">
        <v>1093</v>
      </c>
      <c r="B167" s="62">
        <v>11.0</v>
      </c>
      <c r="C167" s="62">
        <v>4.0</v>
      </c>
      <c r="D167" s="62">
        <v>2022.0</v>
      </c>
      <c r="F167" s="63" t="str">
        <f t="shared" si="1"/>
        <v>4/11/2022</v>
      </c>
      <c r="G167" s="63" t="str">
        <f t="shared" si="2"/>
        <v>11/4/2022</v>
      </c>
      <c r="I167" s="63" t="s">
        <v>511</v>
      </c>
      <c r="J167" s="63" t="s">
        <v>509</v>
      </c>
    </row>
    <row r="168">
      <c r="A168" s="62" t="s">
        <v>1090</v>
      </c>
      <c r="B168" s="62">
        <v>12.0</v>
      </c>
      <c r="C168" s="62">
        <v>15.0</v>
      </c>
      <c r="D168" s="62">
        <v>2022.0</v>
      </c>
      <c r="F168" s="63" t="str">
        <f t="shared" si="1"/>
        <v>15/12/2022</v>
      </c>
      <c r="G168" s="63" t="str">
        <f t="shared" si="2"/>
        <v>12/15/2022</v>
      </c>
      <c r="I168" s="63" t="s">
        <v>259</v>
      </c>
      <c r="J168" s="63" t="s">
        <v>261</v>
      </c>
    </row>
    <row r="169">
      <c r="A169" s="62" t="s">
        <v>1091</v>
      </c>
      <c r="B169" s="62">
        <v>2.0</v>
      </c>
      <c r="C169" s="62">
        <v>27.0</v>
      </c>
      <c r="D169" s="62">
        <v>2023.0</v>
      </c>
      <c r="F169" s="63" t="str">
        <f t="shared" si="1"/>
        <v>27/2/2023</v>
      </c>
      <c r="G169" s="63" t="str">
        <f t="shared" si="2"/>
        <v>2/27/2023</v>
      </c>
      <c r="I169" s="63" t="s">
        <v>275</v>
      </c>
      <c r="J169" s="63" t="s">
        <v>276</v>
      </c>
    </row>
    <row r="170">
      <c r="A170" s="62" t="s">
        <v>1093</v>
      </c>
      <c r="B170" s="62">
        <v>12.0</v>
      </c>
      <c r="C170" s="62">
        <v>9.0</v>
      </c>
      <c r="D170" s="62">
        <v>2022.0</v>
      </c>
      <c r="F170" s="63" t="str">
        <f t="shared" si="1"/>
        <v>9/12/2022</v>
      </c>
      <c r="G170" s="63" t="str">
        <f t="shared" si="2"/>
        <v>12/9/2022</v>
      </c>
      <c r="I170" s="63" t="s">
        <v>401</v>
      </c>
      <c r="J170" s="63" t="s">
        <v>402</v>
      </c>
    </row>
    <row r="171">
      <c r="A171" s="62" t="s">
        <v>1092</v>
      </c>
      <c r="B171" s="62">
        <v>5.0</v>
      </c>
      <c r="C171" s="62">
        <v>25.0</v>
      </c>
      <c r="D171" s="62">
        <v>2022.0</v>
      </c>
      <c r="F171" s="63" t="str">
        <f t="shared" si="1"/>
        <v>25/5/2022</v>
      </c>
      <c r="G171" s="63" t="str">
        <f t="shared" si="2"/>
        <v>5/25/2022</v>
      </c>
      <c r="I171" s="63" t="s">
        <v>209</v>
      </c>
      <c r="J171" s="63" t="s">
        <v>210</v>
      </c>
    </row>
    <row r="172">
      <c r="A172" s="62" t="s">
        <v>1090</v>
      </c>
      <c r="B172" s="62">
        <v>8.0</v>
      </c>
      <c r="C172" s="62">
        <v>11.0</v>
      </c>
      <c r="D172" s="62">
        <v>2022.0</v>
      </c>
      <c r="F172" s="63" t="str">
        <f t="shared" si="1"/>
        <v>11/8/2022</v>
      </c>
      <c r="G172" s="63" t="str">
        <f t="shared" si="2"/>
        <v>8/11/2022</v>
      </c>
      <c r="I172" s="63" t="s">
        <v>169</v>
      </c>
      <c r="J172" s="63" t="s">
        <v>166</v>
      </c>
    </row>
    <row r="173">
      <c r="A173" s="62" t="s">
        <v>1090</v>
      </c>
      <c r="B173" s="62">
        <v>10.0</v>
      </c>
      <c r="C173" s="62">
        <v>27.0</v>
      </c>
      <c r="D173" s="62">
        <v>2022.0</v>
      </c>
      <c r="F173" s="63" t="str">
        <f t="shared" si="1"/>
        <v>27/10/2022</v>
      </c>
      <c r="G173" s="63" t="str">
        <f t="shared" si="2"/>
        <v>10/27/2022</v>
      </c>
      <c r="I173" s="63" t="s">
        <v>770</v>
      </c>
      <c r="J173" s="63" t="s">
        <v>772</v>
      </c>
    </row>
    <row r="174">
      <c r="A174" s="62" t="s">
        <v>1091</v>
      </c>
      <c r="B174" s="62">
        <v>5.0</v>
      </c>
      <c r="C174" s="62">
        <v>23.0</v>
      </c>
      <c r="D174" s="62">
        <v>2022.0</v>
      </c>
      <c r="F174" s="63" t="str">
        <f t="shared" si="1"/>
        <v>23/5/2022</v>
      </c>
      <c r="G174" s="63" t="str">
        <f t="shared" si="2"/>
        <v>5/23/2022</v>
      </c>
      <c r="I174" s="63" t="s">
        <v>319</v>
      </c>
      <c r="J174" s="63" t="s">
        <v>321</v>
      </c>
    </row>
    <row r="175">
      <c r="A175" s="62" t="s">
        <v>1091</v>
      </c>
      <c r="B175" s="62">
        <v>10.0</v>
      </c>
      <c r="C175" s="62">
        <v>10.0</v>
      </c>
      <c r="D175" s="62">
        <v>2022.0</v>
      </c>
      <c r="F175" s="63" t="str">
        <f t="shared" si="1"/>
        <v>10/10/2022</v>
      </c>
      <c r="G175" s="63" t="str">
        <f t="shared" si="2"/>
        <v>10/10/2022</v>
      </c>
      <c r="I175" s="63" t="s">
        <v>145</v>
      </c>
      <c r="J175" s="63" t="s">
        <v>145</v>
      </c>
    </row>
    <row r="176">
      <c r="A176" s="62" t="s">
        <v>1094</v>
      </c>
      <c r="B176" s="62">
        <v>1.0</v>
      </c>
      <c r="C176" s="62">
        <v>17.0</v>
      </c>
      <c r="D176" s="62">
        <v>2023.0</v>
      </c>
      <c r="F176" s="63" t="str">
        <f t="shared" si="1"/>
        <v>17/1/2023</v>
      </c>
      <c r="G176" s="63" t="str">
        <f t="shared" si="2"/>
        <v>1/17/2023</v>
      </c>
      <c r="I176" s="63" t="s">
        <v>541</v>
      </c>
      <c r="J176" s="63" t="s">
        <v>542</v>
      </c>
    </row>
    <row r="177">
      <c r="A177" s="62" t="s">
        <v>1092</v>
      </c>
      <c r="B177" s="62">
        <v>2.0</v>
      </c>
      <c r="C177" s="62">
        <v>8.0</v>
      </c>
      <c r="D177" s="62">
        <v>2023.0</v>
      </c>
      <c r="F177" s="63" t="str">
        <f t="shared" si="1"/>
        <v>8/2/2023</v>
      </c>
      <c r="G177" s="63" t="str">
        <f t="shared" si="2"/>
        <v>2/8/2023</v>
      </c>
      <c r="I177" s="63" t="s">
        <v>260</v>
      </c>
      <c r="J177" s="63" t="s">
        <v>262</v>
      </c>
    </row>
    <row r="178">
      <c r="A178" s="62" t="s">
        <v>1094</v>
      </c>
      <c r="B178" s="62">
        <v>6.0</v>
      </c>
      <c r="C178" s="62">
        <v>14.0</v>
      </c>
      <c r="D178" s="62">
        <v>2022.0</v>
      </c>
      <c r="F178" s="63" t="str">
        <f t="shared" si="1"/>
        <v>14/6/2022</v>
      </c>
      <c r="G178" s="63" t="str">
        <f t="shared" si="2"/>
        <v>6/14/2022</v>
      </c>
      <c r="I178" s="63" t="s">
        <v>787</v>
      </c>
      <c r="J178" s="63" t="s">
        <v>788</v>
      </c>
    </row>
    <row r="179">
      <c r="A179" s="62" t="s">
        <v>1094</v>
      </c>
      <c r="B179" s="62">
        <v>6.0</v>
      </c>
      <c r="C179" s="62">
        <v>28.0</v>
      </c>
      <c r="D179" s="62">
        <v>2022.0</v>
      </c>
      <c r="F179" s="63" t="str">
        <f t="shared" si="1"/>
        <v>28/6/2022</v>
      </c>
      <c r="G179" s="63" t="str">
        <f t="shared" si="2"/>
        <v>6/28/2022</v>
      </c>
      <c r="I179" s="63" t="s">
        <v>245</v>
      </c>
      <c r="J179" s="63" t="s">
        <v>247</v>
      </c>
    </row>
    <row r="180">
      <c r="A180" s="62" t="s">
        <v>1091</v>
      </c>
      <c r="B180" s="62">
        <v>12.0</v>
      </c>
      <c r="C180" s="62">
        <v>12.0</v>
      </c>
      <c r="D180" s="62">
        <v>2022.0</v>
      </c>
      <c r="F180" s="63" t="str">
        <f t="shared" si="1"/>
        <v>12/12/2022</v>
      </c>
      <c r="G180" s="63" t="str">
        <f t="shared" si="2"/>
        <v>12/12/2022</v>
      </c>
      <c r="I180" s="63" t="s">
        <v>610</v>
      </c>
      <c r="J180" s="63" t="s">
        <v>610</v>
      </c>
    </row>
    <row r="181">
      <c r="A181" s="62" t="s">
        <v>1090</v>
      </c>
      <c r="B181" s="62">
        <v>12.0</v>
      </c>
      <c r="C181" s="62">
        <v>1.0</v>
      </c>
      <c r="D181" s="62">
        <v>2022.0</v>
      </c>
      <c r="F181" s="63" t="str">
        <f t="shared" si="1"/>
        <v>1/12/2022</v>
      </c>
      <c r="G181" s="63" t="str">
        <f t="shared" si="2"/>
        <v>12/1/2022</v>
      </c>
      <c r="I181" s="63" t="s">
        <v>373</v>
      </c>
      <c r="J181" s="63" t="s">
        <v>375</v>
      </c>
    </row>
    <row r="182">
      <c r="A182" s="62" t="s">
        <v>1090</v>
      </c>
      <c r="B182" s="62">
        <v>3.0</v>
      </c>
      <c r="C182" s="62">
        <v>9.0</v>
      </c>
      <c r="D182" s="62">
        <v>2023.0</v>
      </c>
      <c r="F182" s="63" t="str">
        <f t="shared" si="1"/>
        <v>9/3/2023</v>
      </c>
      <c r="G182" s="63" t="str">
        <f t="shared" si="2"/>
        <v>3/9/2023</v>
      </c>
      <c r="I182" s="63" t="s">
        <v>165</v>
      </c>
      <c r="J182" s="63" t="s">
        <v>168</v>
      </c>
    </row>
    <row r="183">
      <c r="A183" s="62" t="s">
        <v>1091</v>
      </c>
      <c r="B183" s="62">
        <v>1.0</v>
      </c>
      <c r="C183" s="62">
        <v>16.0</v>
      </c>
      <c r="D183" s="62">
        <v>2023.0</v>
      </c>
      <c r="F183" s="63" t="str">
        <f t="shared" si="1"/>
        <v>16/1/2023</v>
      </c>
      <c r="G183" s="63" t="str">
        <f t="shared" si="2"/>
        <v>1/16/2023</v>
      </c>
      <c r="I183" s="63" t="s">
        <v>361</v>
      </c>
      <c r="J183" s="63" t="s">
        <v>363</v>
      </c>
    </row>
    <row r="184">
      <c r="A184" s="62" t="s">
        <v>1093</v>
      </c>
      <c r="B184" s="62">
        <v>9.0</v>
      </c>
      <c r="C184" s="62">
        <v>23.0</v>
      </c>
      <c r="D184" s="62">
        <v>2022.0</v>
      </c>
      <c r="F184" s="63" t="str">
        <f t="shared" si="1"/>
        <v>23/9/2022</v>
      </c>
      <c r="G184" s="63" t="str">
        <f t="shared" si="2"/>
        <v>9/23/2022</v>
      </c>
      <c r="I184" s="63" t="s">
        <v>510</v>
      </c>
      <c r="J184" s="63" t="s">
        <v>512</v>
      </c>
    </row>
    <row r="185">
      <c r="A185" s="62" t="s">
        <v>1094</v>
      </c>
      <c r="B185" s="62">
        <v>3.0</v>
      </c>
      <c r="C185" s="62">
        <v>14.0</v>
      </c>
      <c r="D185" s="62">
        <v>2023.0</v>
      </c>
      <c r="F185" s="63" t="str">
        <f t="shared" si="1"/>
        <v>14/3/2023</v>
      </c>
      <c r="G185" s="63" t="str">
        <f t="shared" si="2"/>
        <v>3/14/2023</v>
      </c>
      <c r="I185" s="63" t="s">
        <v>136</v>
      </c>
      <c r="J185" s="63" t="s">
        <v>139</v>
      </c>
    </row>
    <row r="186">
      <c r="A186" s="62" t="s">
        <v>1091</v>
      </c>
      <c r="B186" s="62">
        <v>2.0</v>
      </c>
      <c r="C186" s="62">
        <v>27.0</v>
      </c>
      <c r="D186" s="62">
        <v>2023.0</v>
      </c>
      <c r="F186" s="63" t="str">
        <f t="shared" si="1"/>
        <v>27/2/2023</v>
      </c>
      <c r="G186" s="63" t="str">
        <f t="shared" si="2"/>
        <v>2/27/2023</v>
      </c>
      <c r="I186" s="63" t="s">
        <v>275</v>
      </c>
      <c r="J186" s="63" t="s">
        <v>276</v>
      </c>
    </row>
    <row r="187">
      <c r="A187" s="62" t="s">
        <v>1091</v>
      </c>
      <c r="B187" s="62">
        <v>3.0</v>
      </c>
      <c r="C187" s="62">
        <v>6.0</v>
      </c>
      <c r="D187" s="62">
        <v>2023.0</v>
      </c>
      <c r="F187" s="63" t="str">
        <f t="shared" si="1"/>
        <v>6/3/2023</v>
      </c>
      <c r="G187" s="63" t="str">
        <f t="shared" si="2"/>
        <v>3/6/2023</v>
      </c>
      <c r="I187" s="63" t="s">
        <v>284</v>
      </c>
      <c r="J187" s="63" t="s">
        <v>286</v>
      </c>
    </row>
    <row r="188">
      <c r="A188" s="62" t="s">
        <v>1090</v>
      </c>
      <c r="B188" s="62">
        <v>3.0</v>
      </c>
      <c r="C188" s="62">
        <v>9.0</v>
      </c>
      <c r="D188" s="62">
        <v>2023.0</v>
      </c>
      <c r="F188" s="63" t="str">
        <f t="shared" si="1"/>
        <v>9/3/2023</v>
      </c>
      <c r="G188" s="63" t="str">
        <f t="shared" si="2"/>
        <v>3/9/2023</v>
      </c>
      <c r="I188" s="63" t="s">
        <v>165</v>
      </c>
      <c r="J188" s="63" t="s">
        <v>168</v>
      </c>
    </row>
    <row r="189">
      <c r="A189" s="62" t="s">
        <v>1091</v>
      </c>
      <c r="B189" s="62">
        <v>2.0</v>
      </c>
      <c r="C189" s="62">
        <v>13.0</v>
      </c>
      <c r="D189" s="62">
        <v>2023.0</v>
      </c>
      <c r="F189" s="63" t="str">
        <f t="shared" si="1"/>
        <v>13/2/2023</v>
      </c>
      <c r="G189" s="63" t="str">
        <f t="shared" si="2"/>
        <v>2/13/2023</v>
      </c>
      <c r="I189" s="63" t="s">
        <v>255</v>
      </c>
      <c r="J189" s="63" t="s">
        <v>256</v>
      </c>
    </row>
    <row r="190">
      <c r="A190" s="62" t="s">
        <v>1093</v>
      </c>
      <c r="B190" s="62">
        <v>7.0</v>
      </c>
      <c r="C190" s="62">
        <v>8.0</v>
      </c>
      <c r="D190" s="62">
        <v>2022.0</v>
      </c>
      <c r="F190" s="63" t="str">
        <f t="shared" si="1"/>
        <v>8/7/2022</v>
      </c>
      <c r="G190" s="63" t="str">
        <f t="shared" si="2"/>
        <v>7/8/2022</v>
      </c>
      <c r="I190" s="63" t="s">
        <v>816</v>
      </c>
      <c r="J190" s="63" t="s">
        <v>817</v>
      </c>
    </row>
    <row r="191">
      <c r="A191" s="62" t="s">
        <v>1095</v>
      </c>
      <c r="B191" s="62">
        <v>3.0</v>
      </c>
      <c r="C191" s="62">
        <v>11.0</v>
      </c>
      <c r="D191" s="62">
        <v>2023.0</v>
      </c>
      <c r="F191" s="63" t="str">
        <f t="shared" si="1"/>
        <v>11/3/2023</v>
      </c>
      <c r="G191" s="63" t="str">
        <f t="shared" si="2"/>
        <v>3/11/2023</v>
      </c>
      <c r="I191" s="63" t="s">
        <v>199</v>
      </c>
      <c r="J191" s="63" t="s">
        <v>202</v>
      </c>
    </row>
    <row r="192">
      <c r="A192" s="62" t="s">
        <v>1094</v>
      </c>
      <c r="B192" s="62">
        <v>2.0</v>
      </c>
      <c r="C192" s="62">
        <v>21.0</v>
      </c>
      <c r="D192" s="62">
        <v>2023.0</v>
      </c>
      <c r="F192" s="63" t="str">
        <f t="shared" si="1"/>
        <v>21/2/2023</v>
      </c>
      <c r="G192" s="63" t="str">
        <f t="shared" si="2"/>
        <v>2/21/2023</v>
      </c>
      <c r="I192" s="63" t="s">
        <v>305</v>
      </c>
      <c r="J192" s="63" t="s">
        <v>306</v>
      </c>
    </row>
    <row r="193">
      <c r="A193" s="62" t="s">
        <v>1091</v>
      </c>
      <c r="B193" s="62">
        <v>6.0</v>
      </c>
      <c r="C193" s="62">
        <v>6.0</v>
      </c>
      <c r="D193" s="62">
        <v>2022.0</v>
      </c>
      <c r="F193" s="63" t="str">
        <f t="shared" si="1"/>
        <v>6/6/2022</v>
      </c>
      <c r="G193" s="63" t="str">
        <f t="shared" si="2"/>
        <v>6/6/2022</v>
      </c>
      <c r="I193" s="63" t="s">
        <v>822</v>
      </c>
      <c r="J193" s="63" t="s">
        <v>822</v>
      </c>
    </row>
    <row r="194">
      <c r="A194" s="62" t="s">
        <v>1092</v>
      </c>
      <c r="B194" s="62">
        <v>6.0</v>
      </c>
      <c r="C194" s="62">
        <v>1.0</v>
      </c>
      <c r="D194" s="62">
        <v>2022.0</v>
      </c>
      <c r="F194" s="63" t="str">
        <f t="shared" si="1"/>
        <v>1/6/2022</v>
      </c>
      <c r="G194" s="63" t="str">
        <f t="shared" si="2"/>
        <v>6/1/2022</v>
      </c>
      <c r="I194" s="63" t="s">
        <v>826</v>
      </c>
      <c r="J194" s="63" t="s">
        <v>827</v>
      </c>
    </row>
    <row r="195">
      <c r="A195" s="62" t="s">
        <v>1092</v>
      </c>
      <c r="B195" s="62">
        <v>3.0</v>
      </c>
      <c r="C195" s="62">
        <v>15.0</v>
      </c>
      <c r="D195" s="62">
        <v>2023.0</v>
      </c>
      <c r="F195" s="63" t="str">
        <f t="shared" si="1"/>
        <v>15/3/2023</v>
      </c>
      <c r="G195" s="63" t="str">
        <f t="shared" si="2"/>
        <v>3/15/2023</v>
      </c>
      <c r="I195" s="63" t="s">
        <v>222</v>
      </c>
      <c r="J195" s="63" t="s">
        <v>223</v>
      </c>
    </row>
    <row r="196">
      <c r="A196" s="62" t="s">
        <v>1091</v>
      </c>
      <c r="B196" s="62">
        <v>3.0</v>
      </c>
      <c r="C196" s="62">
        <v>13.0</v>
      </c>
      <c r="D196" s="62">
        <v>2023.0</v>
      </c>
      <c r="F196" s="63" t="str">
        <f t="shared" si="1"/>
        <v>13/3/2023</v>
      </c>
      <c r="G196" s="63" t="str">
        <f t="shared" si="2"/>
        <v>3/13/2023</v>
      </c>
      <c r="I196" s="63" t="s">
        <v>175</v>
      </c>
      <c r="J196" s="63" t="s">
        <v>176</v>
      </c>
    </row>
    <row r="197">
      <c r="A197" s="62" t="s">
        <v>1094</v>
      </c>
      <c r="B197" s="62">
        <v>11.0</v>
      </c>
      <c r="C197" s="62">
        <v>15.0</v>
      </c>
      <c r="D197" s="62">
        <v>2022.0</v>
      </c>
      <c r="F197" s="63" t="str">
        <f t="shared" si="1"/>
        <v>15/11/2022</v>
      </c>
      <c r="G197" s="63" t="str">
        <f t="shared" si="2"/>
        <v>11/15/2022</v>
      </c>
      <c r="I197" s="63" t="s">
        <v>749</v>
      </c>
      <c r="J197" s="63" t="s">
        <v>750</v>
      </c>
    </row>
    <row r="198">
      <c r="A198" s="62" t="s">
        <v>1091</v>
      </c>
      <c r="B198" s="62">
        <v>3.0</v>
      </c>
      <c r="C198" s="62">
        <v>13.0</v>
      </c>
      <c r="D198" s="62">
        <v>2023.0</v>
      </c>
      <c r="F198" s="63" t="str">
        <f t="shared" si="1"/>
        <v>13/3/2023</v>
      </c>
      <c r="G198" s="63" t="str">
        <f t="shared" si="2"/>
        <v>3/13/2023</v>
      </c>
      <c r="I198" s="63" t="s">
        <v>175</v>
      </c>
      <c r="J198" s="63" t="s">
        <v>176</v>
      </c>
    </row>
    <row r="199">
      <c r="A199" s="62" t="s">
        <v>1094</v>
      </c>
      <c r="B199" s="62">
        <v>10.0</v>
      </c>
      <c r="C199" s="62">
        <v>11.0</v>
      </c>
      <c r="D199" s="62">
        <v>2022.0</v>
      </c>
      <c r="F199" s="63" t="str">
        <f t="shared" si="1"/>
        <v>11/10/2022</v>
      </c>
      <c r="G199" s="63" t="str">
        <f t="shared" si="2"/>
        <v>10/11/2022</v>
      </c>
      <c r="I199" s="63" t="s">
        <v>137</v>
      </c>
      <c r="J199" s="63" t="s">
        <v>140</v>
      </c>
    </row>
    <row r="200">
      <c r="A200" s="62" t="s">
        <v>1091</v>
      </c>
      <c r="B200" s="62">
        <v>3.0</v>
      </c>
      <c r="C200" s="62">
        <v>6.0</v>
      </c>
      <c r="D200" s="62">
        <v>2023.0</v>
      </c>
      <c r="F200" s="63" t="str">
        <f t="shared" si="1"/>
        <v>6/3/2023</v>
      </c>
      <c r="G200" s="63" t="str">
        <f t="shared" si="2"/>
        <v>3/6/2023</v>
      </c>
      <c r="I200" s="63" t="s">
        <v>284</v>
      </c>
      <c r="J200" s="63" t="s">
        <v>286</v>
      </c>
    </row>
    <row r="201">
      <c r="A201" s="62" t="s">
        <v>1092</v>
      </c>
      <c r="B201" s="62">
        <v>1.0</v>
      </c>
      <c r="C201" s="62">
        <v>4.0</v>
      </c>
      <c r="D201" s="62">
        <v>2023.0</v>
      </c>
      <c r="F201" s="63" t="str">
        <f t="shared" si="1"/>
        <v>4/1/2023</v>
      </c>
      <c r="G201" s="63" t="str">
        <f t="shared" si="2"/>
        <v>1/4/2023</v>
      </c>
      <c r="I201" s="63" t="s">
        <v>186</v>
      </c>
      <c r="J201" s="63" t="s">
        <v>187</v>
      </c>
    </row>
    <row r="202">
      <c r="A202" s="62" t="s">
        <v>1093</v>
      </c>
      <c r="B202" s="62">
        <v>9.0</v>
      </c>
      <c r="C202" s="62">
        <v>9.0</v>
      </c>
      <c r="D202" s="62">
        <v>2022.0</v>
      </c>
      <c r="F202" s="63" t="str">
        <f t="shared" si="1"/>
        <v>9/9/2022</v>
      </c>
      <c r="G202" s="63" t="str">
        <f t="shared" si="2"/>
        <v>9/9/2022</v>
      </c>
      <c r="I202" s="63" t="s">
        <v>846</v>
      </c>
      <c r="J202" s="63" t="s">
        <v>846</v>
      </c>
    </row>
    <row r="203">
      <c r="A203" s="62" t="s">
        <v>1091</v>
      </c>
      <c r="B203" s="62">
        <v>3.0</v>
      </c>
      <c r="C203" s="62">
        <v>6.0</v>
      </c>
      <c r="D203" s="62">
        <v>2023.0</v>
      </c>
      <c r="F203" s="63" t="str">
        <f t="shared" si="1"/>
        <v>6/3/2023</v>
      </c>
      <c r="G203" s="63" t="str">
        <f t="shared" si="2"/>
        <v>3/6/2023</v>
      </c>
      <c r="I203" s="63" t="s">
        <v>284</v>
      </c>
      <c r="J203" s="63" t="s">
        <v>286</v>
      </c>
    </row>
    <row r="204">
      <c r="A204" s="62" t="s">
        <v>1096</v>
      </c>
      <c r="B204" s="62">
        <v>10.0</v>
      </c>
      <c r="C204" s="62">
        <v>30.0</v>
      </c>
      <c r="D204" s="62">
        <v>2022.0</v>
      </c>
      <c r="F204" s="63" t="str">
        <f t="shared" si="1"/>
        <v>30/10/2022</v>
      </c>
      <c r="G204" s="63" t="str">
        <f t="shared" si="2"/>
        <v>10/30/2022</v>
      </c>
      <c r="I204" s="63" t="s">
        <v>853</v>
      </c>
      <c r="J204" s="63" t="s">
        <v>854</v>
      </c>
    </row>
    <row r="205">
      <c r="A205" s="62" t="s">
        <v>1092</v>
      </c>
      <c r="B205" s="62">
        <v>11.0</v>
      </c>
      <c r="C205" s="62">
        <v>2.0</v>
      </c>
      <c r="D205" s="62">
        <v>2022.0</v>
      </c>
      <c r="F205" s="63" t="str">
        <f t="shared" si="1"/>
        <v>2/11/2022</v>
      </c>
      <c r="G205" s="63" t="str">
        <f t="shared" si="2"/>
        <v>11/2/2022</v>
      </c>
      <c r="I205" s="63" t="s">
        <v>858</v>
      </c>
      <c r="J205" s="63" t="s">
        <v>859</v>
      </c>
    </row>
    <row r="206">
      <c r="A206" s="62" t="s">
        <v>1093</v>
      </c>
      <c r="B206" s="62">
        <v>3.0</v>
      </c>
      <c r="C206" s="62">
        <v>10.0</v>
      </c>
      <c r="D206" s="62">
        <v>2023.0</v>
      </c>
      <c r="F206" s="63" t="str">
        <f t="shared" si="1"/>
        <v>10/3/2023</v>
      </c>
      <c r="G206" s="63" t="str">
        <f t="shared" si="2"/>
        <v>3/10/2023</v>
      </c>
      <c r="I206" s="63" t="s">
        <v>357</v>
      </c>
      <c r="J206" s="63" t="s">
        <v>358</v>
      </c>
    </row>
    <row r="207">
      <c r="A207" s="62" t="s">
        <v>1090</v>
      </c>
      <c r="B207" s="62">
        <v>12.0</v>
      </c>
      <c r="C207" s="62">
        <v>8.0</v>
      </c>
      <c r="D207" s="62">
        <v>2022.0</v>
      </c>
      <c r="F207" s="63" t="str">
        <f t="shared" si="1"/>
        <v>8/12/2022</v>
      </c>
      <c r="G207" s="63" t="str">
        <f t="shared" si="2"/>
        <v>12/8/2022</v>
      </c>
      <c r="I207" s="63" t="s">
        <v>252</v>
      </c>
      <c r="J207" s="63" t="s">
        <v>251</v>
      </c>
    </row>
    <row r="208">
      <c r="A208" s="62" t="s">
        <v>1092</v>
      </c>
      <c r="B208" s="62">
        <v>3.0</v>
      </c>
      <c r="C208" s="62">
        <v>15.0</v>
      </c>
      <c r="D208" s="62">
        <v>2023.0</v>
      </c>
      <c r="F208" s="63" t="str">
        <f t="shared" si="1"/>
        <v>15/3/2023</v>
      </c>
      <c r="G208" s="63" t="str">
        <f t="shared" si="2"/>
        <v>3/15/2023</v>
      </c>
      <c r="I208" s="63" t="s">
        <v>222</v>
      </c>
      <c r="J208" s="63" t="s">
        <v>223</v>
      </c>
    </row>
    <row r="209">
      <c r="A209" s="62" t="s">
        <v>1090</v>
      </c>
      <c r="B209" s="62">
        <v>8.0</v>
      </c>
      <c r="C209" s="62">
        <v>4.0</v>
      </c>
      <c r="D209" s="62">
        <v>2022.0</v>
      </c>
      <c r="F209" s="63" t="str">
        <f t="shared" si="1"/>
        <v>4/8/2022</v>
      </c>
      <c r="G209" s="63" t="str">
        <f t="shared" si="2"/>
        <v>8/4/2022</v>
      </c>
      <c r="I209" s="63" t="s">
        <v>526</v>
      </c>
      <c r="J209" s="63" t="s">
        <v>528</v>
      </c>
    </row>
    <row r="210">
      <c r="A210" s="62" t="s">
        <v>1094</v>
      </c>
      <c r="B210" s="62">
        <v>1.0</v>
      </c>
      <c r="C210" s="62">
        <v>17.0</v>
      </c>
      <c r="D210" s="62">
        <v>2023.0</v>
      </c>
      <c r="F210" s="63" t="str">
        <f t="shared" si="1"/>
        <v>17/1/2023</v>
      </c>
      <c r="G210" s="63" t="str">
        <f t="shared" si="2"/>
        <v>1/17/2023</v>
      </c>
      <c r="I210" s="63" t="s">
        <v>541</v>
      </c>
      <c r="J210" s="63" t="s">
        <v>542</v>
      </c>
    </row>
    <row r="211">
      <c r="A211" s="62" t="s">
        <v>1092</v>
      </c>
      <c r="B211" s="62">
        <v>11.0</v>
      </c>
      <c r="C211" s="62">
        <v>2.0</v>
      </c>
      <c r="D211" s="62">
        <v>2022.0</v>
      </c>
      <c r="F211" s="63" t="str">
        <f t="shared" si="1"/>
        <v>2/11/2022</v>
      </c>
      <c r="G211" s="63" t="str">
        <f t="shared" si="2"/>
        <v>11/2/2022</v>
      </c>
      <c r="I211" s="63" t="s">
        <v>858</v>
      </c>
      <c r="J211" s="63" t="s">
        <v>859</v>
      </c>
    </row>
    <row r="212">
      <c r="A212" s="62" t="s">
        <v>1092</v>
      </c>
      <c r="B212" s="62">
        <v>1.0</v>
      </c>
      <c r="C212" s="62">
        <v>18.0</v>
      </c>
      <c r="D212" s="62">
        <v>2023.0</v>
      </c>
      <c r="F212" s="63" t="str">
        <f t="shared" si="1"/>
        <v>18/1/2023</v>
      </c>
      <c r="G212" s="63" t="str">
        <f t="shared" si="2"/>
        <v>1/18/2023</v>
      </c>
      <c r="I212" s="63" t="s">
        <v>333</v>
      </c>
      <c r="J212" s="63" t="s">
        <v>334</v>
      </c>
    </row>
    <row r="213">
      <c r="A213" s="62" t="s">
        <v>1093</v>
      </c>
      <c r="B213" s="62">
        <v>9.0</v>
      </c>
      <c r="C213" s="62">
        <v>9.0</v>
      </c>
      <c r="D213" s="62">
        <v>2022.0</v>
      </c>
      <c r="F213" s="63" t="str">
        <f t="shared" si="1"/>
        <v>9/9/2022</v>
      </c>
      <c r="G213" s="63" t="str">
        <f t="shared" si="2"/>
        <v>9/9/2022</v>
      </c>
      <c r="I213" s="63" t="s">
        <v>846</v>
      </c>
      <c r="J213" s="63" t="s">
        <v>846</v>
      </c>
    </row>
    <row r="214">
      <c r="A214" s="62" t="s">
        <v>1091</v>
      </c>
      <c r="B214" s="62">
        <v>10.0</v>
      </c>
      <c r="C214" s="62">
        <v>10.0</v>
      </c>
      <c r="D214" s="62">
        <v>2022.0</v>
      </c>
      <c r="F214" s="63" t="str">
        <f t="shared" si="1"/>
        <v>10/10/2022</v>
      </c>
      <c r="G214" s="63" t="str">
        <f t="shared" si="2"/>
        <v>10/10/2022</v>
      </c>
      <c r="I214" s="63" t="s">
        <v>145</v>
      </c>
      <c r="J214" s="63" t="s">
        <v>145</v>
      </c>
    </row>
    <row r="215">
      <c r="A215" s="62" t="s">
        <v>1094</v>
      </c>
      <c r="B215" s="62">
        <v>3.0</v>
      </c>
      <c r="C215" s="62">
        <v>14.0</v>
      </c>
      <c r="D215" s="62">
        <v>2023.0</v>
      </c>
      <c r="F215" s="63" t="str">
        <f t="shared" si="1"/>
        <v>14/3/2023</v>
      </c>
      <c r="G215" s="63" t="str">
        <f t="shared" si="2"/>
        <v>3/14/2023</v>
      </c>
      <c r="I215" s="63" t="s">
        <v>136</v>
      </c>
      <c r="J215" s="63" t="s">
        <v>139</v>
      </c>
    </row>
    <row r="216">
      <c r="A216" s="62" t="s">
        <v>1091</v>
      </c>
      <c r="B216" s="62">
        <v>7.0</v>
      </c>
      <c r="C216" s="62">
        <v>18.0</v>
      </c>
      <c r="D216" s="62">
        <v>2022.0</v>
      </c>
      <c r="F216" s="63" t="str">
        <f t="shared" si="1"/>
        <v>18/7/2022</v>
      </c>
      <c r="G216" s="63" t="str">
        <f t="shared" si="2"/>
        <v>7/18/2022</v>
      </c>
      <c r="I216" s="63" t="s">
        <v>886</v>
      </c>
      <c r="J216" s="63" t="s">
        <v>888</v>
      </c>
    </row>
    <row r="217">
      <c r="A217" s="62" t="s">
        <v>1090</v>
      </c>
      <c r="B217" s="62">
        <v>7.0</v>
      </c>
      <c r="C217" s="62">
        <v>28.0</v>
      </c>
      <c r="D217" s="62">
        <v>2022.0</v>
      </c>
      <c r="F217" s="63" t="str">
        <f t="shared" si="1"/>
        <v>28/7/2022</v>
      </c>
      <c r="G217" s="63" t="str">
        <f t="shared" si="2"/>
        <v>7/28/2022</v>
      </c>
      <c r="I217" s="63" t="s">
        <v>887</v>
      </c>
      <c r="J217" s="63" t="s">
        <v>889</v>
      </c>
    </row>
    <row r="218">
      <c r="A218" s="62" t="s">
        <v>1092</v>
      </c>
      <c r="B218" s="62">
        <v>11.0</v>
      </c>
      <c r="C218" s="62">
        <v>2.0</v>
      </c>
      <c r="D218" s="62">
        <v>2022.0</v>
      </c>
      <c r="F218" s="63" t="str">
        <f t="shared" si="1"/>
        <v>2/11/2022</v>
      </c>
      <c r="G218" s="63" t="str">
        <f t="shared" si="2"/>
        <v>11/2/2022</v>
      </c>
      <c r="I218" s="63" t="s">
        <v>858</v>
      </c>
      <c r="J218" s="63" t="s">
        <v>859</v>
      </c>
    </row>
    <row r="219">
      <c r="A219" s="62" t="s">
        <v>1094</v>
      </c>
      <c r="B219" s="62">
        <v>11.0</v>
      </c>
      <c r="C219" s="62">
        <v>8.0</v>
      </c>
      <c r="D219" s="62">
        <v>2022.0</v>
      </c>
      <c r="F219" s="63" t="str">
        <f t="shared" si="1"/>
        <v>8/11/2022</v>
      </c>
      <c r="G219" s="63" t="str">
        <f t="shared" si="2"/>
        <v>11/8/2022</v>
      </c>
      <c r="I219" s="63" t="s">
        <v>166</v>
      </c>
      <c r="J219" s="63" t="s">
        <v>169</v>
      </c>
    </row>
    <row r="220">
      <c r="A220" s="62" t="s">
        <v>1094</v>
      </c>
      <c r="B220" s="62">
        <v>11.0</v>
      </c>
      <c r="C220" s="62">
        <v>8.0</v>
      </c>
      <c r="D220" s="62">
        <v>2022.0</v>
      </c>
      <c r="F220" s="63" t="str">
        <f t="shared" si="1"/>
        <v>8/11/2022</v>
      </c>
      <c r="G220" s="63" t="str">
        <f t="shared" si="2"/>
        <v>11/8/2022</v>
      </c>
      <c r="I220" s="63" t="s">
        <v>166</v>
      </c>
      <c r="J220" s="63" t="s">
        <v>169</v>
      </c>
    </row>
    <row r="221">
      <c r="A221" s="62" t="s">
        <v>1093</v>
      </c>
      <c r="B221" s="62">
        <v>1.0</v>
      </c>
      <c r="C221" s="62">
        <v>20.0</v>
      </c>
      <c r="D221" s="62">
        <v>2023.0</v>
      </c>
      <c r="F221" s="63" t="str">
        <f t="shared" si="1"/>
        <v>20/1/2023</v>
      </c>
      <c r="G221" s="63" t="str">
        <f t="shared" si="2"/>
        <v>1/20/2023</v>
      </c>
      <c r="I221" s="63" t="s">
        <v>477</v>
      </c>
      <c r="J221" s="63" t="s">
        <v>478</v>
      </c>
    </row>
    <row r="222">
      <c r="A222" s="62" t="s">
        <v>1092</v>
      </c>
      <c r="B222" s="62">
        <v>2.0</v>
      </c>
      <c r="C222" s="62">
        <v>22.0</v>
      </c>
      <c r="D222" s="62">
        <v>2023.0</v>
      </c>
      <c r="F222" s="63" t="str">
        <f t="shared" si="1"/>
        <v>22/2/2023</v>
      </c>
      <c r="G222" s="63" t="str">
        <f t="shared" si="2"/>
        <v>2/22/2023</v>
      </c>
      <c r="I222" s="63" t="s">
        <v>283</v>
      </c>
      <c r="J222" s="63" t="s">
        <v>285</v>
      </c>
    </row>
    <row r="223">
      <c r="A223" s="62" t="s">
        <v>1091</v>
      </c>
      <c r="B223" s="62">
        <v>3.0</v>
      </c>
      <c r="C223" s="62">
        <v>13.0</v>
      </c>
      <c r="D223" s="62">
        <v>2023.0</v>
      </c>
      <c r="F223" s="63" t="str">
        <f t="shared" si="1"/>
        <v>13/3/2023</v>
      </c>
      <c r="G223" s="63" t="str">
        <f t="shared" si="2"/>
        <v>3/13/2023</v>
      </c>
      <c r="I223" s="63" t="s">
        <v>175</v>
      </c>
      <c r="J223" s="63" t="s">
        <v>176</v>
      </c>
    </row>
    <row r="224">
      <c r="A224" s="62" t="s">
        <v>1094</v>
      </c>
      <c r="B224" s="62">
        <v>12.0</v>
      </c>
      <c r="C224" s="62">
        <v>27.0</v>
      </c>
      <c r="D224" s="62">
        <v>2022.0</v>
      </c>
      <c r="F224" s="63" t="str">
        <f t="shared" si="1"/>
        <v>27/12/2022</v>
      </c>
      <c r="G224" s="63" t="str">
        <f t="shared" si="2"/>
        <v>12/27/2022</v>
      </c>
      <c r="I224" s="63" t="s">
        <v>782</v>
      </c>
      <c r="J224" s="63" t="s">
        <v>783</v>
      </c>
    </row>
    <row r="225">
      <c r="A225" s="62" t="s">
        <v>1092</v>
      </c>
      <c r="B225" s="62">
        <v>3.0</v>
      </c>
      <c r="C225" s="62">
        <v>8.0</v>
      </c>
      <c r="D225" s="62">
        <v>2023.0</v>
      </c>
      <c r="F225" s="63" t="str">
        <f t="shared" si="1"/>
        <v>8/3/2023</v>
      </c>
      <c r="G225" s="63" t="str">
        <f t="shared" si="2"/>
        <v>3/8/2023</v>
      </c>
      <c r="I225" s="63" t="s">
        <v>153</v>
      </c>
      <c r="J225" s="63" t="s">
        <v>154</v>
      </c>
    </row>
    <row r="226">
      <c r="A226" s="62" t="s">
        <v>1093</v>
      </c>
      <c r="B226" s="62">
        <v>3.0</v>
      </c>
      <c r="C226" s="62">
        <v>10.0</v>
      </c>
      <c r="D226" s="62">
        <v>2023.0</v>
      </c>
      <c r="F226" s="63" t="str">
        <f t="shared" si="1"/>
        <v>10/3/2023</v>
      </c>
      <c r="G226" s="63" t="str">
        <f t="shared" si="2"/>
        <v>3/10/2023</v>
      </c>
      <c r="I226" s="63" t="s">
        <v>357</v>
      </c>
      <c r="J226" s="63" t="s">
        <v>358</v>
      </c>
    </row>
    <row r="227">
      <c r="A227" s="62" t="s">
        <v>1092</v>
      </c>
      <c r="B227" s="62">
        <v>2.0</v>
      </c>
      <c r="C227" s="62">
        <v>22.0</v>
      </c>
      <c r="D227" s="62">
        <v>2023.0</v>
      </c>
      <c r="F227" s="63" t="str">
        <f t="shared" si="1"/>
        <v>22/2/2023</v>
      </c>
      <c r="G227" s="63" t="str">
        <f t="shared" si="2"/>
        <v>2/22/2023</v>
      </c>
      <c r="I227" s="63" t="s">
        <v>283</v>
      </c>
      <c r="J227" s="63" t="s">
        <v>285</v>
      </c>
    </row>
    <row r="228">
      <c r="A228" s="62" t="s">
        <v>1091</v>
      </c>
      <c r="B228" s="62">
        <v>10.0</v>
      </c>
      <c r="C228" s="62">
        <v>24.0</v>
      </c>
      <c r="D228" s="62">
        <v>2022.0</v>
      </c>
      <c r="F228" s="63" t="str">
        <f t="shared" si="1"/>
        <v>24/10/2022</v>
      </c>
      <c r="G228" s="63" t="str">
        <f t="shared" si="2"/>
        <v>10/24/2022</v>
      </c>
      <c r="I228" s="63" t="s">
        <v>915</v>
      </c>
      <c r="J228" s="63" t="s">
        <v>916</v>
      </c>
    </row>
    <row r="229">
      <c r="A229" s="62" t="s">
        <v>1094</v>
      </c>
      <c r="B229" s="62">
        <v>2.0</v>
      </c>
      <c r="C229" s="62">
        <v>28.0</v>
      </c>
      <c r="D229" s="62">
        <v>2023.0</v>
      </c>
      <c r="F229" s="63" t="str">
        <f t="shared" si="1"/>
        <v>28/2/2023</v>
      </c>
      <c r="G229" s="63" t="str">
        <f t="shared" si="2"/>
        <v>2/28/2023</v>
      </c>
      <c r="I229" s="63" t="s">
        <v>497</v>
      </c>
      <c r="J229" s="63" t="s">
        <v>499</v>
      </c>
    </row>
    <row r="230">
      <c r="A230" s="62" t="s">
        <v>1090</v>
      </c>
      <c r="B230" s="62">
        <v>8.0</v>
      </c>
      <c r="C230" s="62">
        <v>11.0</v>
      </c>
      <c r="D230" s="62">
        <v>2022.0</v>
      </c>
      <c r="F230" s="63" t="str">
        <f t="shared" si="1"/>
        <v>11/8/2022</v>
      </c>
      <c r="G230" s="63" t="str">
        <f t="shared" si="2"/>
        <v>8/11/2022</v>
      </c>
      <c r="I230" s="63" t="s">
        <v>169</v>
      </c>
      <c r="J230" s="63" t="s">
        <v>166</v>
      </c>
    </row>
    <row r="231">
      <c r="A231" s="62" t="s">
        <v>1090</v>
      </c>
      <c r="B231" s="62">
        <v>12.0</v>
      </c>
      <c r="C231" s="62">
        <v>8.0</v>
      </c>
      <c r="D231" s="62">
        <v>2022.0</v>
      </c>
      <c r="F231" s="63" t="str">
        <f t="shared" si="1"/>
        <v>8/12/2022</v>
      </c>
      <c r="G231" s="63" t="str">
        <f t="shared" si="2"/>
        <v>12/8/2022</v>
      </c>
      <c r="I231" s="63" t="s">
        <v>252</v>
      </c>
      <c r="J231" s="63" t="s">
        <v>251</v>
      </c>
    </row>
    <row r="232">
      <c r="A232" s="62" t="s">
        <v>1090</v>
      </c>
      <c r="B232" s="62">
        <v>3.0</v>
      </c>
      <c r="C232" s="62">
        <v>9.0</v>
      </c>
      <c r="D232" s="62">
        <v>2023.0</v>
      </c>
      <c r="F232" s="63" t="str">
        <f t="shared" si="1"/>
        <v>9/3/2023</v>
      </c>
      <c r="G232" s="63" t="str">
        <f t="shared" si="2"/>
        <v>3/9/2023</v>
      </c>
      <c r="I232" s="63" t="s">
        <v>165</v>
      </c>
      <c r="J232" s="63" t="s">
        <v>168</v>
      </c>
    </row>
    <row r="233">
      <c r="A233" s="62" t="s">
        <v>1094</v>
      </c>
      <c r="B233" s="62">
        <v>1.0</v>
      </c>
      <c r="C233" s="62">
        <v>24.0</v>
      </c>
      <c r="D233" s="62">
        <v>2023.0</v>
      </c>
      <c r="F233" s="63" t="str">
        <f t="shared" si="1"/>
        <v>24/1/2023</v>
      </c>
      <c r="G233" s="63" t="str">
        <f t="shared" si="2"/>
        <v>1/24/2023</v>
      </c>
      <c r="I233" s="63" t="s">
        <v>270</v>
      </c>
      <c r="J233" s="63" t="s">
        <v>273</v>
      </c>
    </row>
    <row r="234">
      <c r="A234" s="62" t="s">
        <v>1093</v>
      </c>
      <c r="B234" s="62">
        <v>11.0</v>
      </c>
      <c r="C234" s="62">
        <v>11.0</v>
      </c>
      <c r="D234" s="62">
        <v>2022.0</v>
      </c>
      <c r="F234" s="63" t="str">
        <f t="shared" si="1"/>
        <v>11/11/2022</v>
      </c>
      <c r="G234" s="63" t="str">
        <f t="shared" si="2"/>
        <v>11/11/2022</v>
      </c>
      <c r="I234" s="63" t="s">
        <v>927</v>
      </c>
      <c r="J234" s="63" t="s">
        <v>927</v>
      </c>
    </row>
    <row r="235">
      <c r="A235" s="62" t="s">
        <v>1092</v>
      </c>
      <c r="B235" s="62">
        <v>11.0</v>
      </c>
      <c r="C235" s="62">
        <v>9.0</v>
      </c>
      <c r="D235" s="62">
        <v>2022.0</v>
      </c>
      <c r="F235" s="63" t="str">
        <f t="shared" si="1"/>
        <v>9/11/2022</v>
      </c>
      <c r="G235" s="63" t="str">
        <f t="shared" si="2"/>
        <v>11/9/2022</v>
      </c>
      <c r="I235" s="63" t="s">
        <v>467</v>
      </c>
      <c r="J235" s="63" t="s">
        <v>469</v>
      </c>
    </row>
    <row r="236">
      <c r="A236" s="62" t="s">
        <v>1093</v>
      </c>
      <c r="B236" s="62">
        <v>3.0</v>
      </c>
      <c r="C236" s="62">
        <v>10.0</v>
      </c>
      <c r="D236" s="62">
        <v>2023.0</v>
      </c>
      <c r="F236" s="63" t="str">
        <f t="shared" si="1"/>
        <v>10/3/2023</v>
      </c>
      <c r="G236" s="63" t="str">
        <f t="shared" si="2"/>
        <v>3/10/2023</v>
      </c>
      <c r="I236" s="63" t="s">
        <v>357</v>
      </c>
      <c r="J236" s="63" t="s">
        <v>358</v>
      </c>
    </row>
    <row r="237">
      <c r="A237" s="62" t="s">
        <v>1094</v>
      </c>
      <c r="B237" s="62">
        <v>7.0</v>
      </c>
      <c r="C237" s="62">
        <v>5.0</v>
      </c>
      <c r="D237" s="62">
        <v>2022.0</v>
      </c>
      <c r="F237" s="63" t="str">
        <f t="shared" si="1"/>
        <v>5/7/2022</v>
      </c>
      <c r="G237" s="63" t="str">
        <f t="shared" si="2"/>
        <v>7/5/2022</v>
      </c>
      <c r="I237" s="63" t="s">
        <v>538</v>
      </c>
      <c r="J237" s="63" t="s">
        <v>536</v>
      </c>
    </row>
    <row r="238">
      <c r="A238" s="62" t="s">
        <v>1094</v>
      </c>
      <c r="B238" s="62">
        <v>8.0</v>
      </c>
      <c r="C238" s="62">
        <v>30.0</v>
      </c>
      <c r="D238" s="62">
        <v>2022.0</v>
      </c>
      <c r="F238" s="63" t="str">
        <f t="shared" si="1"/>
        <v>30/8/2022</v>
      </c>
      <c r="G238" s="63" t="str">
        <f t="shared" si="2"/>
        <v>8/30/2022</v>
      </c>
      <c r="I238" s="63" t="s">
        <v>940</v>
      </c>
      <c r="J238" s="63" t="s">
        <v>941</v>
      </c>
    </row>
    <row r="239">
      <c r="A239" s="62" t="s">
        <v>1092</v>
      </c>
      <c r="B239" s="62">
        <v>10.0</v>
      </c>
      <c r="C239" s="62">
        <v>19.0</v>
      </c>
      <c r="D239" s="62">
        <v>2022.0</v>
      </c>
      <c r="F239" s="63" t="str">
        <f t="shared" si="1"/>
        <v>19/10/2022</v>
      </c>
      <c r="G239" s="63" t="str">
        <f t="shared" si="2"/>
        <v>10/19/2022</v>
      </c>
      <c r="I239" s="63" t="s">
        <v>374</v>
      </c>
      <c r="J239" s="63" t="s">
        <v>376</v>
      </c>
    </row>
    <row r="240">
      <c r="A240" s="62" t="s">
        <v>1090</v>
      </c>
      <c r="B240" s="62">
        <v>9.0</v>
      </c>
      <c r="C240" s="62">
        <v>8.0</v>
      </c>
      <c r="D240" s="62">
        <v>2022.0</v>
      </c>
      <c r="F240" s="63" t="str">
        <f t="shared" si="1"/>
        <v>8/9/2022</v>
      </c>
      <c r="G240" s="63" t="str">
        <f t="shared" si="2"/>
        <v>9/8/2022</v>
      </c>
      <c r="I240" s="63" t="s">
        <v>318</v>
      </c>
      <c r="J240" s="63" t="s">
        <v>320</v>
      </c>
    </row>
    <row r="241">
      <c r="A241" s="62" t="s">
        <v>1090</v>
      </c>
      <c r="B241" s="62">
        <v>9.0</v>
      </c>
      <c r="C241" s="62">
        <v>29.0</v>
      </c>
      <c r="D241" s="62">
        <v>2022.0</v>
      </c>
      <c r="F241" s="63" t="str">
        <f t="shared" si="1"/>
        <v>29/9/2022</v>
      </c>
      <c r="G241" s="63" t="str">
        <f t="shared" si="2"/>
        <v>9/29/2022</v>
      </c>
      <c r="I241" s="63" t="s">
        <v>299</v>
      </c>
      <c r="J241" s="63" t="s">
        <v>300</v>
      </c>
    </row>
    <row r="242">
      <c r="A242" s="62" t="s">
        <v>1090</v>
      </c>
      <c r="B242" s="62">
        <v>3.0</v>
      </c>
      <c r="C242" s="62">
        <v>9.0</v>
      </c>
      <c r="D242" s="62">
        <v>2023.0</v>
      </c>
      <c r="F242" s="63" t="str">
        <f t="shared" si="1"/>
        <v>9/3/2023</v>
      </c>
      <c r="G242" s="63" t="str">
        <f t="shared" si="2"/>
        <v>3/9/2023</v>
      </c>
      <c r="I242" s="63" t="s">
        <v>165</v>
      </c>
      <c r="J242" s="63" t="s">
        <v>168</v>
      </c>
    </row>
    <row r="243">
      <c r="A243" s="62" t="s">
        <v>1093</v>
      </c>
      <c r="B243" s="62">
        <v>8.0</v>
      </c>
      <c r="C243" s="62">
        <v>26.0</v>
      </c>
      <c r="D243" s="62">
        <v>2022.0</v>
      </c>
      <c r="F243" s="63" t="str">
        <f t="shared" si="1"/>
        <v>26/8/2022</v>
      </c>
      <c r="G243" s="63" t="str">
        <f t="shared" si="2"/>
        <v>8/26/2022</v>
      </c>
      <c r="I243" s="63" t="s">
        <v>956</v>
      </c>
      <c r="J243" s="63" t="s">
        <v>957</v>
      </c>
    </row>
    <row r="244">
      <c r="A244" s="62" t="s">
        <v>1090</v>
      </c>
      <c r="B244" s="62">
        <v>3.0</v>
      </c>
      <c r="C244" s="62">
        <v>2.0</v>
      </c>
      <c r="D244" s="62">
        <v>2023.0</v>
      </c>
      <c r="F244" s="63" t="str">
        <f t="shared" si="1"/>
        <v>2/3/2023</v>
      </c>
      <c r="G244" s="63" t="str">
        <f t="shared" si="2"/>
        <v>3/2/2023</v>
      </c>
      <c r="I244" s="63" t="s">
        <v>191</v>
      </c>
      <c r="J244" s="63" t="s">
        <v>193</v>
      </c>
    </row>
    <row r="245">
      <c r="A245" s="62" t="s">
        <v>1092</v>
      </c>
      <c r="B245" s="62">
        <v>3.0</v>
      </c>
      <c r="C245" s="62">
        <v>15.0</v>
      </c>
      <c r="D245" s="62">
        <v>2023.0</v>
      </c>
      <c r="F245" s="63" t="str">
        <f t="shared" si="1"/>
        <v>15/3/2023</v>
      </c>
      <c r="G245" s="63" t="str">
        <f t="shared" si="2"/>
        <v>3/15/2023</v>
      </c>
      <c r="I245" s="63" t="s">
        <v>222</v>
      </c>
      <c r="J245" s="63" t="s">
        <v>223</v>
      </c>
    </row>
    <row r="246">
      <c r="A246" s="62" t="s">
        <v>1091</v>
      </c>
      <c r="B246" s="62">
        <v>8.0</v>
      </c>
      <c r="C246" s="62">
        <v>15.0</v>
      </c>
      <c r="D246" s="62">
        <v>2022.0</v>
      </c>
      <c r="F246" s="63" t="str">
        <f t="shared" si="1"/>
        <v>15/8/2022</v>
      </c>
      <c r="G246" s="63" t="str">
        <f t="shared" si="2"/>
        <v>8/15/2022</v>
      </c>
      <c r="I246" s="63" t="s">
        <v>963</v>
      </c>
      <c r="J246" s="63" t="s">
        <v>964</v>
      </c>
    </row>
    <row r="247">
      <c r="A247" s="62" t="s">
        <v>1093</v>
      </c>
      <c r="B247" s="62">
        <v>3.0</v>
      </c>
      <c r="C247" s="62">
        <v>3.0</v>
      </c>
      <c r="D247" s="62">
        <v>2023.0</v>
      </c>
      <c r="F247" s="63" t="str">
        <f t="shared" si="1"/>
        <v>3/3/2023</v>
      </c>
      <c r="G247" s="63" t="str">
        <f t="shared" si="2"/>
        <v>3/3/2023</v>
      </c>
      <c r="I247" s="63" t="s">
        <v>98</v>
      </c>
      <c r="J247" s="63" t="s">
        <v>98</v>
      </c>
    </row>
    <row r="248">
      <c r="A248" s="62" t="s">
        <v>1094</v>
      </c>
      <c r="B248" s="62">
        <v>9.0</v>
      </c>
      <c r="C248" s="62">
        <v>13.0</v>
      </c>
      <c r="D248" s="62">
        <v>2022.0</v>
      </c>
      <c r="F248" s="63" t="str">
        <f t="shared" si="1"/>
        <v>13/9/2022</v>
      </c>
      <c r="G248" s="63" t="str">
        <f t="shared" si="2"/>
        <v>9/13/2022</v>
      </c>
      <c r="I248" s="63" t="s">
        <v>968</v>
      </c>
      <c r="J248" s="63" t="s">
        <v>969</v>
      </c>
    </row>
    <row r="249">
      <c r="A249" s="62" t="s">
        <v>1094</v>
      </c>
      <c r="B249" s="62">
        <v>8.0</v>
      </c>
      <c r="C249" s="62">
        <v>9.0</v>
      </c>
      <c r="D249" s="62">
        <v>2022.0</v>
      </c>
      <c r="F249" s="63" t="str">
        <f t="shared" si="1"/>
        <v>9/8/2022</v>
      </c>
      <c r="G249" s="63" t="str">
        <f t="shared" si="2"/>
        <v>8/9/2022</v>
      </c>
      <c r="I249" s="63" t="s">
        <v>320</v>
      </c>
      <c r="J249" s="63" t="s">
        <v>318</v>
      </c>
    </row>
    <row r="250">
      <c r="A250" s="62" t="s">
        <v>1090</v>
      </c>
      <c r="B250" s="62">
        <v>2.0</v>
      </c>
      <c r="C250" s="62">
        <v>16.0</v>
      </c>
      <c r="D250" s="62">
        <v>2023.0</v>
      </c>
      <c r="F250" s="63" t="str">
        <f t="shared" si="1"/>
        <v>16/2/2023</v>
      </c>
      <c r="G250" s="63" t="str">
        <f t="shared" si="2"/>
        <v>2/16/2023</v>
      </c>
      <c r="I250" s="63" t="s">
        <v>292</v>
      </c>
      <c r="J250" s="63" t="s">
        <v>294</v>
      </c>
    </row>
    <row r="251">
      <c r="A251" s="62" t="s">
        <v>1093</v>
      </c>
      <c r="B251" s="62">
        <v>3.0</v>
      </c>
      <c r="C251" s="62">
        <v>10.0</v>
      </c>
      <c r="D251" s="62">
        <v>2023.0</v>
      </c>
      <c r="F251" s="63" t="str">
        <f t="shared" si="1"/>
        <v>10/3/2023</v>
      </c>
      <c r="G251" s="63" t="str">
        <f t="shared" si="2"/>
        <v>3/10/2023</v>
      </c>
      <c r="I251" s="63" t="s">
        <v>357</v>
      </c>
      <c r="J251" s="63" t="s">
        <v>358</v>
      </c>
    </row>
    <row r="252">
      <c r="A252" s="62" t="s">
        <v>1090</v>
      </c>
      <c r="B252" s="62">
        <v>12.0</v>
      </c>
      <c r="C252" s="62">
        <v>1.0</v>
      </c>
      <c r="D252" s="62">
        <v>2022.0</v>
      </c>
      <c r="F252" s="63" t="str">
        <f t="shared" si="1"/>
        <v>1/12/2022</v>
      </c>
      <c r="G252" s="63" t="str">
        <f t="shared" si="2"/>
        <v>12/1/2022</v>
      </c>
      <c r="I252" s="63" t="s">
        <v>373</v>
      </c>
      <c r="J252" s="63" t="s">
        <v>375</v>
      </c>
    </row>
    <row r="253">
      <c r="A253" s="62" t="s">
        <v>1092</v>
      </c>
      <c r="B253" s="62">
        <v>2.0</v>
      </c>
      <c r="C253" s="62">
        <v>15.0</v>
      </c>
      <c r="D253" s="62">
        <v>2023.0</v>
      </c>
      <c r="F253" s="63" t="str">
        <f t="shared" si="1"/>
        <v>15/2/2023</v>
      </c>
      <c r="G253" s="63" t="str">
        <f t="shared" si="2"/>
        <v>2/15/2023</v>
      </c>
      <c r="I253" s="63" t="s">
        <v>412</v>
      </c>
      <c r="J253" s="63" t="s">
        <v>413</v>
      </c>
    </row>
    <row r="254">
      <c r="A254" s="62" t="s">
        <v>1094</v>
      </c>
      <c r="B254" s="62">
        <v>3.0</v>
      </c>
      <c r="C254" s="62">
        <v>14.0</v>
      </c>
      <c r="D254" s="62">
        <v>2023.0</v>
      </c>
      <c r="F254" s="63" t="str">
        <f t="shared" si="1"/>
        <v>14/3/2023</v>
      </c>
      <c r="G254" s="63" t="str">
        <f t="shared" si="2"/>
        <v>3/14/2023</v>
      </c>
      <c r="I254" s="63" t="s">
        <v>136</v>
      </c>
      <c r="J254" s="63" t="s">
        <v>139</v>
      </c>
    </row>
    <row r="255">
      <c r="A255" s="62" t="s">
        <v>1090</v>
      </c>
      <c r="B255" s="62">
        <v>9.0</v>
      </c>
      <c r="C255" s="62">
        <v>22.0</v>
      </c>
      <c r="D255" s="62">
        <v>2022.0</v>
      </c>
      <c r="F255" s="63" t="str">
        <f t="shared" si="1"/>
        <v>22/9/2022</v>
      </c>
      <c r="G255" s="63" t="str">
        <f t="shared" si="2"/>
        <v>9/22/2022</v>
      </c>
      <c r="I255" s="63" t="s">
        <v>981</v>
      </c>
      <c r="J255" s="63" t="s">
        <v>982</v>
      </c>
    </row>
    <row r="256">
      <c r="A256" s="62" t="s">
        <v>1094</v>
      </c>
      <c r="B256" s="62">
        <v>3.0</v>
      </c>
      <c r="C256" s="62">
        <v>14.0</v>
      </c>
      <c r="D256" s="62">
        <v>2023.0</v>
      </c>
      <c r="F256" s="63" t="str">
        <f t="shared" si="1"/>
        <v>14/3/2023</v>
      </c>
      <c r="G256" s="63" t="str">
        <f t="shared" si="2"/>
        <v>3/14/2023</v>
      </c>
      <c r="I256" s="63" t="s">
        <v>136</v>
      </c>
      <c r="J256" s="63" t="s">
        <v>139</v>
      </c>
    </row>
    <row r="257">
      <c r="A257" s="62" t="s">
        <v>1092</v>
      </c>
      <c r="B257" s="62">
        <v>1.0</v>
      </c>
      <c r="C257" s="62">
        <v>11.0</v>
      </c>
      <c r="D257" s="62">
        <v>2023.0</v>
      </c>
      <c r="F257" s="63" t="str">
        <f t="shared" si="1"/>
        <v>11/1/2023</v>
      </c>
      <c r="G257" s="63" t="str">
        <f t="shared" si="2"/>
        <v>1/11/2023</v>
      </c>
      <c r="I257" s="63" t="s">
        <v>353</v>
      </c>
      <c r="J257" s="63" t="s">
        <v>355</v>
      </c>
    </row>
    <row r="258">
      <c r="A258" s="60">
        <v>0.0</v>
      </c>
      <c r="B258" s="60"/>
      <c r="C258" s="60"/>
      <c r="D258" s="60"/>
      <c r="F258" s="63" t="str">
        <f t="shared" si="1"/>
        <v>//</v>
      </c>
      <c r="G258" s="63" t="str">
        <f t="shared" si="2"/>
        <v>//</v>
      </c>
    </row>
    <row r="259">
      <c r="A259" s="62" t="s">
        <v>1090</v>
      </c>
      <c r="B259" s="62">
        <v>9.0</v>
      </c>
      <c r="C259" s="62">
        <v>15.0</v>
      </c>
      <c r="D259" s="62">
        <v>2022.0</v>
      </c>
      <c r="F259" s="63" t="str">
        <f t="shared" si="1"/>
        <v>15/9/2022</v>
      </c>
      <c r="G259" s="63" t="str">
        <f t="shared" si="2"/>
        <v>9/15/2022</v>
      </c>
      <c r="I259" s="63" t="s">
        <v>116</v>
      </c>
      <c r="J259" s="63" t="s">
        <v>119</v>
      </c>
    </row>
    <row r="260">
      <c r="A260" s="62" t="s">
        <v>1092</v>
      </c>
      <c r="B260" s="62">
        <v>9.0</v>
      </c>
      <c r="C260" s="62">
        <v>14.0</v>
      </c>
      <c r="D260" s="62">
        <v>2022.0</v>
      </c>
      <c r="F260" s="63" t="str">
        <f t="shared" si="1"/>
        <v>14/9/2022</v>
      </c>
      <c r="G260" s="63" t="str">
        <f t="shared" si="2"/>
        <v>9/14/2022</v>
      </c>
      <c r="I260" s="63" t="s">
        <v>994</v>
      </c>
      <c r="J260" s="63" t="s">
        <v>995</v>
      </c>
    </row>
    <row r="261">
      <c r="A261" s="62" t="s">
        <v>1092</v>
      </c>
      <c r="B261" s="62">
        <v>9.0</v>
      </c>
      <c r="C261" s="62">
        <v>14.0</v>
      </c>
      <c r="D261" s="62">
        <v>2022.0</v>
      </c>
      <c r="F261" s="63" t="str">
        <f t="shared" si="1"/>
        <v>14/9/2022</v>
      </c>
      <c r="G261" s="63" t="str">
        <f t="shared" si="2"/>
        <v>9/14/2022</v>
      </c>
      <c r="I261" s="63" t="s">
        <v>994</v>
      </c>
      <c r="J261" s="63" t="s">
        <v>995</v>
      </c>
    </row>
    <row r="262">
      <c r="A262" s="62" t="s">
        <v>1094</v>
      </c>
      <c r="B262" s="62">
        <v>3.0</v>
      </c>
      <c r="C262" s="62">
        <v>14.0</v>
      </c>
      <c r="D262" s="62">
        <v>2023.0</v>
      </c>
      <c r="F262" s="63" t="str">
        <f t="shared" si="1"/>
        <v>14/3/2023</v>
      </c>
      <c r="G262" s="63" t="str">
        <f t="shared" si="2"/>
        <v>3/14/2023</v>
      </c>
      <c r="I262" s="63" t="s">
        <v>136</v>
      </c>
      <c r="J262" s="63" t="s">
        <v>139</v>
      </c>
    </row>
    <row r="263">
      <c r="A263" s="62" t="s">
        <v>1094</v>
      </c>
      <c r="B263" s="62">
        <v>10.0</v>
      </c>
      <c r="C263" s="62">
        <v>4.0</v>
      </c>
      <c r="D263" s="62">
        <v>2022.0</v>
      </c>
      <c r="F263" s="63" t="str">
        <f t="shared" si="1"/>
        <v>4/10/2022</v>
      </c>
      <c r="G263" s="63" t="str">
        <f t="shared" si="2"/>
        <v>10/4/2022</v>
      </c>
      <c r="I263" s="63" t="s">
        <v>615</v>
      </c>
      <c r="J263" s="63" t="s">
        <v>617</v>
      </c>
    </row>
    <row r="264">
      <c r="A264" s="62" t="s">
        <v>1091</v>
      </c>
      <c r="B264" s="62">
        <v>1.0</v>
      </c>
      <c r="C264" s="62">
        <v>9.0</v>
      </c>
      <c r="D264" s="62">
        <v>2023.0</v>
      </c>
      <c r="F264" s="63" t="str">
        <f t="shared" si="1"/>
        <v>9/1/2023</v>
      </c>
      <c r="G264" s="63" t="str">
        <f t="shared" si="2"/>
        <v>1/9/2023</v>
      </c>
      <c r="I264" s="63" t="s">
        <v>69</v>
      </c>
      <c r="J264" s="63" t="s">
        <v>72</v>
      </c>
    </row>
    <row r="265">
      <c r="A265" s="62" t="s">
        <v>1093</v>
      </c>
      <c r="B265" s="62">
        <v>11.0</v>
      </c>
      <c r="C265" s="62">
        <v>4.0</v>
      </c>
      <c r="D265" s="62">
        <v>2022.0</v>
      </c>
      <c r="F265" s="63" t="str">
        <f t="shared" si="1"/>
        <v>4/11/2022</v>
      </c>
      <c r="G265" s="63" t="str">
        <f t="shared" si="2"/>
        <v>11/4/2022</v>
      </c>
      <c r="I265" s="63" t="s">
        <v>511</v>
      </c>
      <c r="J265" s="63" t="s">
        <v>509</v>
      </c>
    </row>
    <row r="266">
      <c r="A266" s="62" t="s">
        <v>1094</v>
      </c>
      <c r="B266" s="62">
        <v>9.0</v>
      </c>
      <c r="C266" s="62">
        <v>6.0</v>
      </c>
      <c r="D266" s="62">
        <v>2022.0</v>
      </c>
      <c r="F266" s="63" t="str">
        <f t="shared" si="1"/>
        <v>6/9/2022</v>
      </c>
      <c r="G266" s="63" t="str">
        <f t="shared" si="2"/>
        <v>9/6/2022</v>
      </c>
      <c r="I266" s="63" t="s">
        <v>312</v>
      </c>
      <c r="J266" s="63" t="s">
        <v>311</v>
      </c>
    </row>
    <row r="267">
      <c r="A267" s="62" t="s">
        <v>1092</v>
      </c>
      <c r="B267" s="62">
        <v>10.0</v>
      </c>
      <c r="C267" s="62">
        <v>26.0</v>
      </c>
      <c r="D267" s="62">
        <v>2022.0</v>
      </c>
      <c r="F267" s="63" t="str">
        <f t="shared" si="1"/>
        <v>26/10/2022</v>
      </c>
      <c r="G267" s="63" t="str">
        <f t="shared" si="2"/>
        <v>10/26/2022</v>
      </c>
      <c r="I267" s="63" t="s">
        <v>451</v>
      </c>
      <c r="J267" s="63" t="s">
        <v>452</v>
      </c>
    </row>
    <row r="268">
      <c r="A268" s="62" t="s">
        <v>1092</v>
      </c>
      <c r="B268" s="62">
        <v>3.0</v>
      </c>
      <c r="C268" s="62">
        <v>15.0</v>
      </c>
      <c r="D268" s="62">
        <v>2023.0</v>
      </c>
      <c r="F268" s="63" t="str">
        <f t="shared" si="1"/>
        <v>15/3/2023</v>
      </c>
      <c r="G268" s="63" t="str">
        <f t="shared" si="2"/>
        <v>3/15/2023</v>
      </c>
      <c r="I268" s="63" t="s">
        <v>222</v>
      </c>
      <c r="J268" s="63" t="s">
        <v>223</v>
      </c>
    </row>
    <row r="269">
      <c r="A269" s="62" t="s">
        <v>1090</v>
      </c>
      <c r="B269" s="62">
        <v>12.0</v>
      </c>
      <c r="C269" s="62">
        <v>1.0</v>
      </c>
      <c r="D269" s="62">
        <v>2022.0</v>
      </c>
      <c r="F269" s="63" t="str">
        <f t="shared" si="1"/>
        <v>1/12/2022</v>
      </c>
      <c r="G269" s="63" t="str">
        <f t="shared" si="2"/>
        <v>12/1/2022</v>
      </c>
      <c r="I269" s="63" t="s">
        <v>373</v>
      </c>
      <c r="J269" s="63" t="s">
        <v>375</v>
      </c>
    </row>
    <row r="270">
      <c r="A270" s="62" t="s">
        <v>1093</v>
      </c>
      <c r="B270" s="62">
        <v>1.0</v>
      </c>
      <c r="C270" s="62">
        <v>13.0</v>
      </c>
      <c r="D270" s="62">
        <v>2023.0</v>
      </c>
      <c r="F270" s="63" t="str">
        <f t="shared" si="1"/>
        <v>13/1/2023</v>
      </c>
      <c r="G270" s="63" t="str">
        <f t="shared" si="2"/>
        <v>1/13/2023</v>
      </c>
      <c r="I270" s="63" t="s">
        <v>703</v>
      </c>
      <c r="J270" s="63" t="s">
        <v>705</v>
      </c>
    </row>
    <row r="271">
      <c r="A271" s="62" t="s">
        <v>1093</v>
      </c>
      <c r="B271" s="62">
        <v>10.0</v>
      </c>
      <c r="C271" s="62">
        <v>7.0</v>
      </c>
      <c r="D271" s="62">
        <v>2022.0</v>
      </c>
      <c r="F271" s="63" t="str">
        <f t="shared" si="1"/>
        <v>7/10/2022</v>
      </c>
      <c r="G271" s="63" t="str">
        <f t="shared" si="2"/>
        <v>10/7/2022</v>
      </c>
      <c r="I271" s="63" t="s">
        <v>719</v>
      </c>
      <c r="J271" s="63" t="s">
        <v>720</v>
      </c>
    </row>
    <row r="272">
      <c r="A272" s="62" t="s">
        <v>1091</v>
      </c>
      <c r="B272" s="62">
        <v>3.0</v>
      </c>
      <c r="C272" s="62">
        <v>13.0</v>
      </c>
      <c r="D272" s="62">
        <v>2023.0</v>
      </c>
      <c r="F272" s="63" t="str">
        <f t="shared" si="1"/>
        <v>13/3/2023</v>
      </c>
      <c r="G272" s="63" t="str">
        <f t="shared" si="2"/>
        <v>3/13/2023</v>
      </c>
      <c r="I272" s="63" t="s">
        <v>175</v>
      </c>
      <c r="J272" s="63" t="s">
        <v>176</v>
      </c>
    </row>
    <row r="273">
      <c r="A273" s="62" t="s">
        <v>1093</v>
      </c>
      <c r="B273" s="62">
        <v>12.0</v>
      </c>
      <c r="C273" s="62">
        <v>16.0</v>
      </c>
      <c r="D273" s="62">
        <v>2022.0</v>
      </c>
      <c r="F273" s="63" t="str">
        <f t="shared" si="1"/>
        <v>16/12/2022</v>
      </c>
      <c r="G273" s="63" t="str">
        <f t="shared" si="2"/>
        <v>12/16/2022</v>
      </c>
      <c r="I273" s="63" t="s">
        <v>1026</v>
      </c>
      <c r="J273" s="63" t="s">
        <v>1027</v>
      </c>
    </row>
    <row r="274">
      <c r="A274" s="62" t="s">
        <v>1090</v>
      </c>
      <c r="B274" s="62">
        <v>3.0</v>
      </c>
      <c r="C274" s="62">
        <v>9.0</v>
      </c>
      <c r="D274" s="62">
        <v>2023.0</v>
      </c>
      <c r="F274" s="63" t="str">
        <f t="shared" si="1"/>
        <v>9/3/2023</v>
      </c>
      <c r="G274" s="63" t="str">
        <f t="shared" si="2"/>
        <v>3/9/2023</v>
      </c>
      <c r="I274" s="63" t="s">
        <v>165</v>
      </c>
      <c r="J274" s="63" t="s">
        <v>168</v>
      </c>
    </row>
    <row r="275">
      <c r="A275" s="62" t="s">
        <v>1092</v>
      </c>
      <c r="B275" s="62">
        <v>1.0</v>
      </c>
      <c r="C275" s="62">
        <v>18.0</v>
      </c>
      <c r="D275" s="62">
        <v>2023.0</v>
      </c>
      <c r="F275" s="63" t="str">
        <f t="shared" si="1"/>
        <v>18/1/2023</v>
      </c>
      <c r="G275" s="63" t="str">
        <f t="shared" si="2"/>
        <v>1/18/2023</v>
      </c>
      <c r="I275" s="63" t="s">
        <v>333</v>
      </c>
      <c r="J275" s="63" t="s">
        <v>334</v>
      </c>
    </row>
    <row r="276">
      <c r="A276" s="62" t="s">
        <v>1092</v>
      </c>
      <c r="B276" s="62">
        <v>11.0</v>
      </c>
      <c r="C276" s="62">
        <v>16.0</v>
      </c>
      <c r="D276" s="62">
        <v>2022.0</v>
      </c>
      <c r="F276" s="63" t="str">
        <f t="shared" si="1"/>
        <v>16/11/2022</v>
      </c>
      <c r="G276" s="63" t="str">
        <f t="shared" si="2"/>
        <v>11/16/2022</v>
      </c>
      <c r="I276" s="63" t="s">
        <v>1033</v>
      </c>
      <c r="J276" s="63" t="s">
        <v>1034</v>
      </c>
    </row>
    <row r="277">
      <c r="A277" s="62" t="s">
        <v>1090</v>
      </c>
      <c r="B277" s="62">
        <v>1.0</v>
      </c>
      <c r="C277" s="62">
        <v>26.0</v>
      </c>
      <c r="D277" s="62">
        <v>2023.0</v>
      </c>
      <c r="F277" s="63" t="str">
        <f t="shared" si="1"/>
        <v>26/1/2023</v>
      </c>
      <c r="G277" s="63" t="str">
        <f t="shared" si="2"/>
        <v>1/26/2023</v>
      </c>
      <c r="I277" s="63" t="s">
        <v>481</v>
      </c>
      <c r="J277" s="63" t="s">
        <v>482</v>
      </c>
    </row>
    <row r="278">
      <c r="A278" s="62" t="s">
        <v>1094</v>
      </c>
      <c r="B278" s="62">
        <v>3.0</v>
      </c>
      <c r="C278" s="62">
        <v>7.0</v>
      </c>
      <c r="D278" s="62">
        <v>2023.0</v>
      </c>
      <c r="F278" s="63" t="str">
        <f t="shared" si="1"/>
        <v>7/3/2023</v>
      </c>
      <c r="G278" s="63" t="str">
        <f t="shared" si="2"/>
        <v>3/7/2023</v>
      </c>
      <c r="I278" s="63" t="s">
        <v>556</v>
      </c>
      <c r="J278" s="63" t="s">
        <v>557</v>
      </c>
    </row>
    <row r="279">
      <c r="A279" s="62" t="s">
        <v>1093</v>
      </c>
      <c r="B279" s="62">
        <v>3.0</v>
      </c>
      <c r="C279" s="62">
        <v>10.0</v>
      </c>
      <c r="D279" s="62">
        <v>2023.0</v>
      </c>
      <c r="F279" s="63" t="str">
        <f t="shared" si="1"/>
        <v>10/3/2023</v>
      </c>
      <c r="G279" s="63" t="str">
        <f t="shared" si="2"/>
        <v>3/10/2023</v>
      </c>
      <c r="I279" s="63" t="s">
        <v>357</v>
      </c>
      <c r="J279" s="63" t="s">
        <v>358</v>
      </c>
    </row>
    <row r="280">
      <c r="A280" s="62" t="s">
        <v>1092</v>
      </c>
      <c r="B280" s="62">
        <v>11.0</v>
      </c>
      <c r="C280" s="62">
        <v>2.0</v>
      </c>
      <c r="D280" s="62">
        <v>2022.0</v>
      </c>
      <c r="F280" s="63" t="str">
        <f t="shared" si="1"/>
        <v>2/11/2022</v>
      </c>
      <c r="G280" s="63" t="str">
        <f t="shared" si="2"/>
        <v>11/2/2022</v>
      </c>
      <c r="I280" s="63" t="s">
        <v>858</v>
      </c>
      <c r="J280" s="63" t="s">
        <v>859</v>
      </c>
    </row>
    <row r="281">
      <c r="A281" s="62" t="s">
        <v>1092</v>
      </c>
      <c r="B281" s="62">
        <v>3.0</v>
      </c>
      <c r="C281" s="62">
        <v>15.0</v>
      </c>
      <c r="D281" s="62">
        <v>2023.0</v>
      </c>
      <c r="F281" s="63" t="str">
        <f t="shared" si="1"/>
        <v>15/3/2023</v>
      </c>
      <c r="G281" s="63" t="str">
        <f t="shared" si="2"/>
        <v>3/15/2023</v>
      </c>
      <c r="I281" s="63" t="s">
        <v>222</v>
      </c>
      <c r="J281" s="63" t="s">
        <v>223</v>
      </c>
    </row>
    <row r="282">
      <c r="A282" s="60">
        <v>0.0</v>
      </c>
      <c r="B282" s="60"/>
      <c r="C282" s="60"/>
      <c r="D282" s="60"/>
      <c r="F282" s="63" t="str">
        <f t="shared" si="1"/>
        <v>//</v>
      </c>
      <c r="G282" s="63" t="str">
        <f t="shared" si="2"/>
        <v>//</v>
      </c>
    </row>
    <row r="283">
      <c r="A283" s="62" t="s">
        <v>1096</v>
      </c>
      <c r="B283" s="62">
        <v>3.0</v>
      </c>
      <c r="C283" s="62">
        <v>12.0</v>
      </c>
      <c r="D283" s="62">
        <v>2023.0</v>
      </c>
      <c r="F283" s="63" t="str">
        <f t="shared" si="1"/>
        <v>12/3/2023</v>
      </c>
      <c r="G283" s="63" t="str">
        <f t="shared" si="2"/>
        <v>3/12/2023</v>
      </c>
      <c r="I283" s="63" t="s">
        <v>1047</v>
      </c>
      <c r="J283" s="63" t="s">
        <v>1048</v>
      </c>
    </row>
    <row r="284">
      <c r="A284" s="62" t="s">
        <v>1093</v>
      </c>
      <c r="B284" s="62">
        <v>12.0</v>
      </c>
      <c r="C284" s="62">
        <v>30.0</v>
      </c>
      <c r="D284" s="62">
        <v>2022.0</v>
      </c>
      <c r="F284" s="63" t="str">
        <f t="shared" si="1"/>
        <v>30/12/2022</v>
      </c>
      <c r="G284" s="63" t="str">
        <f t="shared" si="2"/>
        <v>12/30/2022</v>
      </c>
      <c r="I284" s="63" t="s">
        <v>1051</v>
      </c>
      <c r="J284" s="63" t="s">
        <v>1052</v>
      </c>
    </row>
    <row r="285">
      <c r="A285" s="62" t="s">
        <v>1092</v>
      </c>
      <c r="B285" s="62">
        <v>12.0</v>
      </c>
      <c r="C285" s="62">
        <v>28.0</v>
      </c>
      <c r="D285" s="62">
        <v>2022.0</v>
      </c>
      <c r="F285" s="63" t="str">
        <f t="shared" si="1"/>
        <v>28/12/2022</v>
      </c>
      <c r="G285" s="63" t="str">
        <f t="shared" si="2"/>
        <v>12/28/2022</v>
      </c>
      <c r="I285" s="63" t="s">
        <v>90</v>
      </c>
      <c r="J285" s="63" t="s">
        <v>92</v>
      </c>
    </row>
    <row r="286">
      <c r="A286" s="62" t="s">
        <v>1092</v>
      </c>
      <c r="B286" s="62">
        <v>11.0</v>
      </c>
      <c r="C286" s="62">
        <v>30.0</v>
      </c>
      <c r="D286" s="62">
        <v>2022.0</v>
      </c>
      <c r="F286" s="63" t="str">
        <f t="shared" si="1"/>
        <v>30/11/2022</v>
      </c>
      <c r="G286" s="63" t="str">
        <f t="shared" si="2"/>
        <v>11/30/2022</v>
      </c>
      <c r="I286" s="63" t="s">
        <v>1056</v>
      </c>
      <c r="J286" s="63" t="s">
        <v>1057</v>
      </c>
    </row>
    <row r="287">
      <c r="A287" s="60">
        <v>0.0</v>
      </c>
      <c r="B287" s="60"/>
      <c r="C287" s="60"/>
      <c r="D287" s="60"/>
      <c r="F287" s="63" t="str">
        <f t="shared" si="1"/>
        <v>//</v>
      </c>
      <c r="G287" s="63" t="str">
        <f t="shared" si="2"/>
        <v>//</v>
      </c>
    </row>
    <row r="288">
      <c r="A288" s="62" t="s">
        <v>1094</v>
      </c>
      <c r="B288" s="62">
        <v>3.0</v>
      </c>
      <c r="C288" s="62">
        <v>14.0</v>
      </c>
      <c r="D288" s="62">
        <v>2023.0</v>
      </c>
      <c r="F288" s="63" t="str">
        <f t="shared" si="1"/>
        <v>14/3/2023</v>
      </c>
      <c r="G288" s="63" t="str">
        <f t="shared" si="2"/>
        <v>3/14/2023</v>
      </c>
      <c r="I288" s="63" t="s">
        <v>136</v>
      </c>
      <c r="J288" s="63" t="s">
        <v>139</v>
      </c>
    </row>
    <row r="289">
      <c r="A289" s="62" t="s">
        <v>1091</v>
      </c>
      <c r="B289" s="62">
        <v>3.0</v>
      </c>
      <c r="C289" s="62">
        <v>13.0</v>
      </c>
      <c r="D289" s="62">
        <v>2023.0</v>
      </c>
      <c r="F289" s="63" t="str">
        <f t="shared" si="1"/>
        <v>13/3/2023</v>
      </c>
      <c r="G289" s="63" t="str">
        <f t="shared" si="2"/>
        <v>3/13/2023</v>
      </c>
      <c r="I289" s="63" t="s">
        <v>175</v>
      </c>
      <c r="J289" s="63" t="s">
        <v>176</v>
      </c>
    </row>
    <row r="290">
      <c r="A290" s="62" t="s">
        <v>1091</v>
      </c>
      <c r="B290" s="62">
        <v>3.0</v>
      </c>
      <c r="C290" s="62">
        <v>13.0</v>
      </c>
      <c r="D290" s="62">
        <v>2023.0</v>
      </c>
      <c r="F290" s="63" t="str">
        <f t="shared" si="1"/>
        <v>13/3/2023</v>
      </c>
      <c r="G290" s="63" t="str">
        <f t="shared" si="2"/>
        <v>3/13/2023</v>
      </c>
      <c r="I290" s="63" t="s">
        <v>175</v>
      </c>
      <c r="J290" s="63" t="s">
        <v>176</v>
      </c>
    </row>
    <row r="291">
      <c r="A291" s="60">
        <v>0.0</v>
      </c>
      <c r="B291" s="60"/>
      <c r="C291" s="60"/>
      <c r="D291" s="60"/>
      <c r="F291" s="63" t="str">
        <f t="shared" si="1"/>
        <v>//</v>
      </c>
      <c r="G291" s="63" t="str">
        <f t="shared" si="2"/>
        <v>//</v>
      </c>
    </row>
    <row r="292">
      <c r="A292" s="62" t="s">
        <v>1092</v>
      </c>
      <c r="B292" s="62">
        <v>2.0</v>
      </c>
      <c r="C292" s="62">
        <v>8.0</v>
      </c>
      <c r="D292" s="62">
        <v>2023.0</v>
      </c>
      <c r="F292" s="63" t="str">
        <f t="shared" si="1"/>
        <v>8/2/2023</v>
      </c>
      <c r="G292" s="63" t="str">
        <f t="shared" si="2"/>
        <v>2/8/2023</v>
      </c>
      <c r="I292" s="63" t="s">
        <v>260</v>
      </c>
      <c r="J292" s="63" t="s">
        <v>262</v>
      </c>
    </row>
    <row r="293">
      <c r="A293" s="62" t="s">
        <v>1094</v>
      </c>
      <c r="B293" s="62">
        <v>3.0</v>
      </c>
      <c r="C293" s="62">
        <v>14.0</v>
      </c>
      <c r="D293" s="62">
        <v>2023.0</v>
      </c>
      <c r="F293" s="63" t="str">
        <f t="shared" si="1"/>
        <v>14/3/2023</v>
      </c>
      <c r="G293" s="63" t="str">
        <f t="shared" si="2"/>
        <v>3/14/2023</v>
      </c>
      <c r="I293" s="63" t="s">
        <v>136</v>
      </c>
      <c r="J293" s="63" t="s">
        <v>139</v>
      </c>
    </row>
    <row r="294">
      <c r="A294" s="62" t="s">
        <v>1093</v>
      </c>
      <c r="B294" s="62">
        <v>2.0</v>
      </c>
      <c r="C294" s="62">
        <v>10.0</v>
      </c>
      <c r="D294" s="62">
        <v>2023.0</v>
      </c>
      <c r="F294" s="63" t="str">
        <f t="shared" si="1"/>
        <v>10/2/2023</v>
      </c>
      <c r="G294" s="63" t="str">
        <f t="shared" si="2"/>
        <v>2/10/2023</v>
      </c>
      <c r="H294" s="64"/>
      <c r="I294" s="64" t="s">
        <v>1073</v>
      </c>
      <c r="J294" s="64" t="s">
        <v>1074</v>
      </c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</row>
    <row r="295">
      <c r="A295" s="62" t="s">
        <v>1092</v>
      </c>
      <c r="B295" s="62">
        <v>3.0</v>
      </c>
      <c r="C295" s="62">
        <v>15.0</v>
      </c>
      <c r="D295" s="62">
        <v>2023.0</v>
      </c>
      <c r="F295" s="63" t="str">
        <f t="shared" si="1"/>
        <v>15/3/2023</v>
      </c>
      <c r="G295" s="63" t="str">
        <f t="shared" si="2"/>
        <v>3/15/2023</v>
      </c>
      <c r="I295" s="63" t="s">
        <v>222</v>
      </c>
      <c r="J295" s="63" t="s">
        <v>223</v>
      </c>
    </row>
    <row r="296">
      <c r="A296" s="62" t="s">
        <v>1093</v>
      </c>
      <c r="B296" s="62">
        <v>2.0</v>
      </c>
      <c r="C296" s="62">
        <v>24.0</v>
      </c>
      <c r="D296" s="62">
        <v>2023.0</v>
      </c>
      <c r="F296" s="63" t="str">
        <f t="shared" si="1"/>
        <v>24/2/2023</v>
      </c>
      <c r="G296" s="63" t="str">
        <f t="shared" si="2"/>
        <v>2/24/2023</v>
      </c>
      <c r="I296" s="63" t="s">
        <v>99</v>
      </c>
      <c r="J296" s="63" t="s">
        <v>101</v>
      </c>
    </row>
    <row r="297">
      <c r="A297" s="62" t="s">
        <v>1093</v>
      </c>
      <c r="B297" s="62">
        <v>2.0</v>
      </c>
      <c r="C297" s="62">
        <v>3.0</v>
      </c>
      <c r="D297" s="62">
        <v>2023.0</v>
      </c>
      <c r="F297" s="63" t="str">
        <f t="shared" si="1"/>
        <v>3/2/2023</v>
      </c>
      <c r="G297" s="63" t="str">
        <f t="shared" si="2"/>
        <v>2/3/2023</v>
      </c>
      <c r="I297" s="63" t="s">
        <v>193</v>
      </c>
      <c r="J297" s="63" t="s">
        <v>191</v>
      </c>
    </row>
    <row r="298">
      <c r="A298" s="62" t="s">
        <v>1091</v>
      </c>
      <c r="B298" s="62">
        <v>2.0</v>
      </c>
      <c r="C298" s="62">
        <v>13.0</v>
      </c>
      <c r="D298" s="62">
        <v>2023.0</v>
      </c>
      <c r="F298" s="63" t="str">
        <f t="shared" si="1"/>
        <v>13/2/2023</v>
      </c>
      <c r="G298" s="63" t="str">
        <f t="shared" si="2"/>
        <v>2/13/2023</v>
      </c>
      <c r="I298" s="63" t="s">
        <v>255</v>
      </c>
      <c r="J298" s="63" t="s">
        <v>256</v>
      </c>
    </row>
    <row r="299">
      <c r="A299" s="62" t="s">
        <v>1093</v>
      </c>
      <c r="B299" s="62">
        <v>2.0</v>
      </c>
      <c r="C299" s="62">
        <v>3.0</v>
      </c>
      <c r="D299" s="62">
        <v>2023.0</v>
      </c>
      <c r="F299" s="63" t="str">
        <f t="shared" si="1"/>
        <v>3/2/2023</v>
      </c>
      <c r="G299" s="63" t="str">
        <f t="shared" si="2"/>
        <v>2/3/2023</v>
      </c>
      <c r="I299" s="63" t="s">
        <v>193</v>
      </c>
      <c r="J299" s="63" t="s">
        <v>191</v>
      </c>
    </row>
    <row r="300">
      <c r="A300" s="62" t="s">
        <v>1094</v>
      </c>
      <c r="B300" s="62">
        <v>1.0</v>
      </c>
      <c r="C300" s="62">
        <v>31.0</v>
      </c>
      <c r="D300" s="62">
        <v>2023.0</v>
      </c>
      <c r="F300" s="63" t="str">
        <f t="shared" si="1"/>
        <v>31/1/2023</v>
      </c>
      <c r="G300" s="63" t="str">
        <f t="shared" si="2"/>
        <v>1/31/2023</v>
      </c>
      <c r="I300" s="63" t="s">
        <v>192</v>
      </c>
      <c r="J300" s="63" t="s">
        <v>194</v>
      </c>
    </row>
    <row r="301">
      <c r="A301" s="62" t="s">
        <v>1091</v>
      </c>
      <c r="B301" s="62">
        <v>3.0</v>
      </c>
      <c r="C301" s="62">
        <v>6.0</v>
      </c>
      <c r="D301" s="62">
        <v>2023.0</v>
      </c>
      <c r="F301" s="63" t="str">
        <f t="shared" si="1"/>
        <v>6/3/2023</v>
      </c>
      <c r="G301" s="63" t="str">
        <f t="shared" si="2"/>
        <v>3/6/2023</v>
      </c>
      <c r="H301" s="64"/>
      <c r="I301" s="64" t="s">
        <v>284</v>
      </c>
      <c r="J301" s="64" t="s">
        <v>286</v>
      </c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</row>
    <row r="302">
      <c r="A302" s="62" t="s">
        <v>1093</v>
      </c>
      <c r="B302" s="62">
        <v>3.0</v>
      </c>
      <c r="C302" s="62">
        <v>3.0</v>
      </c>
      <c r="D302" s="62">
        <v>2023.0</v>
      </c>
      <c r="F302" s="63" t="str">
        <f t="shared" si="1"/>
        <v>3/3/2023</v>
      </c>
      <c r="G302" s="63" t="str">
        <f t="shared" si="2"/>
        <v>3/3/2023</v>
      </c>
      <c r="I302" s="63" t="s">
        <v>98</v>
      </c>
      <c r="J302" s="63" t="s">
        <v>98</v>
      </c>
    </row>
    <row r="303">
      <c r="A303" s="62" t="s">
        <v>1093</v>
      </c>
      <c r="B303" s="62">
        <v>3.0</v>
      </c>
      <c r="C303" s="62">
        <v>3.0</v>
      </c>
      <c r="D303" s="62">
        <v>2023.0</v>
      </c>
      <c r="F303" s="63" t="str">
        <f t="shared" si="1"/>
        <v>3/3/2023</v>
      </c>
      <c r="G303" s="63" t="str">
        <f t="shared" si="2"/>
        <v>3/3/2023</v>
      </c>
      <c r="I303" s="63" t="s">
        <v>98</v>
      </c>
      <c r="J303" s="63" t="s">
        <v>98</v>
      </c>
    </row>
    <row r="304">
      <c r="A304" s="65"/>
      <c r="B304" s="65"/>
      <c r="C304" s="65"/>
      <c r="D304" s="65"/>
      <c r="E304" s="66"/>
      <c r="F304" s="63" t="str">
        <f t="shared" si="1"/>
        <v>//</v>
      </c>
      <c r="G304" s="63" t="str">
        <f t="shared" si="2"/>
        <v>//</v>
      </c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</row>
    <row r="305">
      <c r="A305" s="61" t="s">
        <v>1097</v>
      </c>
      <c r="B305" s="61" t="s">
        <v>1098</v>
      </c>
      <c r="C305" s="61"/>
      <c r="D305" s="61"/>
      <c r="F305" s="63" t="str">
        <f t="shared" si="1"/>
        <v>/Updated/</v>
      </c>
      <c r="G305" s="63" t="str">
        <f t="shared" si="2"/>
        <v>Updated//</v>
      </c>
      <c r="I305" s="63" t="s">
        <v>1099</v>
      </c>
      <c r="J305" s="67" t="s">
        <v>1098</v>
      </c>
    </row>
    <row r="306">
      <c r="A306" s="62" t="s">
        <v>1091</v>
      </c>
      <c r="B306" s="62">
        <v>1.0</v>
      </c>
      <c r="C306" s="62">
        <v>9.0</v>
      </c>
      <c r="D306" s="62">
        <v>2023.0</v>
      </c>
      <c r="F306" s="63" t="str">
        <f t="shared" si="1"/>
        <v>9/1/2023</v>
      </c>
      <c r="G306" s="63" t="str">
        <f t="shared" si="2"/>
        <v>1/9/2023</v>
      </c>
      <c r="I306" s="63" t="s">
        <v>69</v>
      </c>
      <c r="J306" s="63" t="s">
        <v>72</v>
      </c>
    </row>
    <row r="307">
      <c r="A307" s="62" t="s">
        <v>1090</v>
      </c>
      <c r="B307" s="62">
        <v>8.0</v>
      </c>
      <c r="C307" s="62">
        <v>25.0</v>
      </c>
      <c r="D307" s="62">
        <v>2022.0</v>
      </c>
      <c r="F307" s="63" t="str">
        <f t="shared" si="1"/>
        <v>25/8/2022</v>
      </c>
      <c r="G307" s="63" t="str">
        <f t="shared" si="2"/>
        <v>8/25/2022</v>
      </c>
      <c r="I307" s="63" t="s">
        <v>81</v>
      </c>
      <c r="J307" s="63" t="s">
        <v>84</v>
      </c>
    </row>
    <row r="308">
      <c r="A308" s="62" t="s">
        <v>1092</v>
      </c>
      <c r="B308" s="62">
        <v>8.0</v>
      </c>
      <c r="C308" s="62">
        <v>24.0</v>
      </c>
      <c r="D308" s="62">
        <v>2022.0</v>
      </c>
      <c r="F308" s="63" t="str">
        <f t="shared" si="1"/>
        <v>24/8/2022</v>
      </c>
      <c r="G308" s="63" t="str">
        <f t="shared" si="2"/>
        <v>8/24/2022</v>
      </c>
      <c r="I308" s="63" t="s">
        <v>91</v>
      </c>
      <c r="J308" s="63" t="s">
        <v>93</v>
      </c>
    </row>
    <row r="309">
      <c r="A309" s="62" t="s">
        <v>1093</v>
      </c>
      <c r="B309" s="62">
        <v>2.0</v>
      </c>
      <c r="C309" s="62">
        <v>24.0</v>
      </c>
      <c r="D309" s="62">
        <v>2023.0</v>
      </c>
      <c r="F309" s="63" t="str">
        <f t="shared" si="1"/>
        <v>24/2/2023</v>
      </c>
      <c r="G309" s="63" t="str">
        <f t="shared" si="2"/>
        <v>2/24/2023</v>
      </c>
      <c r="I309" s="63" t="s">
        <v>99</v>
      </c>
      <c r="J309" s="63" t="s">
        <v>101</v>
      </c>
    </row>
    <row r="310">
      <c r="A310" s="62" t="s">
        <v>1092</v>
      </c>
      <c r="B310" s="62">
        <v>7.0</v>
      </c>
      <c r="C310" s="62">
        <v>27.0</v>
      </c>
      <c r="D310" s="62">
        <v>2022.0</v>
      </c>
      <c r="F310" s="63" t="str">
        <f t="shared" si="1"/>
        <v>27/7/2022</v>
      </c>
      <c r="G310" s="63" t="str">
        <f t="shared" si="2"/>
        <v>7/27/2022</v>
      </c>
      <c r="I310" s="63" t="s">
        <v>108</v>
      </c>
      <c r="J310" s="63" t="s">
        <v>111</v>
      </c>
    </row>
    <row r="311">
      <c r="A311" s="62" t="s">
        <v>1090</v>
      </c>
      <c r="B311" s="62">
        <v>9.0</v>
      </c>
      <c r="C311" s="62">
        <v>15.0</v>
      </c>
      <c r="D311" s="62">
        <v>2022.0</v>
      </c>
      <c r="F311" s="63" t="str">
        <f t="shared" si="1"/>
        <v>15/9/2022</v>
      </c>
      <c r="G311" s="63" t="str">
        <f t="shared" si="2"/>
        <v>9/15/2022</v>
      </c>
      <c r="I311" s="63" t="s">
        <v>116</v>
      </c>
      <c r="J311" s="63" t="s">
        <v>119</v>
      </c>
    </row>
    <row r="312">
      <c r="A312" s="62" t="s">
        <v>1090</v>
      </c>
      <c r="B312" s="62">
        <v>11.0</v>
      </c>
      <c r="C312" s="62">
        <v>17.0</v>
      </c>
      <c r="D312" s="62">
        <v>2022.0</v>
      </c>
      <c r="F312" s="63" t="str">
        <f t="shared" si="1"/>
        <v>17/11/2022</v>
      </c>
      <c r="G312" s="63" t="str">
        <f t="shared" si="2"/>
        <v>11/17/2022</v>
      </c>
      <c r="I312" s="63" t="s">
        <v>126</v>
      </c>
      <c r="J312" s="63" t="s">
        <v>128</v>
      </c>
    </row>
    <row r="313">
      <c r="A313" s="62" t="s">
        <v>1094</v>
      </c>
      <c r="B313" s="62">
        <v>10.0</v>
      </c>
      <c r="C313" s="62">
        <v>11.0</v>
      </c>
      <c r="D313" s="62">
        <v>2022.0</v>
      </c>
      <c r="F313" s="63" t="str">
        <f t="shared" si="1"/>
        <v>11/10/2022</v>
      </c>
      <c r="G313" s="63" t="str">
        <f t="shared" si="2"/>
        <v>10/11/2022</v>
      </c>
      <c r="I313" s="63" t="s">
        <v>137</v>
      </c>
      <c r="J313" s="63" t="s">
        <v>140</v>
      </c>
    </row>
    <row r="314">
      <c r="A314" s="62" t="s">
        <v>1090</v>
      </c>
      <c r="B314" s="62">
        <v>10.0</v>
      </c>
      <c r="C314" s="62">
        <v>13.0</v>
      </c>
      <c r="D314" s="62">
        <v>2022.0</v>
      </c>
      <c r="F314" s="63" t="str">
        <f t="shared" si="1"/>
        <v>13/10/2022</v>
      </c>
      <c r="G314" s="63" t="str">
        <f t="shared" si="2"/>
        <v>10/13/2022</v>
      </c>
      <c r="I314" s="63" t="s">
        <v>144</v>
      </c>
      <c r="J314" s="63" t="s">
        <v>146</v>
      </c>
    </row>
    <row r="315">
      <c r="A315" s="60">
        <v>0.0</v>
      </c>
      <c r="B315" s="60"/>
      <c r="C315" s="60"/>
      <c r="D315" s="60"/>
      <c r="F315" s="63" t="str">
        <f t="shared" si="1"/>
        <v>//</v>
      </c>
      <c r="G315" s="63" t="str">
        <f t="shared" si="2"/>
        <v>//</v>
      </c>
    </row>
    <row r="316">
      <c r="A316" s="62" t="s">
        <v>1092</v>
      </c>
      <c r="B316" s="62">
        <v>3.0</v>
      </c>
      <c r="C316" s="62">
        <v>8.0</v>
      </c>
      <c r="D316" s="62">
        <v>2023.0</v>
      </c>
      <c r="F316" s="63" t="str">
        <f t="shared" si="1"/>
        <v>8/3/2023</v>
      </c>
      <c r="G316" s="63" t="str">
        <f t="shared" si="2"/>
        <v>3/8/2023</v>
      </c>
      <c r="I316" s="63" t="s">
        <v>153</v>
      </c>
      <c r="J316" s="63" t="s">
        <v>154</v>
      </c>
    </row>
    <row r="317">
      <c r="A317" s="60">
        <v>0.0</v>
      </c>
      <c r="B317" s="60"/>
      <c r="C317" s="60"/>
      <c r="D317" s="60"/>
      <c r="F317" s="63" t="str">
        <f t="shared" si="1"/>
        <v>//</v>
      </c>
      <c r="G317" s="63" t="str">
        <f t="shared" si="2"/>
        <v>//</v>
      </c>
    </row>
    <row r="318">
      <c r="A318" s="62" t="s">
        <v>1094</v>
      </c>
      <c r="B318" s="62">
        <v>11.0</v>
      </c>
      <c r="C318" s="62">
        <v>8.0</v>
      </c>
      <c r="D318" s="62">
        <v>2022.0</v>
      </c>
      <c r="F318" s="63" t="str">
        <f t="shared" si="1"/>
        <v>8/11/2022</v>
      </c>
      <c r="G318" s="63" t="str">
        <f t="shared" si="2"/>
        <v>11/8/2022</v>
      </c>
      <c r="I318" s="63" t="s">
        <v>166</v>
      </c>
      <c r="J318" s="63" t="s">
        <v>169</v>
      </c>
    </row>
    <row r="319">
      <c r="A319" s="60">
        <v>0.0</v>
      </c>
      <c r="B319" s="60"/>
      <c r="C319" s="60"/>
      <c r="D319" s="60"/>
      <c r="F319" s="63" t="str">
        <f t="shared" si="1"/>
        <v>//</v>
      </c>
      <c r="G319" s="63" t="str">
        <f t="shared" si="2"/>
        <v>//</v>
      </c>
    </row>
    <row r="320">
      <c r="A320" s="60">
        <v>0.0</v>
      </c>
      <c r="B320" s="60"/>
      <c r="C320" s="60"/>
      <c r="D320" s="60"/>
      <c r="F320" s="63" t="str">
        <f t="shared" si="1"/>
        <v>//</v>
      </c>
      <c r="G320" s="63" t="str">
        <f t="shared" si="2"/>
        <v>//</v>
      </c>
    </row>
    <row r="321">
      <c r="A321" s="60">
        <v>0.0</v>
      </c>
      <c r="B321" s="60"/>
      <c r="C321" s="60"/>
      <c r="D321" s="60"/>
      <c r="F321" s="63" t="str">
        <f t="shared" si="1"/>
        <v>//</v>
      </c>
      <c r="G321" s="63" t="str">
        <f t="shared" si="2"/>
        <v>//</v>
      </c>
    </row>
    <row r="322">
      <c r="A322" s="62" t="s">
        <v>1093</v>
      </c>
      <c r="B322" s="62">
        <v>3.0</v>
      </c>
      <c r="C322" s="62">
        <v>3.0</v>
      </c>
      <c r="D322" s="62">
        <v>2023.0</v>
      </c>
      <c r="F322" s="63" t="str">
        <f t="shared" si="1"/>
        <v>3/3/2023</v>
      </c>
      <c r="G322" s="63" t="str">
        <f t="shared" si="2"/>
        <v>3/3/2023</v>
      </c>
      <c r="I322" s="63" t="s">
        <v>98</v>
      </c>
      <c r="J322" s="63" t="s">
        <v>98</v>
      </c>
    </row>
    <row r="323">
      <c r="A323" s="62" t="s">
        <v>1094</v>
      </c>
      <c r="B323" s="62">
        <v>8.0</v>
      </c>
      <c r="C323" s="62">
        <v>16.0</v>
      </c>
      <c r="D323" s="62">
        <v>2022.0</v>
      </c>
      <c r="F323" s="63" t="str">
        <f t="shared" si="1"/>
        <v>16/8/2022</v>
      </c>
      <c r="G323" s="63" t="str">
        <f t="shared" si="2"/>
        <v>8/16/2022</v>
      </c>
      <c r="I323" s="63" t="s">
        <v>200</v>
      </c>
      <c r="J323" s="63" t="s">
        <v>203</v>
      </c>
    </row>
    <row r="324">
      <c r="A324" s="60">
        <v>0.0</v>
      </c>
      <c r="B324" s="60"/>
      <c r="C324" s="60"/>
      <c r="D324" s="60"/>
      <c r="F324" s="63" t="str">
        <f t="shared" si="1"/>
        <v>//</v>
      </c>
      <c r="G324" s="63" t="str">
        <f t="shared" si="2"/>
        <v>//</v>
      </c>
    </row>
    <row r="325">
      <c r="A325" s="60">
        <v>0.0</v>
      </c>
      <c r="B325" s="60"/>
      <c r="C325" s="60"/>
      <c r="D325" s="60"/>
      <c r="F325" s="63" t="str">
        <f t="shared" si="1"/>
        <v>//</v>
      </c>
      <c r="G325" s="63" t="str">
        <f t="shared" si="2"/>
        <v>//</v>
      </c>
    </row>
    <row r="326">
      <c r="A326" s="60">
        <v>0.0</v>
      </c>
      <c r="B326" s="60"/>
      <c r="C326" s="60"/>
      <c r="D326" s="60"/>
      <c r="F326" s="63" t="str">
        <f t="shared" si="1"/>
        <v>//</v>
      </c>
      <c r="G326" s="63" t="str">
        <f t="shared" si="2"/>
        <v>//</v>
      </c>
    </row>
    <row r="327">
      <c r="A327" s="60">
        <v>0.0</v>
      </c>
      <c r="B327" s="60"/>
      <c r="C327" s="60"/>
      <c r="D327" s="60"/>
      <c r="F327" s="63" t="str">
        <f t="shared" si="1"/>
        <v>//</v>
      </c>
      <c r="G327" s="63" t="str">
        <f t="shared" si="2"/>
        <v>//</v>
      </c>
    </row>
    <row r="328">
      <c r="A328" s="60">
        <v>0.0</v>
      </c>
      <c r="B328" s="60"/>
      <c r="C328" s="60"/>
      <c r="D328" s="60"/>
      <c r="F328" s="63" t="str">
        <f t="shared" si="1"/>
        <v>//</v>
      </c>
      <c r="G328" s="63" t="str">
        <f t="shared" si="2"/>
        <v>//</v>
      </c>
    </row>
    <row r="329">
      <c r="A329" s="60">
        <v>0.0</v>
      </c>
      <c r="B329" s="60"/>
      <c r="C329" s="60"/>
      <c r="D329" s="60"/>
      <c r="F329" s="63" t="str">
        <f t="shared" si="1"/>
        <v>//</v>
      </c>
      <c r="G329" s="63" t="str">
        <f t="shared" si="2"/>
        <v>//</v>
      </c>
    </row>
    <row r="330">
      <c r="A330" s="62" t="s">
        <v>1090</v>
      </c>
      <c r="B330" s="62">
        <v>1.0</v>
      </c>
      <c r="C330" s="62">
        <v>19.0</v>
      </c>
      <c r="D330" s="62">
        <v>2023.0</v>
      </c>
      <c r="F330" s="63" t="str">
        <f t="shared" si="1"/>
        <v>19/1/2023</v>
      </c>
      <c r="G330" s="63" t="str">
        <f t="shared" si="2"/>
        <v>1/19/2023</v>
      </c>
      <c r="I330" s="63" t="s">
        <v>100</v>
      </c>
      <c r="J330" s="63" t="s">
        <v>102</v>
      </c>
    </row>
    <row r="331">
      <c r="A331" s="60">
        <v>0.0</v>
      </c>
      <c r="B331" s="60"/>
      <c r="C331" s="60"/>
      <c r="D331" s="60"/>
      <c r="F331" s="63" t="str">
        <f t="shared" si="1"/>
        <v>//</v>
      </c>
      <c r="G331" s="63" t="str">
        <f t="shared" si="2"/>
        <v>//</v>
      </c>
    </row>
    <row r="332">
      <c r="A332" s="62" t="s">
        <v>1092</v>
      </c>
      <c r="B332" s="62">
        <v>6.0</v>
      </c>
      <c r="C332" s="62">
        <v>29.0</v>
      </c>
      <c r="D332" s="62">
        <v>2022.0</v>
      </c>
      <c r="F332" s="63" t="str">
        <f t="shared" si="1"/>
        <v>29/6/2022</v>
      </c>
      <c r="G332" s="63" t="str">
        <f t="shared" si="2"/>
        <v>6/29/2022</v>
      </c>
      <c r="I332" s="63" t="s">
        <v>244</v>
      </c>
      <c r="J332" s="63" t="s">
        <v>246</v>
      </c>
    </row>
    <row r="333">
      <c r="A333" s="60">
        <v>0.0</v>
      </c>
      <c r="B333" s="60"/>
      <c r="C333" s="60"/>
      <c r="D333" s="60"/>
      <c r="F333" s="63" t="str">
        <f t="shared" si="1"/>
        <v>//</v>
      </c>
      <c r="G333" s="63" t="str">
        <f t="shared" si="2"/>
        <v>//</v>
      </c>
    </row>
    <row r="334">
      <c r="A334" s="62" t="s">
        <v>1091</v>
      </c>
      <c r="B334" s="62">
        <v>2.0</v>
      </c>
      <c r="C334" s="62">
        <v>13.0</v>
      </c>
      <c r="D334" s="62">
        <v>2023.0</v>
      </c>
      <c r="F334" s="63" t="str">
        <f t="shared" si="1"/>
        <v>13/2/2023</v>
      </c>
      <c r="G334" s="63" t="str">
        <f t="shared" si="2"/>
        <v>2/13/2023</v>
      </c>
      <c r="I334" s="63" t="s">
        <v>255</v>
      </c>
      <c r="J334" s="63" t="s">
        <v>256</v>
      </c>
    </row>
    <row r="335">
      <c r="A335" s="62" t="s">
        <v>1090</v>
      </c>
      <c r="B335" s="62">
        <v>12.0</v>
      </c>
      <c r="C335" s="62">
        <v>15.0</v>
      </c>
      <c r="D335" s="62">
        <v>2022.0</v>
      </c>
      <c r="F335" s="63" t="str">
        <f t="shared" si="1"/>
        <v>15/12/2022</v>
      </c>
      <c r="G335" s="63" t="str">
        <f t="shared" si="2"/>
        <v>12/15/2022</v>
      </c>
      <c r="I335" s="63" t="s">
        <v>259</v>
      </c>
      <c r="J335" s="63" t="s">
        <v>261</v>
      </c>
    </row>
    <row r="336">
      <c r="A336" s="60">
        <v>0.0</v>
      </c>
      <c r="B336" s="60"/>
      <c r="C336" s="60"/>
      <c r="D336" s="60"/>
      <c r="F336" s="63" t="str">
        <f t="shared" si="1"/>
        <v>//</v>
      </c>
      <c r="G336" s="63" t="str">
        <f t="shared" si="2"/>
        <v>//</v>
      </c>
    </row>
    <row r="337">
      <c r="A337" s="62" t="s">
        <v>1093</v>
      </c>
      <c r="B337" s="62">
        <v>10.0</v>
      </c>
      <c r="C337" s="62">
        <v>28.0</v>
      </c>
      <c r="D337" s="62">
        <v>2022.0</v>
      </c>
      <c r="F337" s="63" t="str">
        <f t="shared" si="1"/>
        <v>28/10/2022</v>
      </c>
      <c r="G337" s="63" t="str">
        <f t="shared" si="2"/>
        <v>10/28/2022</v>
      </c>
      <c r="I337" s="63" t="s">
        <v>269</v>
      </c>
      <c r="J337" s="63" t="s">
        <v>272</v>
      </c>
    </row>
    <row r="338">
      <c r="A338" s="62" t="s">
        <v>1091</v>
      </c>
      <c r="B338" s="62">
        <v>10.0</v>
      </c>
      <c r="C338" s="62">
        <v>10.0</v>
      </c>
      <c r="D338" s="62">
        <v>2022.0</v>
      </c>
      <c r="F338" s="63" t="str">
        <f t="shared" si="1"/>
        <v>10/10/2022</v>
      </c>
      <c r="G338" s="63" t="str">
        <f t="shared" si="2"/>
        <v>10/10/2022</v>
      </c>
      <c r="I338" s="63" t="s">
        <v>145</v>
      </c>
      <c r="J338" s="63" t="s">
        <v>145</v>
      </c>
    </row>
    <row r="339">
      <c r="A339" s="60">
        <v>0.0</v>
      </c>
      <c r="B339" s="60"/>
      <c r="C339" s="60"/>
      <c r="D339" s="60"/>
      <c r="F339" s="63" t="str">
        <f t="shared" si="1"/>
        <v>//</v>
      </c>
      <c r="G339" s="63" t="str">
        <f t="shared" si="2"/>
        <v>//</v>
      </c>
    </row>
    <row r="340">
      <c r="A340" s="62" t="s">
        <v>1092</v>
      </c>
      <c r="B340" s="62">
        <v>2.0</v>
      </c>
      <c r="C340" s="62">
        <v>22.0</v>
      </c>
      <c r="D340" s="62">
        <v>2023.0</v>
      </c>
      <c r="F340" s="63" t="str">
        <f t="shared" si="1"/>
        <v>22/2/2023</v>
      </c>
      <c r="G340" s="63" t="str">
        <f t="shared" si="2"/>
        <v>2/22/2023</v>
      </c>
      <c r="I340" s="63" t="s">
        <v>283</v>
      </c>
      <c r="J340" s="63" t="s">
        <v>285</v>
      </c>
    </row>
    <row r="341">
      <c r="A341" s="60">
        <v>0.0</v>
      </c>
      <c r="B341" s="60"/>
      <c r="C341" s="60"/>
      <c r="D341" s="60"/>
      <c r="F341" s="63" t="str">
        <f t="shared" si="1"/>
        <v>//</v>
      </c>
      <c r="G341" s="63" t="str">
        <f t="shared" si="2"/>
        <v>//</v>
      </c>
    </row>
    <row r="342">
      <c r="A342" s="60">
        <v>0.0</v>
      </c>
      <c r="B342" s="60"/>
      <c r="C342" s="60"/>
      <c r="D342" s="60"/>
      <c r="F342" s="63" t="str">
        <f t="shared" si="1"/>
        <v>//</v>
      </c>
      <c r="G342" s="63" t="str">
        <f t="shared" si="2"/>
        <v>//</v>
      </c>
    </row>
    <row r="343">
      <c r="A343" s="62" t="s">
        <v>1092</v>
      </c>
      <c r="B343" s="62">
        <v>3.0</v>
      </c>
      <c r="C343" s="62">
        <v>15.0</v>
      </c>
      <c r="D343" s="62">
        <v>2023.0</v>
      </c>
      <c r="F343" s="63" t="str">
        <f t="shared" si="1"/>
        <v>15/3/2023</v>
      </c>
      <c r="G343" s="63" t="str">
        <f t="shared" si="2"/>
        <v>3/15/2023</v>
      </c>
      <c r="I343" s="63" t="s">
        <v>222</v>
      </c>
      <c r="J343" s="63" t="s">
        <v>223</v>
      </c>
    </row>
    <row r="344">
      <c r="A344" s="60">
        <v>0.0</v>
      </c>
      <c r="B344" s="60"/>
      <c r="C344" s="60"/>
      <c r="D344" s="60"/>
      <c r="F344" s="63" t="str">
        <f t="shared" si="1"/>
        <v>//</v>
      </c>
      <c r="G344" s="63" t="str">
        <f t="shared" si="2"/>
        <v>//</v>
      </c>
    </row>
    <row r="345">
      <c r="A345" s="62" t="s">
        <v>1093</v>
      </c>
      <c r="B345" s="62">
        <v>8.0</v>
      </c>
      <c r="C345" s="62">
        <v>12.0</v>
      </c>
      <c r="D345" s="62">
        <v>2022.0</v>
      </c>
      <c r="F345" s="63" t="str">
        <f t="shared" si="1"/>
        <v>12/8/2022</v>
      </c>
      <c r="G345" s="63" t="str">
        <f t="shared" si="2"/>
        <v>8/12/2022</v>
      </c>
      <c r="I345" s="63" t="s">
        <v>251</v>
      </c>
      <c r="J345" s="63" t="s">
        <v>252</v>
      </c>
    </row>
    <row r="346">
      <c r="A346" s="62" t="s">
        <v>1090</v>
      </c>
      <c r="B346" s="62">
        <v>2.0</v>
      </c>
      <c r="C346" s="62">
        <v>2.0</v>
      </c>
      <c r="D346" s="62">
        <v>2023.0</v>
      </c>
      <c r="F346" s="63" t="str">
        <f t="shared" si="1"/>
        <v>2/2/2023</v>
      </c>
      <c r="G346" s="63" t="str">
        <f t="shared" si="2"/>
        <v>2/2/2023</v>
      </c>
      <c r="I346" s="63" t="s">
        <v>138</v>
      </c>
      <c r="J346" s="63" t="s">
        <v>138</v>
      </c>
    </row>
    <row r="347">
      <c r="A347" s="62" t="s">
        <v>1090</v>
      </c>
      <c r="B347" s="62">
        <v>9.0</v>
      </c>
      <c r="C347" s="62">
        <v>8.0</v>
      </c>
      <c r="D347" s="62">
        <v>2022.0</v>
      </c>
      <c r="F347" s="63" t="str">
        <f t="shared" si="1"/>
        <v>8/9/2022</v>
      </c>
      <c r="G347" s="63" t="str">
        <f t="shared" si="2"/>
        <v>9/8/2022</v>
      </c>
      <c r="I347" s="63" t="s">
        <v>318</v>
      </c>
      <c r="J347" s="63" t="s">
        <v>320</v>
      </c>
    </row>
    <row r="348">
      <c r="A348" s="60">
        <v>0.0</v>
      </c>
      <c r="B348" s="60"/>
      <c r="C348" s="60"/>
      <c r="D348" s="60"/>
      <c r="F348" s="63" t="str">
        <f t="shared" si="1"/>
        <v>//</v>
      </c>
      <c r="G348" s="63" t="str">
        <f t="shared" si="2"/>
        <v>//</v>
      </c>
    </row>
    <row r="349">
      <c r="A349" s="60">
        <v>0.0</v>
      </c>
      <c r="B349" s="60"/>
      <c r="C349" s="60"/>
      <c r="D349" s="60"/>
      <c r="F349" s="63" t="str">
        <f t="shared" si="1"/>
        <v>//</v>
      </c>
      <c r="G349" s="63" t="str">
        <f t="shared" si="2"/>
        <v>//</v>
      </c>
    </row>
    <row r="350">
      <c r="A350" s="60">
        <v>0.0</v>
      </c>
      <c r="B350" s="60"/>
      <c r="C350" s="60"/>
      <c r="D350" s="60"/>
      <c r="F350" s="63" t="str">
        <f t="shared" si="1"/>
        <v>//</v>
      </c>
      <c r="G350" s="63" t="str">
        <f t="shared" si="2"/>
        <v>//</v>
      </c>
    </row>
    <row r="351">
      <c r="A351" s="62" t="s">
        <v>1094</v>
      </c>
      <c r="B351" s="62">
        <v>4.0</v>
      </c>
      <c r="C351" s="62">
        <v>5.0</v>
      </c>
      <c r="D351" s="62">
        <v>2022.0</v>
      </c>
      <c r="F351" s="63" t="str">
        <f t="shared" si="1"/>
        <v>5/4/2022</v>
      </c>
      <c r="G351" s="63" t="str">
        <f t="shared" si="2"/>
        <v>4/5/2022</v>
      </c>
      <c r="I351" s="63" t="s">
        <v>330</v>
      </c>
      <c r="J351" s="63" t="s">
        <v>329</v>
      </c>
    </row>
    <row r="352">
      <c r="A352" s="62" t="s">
        <v>1094</v>
      </c>
      <c r="B352" s="62">
        <v>12.0</v>
      </c>
      <c r="C352" s="62">
        <v>6.0</v>
      </c>
      <c r="D352" s="62">
        <v>2022.0</v>
      </c>
      <c r="F352" s="63" t="str">
        <f t="shared" si="1"/>
        <v>6/12/2022</v>
      </c>
      <c r="G352" s="63" t="str">
        <f t="shared" si="2"/>
        <v>12/6/2022</v>
      </c>
      <c r="I352" s="63" t="s">
        <v>339</v>
      </c>
      <c r="J352" s="63" t="s">
        <v>340</v>
      </c>
    </row>
    <row r="353">
      <c r="A353" s="62" t="s">
        <v>1094</v>
      </c>
      <c r="B353" s="62">
        <v>4.0</v>
      </c>
      <c r="C353" s="62">
        <v>12.0</v>
      </c>
      <c r="D353" s="62">
        <v>2022.0</v>
      </c>
      <c r="F353" s="63" t="str">
        <f t="shared" si="1"/>
        <v>12/4/2022</v>
      </c>
      <c r="G353" s="63" t="str">
        <f t="shared" si="2"/>
        <v>4/12/2022</v>
      </c>
      <c r="I353" s="63" t="s">
        <v>346</v>
      </c>
      <c r="J353" s="63" t="s">
        <v>348</v>
      </c>
    </row>
    <row r="354">
      <c r="A354" s="62" t="s">
        <v>1091</v>
      </c>
      <c r="B354" s="62">
        <v>10.0</v>
      </c>
      <c r="C354" s="62">
        <v>31.0</v>
      </c>
      <c r="D354" s="62">
        <v>2022.0</v>
      </c>
      <c r="F354" s="63" t="str">
        <f t="shared" si="1"/>
        <v>31/10/2022</v>
      </c>
      <c r="G354" s="63" t="str">
        <f t="shared" si="2"/>
        <v>10/31/2022</v>
      </c>
      <c r="I354" s="63" t="s">
        <v>352</v>
      </c>
      <c r="J354" s="63" t="s">
        <v>354</v>
      </c>
    </row>
    <row r="355">
      <c r="A355" s="62" t="s">
        <v>1091</v>
      </c>
      <c r="B355" s="62">
        <v>1.0</v>
      </c>
      <c r="C355" s="62">
        <v>23.0</v>
      </c>
      <c r="D355" s="62">
        <v>2023.0</v>
      </c>
      <c r="F355" s="63" t="str">
        <f t="shared" si="1"/>
        <v>23/1/2023</v>
      </c>
      <c r="G355" s="63" t="str">
        <f t="shared" si="2"/>
        <v>1/23/2023</v>
      </c>
      <c r="I355" s="63" t="s">
        <v>336</v>
      </c>
      <c r="J355" s="63" t="s">
        <v>337</v>
      </c>
    </row>
    <row r="356">
      <c r="A356" s="62" t="s">
        <v>1090</v>
      </c>
      <c r="B356" s="62">
        <v>2.0</v>
      </c>
      <c r="C356" s="62">
        <v>2.0</v>
      </c>
      <c r="D356" s="62">
        <v>2023.0</v>
      </c>
      <c r="F356" s="63" t="str">
        <f t="shared" si="1"/>
        <v>2/2/2023</v>
      </c>
      <c r="G356" s="63" t="str">
        <f t="shared" si="2"/>
        <v>2/2/2023</v>
      </c>
      <c r="I356" s="63" t="s">
        <v>138</v>
      </c>
      <c r="J356" s="63" t="s">
        <v>138</v>
      </c>
    </row>
    <row r="357">
      <c r="A357" s="62" t="s">
        <v>1091</v>
      </c>
      <c r="B357" s="62">
        <v>5.0</v>
      </c>
      <c r="C357" s="62">
        <v>9.0</v>
      </c>
      <c r="D357" s="62">
        <v>2022.0</v>
      </c>
      <c r="F357" s="63" t="str">
        <f t="shared" si="1"/>
        <v>9/5/2022</v>
      </c>
      <c r="G357" s="63" t="str">
        <f t="shared" si="2"/>
        <v>5/9/2022</v>
      </c>
      <c r="I357" s="63" t="s">
        <v>369</v>
      </c>
      <c r="J357" s="63" t="s">
        <v>370</v>
      </c>
    </row>
    <row r="358">
      <c r="A358" s="60">
        <v>0.0</v>
      </c>
      <c r="B358" s="60"/>
      <c r="C358" s="60"/>
      <c r="D358" s="60"/>
      <c r="F358" s="63" t="str">
        <f t="shared" si="1"/>
        <v>//</v>
      </c>
      <c r="G358" s="63" t="str">
        <f t="shared" si="2"/>
        <v>//</v>
      </c>
    </row>
    <row r="359">
      <c r="A359" s="62" t="s">
        <v>1092</v>
      </c>
      <c r="B359" s="62">
        <v>3.0</v>
      </c>
      <c r="C359" s="62">
        <v>15.0</v>
      </c>
      <c r="D359" s="62">
        <v>2023.0</v>
      </c>
      <c r="F359" s="63" t="str">
        <f t="shared" si="1"/>
        <v>15/3/2023</v>
      </c>
      <c r="G359" s="63" t="str">
        <f t="shared" si="2"/>
        <v>3/15/2023</v>
      </c>
      <c r="I359" s="63" t="s">
        <v>222</v>
      </c>
      <c r="J359" s="63" t="s">
        <v>223</v>
      </c>
    </row>
    <row r="360">
      <c r="A360" s="62" t="s">
        <v>1092</v>
      </c>
      <c r="B360" s="62">
        <v>3.0</v>
      </c>
      <c r="C360" s="62">
        <v>15.0</v>
      </c>
      <c r="D360" s="62">
        <v>2023.0</v>
      </c>
      <c r="F360" s="63" t="str">
        <f t="shared" si="1"/>
        <v>15/3/2023</v>
      </c>
      <c r="G360" s="63" t="str">
        <f t="shared" si="2"/>
        <v>3/15/2023</v>
      </c>
      <c r="I360" s="63" t="s">
        <v>222</v>
      </c>
      <c r="J360" s="63" t="s">
        <v>223</v>
      </c>
    </row>
    <row r="361">
      <c r="A361" s="62" t="s">
        <v>1090</v>
      </c>
      <c r="B361" s="62">
        <v>4.0</v>
      </c>
      <c r="C361" s="62">
        <v>21.0</v>
      </c>
      <c r="D361" s="62">
        <v>2022.0</v>
      </c>
      <c r="F361" s="63" t="str">
        <f t="shared" si="1"/>
        <v>21/4/2022</v>
      </c>
      <c r="G361" s="63" t="str">
        <f t="shared" si="2"/>
        <v>4/21/2022</v>
      </c>
      <c r="I361" s="63" t="s">
        <v>381</v>
      </c>
      <c r="J361" s="63" t="s">
        <v>382</v>
      </c>
    </row>
    <row r="362">
      <c r="A362" s="60">
        <v>0.0</v>
      </c>
      <c r="B362" s="60"/>
      <c r="C362" s="60"/>
      <c r="D362" s="60"/>
      <c r="F362" s="63" t="str">
        <f t="shared" si="1"/>
        <v>//</v>
      </c>
      <c r="G362" s="63" t="str">
        <f t="shared" si="2"/>
        <v>//</v>
      </c>
    </row>
    <row r="363">
      <c r="A363" s="62" t="s">
        <v>1092</v>
      </c>
      <c r="B363" s="62">
        <v>4.0</v>
      </c>
      <c r="C363" s="62">
        <v>20.0</v>
      </c>
      <c r="D363" s="62">
        <v>2022.0</v>
      </c>
      <c r="F363" s="63" t="str">
        <f t="shared" si="1"/>
        <v>20/4/2022</v>
      </c>
      <c r="G363" s="63" t="str">
        <f t="shared" si="2"/>
        <v>4/20/2022</v>
      </c>
      <c r="I363" s="63" t="s">
        <v>384</v>
      </c>
      <c r="J363" s="63" t="s">
        <v>385</v>
      </c>
    </row>
    <row r="364">
      <c r="A364" s="60">
        <v>0.0</v>
      </c>
      <c r="B364" s="60"/>
      <c r="C364" s="60"/>
      <c r="D364" s="60"/>
      <c r="F364" s="63" t="str">
        <f t="shared" si="1"/>
        <v>//</v>
      </c>
      <c r="G364" s="63" t="str">
        <f t="shared" si="2"/>
        <v>//</v>
      </c>
    </row>
    <row r="365">
      <c r="A365" s="62" t="s">
        <v>1092</v>
      </c>
      <c r="B365" s="62">
        <v>10.0</v>
      </c>
      <c r="C365" s="62">
        <v>19.0</v>
      </c>
      <c r="D365" s="62">
        <v>2022.0</v>
      </c>
      <c r="F365" s="63" t="str">
        <f t="shared" si="1"/>
        <v>19/10/2022</v>
      </c>
      <c r="G365" s="63" t="str">
        <f t="shared" si="2"/>
        <v>10/19/2022</v>
      </c>
      <c r="I365" s="63" t="s">
        <v>374</v>
      </c>
      <c r="J365" s="63" t="s">
        <v>376</v>
      </c>
    </row>
    <row r="366">
      <c r="A366" s="60">
        <v>0.0</v>
      </c>
      <c r="B366" s="60"/>
      <c r="C366" s="60"/>
      <c r="D366" s="60"/>
      <c r="F366" s="63" t="str">
        <f t="shared" si="1"/>
        <v>//</v>
      </c>
      <c r="G366" s="63" t="str">
        <f t="shared" si="2"/>
        <v>//</v>
      </c>
    </row>
    <row r="367">
      <c r="A367" s="62" t="s">
        <v>1091</v>
      </c>
      <c r="B367" s="62">
        <v>4.0</v>
      </c>
      <c r="C367" s="62">
        <v>18.0</v>
      </c>
      <c r="D367" s="62">
        <v>2022.0</v>
      </c>
      <c r="F367" s="63" t="str">
        <f t="shared" si="1"/>
        <v>18/4/2022</v>
      </c>
      <c r="G367" s="63" t="str">
        <f t="shared" si="2"/>
        <v>4/18/2022</v>
      </c>
      <c r="I367" s="63" t="s">
        <v>405</v>
      </c>
      <c r="J367" s="63" t="s">
        <v>407</v>
      </c>
    </row>
    <row r="368">
      <c r="A368" s="60">
        <v>0.0</v>
      </c>
      <c r="B368" s="60"/>
      <c r="C368" s="60"/>
      <c r="D368" s="60"/>
      <c r="F368" s="63" t="str">
        <f t="shared" si="1"/>
        <v>//</v>
      </c>
      <c r="G368" s="63" t="str">
        <f t="shared" si="2"/>
        <v>//</v>
      </c>
    </row>
    <row r="369">
      <c r="A369" s="60">
        <v>0.0</v>
      </c>
      <c r="B369" s="60"/>
      <c r="C369" s="60"/>
      <c r="D369" s="60"/>
      <c r="F369" s="63" t="str">
        <f t="shared" si="1"/>
        <v>//</v>
      </c>
      <c r="G369" s="63" t="str">
        <f t="shared" si="2"/>
        <v>//</v>
      </c>
    </row>
    <row r="370">
      <c r="A370" s="60">
        <v>0.0</v>
      </c>
      <c r="B370" s="60"/>
      <c r="C370" s="60"/>
      <c r="D370" s="60"/>
      <c r="F370" s="63" t="str">
        <f t="shared" si="1"/>
        <v>//</v>
      </c>
      <c r="G370" s="63" t="str">
        <f t="shared" si="2"/>
        <v>//</v>
      </c>
    </row>
    <row r="371">
      <c r="A371" s="62" t="s">
        <v>1090</v>
      </c>
      <c r="B371" s="62">
        <v>3.0</v>
      </c>
      <c r="C371" s="62">
        <v>9.0</v>
      </c>
      <c r="D371" s="62">
        <v>2023.0</v>
      </c>
      <c r="F371" s="63" t="str">
        <f t="shared" si="1"/>
        <v>9/3/2023</v>
      </c>
      <c r="G371" s="63" t="str">
        <f t="shared" si="2"/>
        <v>3/9/2023</v>
      </c>
      <c r="I371" s="63" t="s">
        <v>165</v>
      </c>
      <c r="J371" s="63" t="s">
        <v>168</v>
      </c>
    </row>
    <row r="372">
      <c r="A372" s="62" t="s">
        <v>1092</v>
      </c>
      <c r="B372" s="62">
        <v>3.0</v>
      </c>
      <c r="C372" s="62">
        <v>15.0</v>
      </c>
      <c r="D372" s="62">
        <v>2023.0</v>
      </c>
      <c r="F372" s="63" t="str">
        <f t="shared" si="1"/>
        <v>15/3/2023</v>
      </c>
      <c r="G372" s="63" t="str">
        <f t="shared" si="2"/>
        <v>3/15/2023</v>
      </c>
      <c r="I372" s="63" t="s">
        <v>222</v>
      </c>
      <c r="J372" s="63" t="s">
        <v>223</v>
      </c>
    </row>
    <row r="373">
      <c r="A373" s="62" t="s">
        <v>1093</v>
      </c>
      <c r="B373" s="62">
        <v>12.0</v>
      </c>
      <c r="C373" s="62">
        <v>23.0</v>
      </c>
      <c r="D373" s="62">
        <v>2022.0</v>
      </c>
      <c r="F373" s="63" t="str">
        <f t="shared" si="1"/>
        <v>23/12/2022</v>
      </c>
      <c r="G373" s="63" t="str">
        <f t="shared" si="2"/>
        <v>12/23/2022</v>
      </c>
      <c r="I373" s="63" t="s">
        <v>423</v>
      </c>
      <c r="J373" s="63" t="s">
        <v>424</v>
      </c>
    </row>
    <row r="374">
      <c r="A374" s="62" t="s">
        <v>1091</v>
      </c>
      <c r="B374" s="62">
        <v>2.0</v>
      </c>
      <c r="C374" s="62">
        <v>13.0</v>
      </c>
      <c r="D374" s="62">
        <v>2023.0</v>
      </c>
      <c r="F374" s="63" t="str">
        <f t="shared" si="1"/>
        <v>13/2/2023</v>
      </c>
      <c r="G374" s="63" t="str">
        <f t="shared" si="2"/>
        <v>2/13/2023</v>
      </c>
      <c r="I374" s="63" t="s">
        <v>255</v>
      </c>
      <c r="J374" s="63" t="s">
        <v>256</v>
      </c>
    </row>
    <row r="375">
      <c r="A375" s="62" t="s">
        <v>1093</v>
      </c>
      <c r="B375" s="62">
        <v>3.0</v>
      </c>
      <c r="C375" s="62">
        <v>3.0</v>
      </c>
      <c r="D375" s="62">
        <v>2023.0</v>
      </c>
      <c r="F375" s="63" t="str">
        <f t="shared" si="1"/>
        <v>3/3/2023</v>
      </c>
      <c r="G375" s="63" t="str">
        <f t="shared" si="2"/>
        <v>3/3/2023</v>
      </c>
      <c r="I375" s="63" t="s">
        <v>98</v>
      </c>
      <c r="J375" s="63" t="s">
        <v>98</v>
      </c>
    </row>
    <row r="376">
      <c r="A376" s="60">
        <v>0.0</v>
      </c>
      <c r="B376" s="60"/>
      <c r="C376" s="60"/>
      <c r="D376" s="60"/>
      <c r="F376" s="63" t="str">
        <f t="shared" si="1"/>
        <v>//</v>
      </c>
      <c r="G376" s="63" t="str">
        <f t="shared" si="2"/>
        <v>//</v>
      </c>
    </row>
    <row r="377">
      <c r="A377" s="62" t="s">
        <v>1092</v>
      </c>
      <c r="B377" s="62">
        <v>3.0</v>
      </c>
      <c r="C377" s="62">
        <v>15.0</v>
      </c>
      <c r="D377" s="62">
        <v>2023.0</v>
      </c>
      <c r="F377" s="63" t="str">
        <f t="shared" si="1"/>
        <v>15/3/2023</v>
      </c>
      <c r="G377" s="63" t="str">
        <f t="shared" si="2"/>
        <v>3/15/2023</v>
      </c>
      <c r="I377" s="63" t="s">
        <v>222</v>
      </c>
      <c r="J377" s="63" t="s">
        <v>223</v>
      </c>
    </row>
    <row r="378">
      <c r="A378" s="62" t="s">
        <v>1094</v>
      </c>
      <c r="B378" s="62">
        <v>2.0</v>
      </c>
      <c r="C378" s="62">
        <v>7.0</v>
      </c>
      <c r="D378" s="62">
        <v>2023.0</v>
      </c>
      <c r="F378" s="63" t="str">
        <f t="shared" si="1"/>
        <v>7/2/2023</v>
      </c>
      <c r="G378" s="63" t="str">
        <f t="shared" si="2"/>
        <v>2/7/2023</v>
      </c>
      <c r="I378" s="63" t="s">
        <v>434</v>
      </c>
      <c r="J378" s="63" t="s">
        <v>435</v>
      </c>
    </row>
    <row r="379">
      <c r="A379" s="62" t="s">
        <v>1093</v>
      </c>
      <c r="B379" s="62">
        <v>3.0</v>
      </c>
      <c r="C379" s="62">
        <v>10.0</v>
      </c>
      <c r="D379" s="62">
        <v>2023.0</v>
      </c>
      <c r="F379" s="63" t="str">
        <f t="shared" si="1"/>
        <v>10/3/2023</v>
      </c>
      <c r="G379" s="63" t="str">
        <f t="shared" si="2"/>
        <v>3/10/2023</v>
      </c>
      <c r="I379" s="63" t="s">
        <v>357</v>
      </c>
      <c r="J379" s="63" t="s">
        <v>358</v>
      </c>
    </row>
    <row r="380">
      <c r="A380" s="60">
        <v>0.0</v>
      </c>
      <c r="B380" s="60"/>
      <c r="C380" s="60"/>
      <c r="D380" s="60"/>
      <c r="F380" s="63" t="str">
        <f t="shared" si="1"/>
        <v>//</v>
      </c>
      <c r="G380" s="63" t="str">
        <f t="shared" si="2"/>
        <v>//</v>
      </c>
    </row>
    <row r="381">
      <c r="A381" s="62" t="s">
        <v>1091</v>
      </c>
      <c r="B381" s="62">
        <v>11.0</v>
      </c>
      <c r="C381" s="62">
        <v>7.0</v>
      </c>
      <c r="D381" s="62">
        <v>2022.0</v>
      </c>
      <c r="F381" s="63" t="str">
        <f t="shared" si="1"/>
        <v>7/11/2022</v>
      </c>
      <c r="G381" s="63" t="str">
        <f t="shared" si="2"/>
        <v>11/7/2022</v>
      </c>
      <c r="I381" s="63" t="s">
        <v>443</v>
      </c>
      <c r="J381" s="63" t="s">
        <v>445</v>
      </c>
    </row>
    <row r="382">
      <c r="A382" s="60">
        <v>0.0</v>
      </c>
      <c r="B382" s="60"/>
      <c r="C382" s="60"/>
      <c r="D382" s="60"/>
      <c r="F382" s="63" t="str">
        <f t="shared" si="1"/>
        <v>//</v>
      </c>
      <c r="G382" s="63" t="str">
        <f t="shared" si="2"/>
        <v>//</v>
      </c>
    </row>
    <row r="383">
      <c r="A383" s="62" t="s">
        <v>1094</v>
      </c>
      <c r="B383" s="62">
        <v>9.0</v>
      </c>
      <c r="C383" s="62">
        <v>6.0</v>
      </c>
      <c r="D383" s="62">
        <v>2022.0</v>
      </c>
      <c r="F383" s="63" t="str">
        <f t="shared" si="1"/>
        <v>6/9/2022</v>
      </c>
      <c r="G383" s="63" t="str">
        <f t="shared" si="2"/>
        <v>9/6/2022</v>
      </c>
      <c r="I383" s="63" t="s">
        <v>312</v>
      </c>
      <c r="J383" s="63" t="s">
        <v>311</v>
      </c>
    </row>
    <row r="384">
      <c r="A384" s="62" t="s">
        <v>1092</v>
      </c>
      <c r="B384" s="62">
        <v>2.0</v>
      </c>
      <c r="C384" s="62">
        <v>8.0</v>
      </c>
      <c r="D384" s="62">
        <v>2023.0</v>
      </c>
      <c r="F384" s="63" t="str">
        <f t="shared" si="1"/>
        <v>8/2/2023</v>
      </c>
      <c r="G384" s="63" t="str">
        <f t="shared" si="2"/>
        <v>2/8/2023</v>
      </c>
      <c r="I384" s="63" t="s">
        <v>260</v>
      </c>
      <c r="J384" s="63" t="s">
        <v>262</v>
      </c>
    </row>
    <row r="385">
      <c r="A385" s="62" t="s">
        <v>1092</v>
      </c>
      <c r="B385" s="62">
        <v>2.0</v>
      </c>
      <c r="C385" s="62">
        <v>1.0</v>
      </c>
      <c r="D385" s="62">
        <v>2023.0</v>
      </c>
      <c r="F385" s="63" t="str">
        <f t="shared" si="1"/>
        <v>1/2/2023</v>
      </c>
      <c r="G385" s="63" t="str">
        <f t="shared" si="2"/>
        <v>2/1/2023</v>
      </c>
      <c r="I385" s="63" t="s">
        <v>347</v>
      </c>
      <c r="J385" s="63" t="s">
        <v>345</v>
      </c>
    </row>
    <row r="386">
      <c r="A386" s="60">
        <v>0.0</v>
      </c>
      <c r="B386" s="60"/>
      <c r="C386" s="60"/>
      <c r="D386" s="60"/>
      <c r="F386" s="63" t="str">
        <f t="shared" si="1"/>
        <v>//</v>
      </c>
      <c r="G386" s="63" t="str">
        <f t="shared" si="2"/>
        <v>//</v>
      </c>
    </row>
    <row r="387">
      <c r="A387" s="62" t="s">
        <v>1091</v>
      </c>
      <c r="B387" s="62">
        <v>3.0</v>
      </c>
      <c r="C387" s="62">
        <v>6.0</v>
      </c>
      <c r="D387" s="62">
        <v>2023.0</v>
      </c>
      <c r="F387" s="63" t="str">
        <f t="shared" si="1"/>
        <v>6/3/2023</v>
      </c>
      <c r="G387" s="63" t="str">
        <f t="shared" si="2"/>
        <v>3/6/2023</v>
      </c>
      <c r="I387" s="63" t="s">
        <v>284</v>
      </c>
      <c r="J387" s="63" t="s">
        <v>286</v>
      </c>
    </row>
    <row r="388">
      <c r="A388" s="62" t="s">
        <v>1092</v>
      </c>
      <c r="B388" s="62">
        <v>2.0</v>
      </c>
      <c r="C388" s="62">
        <v>8.0</v>
      </c>
      <c r="D388" s="62">
        <v>2023.0</v>
      </c>
      <c r="F388" s="63" t="str">
        <f t="shared" si="1"/>
        <v>8/2/2023</v>
      </c>
      <c r="G388" s="63" t="str">
        <f t="shared" si="2"/>
        <v>2/8/2023</v>
      </c>
      <c r="I388" s="63" t="s">
        <v>260</v>
      </c>
      <c r="J388" s="63" t="s">
        <v>262</v>
      </c>
    </row>
    <row r="389">
      <c r="A389" s="62" t="s">
        <v>1094</v>
      </c>
      <c r="B389" s="62">
        <v>1.0</v>
      </c>
      <c r="C389" s="62">
        <v>31.0</v>
      </c>
      <c r="D389" s="62">
        <v>2023.0</v>
      </c>
      <c r="F389" s="63" t="str">
        <f t="shared" si="1"/>
        <v>31/1/2023</v>
      </c>
      <c r="G389" s="63" t="str">
        <f t="shared" si="2"/>
        <v>1/31/2023</v>
      </c>
      <c r="I389" s="63" t="s">
        <v>192</v>
      </c>
      <c r="J389" s="63" t="s">
        <v>194</v>
      </c>
    </row>
    <row r="390">
      <c r="A390" s="62" t="s">
        <v>1091</v>
      </c>
      <c r="B390" s="62">
        <v>10.0</v>
      </c>
      <c r="C390" s="62">
        <v>10.0</v>
      </c>
      <c r="D390" s="62">
        <v>2022.0</v>
      </c>
      <c r="F390" s="63" t="str">
        <f t="shared" si="1"/>
        <v>10/10/2022</v>
      </c>
      <c r="G390" s="63" t="str">
        <f t="shared" si="2"/>
        <v>10/10/2022</v>
      </c>
      <c r="I390" s="63" t="s">
        <v>145</v>
      </c>
      <c r="J390" s="63" t="s">
        <v>145</v>
      </c>
    </row>
    <row r="391">
      <c r="A391" s="62" t="s">
        <v>1092</v>
      </c>
      <c r="B391" s="62">
        <v>10.0</v>
      </c>
      <c r="C391" s="62">
        <v>12.0</v>
      </c>
      <c r="D391" s="62">
        <v>2022.0</v>
      </c>
      <c r="F391" s="63" t="str">
        <f t="shared" si="1"/>
        <v>12/10/2022</v>
      </c>
      <c r="G391" s="63" t="str">
        <f t="shared" si="2"/>
        <v>10/12/2022</v>
      </c>
      <c r="I391" s="63" t="s">
        <v>489</v>
      </c>
      <c r="J391" s="63" t="s">
        <v>491</v>
      </c>
    </row>
    <row r="392">
      <c r="A392" s="62" t="s">
        <v>1092</v>
      </c>
      <c r="B392" s="62">
        <v>3.0</v>
      </c>
      <c r="C392" s="62">
        <v>1.0</v>
      </c>
      <c r="D392" s="62">
        <v>2023.0</v>
      </c>
      <c r="F392" s="63" t="str">
        <f t="shared" si="1"/>
        <v>1/3/2023</v>
      </c>
      <c r="G392" s="63" t="str">
        <f t="shared" si="2"/>
        <v>3/1/2023</v>
      </c>
      <c r="I392" s="63" t="s">
        <v>446</v>
      </c>
      <c r="J392" s="63" t="s">
        <v>444</v>
      </c>
    </row>
    <row r="393">
      <c r="A393" s="62" t="s">
        <v>1090</v>
      </c>
      <c r="B393" s="62">
        <v>2.0</v>
      </c>
      <c r="C393" s="62">
        <v>16.0</v>
      </c>
      <c r="D393" s="62">
        <v>2023.0</v>
      </c>
      <c r="F393" s="63" t="str">
        <f t="shared" si="1"/>
        <v>16/2/2023</v>
      </c>
      <c r="G393" s="63" t="str">
        <f t="shared" si="2"/>
        <v>2/16/2023</v>
      </c>
      <c r="I393" s="63" t="s">
        <v>292</v>
      </c>
      <c r="J393" s="63" t="s">
        <v>294</v>
      </c>
    </row>
    <row r="394">
      <c r="A394" s="62" t="s">
        <v>1094</v>
      </c>
      <c r="B394" s="62">
        <v>8.0</v>
      </c>
      <c r="C394" s="62">
        <v>9.0</v>
      </c>
      <c r="D394" s="62">
        <v>2022.0</v>
      </c>
      <c r="F394" s="63" t="str">
        <f t="shared" si="1"/>
        <v>9/8/2022</v>
      </c>
      <c r="G394" s="63" t="str">
        <f t="shared" si="2"/>
        <v>8/9/2022</v>
      </c>
      <c r="I394" s="63" t="s">
        <v>320</v>
      </c>
      <c r="J394" s="63" t="s">
        <v>318</v>
      </c>
    </row>
    <row r="395">
      <c r="A395" s="60">
        <v>0.0</v>
      </c>
      <c r="B395" s="60"/>
      <c r="C395" s="60"/>
      <c r="D395" s="60"/>
      <c r="F395" s="63" t="str">
        <f t="shared" si="1"/>
        <v>//</v>
      </c>
      <c r="G395" s="63" t="str">
        <f t="shared" si="2"/>
        <v>//</v>
      </c>
    </row>
    <row r="396">
      <c r="A396" s="60">
        <v>0.0</v>
      </c>
      <c r="B396" s="60"/>
      <c r="C396" s="60"/>
      <c r="D396" s="60"/>
      <c r="F396" s="63" t="str">
        <f t="shared" si="1"/>
        <v>//</v>
      </c>
      <c r="G396" s="63" t="str">
        <f t="shared" si="2"/>
        <v>//</v>
      </c>
    </row>
    <row r="397">
      <c r="A397" s="62" t="s">
        <v>1093</v>
      </c>
      <c r="B397" s="62">
        <v>9.0</v>
      </c>
      <c r="C397" s="62">
        <v>23.0</v>
      </c>
      <c r="D397" s="62">
        <v>2022.0</v>
      </c>
      <c r="F397" s="63" t="str">
        <f t="shared" si="1"/>
        <v>23/9/2022</v>
      </c>
      <c r="G397" s="63" t="str">
        <f t="shared" si="2"/>
        <v>9/23/2022</v>
      </c>
      <c r="I397" s="63" t="s">
        <v>510</v>
      </c>
      <c r="J397" s="63" t="s">
        <v>512</v>
      </c>
    </row>
    <row r="398">
      <c r="A398" s="60">
        <v>0.0</v>
      </c>
      <c r="B398" s="60"/>
      <c r="C398" s="60"/>
      <c r="D398" s="60"/>
      <c r="F398" s="63" t="str">
        <f t="shared" si="1"/>
        <v>//</v>
      </c>
      <c r="G398" s="63" t="str">
        <f t="shared" si="2"/>
        <v>//</v>
      </c>
    </row>
    <row r="399">
      <c r="A399" s="60">
        <v>0.0</v>
      </c>
      <c r="B399" s="60"/>
      <c r="C399" s="60"/>
      <c r="D399" s="60"/>
      <c r="F399" s="63" t="str">
        <f t="shared" si="1"/>
        <v>//</v>
      </c>
      <c r="G399" s="63" t="str">
        <f t="shared" si="2"/>
        <v>//</v>
      </c>
    </row>
    <row r="400">
      <c r="A400" s="60">
        <v>0.0</v>
      </c>
      <c r="B400" s="60"/>
      <c r="C400" s="60"/>
      <c r="D400" s="60"/>
      <c r="F400" s="63" t="str">
        <f t="shared" si="1"/>
        <v>//</v>
      </c>
      <c r="G400" s="63" t="str">
        <f t="shared" si="2"/>
        <v>//</v>
      </c>
    </row>
    <row r="401">
      <c r="A401" s="60">
        <v>0.0</v>
      </c>
      <c r="B401" s="60"/>
      <c r="C401" s="60"/>
      <c r="D401" s="60"/>
      <c r="F401" s="63" t="str">
        <f t="shared" si="1"/>
        <v>//</v>
      </c>
      <c r="G401" s="63" t="str">
        <f t="shared" si="2"/>
        <v>//</v>
      </c>
    </row>
    <row r="402">
      <c r="A402" s="60">
        <v>0.0</v>
      </c>
      <c r="B402" s="60"/>
      <c r="C402" s="60"/>
      <c r="D402" s="60"/>
      <c r="F402" s="63" t="str">
        <f t="shared" si="1"/>
        <v>//</v>
      </c>
      <c r="G402" s="63" t="str">
        <f t="shared" si="2"/>
        <v>//</v>
      </c>
    </row>
    <row r="403">
      <c r="A403" s="62" t="s">
        <v>1091</v>
      </c>
      <c r="B403" s="62">
        <v>3.0</v>
      </c>
      <c r="C403" s="62">
        <v>28.0</v>
      </c>
      <c r="D403" s="62">
        <v>2022.0</v>
      </c>
      <c r="F403" s="63" t="str">
        <f t="shared" si="1"/>
        <v>28/3/2022</v>
      </c>
      <c r="G403" s="63" t="str">
        <f t="shared" si="2"/>
        <v>3/28/2022</v>
      </c>
      <c r="I403" s="63" t="s">
        <v>525</v>
      </c>
      <c r="J403" s="63" t="s">
        <v>527</v>
      </c>
    </row>
    <row r="404">
      <c r="A404" s="62" t="s">
        <v>1092</v>
      </c>
      <c r="B404" s="62">
        <v>7.0</v>
      </c>
      <c r="C404" s="62">
        <v>27.0</v>
      </c>
      <c r="D404" s="62">
        <v>2022.0</v>
      </c>
      <c r="F404" s="63" t="str">
        <f t="shared" si="1"/>
        <v>27/7/2022</v>
      </c>
      <c r="G404" s="63" t="str">
        <f t="shared" si="2"/>
        <v>7/27/2022</v>
      </c>
      <c r="I404" s="63" t="s">
        <v>108</v>
      </c>
      <c r="J404" s="63" t="s">
        <v>111</v>
      </c>
    </row>
    <row r="405">
      <c r="A405" s="62" t="s">
        <v>1090</v>
      </c>
      <c r="B405" s="62">
        <v>2.0</v>
      </c>
      <c r="C405" s="62">
        <v>16.0</v>
      </c>
      <c r="D405" s="62">
        <v>2023.0</v>
      </c>
      <c r="F405" s="63" t="str">
        <f t="shared" si="1"/>
        <v>16/2/2023</v>
      </c>
      <c r="G405" s="63" t="str">
        <f t="shared" si="2"/>
        <v>2/16/2023</v>
      </c>
      <c r="I405" s="63" t="s">
        <v>292</v>
      </c>
      <c r="J405" s="63" t="s">
        <v>294</v>
      </c>
    </row>
    <row r="406">
      <c r="A406" s="62" t="s">
        <v>1093</v>
      </c>
      <c r="B406" s="62">
        <v>7.0</v>
      </c>
      <c r="C406" s="62">
        <v>1.0</v>
      </c>
      <c r="D406" s="62">
        <v>2022.0</v>
      </c>
      <c r="F406" s="63" t="str">
        <f t="shared" si="1"/>
        <v>1/7/2022</v>
      </c>
      <c r="G406" s="63" t="str">
        <f t="shared" si="2"/>
        <v>7/1/2022</v>
      </c>
      <c r="I406" s="63" t="s">
        <v>537</v>
      </c>
      <c r="J406" s="63" t="s">
        <v>539</v>
      </c>
    </row>
    <row r="407">
      <c r="A407" s="60">
        <v>0.0</v>
      </c>
      <c r="B407" s="60"/>
      <c r="C407" s="60"/>
      <c r="D407" s="60"/>
      <c r="F407" s="63" t="str">
        <f t="shared" si="1"/>
        <v>//</v>
      </c>
      <c r="G407" s="63" t="str">
        <f t="shared" si="2"/>
        <v>//</v>
      </c>
    </row>
    <row r="408">
      <c r="A408" s="60">
        <v>0.0</v>
      </c>
      <c r="B408" s="60"/>
      <c r="C408" s="60"/>
      <c r="D408" s="60"/>
      <c r="F408" s="63" t="str">
        <f t="shared" si="1"/>
        <v>//</v>
      </c>
      <c r="G408" s="63" t="str">
        <f t="shared" si="2"/>
        <v>//</v>
      </c>
    </row>
    <row r="409">
      <c r="A409" s="62" t="s">
        <v>1093</v>
      </c>
      <c r="B409" s="62">
        <v>3.0</v>
      </c>
      <c r="C409" s="62">
        <v>10.0</v>
      </c>
      <c r="D409" s="62">
        <v>2023.0</v>
      </c>
      <c r="F409" s="63" t="str">
        <f t="shared" si="1"/>
        <v>10/3/2023</v>
      </c>
      <c r="G409" s="63" t="str">
        <f t="shared" si="2"/>
        <v>3/10/2023</v>
      </c>
      <c r="I409" s="63" t="s">
        <v>357</v>
      </c>
      <c r="J409" s="63" t="s">
        <v>358</v>
      </c>
    </row>
    <row r="410">
      <c r="A410" s="62" t="s">
        <v>1090</v>
      </c>
      <c r="B410" s="62">
        <v>1.0</v>
      </c>
      <c r="C410" s="62">
        <v>19.0</v>
      </c>
      <c r="D410" s="62">
        <v>2023.0</v>
      </c>
      <c r="F410" s="63" t="str">
        <f t="shared" si="1"/>
        <v>19/1/2023</v>
      </c>
      <c r="G410" s="63" t="str">
        <f t="shared" si="2"/>
        <v>1/19/2023</v>
      </c>
      <c r="I410" s="63" t="s">
        <v>100</v>
      </c>
      <c r="J410" s="63" t="s">
        <v>102</v>
      </c>
    </row>
    <row r="411">
      <c r="A411" s="62" t="s">
        <v>1091</v>
      </c>
      <c r="B411" s="62">
        <v>9.0</v>
      </c>
      <c r="C411" s="62">
        <v>12.0</v>
      </c>
      <c r="D411" s="62">
        <v>2022.0</v>
      </c>
      <c r="F411" s="63" t="str">
        <f t="shared" si="1"/>
        <v>12/9/2022</v>
      </c>
      <c r="G411" s="63" t="str">
        <f t="shared" si="2"/>
        <v>9/12/2022</v>
      </c>
      <c r="I411" s="63" t="s">
        <v>402</v>
      </c>
      <c r="J411" s="63" t="s">
        <v>401</v>
      </c>
    </row>
    <row r="412">
      <c r="A412" s="62" t="s">
        <v>1093</v>
      </c>
      <c r="B412" s="62">
        <v>11.0</v>
      </c>
      <c r="C412" s="62">
        <v>4.0</v>
      </c>
      <c r="D412" s="62">
        <v>2022.0</v>
      </c>
      <c r="F412" s="63" t="str">
        <f t="shared" si="1"/>
        <v>4/11/2022</v>
      </c>
      <c r="G412" s="63" t="str">
        <f t="shared" si="2"/>
        <v>11/4/2022</v>
      </c>
      <c r="I412" s="63" t="s">
        <v>511</v>
      </c>
      <c r="J412" s="63" t="s">
        <v>509</v>
      </c>
    </row>
    <row r="413">
      <c r="A413" s="60">
        <v>0.0</v>
      </c>
      <c r="B413" s="60"/>
      <c r="C413" s="60"/>
      <c r="D413" s="60"/>
      <c r="F413" s="63" t="str">
        <f t="shared" si="1"/>
        <v>//</v>
      </c>
      <c r="G413" s="63" t="str">
        <f t="shared" si="2"/>
        <v>//</v>
      </c>
    </row>
    <row r="414">
      <c r="A414" s="60">
        <v>0.0</v>
      </c>
      <c r="B414" s="60"/>
      <c r="C414" s="60"/>
      <c r="D414" s="60"/>
      <c r="F414" s="63" t="str">
        <f t="shared" si="1"/>
        <v>//</v>
      </c>
      <c r="G414" s="63" t="str">
        <f t="shared" si="2"/>
        <v>//</v>
      </c>
    </row>
    <row r="415">
      <c r="A415" s="60">
        <v>0.0</v>
      </c>
      <c r="B415" s="60"/>
      <c r="C415" s="60"/>
      <c r="D415" s="60"/>
      <c r="F415" s="63" t="str">
        <f t="shared" si="1"/>
        <v>//</v>
      </c>
      <c r="G415" s="63" t="str">
        <f t="shared" si="2"/>
        <v>//</v>
      </c>
    </row>
    <row r="416">
      <c r="A416" s="60">
        <v>0.0</v>
      </c>
      <c r="B416" s="60"/>
      <c r="C416" s="60"/>
      <c r="D416" s="60"/>
      <c r="F416" s="63" t="str">
        <f t="shared" si="1"/>
        <v>//</v>
      </c>
      <c r="G416" s="63" t="str">
        <f t="shared" si="2"/>
        <v>//</v>
      </c>
    </row>
    <row r="417">
      <c r="A417" s="60">
        <v>0.0</v>
      </c>
      <c r="B417" s="60"/>
      <c r="C417" s="60"/>
      <c r="D417" s="60"/>
      <c r="F417" s="63" t="str">
        <f t="shared" si="1"/>
        <v>//</v>
      </c>
      <c r="G417" s="63" t="str">
        <f t="shared" si="2"/>
        <v>//</v>
      </c>
    </row>
    <row r="418">
      <c r="A418" s="60">
        <v>0.0</v>
      </c>
      <c r="B418" s="60"/>
      <c r="C418" s="60"/>
      <c r="D418" s="60"/>
      <c r="F418" s="63" t="str">
        <f t="shared" si="1"/>
        <v>//</v>
      </c>
      <c r="G418" s="63" t="str">
        <f t="shared" si="2"/>
        <v>//</v>
      </c>
    </row>
    <row r="419">
      <c r="A419" s="60">
        <v>0.0</v>
      </c>
      <c r="B419" s="60"/>
      <c r="C419" s="60"/>
      <c r="D419" s="60"/>
      <c r="F419" s="63" t="str">
        <f t="shared" si="1"/>
        <v>//</v>
      </c>
      <c r="G419" s="63" t="str">
        <f t="shared" si="2"/>
        <v>//</v>
      </c>
    </row>
    <row r="420">
      <c r="A420" s="60">
        <v>0.0</v>
      </c>
      <c r="B420" s="60"/>
      <c r="C420" s="60"/>
      <c r="D420" s="60"/>
      <c r="F420" s="63" t="str">
        <f t="shared" si="1"/>
        <v>//</v>
      </c>
      <c r="G420" s="63" t="str">
        <f t="shared" si="2"/>
        <v>//</v>
      </c>
    </row>
    <row r="421">
      <c r="A421" s="60">
        <v>0.0</v>
      </c>
      <c r="B421" s="60"/>
      <c r="C421" s="60"/>
      <c r="D421" s="60"/>
      <c r="F421" s="63" t="str">
        <f t="shared" si="1"/>
        <v>//</v>
      </c>
      <c r="G421" s="63" t="str">
        <f t="shared" si="2"/>
        <v>//</v>
      </c>
    </row>
    <row r="422">
      <c r="A422" s="60">
        <v>0.0</v>
      </c>
      <c r="B422" s="60"/>
      <c r="C422" s="60"/>
      <c r="D422" s="60"/>
      <c r="F422" s="63" t="str">
        <f t="shared" si="1"/>
        <v>//</v>
      </c>
      <c r="G422" s="63" t="str">
        <f t="shared" si="2"/>
        <v>//</v>
      </c>
    </row>
    <row r="423">
      <c r="A423" s="60">
        <v>0.0</v>
      </c>
      <c r="B423" s="60"/>
      <c r="C423" s="60"/>
      <c r="D423" s="60"/>
      <c r="F423" s="63" t="str">
        <f t="shared" si="1"/>
        <v>//</v>
      </c>
      <c r="G423" s="63" t="str">
        <f t="shared" si="2"/>
        <v>//</v>
      </c>
    </row>
    <row r="424">
      <c r="A424" s="62" t="s">
        <v>1093</v>
      </c>
      <c r="B424" s="62">
        <v>4.0</v>
      </c>
      <c r="C424" s="62">
        <v>1.0</v>
      </c>
      <c r="D424" s="62">
        <v>2022.0</v>
      </c>
      <c r="F424" s="63" t="str">
        <f t="shared" si="1"/>
        <v>1/4/2022</v>
      </c>
      <c r="G424" s="63" t="str">
        <f t="shared" si="2"/>
        <v>4/1/2022</v>
      </c>
      <c r="I424" s="63" t="s">
        <v>582</v>
      </c>
      <c r="J424" s="63" t="s">
        <v>583</v>
      </c>
    </row>
    <row r="425">
      <c r="A425" s="62" t="s">
        <v>1090</v>
      </c>
      <c r="B425" s="62">
        <v>7.0</v>
      </c>
      <c r="C425" s="62">
        <v>21.0</v>
      </c>
      <c r="D425" s="62">
        <v>2022.0</v>
      </c>
      <c r="F425" s="63" t="str">
        <f t="shared" si="1"/>
        <v>21/7/2022</v>
      </c>
      <c r="G425" s="63" t="str">
        <f t="shared" si="2"/>
        <v>7/21/2022</v>
      </c>
      <c r="I425" s="63" t="s">
        <v>586</v>
      </c>
      <c r="J425" s="63" t="s">
        <v>587</v>
      </c>
    </row>
    <row r="426">
      <c r="A426" s="62" t="s">
        <v>1092</v>
      </c>
      <c r="B426" s="62">
        <v>3.0</v>
      </c>
      <c r="C426" s="62">
        <v>15.0</v>
      </c>
      <c r="D426" s="62">
        <v>2023.0</v>
      </c>
      <c r="F426" s="63" t="str">
        <f t="shared" si="1"/>
        <v>15/3/2023</v>
      </c>
      <c r="G426" s="63" t="str">
        <f t="shared" si="2"/>
        <v>3/15/2023</v>
      </c>
      <c r="I426" s="63" t="s">
        <v>222</v>
      </c>
      <c r="J426" s="63" t="s">
        <v>223</v>
      </c>
    </row>
    <row r="427">
      <c r="A427" s="62" t="s">
        <v>1091</v>
      </c>
      <c r="B427" s="62">
        <v>3.0</v>
      </c>
      <c r="C427" s="62">
        <v>6.0</v>
      </c>
      <c r="D427" s="62">
        <v>2023.0</v>
      </c>
      <c r="F427" s="63" t="str">
        <f t="shared" si="1"/>
        <v>6/3/2023</v>
      </c>
      <c r="G427" s="63" t="str">
        <f t="shared" si="2"/>
        <v>3/6/2023</v>
      </c>
      <c r="I427" s="63" t="s">
        <v>284</v>
      </c>
      <c r="J427" s="63" t="s">
        <v>286</v>
      </c>
    </row>
    <row r="428">
      <c r="A428" s="60">
        <v>0.0</v>
      </c>
      <c r="B428" s="60"/>
      <c r="C428" s="60"/>
      <c r="D428" s="60"/>
      <c r="F428" s="63" t="str">
        <f t="shared" si="1"/>
        <v>//</v>
      </c>
      <c r="G428" s="63" t="str">
        <f t="shared" si="2"/>
        <v>//</v>
      </c>
    </row>
    <row r="429">
      <c r="A429" s="62" t="s">
        <v>1090</v>
      </c>
      <c r="B429" s="62">
        <v>3.0</v>
      </c>
      <c r="C429" s="62">
        <v>9.0</v>
      </c>
      <c r="D429" s="62">
        <v>2023.0</v>
      </c>
      <c r="F429" s="63" t="str">
        <f t="shared" si="1"/>
        <v>9/3/2023</v>
      </c>
      <c r="G429" s="63" t="str">
        <f t="shared" si="2"/>
        <v>3/9/2023</v>
      </c>
      <c r="I429" s="63" t="s">
        <v>165</v>
      </c>
      <c r="J429" s="63" t="s">
        <v>168</v>
      </c>
    </row>
    <row r="430">
      <c r="A430" s="60">
        <v>0.0</v>
      </c>
      <c r="B430" s="60"/>
      <c r="C430" s="60"/>
      <c r="D430" s="60"/>
      <c r="F430" s="63" t="str">
        <f t="shared" si="1"/>
        <v>//</v>
      </c>
      <c r="G430" s="63" t="str">
        <f t="shared" si="2"/>
        <v>//</v>
      </c>
    </row>
    <row r="431">
      <c r="A431" s="62" t="s">
        <v>1091</v>
      </c>
      <c r="B431" s="62">
        <v>1.0</v>
      </c>
      <c r="C431" s="62">
        <v>23.0</v>
      </c>
      <c r="D431" s="62">
        <v>2023.0</v>
      </c>
      <c r="F431" s="63" t="str">
        <f t="shared" si="1"/>
        <v>23/1/2023</v>
      </c>
      <c r="G431" s="63" t="str">
        <f t="shared" si="2"/>
        <v>1/23/2023</v>
      </c>
      <c r="I431" s="63" t="s">
        <v>336</v>
      </c>
      <c r="J431" s="63" t="s">
        <v>337</v>
      </c>
    </row>
    <row r="432">
      <c r="A432" s="60">
        <v>0.0</v>
      </c>
      <c r="B432" s="60"/>
      <c r="C432" s="60"/>
      <c r="D432" s="60"/>
      <c r="F432" s="63" t="str">
        <f t="shared" si="1"/>
        <v>//</v>
      </c>
      <c r="G432" s="63" t="str">
        <f t="shared" si="2"/>
        <v>//</v>
      </c>
    </row>
    <row r="433">
      <c r="A433" s="60">
        <v>0.0</v>
      </c>
      <c r="B433" s="60"/>
      <c r="C433" s="60"/>
      <c r="D433" s="60"/>
      <c r="F433" s="63" t="str">
        <f t="shared" si="1"/>
        <v>//</v>
      </c>
      <c r="G433" s="63" t="str">
        <f t="shared" si="2"/>
        <v>//</v>
      </c>
    </row>
    <row r="434">
      <c r="A434" s="60">
        <v>0.0</v>
      </c>
      <c r="B434" s="60"/>
      <c r="C434" s="60"/>
      <c r="D434" s="60"/>
      <c r="F434" s="63" t="str">
        <f t="shared" si="1"/>
        <v>//</v>
      </c>
      <c r="G434" s="63" t="str">
        <f t="shared" si="2"/>
        <v>//</v>
      </c>
    </row>
    <row r="435">
      <c r="A435" s="62" t="s">
        <v>1093</v>
      </c>
      <c r="B435" s="62">
        <v>3.0</v>
      </c>
      <c r="C435" s="62">
        <v>10.0</v>
      </c>
      <c r="D435" s="62">
        <v>2023.0</v>
      </c>
      <c r="F435" s="63" t="str">
        <f t="shared" si="1"/>
        <v>10/3/2023</v>
      </c>
      <c r="G435" s="63" t="str">
        <f t="shared" si="2"/>
        <v>3/10/2023</v>
      </c>
      <c r="I435" s="63" t="s">
        <v>357</v>
      </c>
      <c r="J435" s="63" t="s">
        <v>358</v>
      </c>
    </row>
    <row r="436">
      <c r="A436" s="60">
        <v>0.0</v>
      </c>
      <c r="B436" s="60"/>
      <c r="C436" s="60"/>
      <c r="D436" s="60"/>
      <c r="F436" s="63" t="str">
        <f t="shared" si="1"/>
        <v>//</v>
      </c>
      <c r="G436" s="63" t="str">
        <f t="shared" si="2"/>
        <v>//</v>
      </c>
    </row>
    <row r="437">
      <c r="A437" s="60">
        <v>0.0</v>
      </c>
      <c r="B437" s="60"/>
      <c r="C437" s="60"/>
      <c r="D437" s="60"/>
      <c r="F437" s="63" t="str">
        <f t="shared" si="1"/>
        <v>//</v>
      </c>
      <c r="G437" s="63" t="str">
        <f t="shared" si="2"/>
        <v>//</v>
      </c>
    </row>
    <row r="438">
      <c r="A438" s="62" t="s">
        <v>1094</v>
      </c>
      <c r="B438" s="62">
        <v>10.0</v>
      </c>
      <c r="C438" s="62">
        <v>4.0</v>
      </c>
      <c r="D438" s="62">
        <v>2022.0</v>
      </c>
      <c r="F438" s="63" t="str">
        <f t="shared" si="1"/>
        <v>4/10/2022</v>
      </c>
      <c r="G438" s="63" t="str">
        <f t="shared" si="2"/>
        <v>10/4/2022</v>
      </c>
      <c r="I438" s="63" t="s">
        <v>615</v>
      </c>
      <c r="J438" s="63" t="s">
        <v>617</v>
      </c>
    </row>
    <row r="439">
      <c r="A439" s="62" t="s">
        <v>1093</v>
      </c>
      <c r="B439" s="62">
        <v>1.0</v>
      </c>
      <c r="C439" s="62">
        <v>27.0</v>
      </c>
      <c r="D439" s="62">
        <v>2023.0</v>
      </c>
      <c r="F439" s="63" t="str">
        <f t="shared" si="1"/>
        <v>27/1/2023</v>
      </c>
      <c r="G439" s="63" t="str">
        <f t="shared" si="2"/>
        <v>1/27/2023</v>
      </c>
      <c r="I439" s="63" t="s">
        <v>620</v>
      </c>
      <c r="J439" s="63" t="s">
        <v>621</v>
      </c>
    </row>
    <row r="440">
      <c r="A440" s="60">
        <v>0.0</v>
      </c>
      <c r="B440" s="60"/>
      <c r="C440" s="60"/>
      <c r="D440" s="60"/>
      <c r="F440" s="63" t="str">
        <f t="shared" si="1"/>
        <v>//</v>
      </c>
      <c r="G440" s="63" t="str">
        <f t="shared" si="2"/>
        <v>//</v>
      </c>
    </row>
    <row r="441">
      <c r="A441" s="62" t="s">
        <v>1096</v>
      </c>
      <c r="B441" s="62">
        <v>6.0</v>
      </c>
      <c r="C441" s="62">
        <v>5.0</v>
      </c>
      <c r="D441" s="62">
        <v>2022.0</v>
      </c>
      <c r="F441" s="63" t="str">
        <f t="shared" si="1"/>
        <v>5/6/2022</v>
      </c>
      <c r="G441" s="63" t="str">
        <f t="shared" si="2"/>
        <v>6/5/2022</v>
      </c>
      <c r="I441" s="63" t="s">
        <v>632</v>
      </c>
      <c r="J441" s="63" t="s">
        <v>633</v>
      </c>
    </row>
    <row r="442">
      <c r="A442" s="60">
        <v>0.0</v>
      </c>
      <c r="B442" s="60"/>
      <c r="C442" s="60"/>
      <c r="D442" s="60"/>
      <c r="F442" s="63" t="str">
        <f t="shared" si="1"/>
        <v>//</v>
      </c>
      <c r="G442" s="63" t="str">
        <f t="shared" si="2"/>
        <v>//</v>
      </c>
    </row>
    <row r="443">
      <c r="A443" s="60">
        <v>0.0</v>
      </c>
      <c r="B443" s="60"/>
      <c r="C443" s="60"/>
      <c r="D443" s="60"/>
      <c r="F443" s="63" t="str">
        <f t="shared" si="1"/>
        <v>//</v>
      </c>
      <c r="G443" s="63" t="str">
        <f t="shared" si="2"/>
        <v>//</v>
      </c>
    </row>
    <row r="444">
      <c r="A444" s="60">
        <v>0.0</v>
      </c>
      <c r="B444" s="60"/>
      <c r="C444" s="60"/>
      <c r="D444" s="60"/>
      <c r="F444" s="63" t="str">
        <f t="shared" si="1"/>
        <v>//</v>
      </c>
      <c r="G444" s="63" t="str">
        <f t="shared" si="2"/>
        <v>//</v>
      </c>
    </row>
    <row r="445">
      <c r="A445" s="60">
        <v>0.0</v>
      </c>
      <c r="B445" s="60"/>
      <c r="C445" s="60"/>
      <c r="D445" s="60"/>
      <c r="F445" s="63" t="str">
        <f t="shared" si="1"/>
        <v>//</v>
      </c>
      <c r="G445" s="63" t="str">
        <f t="shared" si="2"/>
        <v>//</v>
      </c>
    </row>
    <row r="446">
      <c r="A446" s="60">
        <v>0.0</v>
      </c>
      <c r="B446" s="60"/>
      <c r="C446" s="60"/>
      <c r="D446" s="60"/>
      <c r="F446" s="63" t="str">
        <f t="shared" si="1"/>
        <v>//</v>
      </c>
      <c r="G446" s="63" t="str">
        <f t="shared" si="2"/>
        <v>//</v>
      </c>
    </row>
    <row r="447">
      <c r="A447" s="60">
        <v>0.0</v>
      </c>
      <c r="B447" s="60"/>
      <c r="C447" s="60"/>
      <c r="D447" s="60"/>
      <c r="F447" s="63" t="str">
        <f t="shared" si="1"/>
        <v>//</v>
      </c>
      <c r="G447" s="63" t="str">
        <f t="shared" si="2"/>
        <v>//</v>
      </c>
    </row>
    <row r="448">
      <c r="A448" s="62" t="s">
        <v>1090</v>
      </c>
      <c r="B448" s="62">
        <v>7.0</v>
      </c>
      <c r="C448" s="62">
        <v>7.0</v>
      </c>
      <c r="D448" s="62">
        <v>2022.0</v>
      </c>
      <c r="F448" s="63" t="str">
        <f t="shared" si="1"/>
        <v>7/7/2022</v>
      </c>
      <c r="G448" s="63" t="str">
        <f t="shared" si="2"/>
        <v>7/7/2022</v>
      </c>
      <c r="I448" s="63" t="s">
        <v>410</v>
      </c>
      <c r="J448" s="63" t="s">
        <v>410</v>
      </c>
    </row>
    <row r="449">
      <c r="A449" s="60">
        <v>0.0</v>
      </c>
      <c r="B449" s="60"/>
      <c r="C449" s="60"/>
      <c r="D449" s="60"/>
      <c r="F449" s="63" t="str">
        <f t="shared" si="1"/>
        <v>//</v>
      </c>
      <c r="G449" s="63" t="str">
        <f t="shared" si="2"/>
        <v>//</v>
      </c>
    </row>
    <row r="450">
      <c r="A450" s="60">
        <v>0.0</v>
      </c>
      <c r="B450" s="60"/>
      <c r="C450" s="60"/>
      <c r="D450" s="60"/>
      <c r="F450" s="63" t="str">
        <f t="shared" si="1"/>
        <v>//</v>
      </c>
      <c r="G450" s="63" t="str">
        <f t="shared" si="2"/>
        <v>//</v>
      </c>
    </row>
    <row r="451">
      <c r="A451" s="60">
        <v>0.0</v>
      </c>
      <c r="B451" s="60"/>
      <c r="C451" s="60"/>
      <c r="D451" s="60"/>
      <c r="F451" s="63" t="str">
        <f t="shared" si="1"/>
        <v>//</v>
      </c>
      <c r="G451" s="63" t="str">
        <f t="shared" si="2"/>
        <v>//</v>
      </c>
    </row>
    <row r="452">
      <c r="A452" s="60">
        <v>0.0</v>
      </c>
      <c r="B452" s="60"/>
      <c r="C452" s="60"/>
      <c r="D452" s="60"/>
      <c r="F452" s="63" t="str">
        <f t="shared" si="1"/>
        <v>//</v>
      </c>
      <c r="G452" s="63" t="str">
        <f t="shared" si="2"/>
        <v>//</v>
      </c>
    </row>
    <row r="453">
      <c r="A453" s="62" t="s">
        <v>1093</v>
      </c>
      <c r="B453" s="62">
        <v>2.0</v>
      </c>
      <c r="C453" s="62">
        <v>24.0</v>
      </c>
      <c r="D453" s="62">
        <v>2023.0</v>
      </c>
      <c r="F453" s="63" t="str">
        <f t="shared" si="1"/>
        <v>24/2/2023</v>
      </c>
      <c r="G453" s="63" t="str">
        <f t="shared" si="2"/>
        <v>2/24/2023</v>
      </c>
      <c r="I453" s="63" t="s">
        <v>99</v>
      </c>
      <c r="J453" s="63" t="s">
        <v>101</v>
      </c>
    </row>
    <row r="454">
      <c r="A454" s="60">
        <v>0.0</v>
      </c>
      <c r="B454" s="60"/>
      <c r="C454" s="60"/>
      <c r="D454" s="60"/>
      <c r="F454" s="63" t="str">
        <f t="shared" si="1"/>
        <v>//</v>
      </c>
      <c r="G454" s="63" t="str">
        <f t="shared" si="2"/>
        <v>//</v>
      </c>
    </row>
    <row r="455">
      <c r="A455" s="60">
        <v>0.0</v>
      </c>
      <c r="B455" s="60"/>
      <c r="C455" s="60"/>
      <c r="D455" s="60"/>
      <c r="F455" s="63" t="str">
        <f t="shared" si="1"/>
        <v>//</v>
      </c>
      <c r="G455" s="63" t="str">
        <f t="shared" si="2"/>
        <v>//</v>
      </c>
    </row>
    <row r="456">
      <c r="A456" s="60">
        <v>0.0</v>
      </c>
      <c r="B456" s="60"/>
      <c r="C456" s="60"/>
      <c r="D456" s="60"/>
      <c r="F456" s="63" t="str">
        <f t="shared" si="1"/>
        <v>//</v>
      </c>
      <c r="G456" s="63" t="str">
        <f t="shared" si="2"/>
        <v>//</v>
      </c>
    </row>
    <row r="457">
      <c r="A457" s="60">
        <v>0.0</v>
      </c>
      <c r="B457" s="60"/>
      <c r="C457" s="60"/>
      <c r="D457" s="60"/>
      <c r="F457" s="63" t="str">
        <f t="shared" si="1"/>
        <v>//</v>
      </c>
      <c r="G457" s="63" t="str">
        <f t="shared" si="2"/>
        <v>//</v>
      </c>
    </row>
    <row r="458">
      <c r="A458" s="60">
        <v>0.0</v>
      </c>
      <c r="B458" s="60"/>
      <c r="C458" s="60"/>
      <c r="D458" s="60"/>
      <c r="F458" s="63" t="str">
        <f t="shared" si="1"/>
        <v>//</v>
      </c>
      <c r="G458" s="63" t="str">
        <f t="shared" si="2"/>
        <v>//</v>
      </c>
    </row>
    <row r="459">
      <c r="A459" s="62" t="s">
        <v>1096</v>
      </c>
      <c r="B459" s="62">
        <v>10.0</v>
      </c>
      <c r="C459" s="62">
        <v>9.0</v>
      </c>
      <c r="D459" s="62">
        <v>2022.0</v>
      </c>
      <c r="F459" s="63" t="str">
        <f t="shared" si="1"/>
        <v>9/10/2022</v>
      </c>
      <c r="G459" s="63" t="str">
        <f t="shared" si="2"/>
        <v>10/9/2022</v>
      </c>
      <c r="I459" s="63" t="s">
        <v>702</v>
      </c>
      <c r="J459" s="63" t="s">
        <v>704</v>
      </c>
    </row>
    <row r="460">
      <c r="A460" s="60">
        <v>0.0</v>
      </c>
      <c r="B460" s="60"/>
      <c r="C460" s="60"/>
      <c r="D460" s="60"/>
      <c r="F460" s="63" t="str">
        <f t="shared" si="1"/>
        <v>//</v>
      </c>
      <c r="G460" s="63" t="str">
        <f t="shared" si="2"/>
        <v>//</v>
      </c>
    </row>
    <row r="461">
      <c r="A461" s="60">
        <v>0.0</v>
      </c>
      <c r="B461" s="60"/>
      <c r="C461" s="60"/>
      <c r="D461" s="60"/>
      <c r="F461" s="63" t="str">
        <f t="shared" si="1"/>
        <v>//</v>
      </c>
      <c r="G461" s="63" t="str">
        <f t="shared" si="2"/>
        <v>//</v>
      </c>
    </row>
    <row r="462">
      <c r="A462" s="62" t="s">
        <v>1092</v>
      </c>
      <c r="B462" s="62">
        <v>10.0</v>
      </c>
      <c r="C462" s="62">
        <v>12.0</v>
      </c>
      <c r="D462" s="62">
        <v>2022.0</v>
      </c>
      <c r="F462" s="63" t="str">
        <f t="shared" si="1"/>
        <v>12/10/2022</v>
      </c>
      <c r="G462" s="63" t="str">
        <f t="shared" si="2"/>
        <v>10/12/2022</v>
      </c>
      <c r="I462" s="63" t="s">
        <v>489</v>
      </c>
      <c r="J462" s="63" t="s">
        <v>491</v>
      </c>
    </row>
    <row r="463">
      <c r="A463" s="60">
        <v>0.0</v>
      </c>
      <c r="B463" s="60"/>
      <c r="C463" s="60"/>
      <c r="D463" s="60"/>
      <c r="F463" s="63" t="str">
        <f t="shared" si="1"/>
        <v>//</v>
      </c>
      <c r="G463" s="63" t="str">
        <f t="shared" si="2"/>
        <v>//</v>
      </c>
    </row>
    <row r="464">
      <c r="A464" s="62" t="s">
        <v>1091</v>
      </c>
      <c r="B464" s="62">
        <v>10.0</v>
      </c>
      <c r="C464" s="62">
        <v>31.0</v>
      </c>
      <c r="D464" s="62">
        <v>2022.0</v>
      </c>
      <c r="F464" s="63" t="str">
        <f t="shared" si="1"/>
        <v>31/10/2022</v>
      </c>
      <c r="G464" s="63" t="str">
        <f t="shared" si="2"/>
        <v>10/31/2022</v>
      </c>
      <c r="I464" s="63" t="s">
        <v>352</v>
      </c>
      <c r="J464" s="63" t="s">
        <v>354</v>
      </c>
    </row>
    <row r="465">
      <c r="A465" s="60">
        <v>0.0</v>
      </c>
      <c r="B465" s="60"/>
      <c r="C465" s="60"/>
      <c r="D465" s="60"/>
      <c r="F465" s="63" t="str">
        <f t="shared" si="1"/>
        <v>//</v>
      </c>
      <c r="G465" s="63" t="str">
        <f t="shared" si="2"/>
        <v>//</v>
      </c>
    </row>
    <row r="466">
      <c r="A466" s="60">
        <v>0.0</v>
      </c>
      <c r="B466" s="60"/>
      <c r="C466" s="60"/>
      <c r="D466" s="60"/>
      <c r="F466" s="63" t="str">
        <f t="shared" si="1"/>
        <v>//</v>
      </c>
      <c r="G466" s="63" t="str">
        <f t="shared" si="2"/>
        <v>//</v>
      </c>
    </row>
    <row r="467">
      <c r="A467" s="60">
        <v>0.0</v>
      </c>
      <c r="B467" s="60"/>
      <c r="C467" s="60"/>
      <c r="D467" s="60"/>
      <c r="F467" s="63" t="str">
        <f t="shared" si="1"/>
        <v>//</v>
      </c>
      <c r="G467" s="63" t="str">
        <f t="shared" si="2"/>
        <v>//</v>
      </c>
    </row>
    <row r="468">
      <c r="A468" s="60">
        <v>0.0</v>
      </c>
      <c r="B468" s="60"/>
      <c r="C468" s="60"/>
      <c r="D468" s="60"/>
      <c r="F468" s="63" t="str">
        <f t="shared" si="1"/>
        <v>//</v>
      </c>
      <c r="G468" s="63" t="str">
        <f t="shared" si="2"/>
        <v>//</v>
      </c>
    </row>
    <row r="469">
      <c r="A469" s="60">
        <v>0.0</v>
      </c>
      <c r="B469" s="60"/>
      <c r="C469" s="60"/>
      <c r="D469" s="60"/>
      <c r="F469" s="63" t="str">
        <f t="shared" si="1"/>
        <v>//</v>
      </c>
      <c r="G469" s="63" t="str">
        <f t="shared" si="2"/>
        <v>//</v>
      </c>
    </row>
    <row r="470">
      <c r="A470" s="60">
        <v>0.0</v>
      </c>
      <c r="B470" s="60"/>
      <c r="C470" s="60"/>
      <c r="D470" s="60"/>
      <c r="F470" s="63" t="str">
        <f t="shared" si="1"/>
        <v>//</v>
      </c>
      <c r="G470" s="63" t="str">
        <f t="shared" si="2"/>
        <v>//</v>
      </c>
    </row>
    <row r="471">
      <c r="A471" s="60">
        <v>0.0</v>
      </c>
      <c r="B471" s="60"/>
      <c r="C471" s="60"/>
      <c r="D471" s="60"/>
      <c r="F471" s="63" t="str">
        <f t="shared" si="1"/>
        <v>//</v>
      </c>
      <c r="G471" s="63" t="str">
        <f t="shared" si="2"/>
        <v>//</v>
      </c>
    </row>
    <row r="472">
      <c r="A472" s="60">
        <v>0.0</v>
      </c>
      <c r="B472" s="60"/>
      <c r="C472" s="60"/>
      <c r="D472" s="60"/>
      <c r="F472" s="63" t="str">
        <f t="shared" si="1"/>
        <v>//</v>
      </c>
      <c r="G472" s="63" t="str">
        <f t="shared" si="2"/>
        <v>//</v>
      </c>
    </row>
    <row r="473">
      <c r="A473" s="62" t="s">
        <v>1092</v>
      </c>
      <c r="B473" s="62">
        <v>5.0</v>
      </c>
      <c r="C473" s="62">
        <v>25.0</v>
      </c>
      <c r="D473" s="62">
        <v>2022.0</v>
      </c>
      <c r="F473" s="63" t="str">
        <f t="shared" si="1"/>
        <v>25/5/2022</v>
      </c>
      <c r="G473" s="63" t="str">
        <f t="shared" si="2"/>
        <v>5/25/2022</v>
      </c>
      <c r="I473" s="63" t="s">
        <v>209</v>
      </c>
      <c r="J473" s="63" t="s">
        <v>210</v>
      </c>
    </row>
    <row r="474">
      <c r="A474" s="60">
        <v>0.0</v>
      </c>
      <c r="B474" s="60"/>
      <c r="C474" s="60"/>
      <c r="D474" s="60"/>
      <c r="F474" s="63" t="str">
        <f t="shared" si="1"/>
        <v>//</v>
      </c>
      <c r="G474" s="63" t="str">
        <f t="shared" si="2"/>
        <v>//</v>
      </c>
    </row>
    <row r="475">
      <c r="A475" s="60">
        <v>0.0</v>
      </c>
      <c r="B475" s="60"/>
      <c r="C475" s="60"/>
      <c r="D475" s="60"/>
      <c r="F475" s="63" t="str">
        <f t="shared" si="1"/>
        <v>//</v>
      </c>
      <c r="G475" s="63" t="str">
        <f t="shared" si="2"/>
        <v>//</v>
      </c>
    </row>
    <row r="476">
      <c r="A476" s="62" t="s">
        <v>1090</v>
      </c>
      <c r="B476" s="62">
        <v>8.0</v>
      </c>
      <c r="C476" s="62">
        <v>11.0</v>
      </c>
      <c r="D476" s="62">
        <v>2022.0</v>
      </c>
      <c r="F476" s="63" t="str">
        <f t="shared" si="1"/>
        <v>11/8/2022</v>
      </c>
      <c r="G476" s="63" t="str">
        <f t="shared" si="2"/>
        <v>8/11/2022</v>
      </c>
      <c r="I476" s="63" t="s">
        <v>169</v>
      </c>
      <c r="J476" s="63" t="s">
        <v>166</v>
      </c>
    </row>
    <row r="477">
      <c r="A477" s="62" t="s">
        <v>1091</v>
      </c>
      <c r="B477" s="62">
        <v>8.0</v>
      </c>
      <c r="C477" s="62">
        <v>22.0</v>
      </c>
      <c r="D477" s="62">
        <v>2022.0</v>
      </c>
      <c r="F477" s="63" t="str">
        <f t="shared" si="1"/>
        <v>22/8/2022</v>
      </c>
      <c r="G477" s="63" t="str">
        <f t="shared" si="2"/>
        <v>8/22/2022</v>
      </c>
      <c r="I477" s="63" t="s">
        <v>771</v>
      </c>
      <c r="J477" s="63" t="s">
        <v>773</v>
      </c>
    </row>
    <row r="478">
      <c r="A478" s="60">
        <v>0.0</v>
      </c>
      <c r="B478" s="60"/>
      <c r="C478" s="60"/>
      <c r="D478" s="60"/>
      <c r="F478" s="63" t="str">
        <f t="shared" si="1"/>
        <v>//</v>
      </c>
      <c r="G478" s="63" t="str">
        <f t="shared" si="2"/>
        <v>//</v>
      </c>
    </row>
    <row r="479">
      <c r="A479" s="60">
        <v>0.0</v>
      </c>
      <c r="B479" s="60"/>
      <c r="C479" s="60"/>
      <c r="D479" s="60"/>
      <c r="F479" s="63" t="str">
        <f t="shared" si="1"/>
        <v>//</v>
      </c>
      <c r="G479" s="63" t="str">
        <f t="shared" si="2"/>
        <v>//</v>
      </c>
    </row>
    <row r="480">
      <c r="A480" s="60">
        <v>0.0</v>
      </c>
      <c r="B480" s="60"/>
      <c r="C480" s="60"/>
      <c r="D480" s="60"/>
      <c r="F480" s="63" t="str">
        <f t="shared" si="1"/>
        <v>//</v>
      </c>
      <c r="G480" s="63" t="str">
        <f t="shared" si="2"/>
        <v>//</v>
      </c>
    </row>
    <row r="481">
      <c r="A481" s="62" t="s">
        <v>1092</v>
      </c>
      <c r="B481" s="62">
        <v>2.0</v>
      </c>
      <c r="C481" s="62">
        <v>8.0</v>
      </c>
      <c r="D481" s="62">
        <v>2023.0</v>
      </c>
      <c r="F481" s="63" t="str">
        <f t="shared" si="1"/>
        <v>8/2/2023</v>
      </c>
      <c r="G481" s="63" t="str">
        <f t="shared" si="2"/>
        <v>2/8/2023</v>
      </c>
      <c r="I481" s="63" t="s">
        <v>260</v>
      </c>
      <c r="J481" s="63" t="s">
        <v>262</v>
      </c>
    </row>
    <row r="482">
      <c r="A482" s="62" t="s">
        <v>1092</v>
      </c>
      <c r="B482" s="62">
        <v>3.0</v>
      </c>
      <c r="C482" s="62">
        <v>8.0</v>
      </c>
      <c r="D482" s="62">
        <v>2023.0</v>
      </c>
      <c r="F482" s="63" t="str">
        <f t="shared" si="1"/>
        <v>8/3/2023</v>
      </c>
      <c r="G482" s="63" t="str">
        <f t="shared" si="2"/>
        <v>3/8/2023</v>
      </c>
      <c r="I482" s="63" t="s">
        <v>153</v>
      </c>
      <c r="J482" s="63" t="s">
        <v>154</v>
      </c>
    </row>
    <row r="483">
      <c r="A483" s="60">
        <v>0.0</v>
      </c>
      <c r="B483" s="60"/>
      <c r="C483" s="60"/>
      <c r="D483" s="60"/>
      <c r="F483" s="63" t="str">
        <f t="shared" si="1"/>
        <v>//</v>
      </c>
      <c r="G483" s="63" t="str">
        <f t="shared" si="2"/>
        <v>//</v>
      </c>
    </row>
    <row r="484">
      <c r="A484" s="60">
        <v>0.0</v>
      </c>
      <c r="B484" s="60"/>
      <c r="C484" s="60"/>
      <c r="D484" s="60"/>
      <c r="F484" s="63" t="str">
        <f t="shared" si="1"/>
        <v>//</v>
      </c>
      <c r="G484" s="63" t="str">
        <f t="shared" si="2"/>
        <v>//</v>
      </c>
    </row>
    <row r="485">
      <c r="A485" s="60">
        <v>0.0</v>
      </c>
      <c r="B485" s="60"/>
      <c r="C485" s="60"/>
      <c r="D485" s="60"/>
      <c r="F485" s="63" t="str">
        <f t="shared" si="1"/>
        <v>//</v>
      </c>
      <c r="G485" s="63" t="str">
        <f t="shared" si="2"/>
        <v>//</v>
      </c>
    </row>
    <row r="486">
      <c r="A486" s="60">
        <v>0.0</v>
      </c>
      <c r="B486" s="60"/>
      <c r="C486" s="60"/>
      <c r="D486" s="60"/>
      <c r="F486" s="63" t="str">
        <f t="shared" si="1"/>
        <v>//</v>
      </c>
      <c r="G486" s="63" t="str">
        <f t="shared" si="2"/>
        <v>//</v>
      </c>
    </row>
    <row r="487">
      <c r="A487" s="62" t="s">
        <v>1093</v>
      </c>
      <c r="B487" s="62">
        <v>1.0</v>
      </c>
      <c r="C487" s="62">
        <v>27.0</v>
      </c>
      <c r="D487" s="62">
        <v>2023.0</v>
      </c>
      <c r="F487" s="63" t="str">
        <f t="shared" si="1"/>
        <v>27/1/2023</v>
      </c>
      <c r="G487" s="63" t="str">
        <f t="shared" si="2"/>
        <v>1/27/2023</v>
      </c>
      <c r="I487" s="63" t="s">
        <v>620</v>
      </c>
      <c r="J487" s="63" t="s">
        <v>621</v>
      </c>
    </row>
    <row r="488">
      <c r="A488" s="62" t="s">
        <v>1092</v>
      </c>
      <c r="B488" s="62">
        <v>10.0</v>
      </c>
      <c r="C488" s="62">
        <v>19.0</v>
      </c>
      <c r="D488" s="62">
        <v>2022.0</v>
      </c>
      <c r="F488" s="63" t="str">
        <f t="shared" si="1"/>
        <v>19/10/2022</v>
      </c>
      <c r="G488" s="63" t="str">
        <f t="shared" si="2"/>
        <v>10/19/2022</v>
      </c>
      <c r="I488" s="63" t="s">
        <v>374</v>
      </c>
      <c r="J488" s="63" t="s">
        <v>376</v>
      </c>
    </row>
    <row r="489">
      <c r="A489" s="60">
        <v>0.0</v>
      </c>
      <c r="B489" s="60"/>
      <c r="C489" s="60"/>
      <c r="D489" s="60"/>
      <c r="F489" s="63" t="str">
        <f t="shared" si="1"/>
        <v>//</v>
      </c>
      <c r="G489" s="63" t="str">
        <f t="shared" si="2"/>
        <v>//</v>
      </c>
    </row>
    <row r="490">
      <c r="A490" s="62" t="s">
        <v>1092</v>
      </c>
      <c r="B490" s="62">
        <v>6.0</v>
      </c>
      <c r="C490" s="62">
        <v>8.0</v>
      </c>
      <c r="D490" s="62">
        <v>2022.0</v>
      </c>
      <c r="F490" s="63" t="str">
        <f t="shared" si="1"/>
        <v>8/6/2022</v>
      </c>
      <c r="G490" s="63" t="str">
        <f t="shared" si="2"/>
        <v>6/8/2022</v>
      </c>
      <c r="I490" s="63" t="s">
        <v>802</v>
      </c>
      <c r="J490" s="63" t="s">
        <v>804</v>
      </c>
    </row>
    <row r="491">
      <c r="A491" s="62" t="s">
        <v>1094</v>
      </c>
      <c r="B491" s="62">
        <v>7.0</v>
      </c>
      <c r="C491" s="62">
        <v>26.0</v>
      </c>
      <c r="D491" s="62">
        <v>2022.0</v>
      </c>
      <c r="F491" s="63" t="str">
        <f t="shared" si="1"/>
        <v>26/7/2022</v>
      </c>
      <c r="G491" s="63" t="str">
        <f t="shared" si="2"/>
        <v>7/26/2022</v>
      </c>
      <c r="I491" s="63" t="s">
        <v>803</v>
      </c>
      <c r="J491" s="63" t="s">
        <v>805</v>
      </c>
    </row>
    <row r="492">
      <c r="A492" s="60">
        <v>0.0</v>
      </c>
      <c r="B492" s="60"/>
      <c r="C492" s="60"/>
      <c r="D492" s="60"/>
      <c r="F492" s="63" t="str">
        <f t="shared" si="1"/>
        <v>//</v>
      </c>
      <c r="G492" s="63" t="str">
        <f t="shared" si="2"/>
        <v>//</v>
      </c>
    </row>
    <row r="493">
      <c r="A493" s="60">
        <v>0.0</v>
      </c>
      <c r="B493" s="60"/>
      <c r="C493" s="60"/>
      <c r="D493" s="60"/>
      <c r="F493" s="63" t="str">
        <f t="shared" si="1"/>
        <v>//</v>
      </c>
      <c r="G493" s="63" t="str">
        <f t="shared" si="2"/>
        <v>//</v>
      </c>
    </row>
    <row r="494">
      <c r="A494" s="62" t="s">
        <v>1093</v>
      </c>
      <c r="B494" s="62">
        <v>7.0</v>
      </c>
      <c r="C494" s="62">
        <v>8.0</v>
      </c>
      <c r="D494" s="62">
        <v>2022.0</v>
      </c>
      <c r="F494" s="63" t="str">
        <f t="shared" si="1"/>
        <v>8/7/2022</v>
      </c>
      <c r="G494" s="63" t="str">
        <f t="shared" si="2"/>
        <v>7/8/2022</v>
      </c>
      <c r="I494" s="63" t="s">
        <v>816</v>
      </c>
      <c r="J494" s="63" t="s">
        <v>817</v>
      </c>
    </row>
    <row r="495">
      <c r="A495" s="60">
        <v>0.0</v>
      </c>
      <c r="B495" s="60"/>
      <c r="C495" s="60"/>
      <c r="D495" s="60"/>
      <c r="F495" s="63" t="str">
        <f t="shared" si="1"/>
        <v>//</v>
      </c>
      <c r="G495" s="63" t="str">
        <f t="shared" si="2"/>
        <v>//</v>
      </c>
    </row>
    <row r="496">
      <c r="A496" s="62" t="s">
        <v>1094</v>
      </c>
      <c r="B496" s="62">
        <v>2.0</v>
      </c>
      <c r="C496" s="62">
        <v>7.0</v>
      </c>
      <c r="D496" s="62">
        <v>2023.0</v>
      </c>
      <c r="F496" s="63" t="str">
        <f t="shared" si="1"/>
        <v>7/2/2023</v>
      </c>
      <c r="G496" s="63" t="str">
        <f t="shared" si="2"/>
        <v>2/7/2023</v>
      </c>
      <c r="I496" s="63" t="s">
        <v>434</v>
      </c>
      <c r="J496" s="63" t="s">
        <v>435</v>
      </c>
    </row>
    <row r="497">
      <c r="A497" s="60">
        <v>0.0</v>
      </c>
      <c r="B497" s="60"/>
      <c r="C497" s="60"/>
      <c r="D497" s="60"/>
      <c r="F497" s="63" t="str">
        <f t="shared" si="1"/>
        <v>//</v>
      </c>
      <c r="G497" s="63" t="str">
        <f t="shared" si="2"/>
        <v>//</v>
      </c>
    </row>
    <row r="498">
      <c r="A498" s="60">
        <v>0.0</v>
      </c>
      <c r="B498" s="60"/>
      <c r="C498" s="60"/>
      <c r="D498" s="60"/>
      <c r="F498" s="63" t="str">
        <f t="shared" si="1"/>
        <v>//</v>
      </c>
      <c r="G498" s="63" t="str">
        <f t="shared" si="2"/>
        <v>//</v>
      </c>
    </row>
    <row r="499">
      <c r="A499" s="62" t="s">
        <v>1092</v>
      </c>
      <c r="B499" s="62">
        <v>3.0</v>
      </c>
      <c r="C499" s="62">
        <v>15.0</v>
      </c>
      <c r="D499" s="62">
        <v>2023.0</v>
      </c>
      <c r="F499" s="63" t="str">
        <f t="shared" si="1"/>
        <v>15/3/2023</v>
      </c>
      <c r="G499" s="63" t="str">
        <f t="shared" si="2"/>
        <v>3/15/2023</v>
      </c>
      <c r="I499" s="63" t="s">
        <v>222</v>
      </c>
      <c r="J499" s="63" t="s">
        <v>223</v>
      </c>
    </row>
    <row r="500">
      <c r="A500" s="60">
        <v>0.0</v>
      </c>
      <c r="B500" s="60"/>
      <c r="C500" s="60"/>
      <c r="D500" s="60"/>
      <c r="F500" s="63" t="str">
        <f t="shared" si="1"/>
        <v>//</v>
      </c>
      <c r="G500" s="63" t="str">
        <f t="shared" si="2"/>
        <v>//</v>
      </c>
    </row>
    <row r="501">
      <c r="A501" s="62" t="s">
        <v>1094</v>
      </c>
      <c r="B501" s="62">
        <v>10.0</v>
      </c>
      <c r="C501" s="62">
        <v>11.0</v>
      </c>
      <c r="D501" s="62">
        <v>2022.0</v>
      </c>
      <c r="F501" s="63" t="str">
        <f t="shared" si="1"/>
        <v>11/10/2022</v>
      </c>
      <c r="G501" s="63" t="str">
        <f t="shared" si="2"/>
        <v>10/11/2022</v>
      </c>
      <c r="I501" s="63" t="s">
        <v>137</v>
      </c>
      <c r="J501" s="63" t="s">
        <v>140</v>
      </c>
    </row>
    <row r="502">
      <c r="A502" s="60">
        <v>0.0</v>
      </c>
      <c r="B502" s="60"/>
      <c r="C502" s="60"/>
      <c r="D502" s="60"/>
      <c r="F502" s="63" t="str">
        <f t="shared" si="1"/>
        <v>//</v>
      </c>
      <c r="G502" s="63" t="str">
        <f t="shared" si="2"/>
        <v>//</v>
      </c>
    </row>
    <row r="503">
      <c r="A503" s="60">
        <v>0.0</v>
      </c>
      <c r="B503" s="60"/>
      <c r="C503" s="60"/>
      <c r="D503" s="60"/>
      <c r="F503" s="63" t="str">
        <f t="shared" si="1"/>
        <v>//</v>
      </c>
      <c r="G503" s="63" t="str">
        <f t="shared" si="2"/>
        <v>//</v>
      </c>
    </row>
    <row r="504">
      <c r="A504" s="62" t="s">
        <v>1091</v>
      </c>
      <c r="B504" s="62">
        <v>3.0</v>
      </c>
      <c r="C504" s="62">
        <v>6.0</v>
      </c>
      <c r="D504" s="62">
        <v>2023.0</v>
      </c>
      <c r="F504" s="63" t="str">
        <f t="shared" si="1"/>
        <v>6/3/2023</v>
      </c>
      <c r="G504" s="63" t="str">
        <f t="shared" si="2"/>
        <v>3/6/2023</v>
      </c>
      <c r="I504" s="63" t="s">
        <v>284</v>
      </c>
      <c r="J504" s="63" t="s">
        <v>286</v>
      </c>
    </row>
    <row r="505">
      <c r="A505" s="60">
        <v>0.0</v>
      </c>
      <c r="B505" s="60"/>
      <c r="C505" s="60"/>
      <c r="D505" s="60"/>
      <c r="F505" s="63" t="str">
        <f t="shared" si="1"/>
        <v>//</v>
      </c>
      <c r="G505" s="63" t="str">
        <f t="shared" si="2"/>
        <v>//</v>
      </c>
    </row>
    <row r="506">
      <c r="A506" s="60">
        <v>0.0</v>
      </c>
      <c r="B506" s="60"/>
      <c r="C506" s="60"/>
      <c r="D506" s="60"/>
      <c r="F506" s="63" t="str">
        <f t="shared" si="1"/>
        <v>//</v>
      </c>
      <c r="G506" s="63" t="str">
        <f t="shared" si="2"/>
        <v>//</v>
      </c>
    </row>
    <row r="507">
      <c r="A507" s="62" t="s">
        <v>1090</v>
      </c>
      <c r="B507" s="62">
        <v>2.0</v>
      </c>
      <c r="C507" s="62">
        <v>2.0</v>
      </c>
      <c r="D507" s="62">
        <v>2023.0</v>
      </c>
      <c r="F507" s="63" t="str">
        <f t="shared" si="1"/>
        <v>2/2/2023</v>
      </c>
      <c r="G507" s="63" t="str">
        <f t="shared" si="2"/>
        <v>2/2/2023</v>
      </c>
      <c r="I507" s="63" t="s">
        <v>138</v>
      </c>
      <c r="J507" s="63" t="s">
        <v>138</v>
      </c>
    </row>
    <row r="508">
      <c r="A508" s="62" t="s">
        <v>1094</v>
      </c>
      <c r="B508" s="62">
        <v>7.0</v>
      </c>
      <c r="C508" s="62">
        <v>5.0</v>
      </c>
      <c r="D508" s="62">
        <v>2022.0</v>
      </c>
      <c r="F508" s="63" t="str">
        <f t="shared" si="1"/>
        <v>5/7/2022</v>
      </c>
      <c r="G508" s="63" t="str">
        <f t="shared" si="2"/>
        <v>7/5/2022</v>
      </c>
      <c r="I508" s="63" t="s">
        <v>538</v>
      </c>
      <c r="J508" s="63" t="s">
        <v>536</v>
      </c>
    </row>
    <row r="509">
      <c r="A509" s="62" t="s">
        <v>1092</v>
      </c>
      <c r="B509" s="62">
        <v>11.0</v>
      </c>
      <c r="C509" s="62">
        <v>2.0</v>
      </c>
      <c r="D509" s="62">
        <v>2022.0</v>
      </c>
      <c r="F509" s="63" t="str">
        <f t="shared" si="1"/>
        <v>2/11/2022</v>
      </c>
      <c r="G509" s="63" t="str">
        <f t="shared" si="2"/>
        <v>11/2/2022</v>
      </c>
      <c r="I509" s="63" t="s">
        <v>858</v>
      </c>
      <c r="J509" s="63" t="s">
        <v>859</v>
      </c>
    </row>
    <row r="510">
      <c r="A510" s="60">
        <v>0.0</v>
      </c>
      <c r="B510" s="60"/>
      <c r="C510" s="60"/>
      <c r="D510" s="60"/>
      <c r="F510" s="63" t="str">
        <f t="shared" si="1"/>
        <v>//</v>
      </c>
      <c r="G510" s="63" t="str">
        <f t="shared" si="2"/>
        <v>//</v>
      </c>
    </row>
    <row r="511">
      <c r="A511" s="60">
        <v>0.0</v>
      </c>
      <c r="B511" s="60"/>
      <c r="C511" s="60"/>
      <c r="D511" s="60"/>
      <c r="F511" s="63" t="str">
        <f t="shared" si="1"/>
        <v>//</v>
      </c>
      <c r="G511" s="63" t="str">
        <f t="shared" si="2"/>
        <v>//</v>
      </c>
    </row>
    <row r="512">
      <c r="A512" s="62" t="s">
        <v>1093</v>
      </c>
      <c r="B512" s="62">
        <v>3.0</v>
      </c>
      <c r="C512" s="62">
        <v>10.0</v>
      </c>
      <c r="D512" s="62">
        <v>2023.0</v>
      </c>
      <c r="F512" s="63" t="str">
        <f t="shared" si="1"/>
        <v>10/3/2023</v>
      </c>
      <c r="G512" s="63" t="str">
        <f t="shared" si="2"/>
        <v>3/10/2023</v>
      </c>
      <c r="I512" s="63" t="s">
        <v>357</v>
      </c>
      <c r="J512" s="63" t="s">
        <v>358</v>
      </c>
    </row>
    <row r="513">
      <c r="A513" s="62" t="s">
        <v>1091</v>
      </c>
      <c r="B513" s="62">
        <v>3.0</v>
      </c>
      <c r="C513" s="62">
        <v>6.0</v>
      </c>
      <c r="D513" s="62">
        <v>2023.0</v>
      </c>
      <c r="F513" s="63" t="str">
        <f t="shared" si="1"/>
        <v>6/3/2023</v>
      </c>
      <c r="G513" s="63" t="str">
        <f t="shared" si="2"/>
        <v>3/6/2023</v>
      </c>
      <c r="I513" s="63" t="s">
        <v>284</v>
      </c>
      <c r="J513" s="63" t="s">
        <v>286</v>
      </c>
    </row>
    <row r="514">
      <c r="A514" s="60">
        <v>0.0</v>
      </c>
      <c r="B514" s="60"/>
      <c r="C514" s="60"/>
      <c r="D514" s="60"/>
      <c r="F514" s="63" t="str">
        <f t="shared" si="1"/>
        <v>//</v>
      </c>
      <c r="G514" s="63" t="str">
        <f t="shared" si="2"/>
        <v>//</v>
      </c>
    </row>
    <row r="515">
      <c r="A515" s="62" t="s">
        <v>1092</v>
      </c>
      <c r="B515" s="62">
        <v>11.0</v>
      </c>
      <c r="C515" s="62">
        <v>2.0</v>
      </c>
      <c r="D515" s="62">
        <v>2022.0</v>
      </c>
      <c r="F515" s="63" t="str">
        <f t="shared" si="1"/>
        <v>2/11/2022</v>
      </c>
      <c r="G515" s="63" t="str">
        <f t="shared" si="2"/>
        <v>11/2/2022</v>
      </c>
      <c r="I515" s="63" t="s">
        <v>858</v>
      </c>
      <c r="J515" s="63" t="s">
        <v>859</v>
      </c>
    </row>
    <row r="516">
      <c r="A516" s="60">
        <v>0.0</v>
      </c>
      <c r="B516" s="60"/>
      <c r="C516" s="60"/>
      <c r="D516" s="60"/>
      <c r="F516" s="63" t="str">
        <f t="shared" si="1"/>
        <v>//</v>
      </c>
      <c r="G516" s="63" t="str">
        <f t="shared" si="2"/>
        <v>//</v>
      </c>
    </row>
    <row r="517">
      <c r="A517" s="60">
        <v>0.0</v>
      </c>
      <c r="B517" s="60"/>
      <c r="C517" s="60"/>
      <c r="D517" s="60"/>
      <c r="F517" s="63" t="str">
        <f t="shared" si="1"/>
        <v>//</v>
      </c>
      <c r="G517" s="63" t="str">
        <f t="shared" si="2"/>
        <v>//</v>
      </c>
    </row>
    <row r="518">
      <c r="A518" s="60">
        <v>0.0</v>
      </c>
      <c r="B518" s="60"/>
      <c r="C518" s="60"/>
      <c r="D518" s="60"/>
      <c r="F518" s="63" t="str">
        <f t="shared" si="1"/>
        <v>//</v>
      </c>
      <c r="G518" s="63" t="str">
        <f t="shared" si="2"/>
        <v>//</v>
      </c>
    </row>
    <row r="519">
      <c r="A519" s="62" t="s">
        <v>1094</v>
      </c>
      <c r="B519" s="62">
        <v>3.0</v>
      </c>
      <c r="C519" s="62">
        <v>14.0</v>
      </c>
      <c r="D519" s="62">
        <v>2023.0</v>
      </c>
      <c r="F519" s="63" t="str">
        <f t="shared" si="1"/>
        <v>14/3/2023</v>
      </c>
      <c r="G519" s="63" t="str">
        <f t="shared" si="2"/>
        <v>3/14/2023</v>
      </c>
      <c r="I519" s="63" t="s">
        <v>136</v>
      </c>
      <c r="J519" s="63" t="s">
        <v>139</v>
      </c>
    </row>
    <row r="520">
      <c r="A520" s="60">
        <v>0.0</v>
      </c>
      <c r="B520" s="60"/>
      <c r="C520" s="60"/>
      <c r="D520" s="60"/>
      <c r="F520" s="63" t="str">
        <f t="shared" si="1"/>
        <v>//</v>
      </c>
      <c r="G520" s="63" t="str">
        <f t="shared" si="2"/>
        <v>//</v>
      </c>
    </row>
    <row r="521">
      <c r="A521" s="60">
        <v>0.0</v>
      </c>
      <c r="B521" s="60"/>
      <c r="C521" s="60"/>
      <c r="D521" s="60"/>
      <c r="F521" s="63" t="str">
        <f t="shared" si="1"/>
        <v>//</v>
      </c>
      <c r="G521" s="63" t="str">
        <f t="shared" si="2"/>
        <v>//</v>
      </c>
    </row>
    <row r="522">
      <c r="A522" s="60">
        <v>0.0</v>
      </c>
      <c r="B522" s="60"/>
      <c r="C522" s="60"/>
      <c r="D522" s="60"/>
      <c r="F522" s="63" t="str">
        <f t="shared" si="1"/>
        <v>//</v>
      </c>
      <c r="G522" s="63" t="str">
        <f t="shared" si="2"/>
        <v>//</v>
      </c>
    </row>
    <row r="523">
      <c r="A523" s="60">
        <v>0.0</v>
      </c>
      <c r="B523" s="60"/>
      <c r="C523" s="60"/>
      <c r="D523" s="60"/>
      <c r="F523" s="63" t="str">
        <f t="shared" si="1"/>
        <v>//</v>
      </c>
      <c r="G523" s="63" t="str">
        <f t="shared" si="2"/>
        <v>//</v>
      </c>
    </row>
    <row r="524">
      <c r="A524" s="62" t="s">
        <v>1094</v>
      </c>
      <c r="B524" s="62">
        <v>11.0</v>
      </c>
      <c r="C524" s="62">
        <v>1.0</v>
      </c>
      <c r="D524" s="62">
        <v>2022.0</v>
      </c>
      <c r="F524" s="63" t="str">
        <f t="shared" si="1"/>
        <v>1/11/2022</v>
      </c>
      <c r="G524" s="63" t="str">
        <f t="shared" si="2"/>
        <v>11/1/2022</v>
      </c>
      <c r="I524" s="63" t="s">
        <v>896</v>
      </c>
      <c r="J524" s="63" t="s">
        <v>898</v>
      </c>
    </row>
    <row r="525">
      <c r="A525" s="60">
        <v>0.0</v>
      </c>
      <c r="B525" s="60"/>
      <c r="C525" s="60"/>
      <c r="D525" s="60"/>
      <c r="F525" s="63" t="str">
        <f t="shared" si="1"/>
        <v>//</v>
      </c>
      <c r="G525" s="63" t="str">
        <f t="shared" si="2"/>
        <v>//</v>
      </c>
    </row>
    <row r="526">
      <c r="A526" s="60">
        <v>0.0</v>
      </c>
      <c r="B526" s="60"/>
      <c r="C526" s="60"/>
      <c r="D526" s="60"/>
      <c r="F526" s="63" t="str">
        <f t="shared" si="1"/>
        <v>//</v>
      </c>
      <c r="G526" s="63" t="str">
        <f t="shared" si="2"/>
        <v>//</v>
      </c>
    </row>
    <row r="527">
      <c r="A527" s="60">
        <v>0.0</v>
      </c>
      <c r="B527" s="60"/>
      <c r="C527" s="60"/>
      <c r="D527" s="60"/>
      <c r="F527" s="63" t="str">
        <f t="shared" si="1"/>
        <v>//</v>
      </c>
      <c r="G527" s="63" t="str">
        <f t="shared" si="2"/>
        <v>//</v>
      </c>
    </row>
    <row r="528">
      <c r="A528" s="60">
        <v>0.0</v>
      </c>
      <c r="B528" s="60"/>
      <c r="C528" s="60"/>
      <c r="D528" s="60"/>
      <c r="F528" s="63" t="str">
        <f t="shared" si="1"/>
        <v>//</v>
      </c>
      <c r="G528" s="63" t="str">
        <f t="shared" si="2"/>
        <v>//</v>
      </c>
    </row>
    <row r="529">
      <c r="A529" s="60">
        <v>0.0</v>
      </c>
      <c r="B529" s="60"/>
      <c r="C529" s="60"/>
      <c r="D529" s="60"/>
      <c r="F529" s="63" t="str">
        <f t="shared" si="1"/>
        <v>//</v>
      </c>
      <c r="G529" s="63" t="str">
        <f t="shared" si="2"/>
        <v>//</v>
      </c>
    </row>
    <row r="530">
      <c r="A530" s="62" t="s">
        <v>1091</v>
      </c>
      <c r="B530" s="62">
        <v>2.0</v>
      </c>
      <c r="C530" s="62">
        <v>27.0</v>
      </c>
      <c r="D530" s="62">
        <v>2023.0</v>
      </c>
      <c r="F530" s="63" t="str">
        <f t="shared" si="1"/>
        <v>27/2/2023</v>
      </c>
      <c r="G530" s="63" t="str">
        <f t="shared" si="2"/>
        <v>2/27/2023</v>
      </c>
      <c r="I530" s="63" t="s">
        <v>275</v>
      </c>
      <c r="J530" s="63" t="s">
        <v>276</v>
      </c>
    </row>
    <row r="531">
      <c r="A531" s="60">
        <v>0.0</v>
      </c>
      <c r="B531" s="60"/>
      <c r="C531" s="60"/>
      <c r="D531" s="60"/>
      <c r="F531" s="63" t="str">
        <f t="shared" si="1"/>
        <v>//</v>
      </c>
      <c r="G531" s="63" t="str">
        <f t="shared" si="2"/>
        <v>//</v>
      </c>
    </row>
    <row r="532">
      <c r="A532" s="60">
        <v>0.0</v>
      </c>
      <c r="B532" s="60"/>
      <c r="C532" s="60"/>
      <c r="D532" s="60"/>
      <c r="F532" s="63" t="str">
        <f t="shared" si="1"/>
        <v>//</v>
      </c>
      <c r="G532" s="63" t="str">
        <f t="shared" si="2"/>
        <v>//</v>
      </c>
    </row>
    <row r="533">
      <c r="A533" s="62" t="s">
        <v>1090</v>
      </c>
      <c r="B533" s="62">
        <v>3.0</v>
      </c>
      <c r="C533" s="62">
        <v>9.0</v>
      </c>
      <c r="D533" s="62">
        <v>2023.0</v>
      </c>
      <c r="F533" s="63" t="str">
        <f t="shared" si="1"/>
        <v>9/3/2023</v>
      </c>
      <c r="G533" s="63" t="str">
        <f t="shared" si="2"/>
        <v>3/9/2023</v>
      </c>
      <c r="I533" s="63" t="s">
        <v>165</v>
      </c>
      <c r="J533" s="63" t="s">
        <v>168</v>
      </c>
    </row>
    <row r="534">
      <c r="A534" s="60">
        <v>0.0</v>
      </c>
      <c r="B534" s="60"/>
      <c r="C534" s="60"/>
      <c r="D534" s="60"/>
      <c r="F534" s="63" t="str">
        <f t="shared" si="1"/>
        <v>//</v>
      </c>
      <c r="G534" s="63" t="str">
        <f t="shared" si="2"/>
        <v>//</v>
      </c>
    </row>
    <row r="535">
      <c r="A535" s="62" t="s">
        <v>1091</v>
      </c>
      <c r="B535" s="62">
        <v>7.0</v>
      </c>
      <c r="C535" s="62">
        <v>18.0</v>
      </c>
      <c r="D535" s="62">
        <v>2022.0</v>
      </c>
      <c r="F535" s="63" t="str">
        <f t="shared" si="1"/>
        <v>18/7/2022</v>
      </c>
      <c r="G535" s="63" t="str">
        <f t="shared" si="2"/>
        <v>7/18/2022</v>
      </c>
      <c r="I535" s="63" t="s">
        <v>886</v>
      </c>
      <c r="J535" s="63" t="s">
        <v>888</v>
      </c>
    </row>
    <row r="536">
      <c r="A536" s="60">
        <v>0.0</v>
      </c>
      <c r="B536" s="60"/>
      <c r="C536" s="60"/>
      <c r="D536" s="60"/>
      <c r="F536" s="63" t="str">
        <f t="shared" si="1"/>
        <v>//</v>
      </c>
      <c r="G536" s="63" t="str">
        <f t="shared" si="2"/>
        <v>//</v>
      </c>
    </row>
    <row r="537">
      <c r="A537" s="60">
        <v>0.0</v>
      </c>
      <c r="B537" s="60"/>
      <c r="C537" s="60"/>
      <c r="D537" s="60"/>
      <c r="F537" s="63" t="str">
        <f t="shared" si="1"/>
        <v>//</v>
      </c>
      <c r="G537" s="63" t="str">
        <f t="shared" si="2"/>
        <v>//</v>
      </c>
    </row>
    <row r="538">
      <c r="A538" s="60">
        <v>0.0</v>
      </c>
      <c r="B538" s="60"/>
      <c r="C538" s="60"/>
      <c r="D538" s="60"/>
      <c r="F538" s="63" t="str">
        <f t="shared" si="1"/>
        <v>//</v>
      </c>
      <c r="G538" s="63" t="str">
        <f t="shared" si="2"/>
        <v>//</v>
      </c>
    </row>
    <row r="539">
      <c r="A539" s="60">
        <v>0.0</v>
      </c>
      <c r="B539" s="60"/>
      <c r="C539" s="60"/>
      <c r="D539" s="60"/>
      <c r="F539" s="63" t="str">
        <f t="shared" si="1"/>
        <v>//</v>
      </c>
      <c r="G539" s="63" t="str">
        <f t="shared" si="2"/>
        <v>//</v>
      </c>
    </row>
    <row r="540">
      <c r="A540" s="60">
        <v>0.0</v>
      </c>
      <c r="B540" s="60"/>
      <c r="C540" s="60"/>
      <c r="D540" s="60"/>
      <c r="F540" s="63" t="str">
        <f t="shared" si="1"/>
        <v>//</v>
      </c>
      <c r="G540" s="63" t="str">
        <f t="shared" si="2"/>
        <v>//</v>
      </c>
    </row>
    <row r="541">
      <c r="A541" s="60">
        <v>0.0</v>
      </c>
      <c r="B541" s="60"/>
      <c r="C541" s="60"/>
      <c r="D541" s="60"/>
      <c r="F541" s="63" t="str">
        <f t="shared" si="1"/>
        <v>//</v>
      </c>
      <c r="G541" s="63" t="str">
        <f t="shared" si="2"/>
        <v>//</v>
      </c>
    </row>
    <row r="542">
      <c r="A542" s="60">
        <v>0.0</v>
      </c>
      <c r="B542" s="60"/>
      <c r="C542" s="60"/>
      <c r="D542" s="60"/>
      <c r="F542" s="63" t="str">
        <f t="shared" si="1"/>
        <v>//</v>
      </c>
      <c r="G542" s="63" t="str">
        <f t="shared" si="2"/>
        <v>//</v>
      </c>
    </row>
    <row r="543">
      <c r="A543" s="62" t="s">
        <v>1092</v>
      </c>
      <c r="B543" s="62">
        <v>10.0</v>
      </c>
      <c r="C543" s="62">
        <v>19.0</v>
      </c>
      <c r="D543" s="62">
        <v>2022.0</v>
      </c>
      <c r="F543" s="63" t="str">
        <f t="shared" si="1"/>
        <v>19/10/2022</v>
      </c>
      <c r="G543" s="63" t="str">
        <f t="shared" si="2"/>
        <v>10/19/2022</v>
      </c>
      <c r="I543" s="63" t="s">
        <v>374</v>
      </c>
      <c r="J543" s="63" t="s">
        <v>376</v>
      </c>
    </row>
    <row r="544">
      <c r="A544" s="60">
        <v>0.0</v>
      </c>
      <c r="B544" s="60"/>
      <c r="C544" s="60"/>
      <c r="D544" s="60"/>
      <c r="F544" s="63" t="str">
        <f t="shared" si="1"/>
        <v>//</v>
      </c>
      <c r="G544" s="63" t="str">
        <f t="shared" si="2"/>
        <v>//</v>
      </c>
    </row>
    <row r="545">
      <c r="A545" s="62" t="s">
        <v>1092</v>
      </c>
      <c r="B545" s="62">
        <v>1.0</v>
      </c>
      <c r="C545" s="62">
        <v>11.0</v>
      </c>
      <c r="D545" s="62">
        <v>2023.0</v>
      </c>
      <c r="F545" s="63" t="str">
        <f t="shared" si="1"/>
        <v>11/1/2023</v>
      </c>
      <c r="G545" s="63" t="str">
        <f t="shared" si="2"/>
        <v>1/11/2023</v>
      </c>
      <c r="I545" s="63" t="s">
        <v>353</v>
      </c>
      <c r="J545" s="63" t="s">
        <v>355</v>
      </c>
    </row>
    <row r="546">
      <c r="A546" s="62" t="s">
        <v>1091</v>
      </c>
      <c r="B546" s="62">
        <v>8.0</v>
      </c>
      <c r="C546" s="62">
        <v>29.0</v>
      </c>
      <c r="D546" s="62">
        <v>2022.0</v>
      </c>
      <c r="F546" s="63" t="str">
        <f t="shared" si="1"/>
        <v>29/8/2022</v>
      </c>
      <c r="G546" s="63" t="str">
        <f t="shared" si="2"/>
        <v>8/29/2022</v>
      </c>
      <c r="I546" s="63" t="s">
        <v>953</v>
      </c>
      <c r="J546" s="63" t="s">
        <v>954</v>
      </c>
    </row>
    <row r="547">
      <c r="A547" s="62" t="s">
        <v>1093</v>
      </c>
      <c r="B547" s="62">
        <v>8.0</v>
      </c>
      <c r="C547" s="62">
        <v>26.0</v>
      </c>
      <c r="D547" s="62">
        <v>2022.0</v>
      </c>
      <c r="F547" s="63" t="str">
        <f t="shared" si="1"/>
        <v>26/8/2022</v>
      </c>
      <c r="G547" s="63" t="str">
        <f t="shared" si="2"/>
        <v>8/26/2022</v>
      </c>
      <c r="I547" s="63" t="s">
        <v>956</v>
      </c>
      <c r="J547" s="63" t="s">
        <v>957</v>
      </c>
    </row>
    <row r="548">
      <c r="A548" s="60">
        <v>0.0</v>
      </c>
      <c r="B548" s="60"/>
      <c r="C548" s="60"/>
      <c r="D548" s="60"/>
      <c r="F548" s="63" t="str">
        <f t="shared" si="1"/>
        <v>//</v>
      </c>
      <c r="G548" s="63" t="str">
        <f t="shared" si="2"/>
        <v>//</v>
      </c>
    </row>
    <row r="549">
      <c r="A549" s="60">
        <v>0.0</v>
      </c>
      <c r="B549" s="60"/>
      <c r="C549" s="60"/>
      <c r="D549" s="60"/>
      <c r="F549" s="63" t="str">
        <f t="shared" si="1"/>
        <v>//</v>
      </c>
      <c r="G549" s="63" t="str">
        <f t="shared" si="2"/>
        <v>//</v>
      </c>
    </row>
    <row r="550">
      <c r="A550" s="62" t="s">
        <v>1091</v>
      </c>
      <c r="B550" s="62">
        <v>8.0</v>
      </c>
      <c r="C550" s="62">
        <v>8.0</v>
      </c>
      <c r="D550" s="62">
        <v>2022.0</v>
      </c>
      <c r="F550" s="63" t="str">
        <f t="shared" si="1"/>
        <v>8/8/2022</v>
      </c>
      <c r="G550" s="63" t="str">
        <f t="shared" si="2"/>
        <v>8/8/2022</v>
      </c>
      <c r="I550" s="63" t="s">
        <v>485</v>
      </c>
      <c r="J550" s="63" t="s">
        <v>485</v>
      </c>
    </row>
    <row r="551">
      <c r="A551" s="62" t="s">
        <v>1093</v>
      </c>
      <c r="B551" s="62">
        <v>3.0</v>
      </c>
      <c r="C551" s="62">
        <v>3.0</v>
      </c>
      <c r="D551" s="62">
        <v>2023.0</v>
      </c>
      <c r="F551" s="63" t="str">
        <f t="shared" si="1"/>
        <v>3/3/2023</v>
      </c>
      <c r="G551" s="63" t="str">
        <f t="shared" si="2"/>
        <v>3/3/2023</v>
      </c>
      <c r="I551" s="63" t="s">
        <v>98</v>
      </c>
      <c r="J551" s="63" t="s">
        <v>98</v>
      </c>
    </row>
    <row r="552">
      <c r="A552" s="62" t="s">
        <v>1093</v>
      </c>
      <c r="B552" s="62">
        <v>3.0</v>
      </c>
      <c r="C552" s="62">
        <v>10.0</v>
      </c>
      <c r="D552" s="62">
        <v>2023.0</v>
      </c>
      <c r="F552" s="63" t="str">
        <f t="shared" si="1"/>
        <v>10/3/2023</v>
      </c>
      <c r="G552" s="63" t="str">
        <f t="shared" si="2"/>
        <v>3/10/2023</v>
      </c>
      <c r="I552" s="63" t="s">
        <v>357</v>
      </c>
      <c r="J552" s="63" t="s">
        <v>358</v>
      </c>
    </row>
    <row r="553">
      <c r="A553" s="60">
        <v>0.0</v>
      </c>
      <c r="B553" s="60"/>
      <c r="C553" s="60"/>
      <c r="D553" s="60"/>
      <c r="F553" s="63" t="str">
        <f t="shared" si="1"/>
        <v>//</v>
      </c>
      <c r="G553" s="63" t="str">
        <f t="shared" si="2"/>
        <v>//</v>
      </c>
    </row>
    <row r="554">
      <c r="A554" s="60">
        <v>0.0</v>
      </c>
      <c r="B554" s="60"/>
      <c r="C554" s="60"/>
      <c r="D554" s="60"/>
      <c r="F554" s="63" t="str">
        <f t="shared" si="1"/>
        <v>//</v>
      </c>
      <c r="G554" s="63" t="str">
        <f t="shared" si="2"/>
        <v>//</v>
      </c>
    </row>
    <row r="555">
      <c r="A555" s="60">
        <v>0.0</v>
      </c>
      <c r="B555" s="60"/>
      <c r="C555" s="60"/>
      <c r="D555" s="60"/>
      <c r="F555" s="63" t="str">
        <f t="shared" si="1"/>
        <v>//</v>
      </c>
      <c r="G555" s="63" t="str">
        <f t="shared" si="2"/>
        <v>//</v>
      </c>
    </row>
    <row r="556">
      <c r="A556" s="60">
        <v>0.0</v>
      </c>
      <c r="B556" s="60"/>
      <c r="C556" s="60"/>
      <c r="D556" s="60"/>
      <c r="F556" s="63" t="str">
        <f t="shared" si="1"/>
        <v>//</v>
      </c>
      <c r="G556" s="63" t="str">
        <f t="shared" si="2"/>
        <v>//</v>
      </c>
    </row>
    <row r="557">
      <c r="A557" s="60">
        <v>0.0</v>
      </c>
      <c r="B557" s="60"/>
      <c r="C557" s="60"/>
      <c r="D557" s="60"/>
      <c r="F557" s="63" t="str">
        <f t="shared" si="1"/>
        <v>//</v>
      </c>
      <c r="G557" s="63" t="str">
        <f t="shared" si="2"/>
        <v>//</v>
      </c>
    </row>
    <row r="558">
      <c r="A558" s="60">
        <v>0.0</v>
      </c>
      <c r="B558" s="60"/>
      <c r="C558" s="60"/>
      <c r="D558" s="60"/>
      <c r="F558" s="63" t="str">
        <f t="shared" si="1"/>
        <v>//</v>
      </c>
      <c r="G558" s="63" t="str">
        <f t="shared" si="2"/>
        <v>//</v>
      </c>
    </row>
    <row r="559">
      <c r="A559" s="60">
        <v>0.0</v>
      </c>
      <c r="B559" s="60"/>
      <c r="C559" s="60"/>
      <c r="D559" s="60"/>
      <c r="F559" s="63" t="str">
        <f t="shared" si="1"/>
        <v>//</v>
      </c>
      <c r="G559" s="63" t="str">
        <f t="shared" si="2"/>
        <v>//</v>
      </c>
    </row>
    <row r="560">
      <c r="A560" s="60">
        <v>0.0</v>
      </c>
      <c r="B560" s="60"/>
      <c r="C560" s="60"/>
      <c r="D560" s="60"/>
      <c r="F560" s="63" t="str">
        <f t="shared" si="1"/>
        <v>//</v>
      </c>
      <c r="G560" s="63" t="str">
        <f t="shared" si="2"/>
        <v>//</v>
      </c>
    </row>
    <row r="561">
      <c r="A561" s="60">
        <v>0.0</v>
      </c>
      <c r="B561" s="60"/>
      <c r="C561" s="60"/>
      <c r="D561" s="60"/>
      <c r="F561" s="63" t="str">
        <f t="shared" si="1"/>
        <v>//</v>
      </c>
      <c r="G561" s="63" t="str">
        <f t="shared" si="2"/>
        <v>//</v>
      </c>
    </row>
    <row r="562">
      <c r="A562" s="62" t="s">
        <v>1090</v>
      </c>
      <c r="B562" s="62">
        <v>9.0</v>
      </c>
      <c r="C562" s="62">
        <v>15.0</v>
      </c>
      <c r="D562" s="62">
        <v>2022.0</v>
      </c>
      <c r="F562" s="63" t="str">
        <f t="shared" si="1"/>
        <v>15/9/2022</v>
      </c>
      <c r="G562" s="63" t="str">
        <f t="shared" si="2"/>
        <v>9/15/2022</v>
      </c>
      <c r="I562" s="63" t="s">
        <v>116</v>
      </c>
      <c r="J562" s="63" t="s">
        <v>119</v>
      </c>
    </row>
    <row r="563">
      <c r="A563" s="60">
        <v>0.0</v>
      </c>
      <c r="B563" s="60"/>
      <c r="C563" s="60"/>
      <c r="D563" s="60"/>
      <c r="F563" s="63" t="str">
        <f t="shared" si="1"/>
        <v>//</v>
      </c>
      <c r="G563" s="63" t="str">
        <f t="shared" si="2"/>
        <v>//</v>
      </c>
    </row>
    <row r="564">
      <c r="A564" s="60">
        <v>0.0</v>
      </c>
      <c r="B564" s="60"/>
      <c r="C564" s="60"/>
      <c r="D564" s="60"/>
      <c r="F564" s="63" t="str">
        <f t="shared" si="1"/>
        <v>//</v>
      </c>
      <c r="G564" s="63" t="str">
        <f t="shared" si="2"/>
        <v>//</v>
      </c>
    </row>
    <row r="565">
      <c r="A565" s="62" t="s">
        <v>1092</v>
      </c>
      <c r="B565" s="62">
        <v>9.0</v>
      </c>
      <c r="C565" s="62">
        <v>14.0</v>
      </c>
      <c r="D565" s="62">
        <v>2022.0</v>
      </c>
      <c r="F565" s="63" t="str">
        <f t="shared" si="1"/>
        <v>14/9/2022</v>
      </c>
      <c r="G565" s="63" t="str">
        <f t="shared" si="2"/>
        <v>9/14/2022</v>
      </c>
      <c r="I565" s="63" t="s">
        <v>994</v>
      </c>
      <c r="J565" s="63" t="s">
        <v>995</v>
      </c>
    </row>
    <row r="566">
      <c r="A566" s="62" t="s">
        <v>1094</v>
      </c>
      <c r="B566" s="62">
        <v>3.0</v>
      </c>
      <c r="C566" s="62">
        <v>14.0</v>
      </c>
      <c r="D566" s="62">
        <v>2023.0</v>
      </c>
      <c r="F566" s="63" t="str">
        <f t="shared" si="1"/>
        <v>14/3/2023</v>
      </c>
      <c r="G566" s="63" t="str">
        <f t="shared" si="2"/>
        <v>3/14/2023</v>
      </c>
      <c r="I566" s="63" t="s">
        <v>136</v>
      </c>
      <c r="J566" s="63" t="s">
        <v>139</v>
      </c>
    </row>
    <row r="567">
      <c r="A567" s="62" t="s">
        <v>1091</v>
      </c>
      <c r="B567" s="62">
        <v>9.0</v>
      </c>
      <c r="C567" s="62">
        <v>12.0</v>
      </c>
      <c r="D567" s="62">
        <v>2022.0</v>
      </c>
      <c r="F567" s="63" t="str">
        <f t="shared" si="1"/>
        <v>12/9/2022</v>
      </c>
      <c r="G567" s="63" t="str">
        <f t="shared" si="2"/>
        <v>9/12/2022</v>
      </c>
      <c r="I567" s="63" t="s">
        <v>402</v>
      </c>
      <c r="J567" s="63" t="s">
        <v>401</v>
      </c>
    </row>
    <row r="568">
      <c r="A568" s="62" t="s">
        <v>1092</v>
      </c>
      <c r="B568" s="62">
        <v>10.0</v>
      </c>
      <c r="C568" s="62">
        <v>12.0</v>
      </c>
      <c r="D568" s="62">
        <v>2022.0</v>
      </c>
      <c r="F568" s="63" t="str">
        <f t="shared" si="1"/>
        <v>12/10/2022</v>
      </c>
      <c r="G568" s="63" t="str">
        <f t="shared" si="2"/>
        <v>10/12/2022</v>
      </c>
      <c r="I568" s="63" t="s">
        <v>489</v>
      </c>
      <c r="J568" s="63" t="s">
        <v>491</v>
      </c>
    </row>
    <row r="569">
      <c r="A569" s="62" t="s">
        <v>1092</v>
      </c>
      <c r="B569" s="62">
        <v>9.0</v>
      </c>
      <c r="C569" s="62">
        <v>7.0</v>
      </c>
      <c r="D569" s="62">
        <v>2022.0</v>
      </c>
      <c r="F569" s="63" t="str">
        <f t="shared" si="1"/>
        <v>7/9/2022</v>
      </c>
      <c r="G569" s="63" t="str">
        <f t="shared" si="2"/>
        <v>9/7/2022</v>
      </c>
      <c r="I569" s="63" t="s">
        <v>1005</v>
      </c>
      <c r="J569" s="63" t="s">
        <v>1006</v>
      </c>
    </row>
    <row r="570">
      <c r="A570" s="60">
        <v>0.0</v>
      </c>
      <c r="B570" s="60"/>
      <c r="C570" s="60"/>
      <c r="D570" s="60"/>
      <c r="F570" s="63" t="str">
        <f t="shared" si="1"/>
        <v>//</v>
      </c>
      <c r="G570" s="63" t="str">
        <f t="shared" si="2"/>
        <v>//</v>
      </c>
    </row>
    <row r="571">
      <c r="A571" s="60">
        <v>0.0</v>
      </c>
      <c r="B571" s="60"/>
      <c r="C571" s="60"/>
      <c r="D571" s="60"/>
      <c r="F571" s="63" t="str">
        <f t="shared" si="1"/>
        <v>//</v>
      </c>
      <c r="G571" s="63" t="str">
        <f t="shared" si="2"/>
        <v>//</v>
      </c>
    </row>
    <row r="572">
      <c r="A572" s="62" t="s">
        <v>1092</v>
      </c>
      <c r="B572" s="62">
        <v>3.0</v>
      </c>
      <c r="C572" s="62">
        <v>15.0</v>
      </c>
      <c r="D572" s="62">
        <v>2023.0</v>
      </c>
      <c r="F572" s="63" t="str">
        <f t="shared" si="1"/>
        <v>15/3/2023</v>
      </c>
      <c r="G572" s="63" t="str">
        <f t="shared" si="2"/>
        <v>3/15/2023</v>
      </c>
      <c r="I572" s="63" t="s">
        <v>222</v>
      </c>
      <c r="J572" s="63" t="s">
        <v>223</v>
      </c>
    </row>
    <row r="573">
      <c r="A573" s="60">
        <v>0.0</v>
      </c>
      <c r="B573" s="60"/>
      <c r="C573" s="60"/>
      <c r="D573" s="60"/>
      <c r="F573" s="63" t="str">
        <f t="shared" si="1"/>
        <v>//</v>
      </c>
      <c r="G573" s="63" t="str">
        <f t="shared" si="2"/>
        <v>//</v>
      </c>
    </row>
    <row r="574">
      <c r="A574" s="60">
        <v>0.0</v>
      </c>
      <c r="B574" s="60"/>
      <c r="C574" s="60"/>
      <c r="D574" s="60"/>
      <c r="F574" s="63" t="str">
        <f t="shared" si="1"/>
        <v>//</v>
      </c>
      <c r="G574" s="63" t="str">
        <f t="shared" si="2"/>
        <v>//</v>
      </c>
    </row>
    <row r="575">
      <c r="A575" s="60">
        <v>0.0</v>
      </c>
      <c r="B575" s="60"/>
      <c r="C575" s="60"/>
      <c r="D575" s="60"/>
      <c r="F575" s="63" t="str">
        <f t="shared" si="1"/>
        <v>//</v>
      </c>
      <c r="G575" s="63" t="str">
        <f t="shared" si="2"/>
        <v>//</v>
      </c>
    </row>
    <row r="576">
      <c r="A576" s="60">
        <v>0.0</v>
      </c>
      <c r="B576" s="60"/>
      <c r="C576" s="60"/>
      <c r="D576" s="60"/>
      <c r="F576" s="63" t="str">
        <f t="shared" si="1"/>
        <v>//</v>
      </c>
      <c r="G576" s="63" t="str">
        <f t="shared" si="2"/>
        <v>//</v>
      </c>
    </row>
    <row r="577">
      <c r="A577" s="60">
        <v>0.0</v>
      </c>
      <c r="B577" s="60"/>
      <c r="C577" s="60"/>
      <c r="D577" s="60"/>
      <c r="F577" s="63" t="str">
        <f t="shared" si="1"/>
        <v>//</v>
      </c>
      <c r="G577" s="63" t="str">
        <f t="shared" si="2"/>
        <v>//</v>
      </c>
    </row>
    <row r="578">
      <c r="A578" s="62" t="s">
        <v>1092</v>
      </c>
      <c r="B578" s="62">
        <v>3.0</v>
      </c>
      <c r="C578" s="62">
        <v>15.0</v>
      </c>
      <c r="D578" s="62">
        <v>2023.0</v>
      </c>
      <c r="F578" s="63" t="str">
        <f t="shared" si="1"/>
        <v>15/3/2023</v>
      </c>
      <c r="G578" s="63" t="str">
        <f t="shared" si="2"/>
        <v>3/15/2023</v>
      </c>
      <c r="I578" s="63" t="s">
        <v>222</v>
      </c>
      <c r="J578" s="63" t="s">
        <v>223</v>
      </c>
    </row>
    <row r="579">
      <c r="A579" s="60">
        <v>0.0</v>
      </c>
      <c r="B579" s="60"/>
      <c r="C579" s="60"/>
      <c r="D579" s="60"/>
      <c r="F579" s="63" t="str">
        <f t="shared" si="1"/>
        <v>//</v>
      </c>
      <c r="G579" s="63" t="str">
        <f t="shared" si="2"/>
        <v>//</v>
      </c>
    </row>
    <row r="580">
      <c r="A580" s="62" t="s">
        <v>1092</v>
      </c>
      <c r="B580" s="62">
        <v>11.0</v>
      </c>
      <c r="C580" s="62">
        <v>16.0</v>
      </c>
      <c r="D580" s="62">
        <v>2022.0</v>
      </c>
      <c r="F580" s="63" t="str">
        <f t="shared" si="1"/>
        <v>16/11/2022</v>
      </c>
      <c r="G580" s="63" t="str">
        <f t="shared" si="2"/>
        <v>11/16/2022</v>
      </c>
      <c r="I580" s="63" t="s">
        <v>1033</v>
      </c>
      <c r="J580" s="63" t="s">
        <v>1034</v>
      </c>
    </row>
    <row r="581">
      <c r="A581" s="62" t="s">
        <v>1094</v>
      </c>
      <c r="B581" s="62">
        <v>2.0</v>
      </c>
      <c r="C581" s="62">
        <v>14.0</v>
      </c>
      <c r="D581" s="62">
        <v>2023.0</v>
      </c>
      <c r="F581" s="63" t="str">
        <f t="shared" si="1"/>
        <v>14/2/2023</v>
      </c>
      <c r="G581" s="63" t="str">
        <f t="shared" si="2"/>
        <v>2/14/2023</v>
      </c>
      <c r="I581" s="63" t="s">
        <v>1038</v>
      </c>
      <c r="J581" s="63" t="s">
        <v>1039</v>
      </c>
    </row>
    <row r="582">
      <c r="A582" s="62" t="s">
        <v>1092</v>
      </c>
      <c r="B582" s="62">
        <v>3.0</v>
      </c>
      <c r="C582" s="62">
        <v>8.0</v>
      </c>
      <c r="D582" s="62">
        <v>2023.0</v>
      </c>
      <c r="F582" s="63" t="str">
        <f t="shared" si="1"/>
        <v>8/3/2023</v>
      </c>
      <c r="G582" s="63" t="str">
        <f t="shared" si="2"/>
        <v>3/8/2023</v>
      </c>
      <c r="I582" s="63" t="s">
        <v>153</v>
      </c>
      <c r="J582" s="63" t="s">
        <v>154</v>
      </c>
    </row>
    <row r="583">
      <c r="A583" s="60">
        <v>0.0</v>
      </c>
      <c r="B583" s="60"/>
      <c r="C583" s="60"/>
      <c r="D583" s="60"/>
      <c r="F583" s="63" t="str">
        <f t="shared" si="1"/>
        <v>//</v>
      </c>
      <c r="G583" s="63" t="str">
        <f t="shared" si="2"/>
        <v>//</v>
      </c>
    </row>
    <row r="584">
      <c r="A584" s="60">
        <v>0.0</v>
      </c>
      <c r="B584" s="60"/>
      <c r="C584" s="60"/>
      <c r="D584" s="60"/>
      <c r="F584" s="63" t="str">
        <f t="shared" si="1"/>
        <v>//</v>
      </c>
      <c r="G584" s="63" t="str">
        <f t="shared" si="2"/>
        <v>//</v>
      </c>
    </row>
    <row r="585">
      <c r="A585" s="60">
        <v>0.0</v>
      </c>
      <c r="B585" s="60"/>
      <c r="C585" s="60"/>
      <c r="D585" s="60"/>
      <c r="F585" s="63" t="str">
        <f t="shared" si="1"/>
        <v>//</v>
      </c>
      <c r="G585" s="63" t="str">
        <f t="shared" si="2"/>
        <v>//</v>
      </c>
    </row>
    <row r="586">
      <c r="A586" s="60">
        <v>0.0</v>
      </c>
      <c r="B586" s="60"/>
      <c r="C586" s="60"/>
      <c r="D586" s="60"/>
      <c r="F586" s="63" t="str">
        <f t="shared" si="1"/>
        <v>//</v>
      </c>
      <c r="G586" s="63" t="str">
        <f t="shared" si="2"/>
        <v>//</v>
      </c>
    </row>
    <row r="587">
      <c r="A587" s="60">
        <v>0.0</v>
      </c>
      <c r="B587" s="60"/>
      <c r="C587" s="60"/>
      <c r="D587" s="60"/>
      <c r="F587" s="63" t="str">
        <f t="shared" si="1"/>
        <v>//</v>
      </c>
      <c r="G587" s="63" t="str">
        <f t="shared" si="2"/>
        <v>//</v>
      </c>
    </row>
    <row r="588">
      <c r="A588" s="60">
        <v>0.0</v>
      </c>
      <c r="B588" s="60"/>
      <c r="C588" s="60"/>
      <c r="D588" s="60"/>
      <c r="F588" s="63" t="str">
        <f t="shared" si="1"/>
        <v>//</v>
      </c>
      <c r="G588" s="63" t="str">
        <f t="shared" si="2"/>
        <v>//</v>
      </c>
    </row>
    <row r="589">
      <c r="A589" s="60">
        <v>0.0</v>
      </c>
      <c r="B589" s="60"/>
      <c r="C589" s="60"/>
      <c r="D589" s="60"/>
      <c r="F589" s="63" t="str">
        <f t="shared" si="1"/>
        <v>//</v>
      </c>
      <c r="G589" s="63" t="str">
        <f t="shared" si="2"/>
        <v>//</v>
      </c>
    </row>
    <row r="590">
      <c r="A590" s="60">
        <v>0.0</v>
      </c>
      <c r="B590" s="60"/>
      <c r="C590" s="60"/>
      <c r="D590" s="60"/>
      <c r="F590" s="63" t="str">
        <f t="shared" si="1"/>
        <v>//</v>
      </c>
      <c r="G590" s="63" t="str">
        <f t="shared" si="2"/>
        <v>//</v>
      </c>
    </row>
    <row r="591">
      <c r="A591" s="60">
        <v>0.0</v>
      </c>
      <c r="B591" s="60"/>
      <c r="C591" s="60"/>
      <c r="D591" s="60"/>
      <c r="F591" s="63" t="str">
        <f t="shared" si="1"/>
        <v>//</v>
      </c>
      <c r="G591" s="63" t="str">
        <f t="shared" si="2"/>
        <v>//</v>
      </c>
    </row>
    <row r="592">
      <c r="A592" s="60">
        <v>0.0</v>
      </c>
      <c r="B592" s="60"/>
      <c r="C592" s="60"/>
      <c r="D592" s="60"/>
      <c r="F592" s="63" t="str">
        <f t="shared" si="1"/>
        <v>//</v>
      </c>
      <c r="G592" s="63" t="str">
        <f t="shared" si="2"/>
        <v>//</v>
      </c>
    </row>
    <row r="593">
      <c r="A593" s="62" t="s">
        <v>1091</v>
      </c>
      <c r="B593" s="62">
        <v>3.0</v>
      </c>
      <c r="C593" s="62">
        <v>13.0</v>
      </c>
      <c r="D593" s="62">
        <v>2023.0</v>
      </c>
      <c r="F593" s="63" t="str">
        <f t="shared" si="1"/>
        <v>13/3/2023</v>
      </c>
      <c r="G593" s="63" t="str">
        <f t="shared" si="2"/>
        <v>3/13/2023</v>
      </c>
      <c r="I593" s="63" t="s">
        <v>175</v>
      </c>
      <c r="J593" s="63" t="s">
        <v>176</v>
      </c>
    </row>
    <row r="594">
      <c r="A594" s="60">
        <v>0.0</v>
      </c>
      <c r="B594" s="60"/>
      <c r="C594" s="60"/>
      <c r="D594" s="60"/>
      <c r="F594" s="63" t="str">
        <f t="shared" si="1"/>
        <v>//</v>
      </c>
      <c r="G594" s="63" t="str">
        <f t="shared" si="2"/>
        <v>//</v>
      </c>
    </row>
    <row r="595">
      <c r="A595" s="62" t="s">
        <v>1093</v>
      </c>
      <c r="B595" s="62">
        <v>12.0</v>
      </c>
      <c r="C595" s="62">
        <v>16.0</v>
      </c>
      <c r="D595" s="62">
        <v>2022.0</v>
      </c>
      <c r="F595" s="63" t="str">
        <f t="shared" si="1"/>
        <v>16/12/2022</v>
      </c>
      <c r="G595" s="63" t="str">
        <f t="shared" si="2"/>
        <v>12/16/2022</v>
      </c>
      <c r="I595" s="63" t="s">
        <v>1026</v>
      </c>
      <c r="J595" s="63" t="s">
        <v>1027</v>
      </c>
    </row>
    <row r="596">
      <c r="A596" s="60">
        <v>0.0</v>
      </c>
      <c r="B596" s="60"/>
      <c r="C596" s="60"/>
      <c r="D596" s="60"/>
      <c r="F596" s="63" t="str">
        <f t="shared" si="1"/>
        <v>//</v>
      </c>
      <c r="G596" s="63" t="str">
        <f t="shared" si="2"/>
        <v>//</v>
      </c>
    </row>
    <row r="597">
      <c r="A597" s="60">
        <v>0.0</v>
      </c>
      <c r="B597" s="60"/>
      <c r="C597" s="60"/>
      <c r="D597" s="60"/>
      <c r="F597" s="63" t="str">
        <f t="shared" si="1"/>
        <v>//</v>
      </c>
      <c r="G597" s="63" t="str">
        <f t="shared" si="2"/>
        <v>//</v>
      </c>
    </row>
    <row r="598">
      <c r="A598" s="60">
        <v>0.0</v>
      </c>
      <c r="B598" s="60"/>
      <c r="C598" s="60"/>
      <c r="D598" s="60"/>
      <c r="F598" s="63" t="str">
        <f t="shared" si="1"/>
        <v>//</v>
      </c>
      <c r="G598" s="63" t="str">
        <f t="shared" si="2"/>
        <v>//</v>
      </c>
    </row>
    <row r="599">
      <c r="A599" s="60">
        <v>0.0</v>
      </c>
      <c r="B599" s="60"/>
      <c r="C599" s="60"/>
      <c r="D599" s="60"/>
      <c r="F599" s="63" t="str">
        <f t="shared" si="1"/>
        <v>//</v>
      </c>
      <c r="G599" s="63" t="str">
        <f t="shared" si="2"/>
        <v>//</v>
      </c>
    </row>
    <row r="600">
      <c r="A600" s="60">
        <v>0.0</v>
      </c>
      <c r="B600" s="60"/>
      <c r="C600" s="60"/>
      <c r="D600" s="60"/>
      <c r="F600" s="63" t="str">
        <f t="shared" si="1"/>
        <v>//</v>
      </c>
      <c r="G600" s="63" t="str">
        <f t="shared" si="2"/>
        <v>//</v>
      </c>
    </row>
    <row r="601">
      <c r="A601" s="60">
        <v>0.0</v>
      </c>
      <c r="B601" s="60"/>
      <c r="C601" s="60"/>
      <c r="D601" s="60"/>
      <c r="F601" s="63" t="str">
        <f t="shared" si="1"/>
        <v>//</v>
      </c>
      <c r="G601" s="63" t="str">
        <f t="shared" si="2"/>
        <v>//</v>
      </c>
    </row>
    <row r="602">
      <c r="A602" s="60">
        <v>0.0</v>
      </c>
      <c r="B602" s="60"/>
      <c r="C602" s="60"/>
      <c r="D602" s="60"/>
      <c r="F602" s="63" t="str">
        <f t="shared" si="1"/>
        <v>//</v>
      </c>
      <c r="G602" s="63" t="str">
        <f t="shared" si="2"/>
        <v>//</v>
      </c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</row>
    <row r="603">
      <c r="A603" s="60">
        <v>0.0</v>
      </c>
      <c r="B603" s="60"/>
      <c r="C603" s="60"/>
      <c r="D603" s="60"/>
      <c r="F603" s="63" t="str">
        <f t="shared" si="1"/>
        <v>//</v>
      </c>
      <c r="G603" s="63" t="str">
        <f t="shared" si="2"/>
        <v>//</v>
      </c>
    </row>
    <row r="604">
      <c r="A604" s="60">
        <v>0.0</v>
      </c>
      <c r="B604" s="60"/>
      <c r="C604" s="60"/>
      <c r="D604" s="60"/>
      <c r="F604" s="63" t="str">
        <f t="shared" si="1"/>
        <v>//</v>
      </c>
      <c r="G604" s="63" t="str">
        <f t="shared" si="2"/>
        <v>//</v>
      </c>
    </row>
    <row r="605">
      <c r="A605" s="60">
        <v>0.0</v>
      </c>
      <c r="B605" s="60"/>
      <c r="C605" s="60"/>
      <c r="D605" s="60"/>
      <c r="F605" s="63" t="str">
        <f t="shared" si="1"/>
        <v>//</v>
      </c>
      <c r="G605" s="63" t="str">
        <f t="shared" si="2"/>
        <v>//</v>
      </c>
    </row>
    <row r="606">
      <c r="A606" s="60">
        <v>0.0</v>
      </c>
      <c r="B606" s="60"/>
      <c r="C606" s="60"/>
      <c r="D606" s="60"/>
      <c r="F606" s="63" t="str">
        <f t="shared" si="1"/>
        <v>//</v>
      </c>
      <c r="G606" s="63" t="str">
        <f t="shared" si="2"/>
        <v>//</v>
      </c>
    </row>
    <row r="607">
      <c r="A607" s="60">
        <v>0.0</v>
      </c>
      <c r="B607" s="60"/>
      <c r="C607" s="60"/>
      <c r="D607" s="60"/>
      <c r="F607" s="63" t="str">
        <f t="shared" si="1"/>
        <v>//</v>
      </c>
      <c r="G607" s="63" t="str">
        <f t="shared" si="2"/>
        <v>//</v>
      </c>
    </row>
    <row r="608">
      <c r="A608" s="65"/>
      <c r="B608" s="65"/>
      <c r="C608" s="65"/>
      <c r="D608" s="65"/>
      <c r="E608" s="66"/>
      <c r="F608" s="63" t="str">
        <f t="shared" si="1"/>
        <v>//</v>
      </c>
      <c r="G608" s="63" t="str">
        <f t="shared" si="2"/>
        <v>//</v>
      </c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</row>
    <row r="609">
      <c r="A609" s="61" t="s">
        <v>1100</v>
      </c>
      <c r="B609" s="61" t="s">
        <v>1098</v>
      </c>
      <c r="C609" s="61"/>
      <c r="D609" s="61"/>
      <c r="F609" s="63" t="str">
        <f t="shared" si="1"/>
        <v>/Updated/</v>
      </c>
      <c r="G609" s="63" t="str">
        <f t="shared" si="2"/>
        <v>Updated//</v>
      </c>
      <c r="I609" s="63" t="s">
        <v>1099</v>
      </c>
      <c r="J609" s="67" t="s">
        <v>1098</v>
      </c>
    </row>
    <row r="610">
      <c r="A610" s="62" t="s">
        <v>1091</v>
      </c>
      <c r="B610" s="62">
        <v>11.0</v>
      </c>
      <c r="C610" s="62">
        <v>21.0</v>
      </c>
      <c r="D610" s="62">
        <v>2022.0</v>
      </c>
      <c r="F610" s="63" t="str">
        <f t="shared" si="1"/>
        <v>21/11/2022</v>
      </c>
      <c r="G610" s="63" t="str">
        <f t="shared" si="2"/>
        <v>11/21/2022</v>
      </c>
      <c r="I610" s="63" t="s">
        <v>70</v>
      </c>
      <c r="J610" s="63" t="s">
        <v>73</v>
      </c>
    </row>
    <row r="611">
      <c r="A611" s="62" t="s">
        <v>1096</v>
      </c>
      <c r="B611" s="62">
        <v>5.0</v>
      </c>
      <c r="C611" s="62">
        <v>29.0</v>
      </c>
      <c r="D611" s="62">
        <v>2022.0</v>
      </c>
      <c r="F611" s="63" t="str">
        <f t="shared" si="1"/>
        <v>29/5/2022</v>
      </c>
      <c r="G611" s="63" t="str">
        <f t="shared" si="2"/>
        <v>5/29/2022</v>
      </c>
      <c r="I611" s="63" t="s">
        <v>82</v>
      </c>
      <c r="J611" s="63" t="s">
        <v>85</v>
      </c>
    </row>
    <row r="612">
      <c r="A612" s="60">
        <v>0.0</v>
      </c>
      <c r="B612" s="60"/>
      <c r="C612" s="60"/>
      <c r="D612" s="60"/>
      <c r="F612" s="63" t="str">
        <f t="shared" si="1"/>
        <v>//</v>
      </c>
      <c r="G612" s="63" t="str">
        <f t="shared" si="2"/>
        <v>//</v>
      </c>
    </row>
    <row r="613">
      <c r="A613" s="62" t="s">
        <v>1090</v>
      </c>
      <c r="B613" s="62">
        <v>1.0</v>
      </c>
      <c r="C613" s="62">
        <v>19.0</v>
      </c>
      <c r="D613" s="62">
        <v>2023.0</v>
      </c>
      <c r="F613" s="63" t="str">
        <f t="shared" si="1"/>
        <v>19/1/2023</v>
      </c>
      <c r="G613" s="63" t="str">
        <f t="shared" si="2"/>
        <v>1/19/2023</v>
      </c>
      <c r="I613" s="63" t="s">
        <v>100</v>
      </c>
      <c r="J613" s="63" t="s">
        <v>102</v>
      </c>
    </row>
    <row r="614">
      <c r="A614" s="62" t="s">
        <v>1092</v>
      </c>
      <c r="B614" s="62">
        <v>5.0</v>
      </c>
      <c r="C614" s="62">
        <v>18.0</v>
      </c>
      <c r="D614" s="62">
        <v>2022.0</v>
      </c>
      <c r="F614" s="63" t="str">
        <f t="shared" si="1"/>
        <v>18/5/2022</v>
      </c>
      <c r="G614" s="63" t="str">
        <f t="shared" si="2"/>
        <v>5/18/2022</v>
      </c>
      <c r="I614" s="63" t="s">
        <v>109</v>
      </c>
      <c r="J614" s="63" t="s">
        <v>112</v>
      </c>
    </row>
    <row r="615">
      <c r="A615" s="62" t="s">
        <v>1092</v>
      </c>
      <c r="B615" s="62">
        <v>3.0</v>
      </c>
      <c r="C615" s="62">
        <v>30.0</v>
      </c>
      <c r="D615" s="62">
        <v>2022.0</v>
      </c>
      <c r="F615" s="63" t="str">
        <f t="shared" si="1"/>
        <v>30/3/2022</v>
      </c>
      <c r="G615" s="63" t="str">
        <f t="shared" si="2"/>
        <v>3/30/2022</v>
      </c>
      <c r="I615" s="63" t="s">
        <v>117</v>
      </c>
      <c r="J615" s="63" t="s">
        <v>120</v>
      </c>
    </row>
    <row r="616">
      <c r="A616" s="62" t="s">
        <v>1093</v>
      </c>
      <c r="B616" s="62">
        <v>11.0</v>
      </c>
      <c r="C616" s="62">
        <v>18.0</v>
      </c>
      <c r="D616" s="62">
        <v>2022.0</v>
      </c>
      <c r="F616" s="63" t="str">
        <f t="shared" si="1"/>
        <v>18/11/2022</v>
      </c>
      <c r="G616" s="63" t="str">
        <f t="shared" si="2"/>
        <v>11/18/2022</v>
      </c>
      <c r="I616" s="63" t="s">
        <v>125</v>
      </c>
      <c r="J616" s="63" t="s">
        <v>127</v>
      </c>
    </row>
    <row r="617">
      <c r="A617" s="62" t="s">
        <v>1090</v>
      </c>
      <c r="B617" s="62">
        <v>2.0</v>
      </c>
      <c r="C617" s="62">
        <v>2.0</v>
      </c>
      <c r="D617" s="62">
        <v>2023.0</v>
      </c>
      <c r="F617" s="63" t="str">
        <f t="shared" si="1"/>
        <v>2/2/2023</v>
      </c>
      <c r="G617" s="63" t="str">
        <f t="shared" si="2"/>
        <v>2/2/2023</v>
      </c>
      <c r="I617" s="63" t="s">
        <v>138</v>
      </c>
      <c r="J617" s="63" t="s">
        <v>138</v>
      </c>
    </row>
    <row r="618">
      <c r="A618" s="62" t="s">
        <v>1091</v>
      </c>
      <c r="B618" s="62">
        <v>10.0</v>
      </c>
      <c r="C618" s="62">
        <v>10.0</v>
      </c>
      <c r="D618" s="62">
        <v>2022.0</v>
      </c>
      <c r="F618" s="63" t="str">
        <f t="shared" si="1"/>
        <v>10/10/2022</v>
      </c>
      <c r="G618" s="63" t="str">
        <f t="shared" si="2"/>
        <v>10/10/2022</v>
      </c>
      <c r="I618" s="63" t="s">
        <v>145</v>
      </c>
      <c r="J618" s="63" t="s">
        <v>145</v>
      </c>
    </row>
    <row r="619">
      <c r="A619" s="60">
        <v>0.0</v>
      </c>
      <c r="B619" s="60"/>
      <c r="C619" s="60"/>
      <c r="D619" s="60"/>
      <c r="F619" s="63" t="str">
        <f t="shared" si="1"/>
        <v>//</v>
      </c>
      <c r="G619" s="63" t="str">
        <f t="shared" si="2"/>
        <v>//</v>
      </c>
    </row>
    <row r="620">
      <c r="A620" s="62" t="s">
        <v>1092</v>
      </c>
      <c r="B620" s="62">
        <v>3.0</v>
      </c>
      <c r="C620" s="62">
        <v>8.0</v>
      </c>
      <c r="D620" s="62">
        <v>2023.0</v>
      </c>
      <c r="F620" s="63" t="str">
        <f t="shared" si="1"/>
        <v>8/3/2023</v>
      </c>
      <c r="G620" s="63" t="str">
        <f t="shared" si="2"/>
        <v>3/8/2023</v>
      </c>
      <c r="I620" s="63" t="s">
        <v>153</v>
      </c>
      <c r="J620" s="63" t="s">
        <v>154</v>
      </c>
    </row>
    <row r="621">
      <c r="A621" s="62" t="s">
        <v>1093</v>
      </c>
      <c r="B621" s="62">
        <v>1.0</v>
      </c>
      <c r="C621" s="62">
        <v>6.0</v>
      </c>
      <c r="D621" s="62">
        <v>2023.0</v>
      </c>
      <c r="F621" s="63" t="str">
        <f t="shared" si="1"/>
        <v>6/1/2023</v>
      </c>
      <c r="G621" s="63" t="str">
        <f t="shared" si="2"/>
        <v>1/6/2023</v>
      </c>
      <c r="I621" s="63" t="s">
        <v>159</v>
      </c>
      <c r="J621" s="63" t="s">
        <v>160</v>
      </c>
    </row>
    <row r="622">
      <c r="A622" s="62" t="s">
        <v>1090</v>
      </c>
      <c r="B622" s="62">
        <v>2.0</v>
      </c>
      <c r="C622" s="62">
        <v>9.0</v>
      </c>
      <c r="D622" s="62">
        <v>2023.0</v>
      </c>
      <c r="F622" s="63" t="str">
        <f t="shared" si="1"/>
        <v>9/2/2023</v>
      </c>
      <c r="G622" s="63" t="str">
        <f t="shared" si="2"/>
        <v>2/9/2023</v>
      </c>
      <c r="I622" s="63" t="s">
        <v>167</v>
      </c>
      <c r="J622" s="63" t="s">
        <v>170</v>
      </c>
    </row>
    <row r="623">
      <c r="A623" s="60">
        <v>0.0</v>
      </c>
      <c r="B623" s="60"/>
      <c r="C623" s="60"/>
      <c r="D623" s="60"/>
      <c r="F623" s="63" t="str">
        <f t="shared" si="1"/>
        <v>//</v>
      </c>
      <c r="G623" s="63" t="str">
        <f t="shared" si="2"/>
        <v>//</v>
      </c>
    </row>
    <row r="624">
      <c r="A624" s="60">
        <v>0.0</v>
      </c>
      <c r="B624" s="60"/>
      <c r="C624" s="60"/>
      <c r="D624" s="60"/>
      <c r="F624" s="63" t="str">
        <f t="shared" si="1"/>
        <v>//</v>
      </c>
      <c r="G624" s="63" t="str">
        <f t="shared" si="2"/>
        <v>//</v>
      </c>
    </row>
    <row r="625">
      <c r="A625" s="62" t="s">
        <v>1091</v>
      </c>
      <c r="B625" s="62">
        <v>1.0</v>
      </c>
      <c r="C625" s="62">
        <v>9.0</v>
      </c>
      <c r="D625" s="62">
        <v>2023.0</v>
      </c>
      <c r="F625" s="63" t="str">
        <f t="shared" si="1"/>
        <v>9/1/2023</v>
      </c>
      <c r="G625" s="63" t="str">
        <f t="shared" si="2"/>
        <v>1/9/2023</v>
      </c>
      <c r="I625" s="63" t="s">
        <v>69</v>
      </c>
      <c r="J625" s="63" t="s">
        <v>72</v>
      </c>
    </row>
    <row r="626">
      <c r="A626" s="62" t="s">
        <v>1094</v>
      </c>
      <c r="B626" s="62">
        <v>1.0</v>
      </c>
      <c r="C626" s="62">
        <v>31.0</v>
      </c>
      <c r="D626" s="62">
        <v>2023.0</v>
      </c>
      <c r="F626" s="63" t="str">
        <f t="shared" si="1"/>
        <v>31/1/2023</v>
      </c>
      <c r="G626" s="63" t="str">
        <f t="shared" si="2"/>
        <v>1/31/2023</v>
      </c>
      <c r="I626" s="63" t="s">
        <v>192</v>
      </c>
      <c r="J626" s="63" t="s">
        <v>194</v>
      </c>
    </row>
    <row r="627">
      <c r="A627" s="62" t="s">
        <v>1094</v>
      </c>
      <c r="B627" s="62">
        <v>8.0</v>
      </c>
      <c r="C627" s="62">
        <v>23.0</v>
      </c>
      <c r="D627" s="62">
        <v>2022.0</v>
      </c>
      <c r="F627" s="63" t="str">
        <f t="shared" si="1"/>
        <v>23/8/2022</v>
      </c>
      <c r="G627" s="63" t="str">
        <f t="shared" si="2"/>
        <v>8/23/2022</v>
      </c>
      <c r="I627" s="63" t="s">
        <v>201</v>
      </c>
      <c r="J627" s="63" t="s">
        <v>204</v>
      </c>
    </row>
    <row r="628">
      <c r="A628" s="60">
        <v>0.0</v>
      </c>
      <c r="B628" s="60"/>
      <c r="C628" s="60"/>
      <c r="D628" s="60"/>
      <c r="F628" s="63" t="str">
        <f t="shared" si="1"/>
        <v>//</v>
      </c>
      <c r="G628" s="63" t="str">
        <f t="shared" si="2"/>
        <v>//</v>
      </c>
    </row>
    <row r="629">
      <c r="A629" s="62" t="s">
        <v>1094</v>
      </c>
      <c r="B629" s="62">
        <v>6.0</v>
      </c>
      <c r="C629" s="62">
        <v>7.0</v>
      </c>
      <c r="D629" s="62">
        <v>2022.0</v>
      </c>
      <c r="F629" s="63" t="str">
        <f t="shared" si="1"/>
        <v>7/6/2022</v>
      </c>
      <c r="G629" s="63" t="str">
        <f t="shared" si="2"/>
        <v>6/7/2022</v>
      </c>
      <c r="I629" s="63" t="s">
        <v>215</v>
      </c>
      <c r="J629" s="63" t="s">
        <v>217</v>
      </c>
    </row>
    <row r="630">
      <c r="A630" s="62" t="s">
        <v>1093</v>
      </c>
      <c r="B630" s="62">
        <v>2.0</v>
      </c>
      <c r="C630" s="62">
        <v>24.0</v>
      </c>
      <c r="D630" s="62">
        <v>2023.0</v>
      </c>
      <c r="F630" s="63" t="str">
        <f t="shared" si="1"/>
        <v>24/2/2023</v>
      </c>
      <c r="G630" s="63" t="str">
        <f t="shared" si="2"/>
        <v>2/24/2023</v>
      </c>
      <c r="I630" s="63" t="s">
        <v>99</v>
      </c>
      <c r="J630" s="63" t="s">
        <v>101</v>
      </c>
    </row>
    <row r="631">
      <c r="A631" s="60">
        <v>0.0</v>
      </c>
      <c r="B631" s="60"/>
      <c r="C631" s="60"/>
      <c r="D631" s="60"/>
      <c r="F631" s="63" t="str">
        <f t="shared" si="1"/>
        <v>//</v>
      </c>
      <c r="G631" s="63" t="str">
        <f t="shared" si="2"/>
        <v>//</v>
      </c>
    </row>
    <row r="632">
      <c r="A632" s="62" t="s">
        <v>1094</v>
      </c>
      <c r="B632" s="62">
        <v>3.0</v>
      </c>
      <c r="C632" s="62">
        <v>14.0</v>
      </c>
      <c r="D632" s="62">
        <v>2023.0</v>
      </c>
      <c r="F632" s="63" t="str">
        <f t="shared" si="1"/>
        <v>14/3/2023</v>
      </c>
      <c r="G632" s="63" t="str">
        <f t="shared" si="2"/>
        <v>3/14/2023</v>
      </c>
      <c r="I632" s="63" t="s">
        <v>136</v>
      </c>
      <c r="J632" s="63" t="s">
        <v>139</v>
      </c>
    </row>
    <row r="633">
      <c r="A633" s="62" t="s">
        <v>1094</v>
      </c>
      <c r="B633" s="62">
        <v>3.0</v>
      </c>
      <c r="C633" s="62">
        <v>14.0</v>
      </c>
      <c r="D633" s="62">
        <v>2023.0</v>
      </c>
      <c r="F633" s="63" t="str">
        <f t="shared" si="1"/>
        <v>14/3/2023</v>
      </c>
      <c r="G633" s="63" t="str">
        <f t="shared" si="2"/>
        <v>3/14/2023</v>
      </c>
      <c r="I633" s="63" t="s">
        <v>136</v>
      </c>
      <c r="J633" s="63" t="s">
        <v>139</v>
      </c>
    </row>
    <row r="634">
      <c r="A634" s="62" t="s">
        <v>1090</v>
      </c>
      <c r="B634" s="62">
        <v>2.0</v>
      </c>
      <c r="C634" s="62">
        <v>2.0</v>
      </c>
      <c r="D634" s="62">
        <v>2023.0</v>
      </c>
      <c r="F634" s="63" t="str">
        <f t="shared" si="1"/>
        <v>2/2/2023</v>
      </c>
      <c r="G634" s="63" t="str">
        <f t="shared" si="2"/>
        <v>2/2/2023</v>
      </c>
      <c r="I634" s="63" t="s">
        <v>138</v>
      </c>
      <c r="J634" s="63" t="s">
        <v>138</v>
      </c>
    </row>
    <row r="635">
      <c r="A635" s="60">
        <v>0.0</v>
      </c>
      <c r="B635" s="60"/>
      <c r="C635" s="60"/>
      <c r="D635" s="60"/>
      <c r="F635" s="63" t="str">
        <f t="shared" si="1"/>
        <v>//</v>
      </c>
      <c r="G635" s="63" t="str">
        <f t="shared" si="2"/>
        <v>//</v>
      </c>
    </row>
    <row r="636">
      <c r="A636" s="62" t="s">
        <v>1094</v>
      </c>
      <c r="B636" s="62">
        <v>6.0</v>
      </c>
      <c r="C636" s="62">
        <v>28.0</v>
      </c>
      <c r="D636" s="62">
        <v>2022.0</v>
      </c>
      <c r="F636" s="63" t="str">
        <f t="shared" si="1"/>
        <v>28/6/2022</v>
      </c>
      <c r="G636" s="63" t="str">
        <f t="shared" si="2"/>
        <v>6/28/2022</v>
      </c>
      <c r="I636" s="63" t="s">
        <v>245</v>
      </c>
      <c r="J636" s="63" t="s">
        <v>247</v>
      </c>
    </row>
    <row r="637">
      <c r="A637" s="60">
        <v>0.0</v>
      </c>
      <c r="B637" s="60"/>
      <c r="C637" s="60"/>
      <c r="D637" s="60"/>
      <c r="F637" s="63" t="str">
        <f t="shared" si="1"/>
        <v>//</v>
      </c>
      <c r="G637" s="63" t="str">
        <f t="shared" si="2"/>
        <v>//</v>
      </c>
    </row>
    <row r="638">
      <c r="A638" s="62" t="s">
        <v>1094</v>
      </c>
      <c r="B638" s="62">
        <v>3.0</v>
      </c>
      <c r="C638" s="62">
        <v>14.0</v>
      </c>
      <c r="D638" s="62">
        <v>2023.0</v>
      </c>
      <c r="F638" s="63" t="str">
        <f t="shared" si="1"/>
        <v>14/3/2023</v>
      </c>
      <c r="G638" s="63" t="str">
        <f t="shared" si="2"/>
        <v>3/14/2023</v>
      </c>
      <c r="I638" s="63" t="s">
        <v>136</v>
      </c>
      <c r="J638" s="63" t="s">
        <v>139</v>
      </c>
    </row>
    <row r="639">
      <c r="A639" s="62" t="s">
        <v>1092</v>
      </c>
      <c r="B639" s="62">
        <v>2.0</v>
      </c>
      <c r="C639" s="62">
        <v>8.0</v>
      </c>
      <c r="D639" s="62">
        <v>2023.0</v>
      </c>
      <c r="F639" s="63" t="str">
        <f t="shared" si="1"/>
        <v>8/2/2023</v>
      </c>
      <c r="G639" s="63" t="str">
        <f t="shared" si="2"/>
        <v>2/8/2023</v>
      </c>
      <c r="I639" s="63" t="s">
        <v>260</v>
      </c>
      <c r="J639" s="63" t="s">
        <v>262</v>
      </c>
    </row>
    <row r="640">
      <c r="A640" s="62" t="s">
        <v>1094</v>
      </c>
      <c r="B640" s="62">
        <v>1.0</v>
      </c>
      <c r="C640" s="62">
        <v>31.0</v>
      </c>
      <c r="D640" s="62">
        <v>2023.0</v>
      </c>
      <c r="F640" s="63" t="str">
        <f t="shared" si="1"/>
        <v>31/1/2023</v>
      </c>
      <c r="G640" s="63" t="str">
        <f t="shared" si="2"/>
        <v>1/31/2023</v>
      </c>
      <c r="I640" s="63" t="s">
        <v>192</v>
      </c>
      <c r="J640" s="63" t="s">
        <v>194</v>
      </c>
    </row>
    <row r="641">
      <c r="A641" s="62" t="s">
        <v>1094</v>
      </c>
      <c r="B641" s="62">
        <v>1.0</v>
      </c>
      <c r="C641" s="62">
        <v>24.0</v>
      </c>
      <c r="D641" s="62">
        <v>2023.0</v>
      </c>
      <c r="F641" s="63" t="str">
        <f t="shared" si="1"/>
        <v>24/1/2023</v>
      </c>
      <c r="G641" s="63" t="str">
        <f t="shared" si="2"/>
        <v>1/24/2023</v>
      </c>
      <c r="I641" s="63" t="s">
        <v>270</v>
      </c>
      <c r="J641" s="63" t="s">
        <v>273</v>
      </c>
    </row>
    <row r="642">
      <c r="A642" s="62" t="s">
        <v>1091</v>
      </c>
      <c r="B642" s="62">
        <v>2.0</v>
      </c>
      <c r="C642" s="62">
        <v>27.0</v>
      </c>
      <c r="D642" s="62">
        <v>2023.0</v>
      </c>
      <c r="F642" s="63" t="str">
        <f t="shared" si="1"/>
        <v>27/2/2023</v>
      </c>
      <c r="G642" s="63" t="str">
        <f t="shared" si="2"/>
        <v>2/27/2023</v>
      </c>
      <c r="I642" s="63" t="s">
        <v>275</v>
      </c>
      <c r="J642" s="63" t="s">
        <v>276</v>
      </c>
    </row>
    <row r="643">
      <c r="A643" s="60">
        <v>0.0</v>
      </c>
      <c r="B643" s="60"/>
      <c r="C643" s="60"/>
      <c r="D643" s="60"/>
      <c r="F643" s="63" t="str">
        <f t="shared" si="1"/>
        <v>//</v>
      </c>
      <c r="G643" s="63" t="str">
        <f t="shared" si="2"/>
        <v>//</v>
      </c>
    </row>
    <row r="644">
      <c r="A644" s="62" t="s">
        <v>1091</v>
      </c>
      <c r="B644" s="62">
        <v>3.0</v>
      </c>
      <c r="C644" s="62">
        <v>6.0</v>
      </c>
      <c r="D644" s="62">
        <v>2023.0</v>
      </c>
      <c r="F644" s="63" t="str">
        <f t="shared" si="1"/>
        <v>6/3/2023</v>
      </c>
      <c r="G644" s="63" t="str">
        <f t="shared" si="2"/>
        <v>3/6/2023</v>
      </c>
      <c r="I644" s="63" t="s">
        <v>284</v>
      </c>
      <c r="J644" s="63" t="s">
        <v>286</v>
      </c>
    </row>
    <row r="645">
      <c r="A645" s="62" t="s">
        <v>1090</v>
      </c>
      <c r="B645" s="62">
        <v>2.0</v>
      </c>
      <c r="C645" s="62">
        <v>16.0</v>
      </c>
      <c r="D645" s="62">
        <v>2023.0</v>
      </c>
      <c r="F645" s="63" t="str">
        <f t="shared" si="1"/>
        <v>16/2/2023</v>
      </c>
      <c r="G645" s="63" t="str">
        <f t="shared" si="2"/>
        <v>2/16/2023</v>
      </c>
      <c r="I645" s="63" t="s">
        <v>292</v>
      </c>
      <c r="J645" s="63" t="s">
        <v>294</v>
      </c>
    </row>
    <row r="646">
      <c r="A646" s="62" t="s">
        <v>1090</v>
      </c>
      <c r="B646" s="62">
        <v>9.0</v>
      </c>
      <c r="C646" s="62">
        <v>29.0</v>
      </c>
      <c r="D646" s="62">
        <v>2022.0</v>
      </c>
      <c r="F646" s="63" t="str">
        <f t="shared" si="1"/>
        <v>29/9/2022</v>
      </c>
      <c r="G646" s="63" t="str">
        <f t="shared" si="2"/>
        <v>9/29/2022</v>
      </c>
      <c r="I646" s="63" t="s">
        <v>299</v>
      </c>
      <c r="J646" s="63" t="s">
        <v>300</v>
      </c>
    </row>
    <row r="647">
      <c r="A647" s="62" t="s">
        <v>1093</v>
      </c>
      <c r="B647" s="62">
        <v>2.0</v>
      </c>
      <c r="C647" s="62">
        <v>24.0</v>
      </c>
      <c r="D647" s="62">
        <v>2023.0</v>
      </c>
      <c r="F647" s="63" t="str">
        <f t="shared" si="1"/>
        <v>24/2/2023</v>
      </c>
      <c r="G647" s="63" t="str">
        <f t="shared" si="2"/>
        <v>2/24/2023</v>
      </c>
      <c r="I647" s="63" t="s">
        <v>99</v>
      </c>
      <c r="J647" s="63" t="s">
        <v>101</v>
      </c>
    </row>
    <row r="648">
      <c r="A648" s="62" t="s">
        <v>1092</v>
      </c>
      <c r="B648" s="62">
        <v>2.0</v>
      </c>
      <c r="C648" s="62">
        <v>22.0</v>
      </c>
      <c r="D648" s="62">
        <v>2023.0</v>
      </c>
      <c r="F648" s="63" t="str">
        <f t="shared" si="1"/>
        <v>22/2/2023</v>
      </c>
      <c r="G648" s="63" t="str">
        <f t="shared" si="2"/>
        <v>2/22/2023</v>
      </c>
      <c r="I648" s="63" t="s">
        <v>283</v>
      </c>
      <c r="J648" s="63" t="s">
        <v>285</v>
      </c>
    </row>
    <row r="649">
      <c r="A649" s="62" t="s">
        <v>1090</v>
      </c>
      <c r="B649" s="62">
        <v>6.0</v>
      </c>
      <c r="C649" s="62">
        <v>9.0</v>
      </c>
      <c r="D649" s="62">
        <v>2022.0</v>
      </c>
      <c r="F649" s="63" t="str">
        <f t="shared" si="1"/>
        <v>9/6/2022</v>
      </c>
      <c r="G649" s="63" t="str">
        <f t="shared" si="2"/>
        <v>6/9/2022</v>
      </c>
      <c r="I649" s="63" t="s">
        <v>311</v>
      </c>
      <c r="J649" s="63" t="s">
        <v>312</v>
      </c>
    </row>
    <row r="650">
      <c r="A650" s="62" t="s">
        <v>1092</v>
      </c>
      <c r="B650" s="62">
        <v>1.0</v>
      </c>
      <c r="C650" s="62">
        <v>4.0</v>
      </c>
      <c r="D650" s="62">
        <v>2023.0</v>
      </c>
      <c r="F650" s="63" t="str">
        <f t="shared" si="1"/>
        <v>4/1/2023</v>
      </c>
      <c r="G650" s="63" t="str">
        <f t="shared" si="2"/>
        <v>1/4/2023</v>
      </c>
      <c r="I650" s="63" t="s">
        <v>186</v>
      </c>
      <c r="J650" s="63" t="s">
        <v>187</v>
      </c>
    </row>
    <row r="651">
      <c r="A651" s="62" t="s">
        <v>1091</v>
      </c>
      <c r="B651" s="62">
        <v>5.0</v>
      </c>
      <c r="C651" s="62">
        <v>23.0</v>
      </c>
      <c r="D651" s="62">
        <v>2022.0</v>
      </c>
      <c r="F651" s="63" t="str">
        <f t="shared" si="1"/>
        <v>23/5/2022</v>
      </c>
      <c r="G651" s="63" t="str">
        <f t="shared" si="2"/>
        <v>5/23/2022</v>
      </c>
      <c r="I651" s="63" t="s">
        <v>319</v>
      </c>
      <c r="J651" s="63" t="s">
        <v>321</v>
      </c>
    </row>
    <row r="652">
      <c r="A652" s="60">
        <v>0.0</v>
      </c>
      <c r="B652" s="60"/>
      <c r="C652" s="60"/>
      <c r="D652" s="60"/>
      <c r="F652" s="63" t="str">
        <f t="shared" si="1"/>
        <v>//</v>
      </c>
      <c r="G652" s="63" t="str">
        <f t="shared" si="2"/>
        <v>//</v>
      </c>
    </row>
    <row r="653">
      <c r="A653" s="60">
        <v>0.0</v>
      </c>
      <c r="B653" s="60"/>
      <c r="C653" s="60"/>
      <c r="D653" s="60"/>
      <c r="F653" s="63" t="str">
        <f t="shared" si="1"/>
        <v>//</v>
      </c>
      <c r="G653" s="63" t="str">
        <f t="shared" si="2"/>
        <v>//</v>
      </c>
    </row>
    <row r="654">
      <c r="A654" s="62" t="s">
        <v>1090</v>
      </c>
      <c r="B654" s="62">
        <v>3.0</v>
      </c>
      <c r="C654" s="62">
        <v>2.0</v>
      </c>
      <c r="D654" s="62">
        <v>2023.0</v>
      </c>
      <c r="F654" s="63" t="str">
        <f t="shared" si="1"/>
        <v>2/3/2023</v>
      </c>
      <c r="G654" s="63" t="str">
        <f t="shared" si="2"/>
        <v>3/2/2023</v>
      </c>
      <c r="I654" s="63" t="s">
        <v>191</v>
      </c>
      <c r="J654" s="63" t="s">
        <v>193</v>
      </c>
    </row>
    <row r="655">
      <c r="A655" s="60">
        <v>0.0</v>
      </c>
      <c r="B655" s="60"/>
      <c r="C655" s="60"/>
      <c r="D655" s="60"/>
      <c r="F655" s="63" t="str">
        <f t="shared" si="1"/>
        <v>//</v>
      </c>
      <c r="G655" s="63" t="str">
        <f t="shared" si="2"/>
        <v>//</v>
      </c>
    </row>
    <row r="656">
      <c r="A656" s="62" t="s">
        <v>1091</v>
      </c>
      <c r="B656" s="62">
        <v>3.0</v>
      </c>
      <c r="C656" s="62">
        <v>13.0</v>
      </c>
      <c r="D656" s="62">
        <v>2023.0</v>
      </c>
      <c r="F656" s="63" t="str">
        <f t="shared" si="1"/>
        <v>13/3/2023</v>
      </c>
      <c r="G656" s="63" t="str">
        <f t="shared" si="2"/>
        <v>3/13/2023</v>
      </c>
      <c r="I656" s="63" t="s">
        <v>175</v>
      </c>
      <c r="J656" s="63" t="s">
        <v>176</v>
      </c>
    </row>
    <row r="657">
      <c r="A657" s="60">
        <v>0.0</v>
      </c>
      <c r="B657" s="60"/>
      <c r="C657" s="60"/>
      <c r="D657" s="60"/>
      <c r="F657" s="63" t="str">
        <f t="shared" si="1"/>
        <v>//</v>
      </c>
      <c r="G657" s="63" t="str">
        <f t="shared" si="2"/>
        <v>//</v>
      </c>
    </row>
    <row r="658">
      <c r="A658" s="62" t="s">
        <v>1092</v>
      </c>
      <c r="B658" s="62">
        <v>1.0</v>
      </c>
      <c r="C658" s="62">
        <v>11.0</v>
      </c>
      <c r="D658" s="62">
        <v>2023.0</v>
      </c>
      <c r="F658" s="63" t="str">
        <f t="shared" si="1"/>
        <v>11/1/2023</v>
      </c>
      <c r="G658" s="63" t="str">
        <f t="shared" si="2"/>
        <v>1/11/2023</v>
      </c>
      <c r="I658" s="63" t="s">
        <v>353</v>
      </c>
      <c r="J658" s="63" t="s">
        <v>355</v>
      </c>
    </row>
    <row r="659">
      <c r="A659" s="62" t="s">
        <v>1093</v>
      </c>
      <c r="B659" s="62">
        <v>3.0</v>
      </c>
      <c r="C659" s="62">
        <v>10.0</v>
      </c>
      <c r="D659" s="62">
        <v>2023.0</v>
      </c>
      <c r="F659" s="63" t="str">
        <f t="shared" si="1"/>
        <v>10/3/2023</v>
      </c>
      <c r="G659" s="63" t="str">
        <f t="shared" si="2"/>
        <v>3/10/2023</v>
      </c>
      <c r="I659" s="63" t="s">
        <v>357</v>
      </c>
      <c r="J659" s="63" t="s">
        <v>358</v>
      </c>
    </row>
    <row r="660">
      <c r="A660" s="62" t="s">
        <v>1094</v>
      </c>
      <c r="B660" s="62">
        <v>12.0</v>
      </c>
      <c r="C660" s="62">
        <v>13.0</v>
      </c>
      <c r="D660" s="62">
        <v>2022.0</v>
      </c>
      <c r="F660" s="63" t="str">
        <f t="shared" si="1"/>
        <v>13/12/2022</v>
      </c>
      <c r="G660" s="63" t="str">
        <f t="shared" si="2"/>
        <v>12/13/2022</v>
      </c>
      <c r="I660" s="63" t="s">
        <v>362</v>
      </c>
      <c r="J660" s="63" t="s">
        <v>364</v>
      </c>
    </row>
    <row r="661">
      <c r="A661" s="60">
        <v>0.0</v>
      </c>
      <c r="B661" s="60"/>
      <c r="C661" s="60"/>
      <c r="D661" s="60"/>
      <c r="F661" s="63" t="str">
        <f t="shared" si="1"/>
        <v>//</v>
      </c>
      <c r="G661" s="63" t="str">
        <f t="shared" si="2"/>
        <v>//</v>
      </c>
    </row>
    <row r="662">
      <c r="A662" s="62" t="s">
        <v>1092</v>
      </c>
      <c r="B662" s="62">
        <v>10.0</v>
      </c>
      <c r="C662" s="62">
        <v>19.0</v>
      </c>
      <c r="D662" s="62">
        <v>2022.0</v>
      </c>
      <c r="F662" s="63" t="str">
        <f t="shared" si="1"/>
        <v>19/10/2022</v>
      </c>
      <c r="G662" s="63" t="str">
        <f t="shared" si="2"/>
        <v>10/19/2022</v>
      </c>
      <c r="I662" s="63" t="s">
        <v>374</v>
      </c>
      <c r="J662" s="63" t="s">
        <v>376</v>
      </c>
    </row>
    <row r="663">
      <c r="A663" s="62" t="s">
        <v>1090</v>
      </c>
      <c r="B663" s="62">
        <v>12.0</v>
      </c>
      <c r="C663" s="62">
        <v>15.0</v>
      </c>
      <c r="D663" s="62">
        <v>2022.0</v>
      </c>
      <c r="F663" s="63" t="str">
        <f t="shared" si="1"/>
        <v>15/12/2022</v>
      </c>
      <c r="G663" s="63" t="str">
        <f t="shared" si="2"/>
        <v>12/15/2022</v>
      </c>
      <c r="I663" s="63" t="s">
        <v>259</v>
      </c>
      <c r="J663" s="63" t="s">
        <v>261</v>
      </c>
    </row>
    <row r="664">
      <c r="A664" s="62" t="s">
        <v>1092</v>
      </c>
      <c r="B664" s="62">
        <v>3.0</v>
      </c>
      <c r="C664" s="62">
        <v>15.0</v>
      </c>
      <c r="D664" s="62">
        <v>2023.0</v>
      </c>
      <c r="F664" s="63" t="str">
        <f t="shared" si="1"/>
        <v>15/3/2023</v>
      </c>
      <c r="G664" s="63" t="str">
        <f t="shared" si="2"/>
        <v>3/15/2023</v>
      </c>
      <c r="I664" s="63" t="s">
        <v>222</v>
      </c>
      <c r="J664" s="63" t="s">
        <v>223</v>
      </c>
    </row>
    <row r="665">
      <c r="A665" s="60">
        <v>0.0</v>
      </c>
      <c r="B665" s="60"/>
      <c r="C665" s="60"/>
      <c r="D665" s="60"/>
      <c r="F665" s="63" t="str">
        <f t="shared" si="1"/>
        <v>//</v>
      </c>
      <c r="G665" s="63" t="str">
        <f t="shared" si="2"/>
        <v>//</v>
      </c>
    </row>
    <row r="666">
      <c r="A666" s="62" t="s">
        <v>1092</v>
      </c>
      <c r="B666" s="62">
        <v>4.0</v>
      </c>
      <c r="C666" s="62">
        <v>20.0</v>
      </c>
      <c r="D666" s="62">
        <v>2022.0</v>
      </c>
      <c r="F666" s="63" t="str">
        <f t="shared" si="1"/>
        <v>20/4/2022</v>
      </c>
      <c r="G666" s="63" t="str">
        <f t="shared" si="2"/>
        <v>4/20/2022</v>
      </c>
      <c r="I666" s="63" t="s">
        <v>384</v>
      </c>
      <c r="J666" s="63" t="s">
        <v>385</v>
      </c>
    </row>
    <row r="667">
      <c r="A667" s="60">
        <v>0.0</v>
      </c>
      <c r="B667" s="60"/>
      <c r="C667" s="60"/>
      <c r="D667" s="60"/>
      <c r="F667" s="63" t="str">
        <f t="shared" si="1"/>
        <v>//</v>
      </c>
      <c r="G667" s="63" t="str">
        <f t="shared" si="2"/>
        <v>//</v>
      </c>
    </row>
    <row r="668">
      <c r="A668" s="60">
        <v>0.0</v>
      </c>
      <c r="B668" s="60"/>
      <c r="C668" s="60"/>
      <c r="D668" s="60"/>
      <c r="F668" s="63" t="str">
        <f t="shared" si="1"/>
        <v>//</v>
      </c>
      <c r="G668" s="63" t="str">
        <f t="shared" si="2"/>
        <v>//</v>
      </c>
    </row>
    <row r="669">
      <c r="A669" s="62" t="s">
        <v>1093</v>
      </c>
      <c r="B669" s="62">
        <v>9.0</v>
      </c>
      <c r="C669" s="62">
        <v>30.0</v>
      </c>
      <c r="D669" s="62">
        <v>2022.0</v>
      </c>
      <c r="F669" s="63" t="str">
        <f t="shared" si="1"/>
        <v>30/9/2022</v>
      </c>
      <c r="G669" s="63" t="str">
        <f t="shared" si="2"/>
        <v>9/30/2022</v>
      </c>
      <c r="I669" s="63" t="s">
        <v>396</v>
      </c>
      <c r="J669" s="63" t="s">
        <v>397</v>
      </c>
    </row>
    <row r="670">
      <c r="A670" s="62" t="s">
        <v>1093</v>
      </c>
      <c r="B670" s="62">
        <v>12.0</v>
      </c>
      <c r="C670" s="62">
        <v>9.0</v>
      </c>
      <c r="D670" s="62">
        <v>2022.0</v>
      </c>
      <c r="F670" s="63" t="str">
        <f t="shared" si="1"/>
        <v>9/12/2022</v>
      </c>
      <c r="G670" s="63" t="str">
        <f t="shared" si="2"/>
        <v>12/9/2022</v>
      </c>
      <c r="I670" s="63" t="s">
        <v>401</v>
      </c>
      <c r="J670" s="63" t="s">
        <v>402</v>
      </c>
    </row>
    <row r="671">
      <c r="A671" s="62" t="s">
        <v>1090</v>
      </c>
      <c r="B671" s="62">
        <v>2.0</v>
      </c>
      <c r="C671" s="62">
        <v>23.0</v>
      </c>
      <c r="D671" s="62">
        <v>2023.0</v>
      </c>
      <c r="F671" s="63" t="str">
        <f t="shared" si="1"/>
        <v>23/2/2023</v>
      </c>
      <c r="G671" s="63" t="str">
        <f t="shared" si="2"/>
        <v>2/23/2023</v>
      </c>
      <c r="I671" s="63" t="s">
        <v>404</v>
      </c>
      <c r="J671" s="63" t="s">
        <v>406</v>
      </c>
    </row>
    <row r="672">
      <c r="A672" s="62" t="s">
        <v>1090</v>
      </c>
      <c r="B672" s="62">
        <v>7.0</v>
      </c>
      <c r="C672" s="62">
        <v>7.0</v>
      </c>
      <c r="D672" s="62">
        <v>2022.0</v>
      </c>
      <c r="F672" s="63" t="str">
        <f t="shared" si="1"/>
        <v>7/7/2022</v>
      </c>
      <c r="G672" s="63" t="str">
        <f t="shared" si="2"/>
        <v>7/7/2022</v>
      </c>
      <c r="I672" s="63" t="s">
        <v>410</v>
      </c>
      <c r="J672" s="63" t="s">
        <v>410</v>
      </c>
    </row>
    <row r="673">
      <c r="A673" s="62" t="s">
        <v>1092</v>
      </c>
      <c r="B673" s="62">
        <v>2.0</v>
      </c>
      <c r="C673" s="62">
        <v>15.0</v>
      </c>
      <c r="D673" s="62">
        <v>2023.0</v>
      </c>
      <c r="F673" s="63" t="str">
        <f t="shared" si="1"/>
        <v>15/2/2023</v>
      </c>
      <c r="G673" s="63" t="str">
        <f t="shared" si="2"/>
        <v>2/15/2023</v>
      </c>
      <c r="I673" s="63" t="s">
        <v>412</v>
      </c>
      <c r="J673" s="63" t="s">
        <v>413</v>
      </c>
    </row>
    <row r="674">
      <c r="A674" s="60">
        <v>0.0</v>
      </c>
      <c r="B674" s="60"/>
      <c r="C674" s="60"/>
      <c r="D674" s="60"/>
      <c r="F674" s="63" t="str">
        <f t="shared" si="1"/>
        <v>//</v>
      </c>
      <c r="G674" s="63" t="str">
        <f t="shared" si="2"/>
        <v>//</v>
      </c>
    </row>
    <row r="675">
      <c r="A675" s="62" t="s">
        <v>1090</v>
      </c>
      <c r="B675" s="62">
        <v>3.0</v>
      </c>
      <c r="C675" s="62">
        <v>2.0</v>
      </c>
      <c r="D675" s="62">
        <v>2023.0</v>
      </c>
      <c r="F675" s="63" t="str">
        <f t="shared" si="1"/>
        <v>2/3/2023</v>
      </c>
      <c r="G675" s="63" t="str">
        <f t="shared" si="2"/>
        <v>3/2/2023</v>
      </c>
      <c r="I675" s="63" t="s">
        <v>191</v>
      </c>
      <c r="J675" s="63" t="s">
        <v>193</v>
      </c>
    </row>
    <row r="676">
      <c r="A676" s="62" t="s">
        <v>1090</v>
      </c>
      <c r="B676" s="62">
        <v>2.0</v>
      </c>
      <c r="C676" s="62">
        <v>16.0</v>
      </c>
      <c r="D676" s="62">
        <v>2023.0</v>
      </c>
      <c r="F676" s="63" t="str">
        <f t="shared" si="1"/>
        <v>16/2/2023</v>
      </c>
      <c r="G676" s="63" t="str">
        <f t="shared" si="2"/>
        <v>2/16/2023</v>
      </c>
      <c r="I676" s="63" t="s">
        <v>292</v>
      </c>
      <c r="J676" s="63" t="s">
        <v>294</v>
      </c>
    </row>
    <row r="677">
      <c r="A677" s="62" t="s">
        <v>1090</v>
      </c>
      <c r="B677" s="62">
        <v>3.0</v>
      </c>
      <c r="C677" s="62">
        <v>9.0</v>
      </c>
      <c r="D677" s="62">
        <v>2023.0</v>
      </c>
      <c r="F677" s="63" t="str">
        <f t="shared" si="1"/>
        <v>9/3/2023</v>
      </c>
      <c r="G677" s="63" t="str">
        <f t="shared" si="2"/>
        <v>3/9/2023</v>
      </c>
      <c r="I677" s="63" t="s">
        <v>165</v>
      </c>
      <c r="J677" s="63" t="s">
        <v>168</v>
      </c>
    </row>
    <row r="678">
      <c r="A678" s="62" t="s">
        <v>1091</v>
      </c>
      <c r="B678" s="62">
        <v>2.0</v>
      </c>
      <c r="C678" s="62">
        <v>13.0</v>
      </c>
      <c r="D678" s="62">
        <v>2023.0</v>
      </c>
      <c r="F678" s="63" t="str">
        <f t="shared" si="1"/>
        <v>13/2/2023</v>
      </c>
      <c r="G678" s="63" t="str">
        <f t="shared" si="2"/>
        <v>2/13/2023</v>
      </c>
      <c r="I678" s="63" t="s">
        <v>255</v>
      </c>
      <c r="J678" s="63" t="s">
        <v>256</v>
      </c>
    </row>
    <row r="679">
      <c r="A679" s="62" t="s">
        <v>1093</v>
      </c>
      <c r="B679" s="62">
        <v>3.0</v>
      </c>
      <c r="C679" s="62">
        <v>3.0</v>
      </c>
      <c r="D679" s="62">
        <v>2023.0</v>
      </c>
      <c r="F679" s="63" t="str">
        <f t="shared" si="1"/>
        <v>3/3/2023</v>
      </c>
      <c r="G679" s="63" t="str">
        <f t="shared" si="2"/>
        <v>3/3/2023</v>
      </c>
      <c r="I679" s="63" t="s">
        <v>98</v>
      </c>
      <c r="J679" s="63" t="s">
        <v>98</v>
      </c>
    </row>
    <row r="680">
      <c r="A680" s="62" t="s">
        <v>1094</v>
      </c>
      <c r="B680" s="62">
        <v>5.0</v>
      </c>
      <c r="C680" s="62">
        <v>31.0</v>
      </c>
      <c r="D680" s="62">
        <v>2022.0</v>
      </c>
      <c r="F680" s="63" t="str">
        <f t="shared" si="1"/>
        <v>31/5/2022</v>
      </c>
      <c r="G680" s="63" t="str">
        <f t="shared" si="2"/>
        <v>5/31/2022</v>
      </c>
      <c r="I680" s="63" t="s">
        <v>429</v>
      </c>
      <c r="J680" s="63" t="s">
        <v>430</v>
      </c>
    </row>
    <row r="681">
      <c r="A681" s="62" t="s">
        <v>1092</v>
      </c>
      <c r="B681" s="62">
        <v>3.0</v>
      </c>
      <c r="C681" s="62">
        <v>15.0</v>
      </c>
      <c r="D681" s="62">
        <v>2023.0</v>
      </c>
      <c r="F681" s="63" t="str">
        <f t="shared" si="1"/>
        <v>15/3/2023</v>
      </c>
      <c r="G681" s="63" t="str">
        <f t="shared" si="2"/>
        <v>3/15/2023</v>
      </c>
      <c r="I681" s="63" t="s">
        <v>222</v>
      </c>
      <c r="J681" s="63" t="s">
        <v>223</v>
      </c>
    </row>
    <row r="682">
      <c r="A682" s="62" t="s">
        <v>1090</v>
      </c>
      <c r="B682" s="62">
        <v>2.0</v>
      </c>
      <c r="C682" s="62">
        <v>2.0</v>
      </c>
      <c r="D682" s="62">
        <v>2023.0</v>
      </c>
      <c r="F682" s="63" t="str">
        <f t="shared" si="1"/>
        <v>2/2/2023</v>
      </c>
      <c r="G682" s="63" t="str">
        <f t="shared" si="2"/>
        <v>2/2/2023</v>
      </c>
      <c r="I682" s="63" t="s">
        <v>138</v>
      </c>
      <c r="J682" s="63" t="s">
        <v>138</v>
      </c>
    </row>
    <row r="683">
      <c r="A683" s="62" t="s">
        <v>1093</v>
      </c>
      <c r="B683" s="62">
        <v>7.0</v>
      </c>
      <c r="C683" s="62">
        <v>29.0</v>
      </c>
      <c r="D683" s="62">
        <v>2022.0</v>
      </c>
      <c r="F683" s="63" t="str">
        <f t="shared" si="1"/>
        <v>29/7/2022</v>
      </c>
      <c r="G683" s="63" t="str">
        <f t="shared" si="2"/>
        <v>7/29/2022</v>
      </c>
      <c r="I683" s="63" t="s">
        <v>437</v>
      </c>
      <c r="J683" s="63" t="s">
        <v>438</v>
      </c>
    </row>
    <row r="684">
      <c r="A684" s="60">
        <v>0.0</v>
      </c>
      <c r="B684" s="60"/>
      <c r="C684" s="60"/>
      <c r="D684" s="60"/>
      <c r="F684" s="63" t="str">
        <f t="shared" si="1"/>
        <v>//</v>
      </c>
      <c r="G684" s="63" t="str">
        <f t="shared" si="2"/>
        <v>//</v>
      </c>
    </row>
    <row r="685">
      <c r="A685" s="62" t="s">
        <v>1094</v>
      </c>
      <c r="B685" s="62">
        <v>1.0</v>
      </c>
      <c r="C685" s="62">
        <v>3.0</v>
      </c>
      <c r="D685" s="62">
        <v>2023.0</v>
      </c>
      <c r="F685" s="63" t="str">
        <f t="shared" si="1"/>
        <v>3/1/2023</v>
      </c>
      <c r="G685" s="63" t="str">
        <f t="shared" si="2"/>
        <v>1/3/2023</v>
      </c>
      <c r="I685" s="63" t="s">
        <v>444</v>
      </c>
      <c r="J685" s="63" t="s">
        <v>446</v>
      </c>
    </row>
    <row r="686">
      <c r="A686" s="60">
        <v>0.0</v>
      </c>
      <c r="B686" s="60"/>
      <c r="C686" s="60"/>
      <c r="D686" s="60"/>
      <c r="F686" s="63" t="str">
        <f t="shared" si="1"/>
        <v>//</v>
      </c>
      <c r="G686" s="63" t="str">
        <f t="shared" si="2"/>
        <v>//</v>
      </c>
    </row>
    <row r="687">
      <c r="A687" s="60">
        <v>0.0</v>
      </c>
      <c r="B687" s="60"/>
      <c r="C687" s="60"/>
      <c r="D687" s="60"/>
      <c r="F687" s="63" t="str">
        <f t="shared" si="1"/>
        <v>//</v>
      </c>
      <c r="G687" s="63" t="str">
        <f t="shared" si="2"/>
        <v>//</v>
      </c>
    </row>
    <row r="688">
      <c r="A688" s="62" t="s">
        <v>1094</v>
      </c>
      <c r="B688" s="62">
        <v>1.0</v>
      </c>
      <c r="C688" s="62">
        <v>31.0</v>
      </c>
      <c r="D688" s="62">
        <v>2023.0</v>
      </c>
      <c r="F688" s="63" t="str">
        <f t="shared" si="1"/>
        <v>31/1/2023</v>
      </c>
      <c r="G688" s="63" t="str">
        <f t="shared" si="2"/>
        <v>1/31/2023</v>
      </c>
      <c r="I688" s="63" t="s">
        <v>192</v>
      </c>
      <c r="J688" s="63" t="s">
        <v>194</v>
      </c>
    </row>
    <row r="689">
      <c r="A689" s="62" t="s">
        <v>1091</v>
      </c>
      <c r="B689" s="62">
        <v>2.0</v>
      </c>
      <c r="C689" s="62">
        <v>6.0</v>
      </c>
      <c r="D689" s="62">
        <v>2023.0</v>
      </c>
      <c r="F689" s="63" t="str">
        <f t="shared" si="1"/>
        <v>6/2/2023</v>
      </c>
      <c r="G689" s="63" t="str">
        <f t="shared" si="2"/>
        <v>2/6/2023</v>
      </c>
      <c r="I689" s="63" t="s">
        <v>459</v>
      </c>
      <c r="J689" s="63" t="s">
        <v>461</v>
      </c>
    </row>
    <row r="690">
      <c r="A690" s="62" t="s">
        <v>1092</v>
      </c>
      <c r="B690" s="62">
        <v>4.0</v>
      </c>
      <c r="C690" s="62">
        <v>13.0</v>
      </c>
      <c r="D690" s="62">
        <v>2022.0</v>
      </c>
      <c r="F690" s="63" t="str">
        <f t="shared" si="1"/>
        <v>13/4/2022</v>
      </c>
      <c r="G690" s="63" t="str">
        <f t="shared" si="2"/>
        <v>4/13/2022</v>
      </c>
      <c r="I690" s="63" t="s">
        <v>468</v>
      </c>
      <c r="J690" s="63" t="s">
        <v>470</v>
      </c>
    </row>
    <row r="691">
      <c r="A691" s="60">
        <v>0.0</v>
      </c>
      <c r="B691" s="60"/>
      <c r="C691" s="60"/>
      <c r="D691" s="60"/>
      <c r="F691" s="63" t="str">
        <f t="shared" si="1"/>
        <v>//</v>
      </c>
      <c r="G691" s="63" t="str">
        <f t="shared" si="2"/>
        <v>//</v>
      </c>
    </row>
    <row r="692">
      <c r="A692" s="62" t="s">
        <v>1093</v>
      </c>
      <c r="B692" s="62">
        <v>1.0</v>
      </c>
      <c r="C692" s="62">
        <v>20.0</v>
      </c>
      <c r="D692" s="62">
        <v>2023.0</v>
      </c>
      <c r="F692" s="63" t="str">
        <f t="shared" si="1"/>
        <v>20/1/2023</v>
      </c>
      <c r="G692" s="63" t="str">
        <f t="shared" si="2"/>
        <v>1/20/2023</v>
      </c>
      <c r="I692" s="63" t="s">
        <v>477</v>
      </c>
      <c r="J692" s="63" t="s">
        <v>478</v>
      </c>
    </row>
    <row r="693">
      <c r="A693" s="62" t="s">
        <v>1090</v>
      </c>
      <c r="B693" s="62">
        <v>1.0</v>
      </c>
      <c r="C693" s="62">
        <v>26.0</v>
      </c>
      <c r="D693" s="62">
        <v>2023.0</v>
      </c>
      <c r="F693" s="63" t="str">
        <f t="shared" si="1"/>
        <v>26/1/2023</v>
      </c>
      <c r="G693" s="63" t="str">
        <f t="shared" si="2"/>
        <v>1/26/2023</v>
      </c>
      <c r="I693" s="63" t="s">
        <v>481</v>
      </c>
      <c r="J693" s="63" t="s">
        <v>482</v>
      </c>
    </row>
    <row r="694">
      <c r="A694" s="60">
        <v>0.0</v>
      </c>
      <c r="B694" s="60"/>
      <c r="C694" s="60"/>
      <c r="D694" s="60"/>
      <c r="F694" s="63" t="str">
        <f t="shared" si="1"/>
        <v>//</v>
      </c>
      <c r="G694" s="63" t="str">
        <f t="shared" si="2"/>
        <v>//</v>
      </c>
    </row>
    <row r="695">
      <c r="A695" s="62" t="s">
        <v>1093</v>
      </c>
      <c r="B695" s="62">
        <v>8.0</v>
      </c>
      <c r="C695" s="62">
        <v>5.0</v>
      </c>
      <c r="D695" s="62">
        <v>2022.0</v>
      </c>
      <c r="F695" s="63" t="str">
        <f t="shared" si="1"/>
        <v>5/8/2022</v>
      </c>
      <c r="G695" s="63" t="str">
        <f t="shared" si="2"/>
        <v>8/5/2022</v>
      </c>
      <c r="I695" s="63" t="s">
        <v>490</v>
      </c>
      <c r="J695" s="63" t="s">
        <v>492</v>
      </c>
    </row>
    <row r="696">
      <c r="A696" s="62" t="s">
        <v>1091</v>
      </c>
      <c r="B696" s="62">
        <v>2.0</v>
      </c>
      <c r="C696" s="62">
        <v>20.0</v>
      </c>
      <c r="D696" s="62">
        <v>2023.0</v>
      </c>
      <c r="F696" s="63" t="str">
        <f t="shared" si="1"/>
        <v>20/2/2023</v>
      </c>
      <c r="G696" s="63" t="str">
        <f t="shared" si="2"/>
        <v>2/20/2023</v>
      </c>
      <c r="I696" s="63" t="s">
        <v>498</v>
      </c>
      <c r="J696" s="63" t="s">
        <v>500</v>
      </c>
    </row>
    <row r="697">
      <c r="A697" s="62" t="s">
        <v>1091</v>
      </c>
      <c r="B697" s="62">
        <v>3.0</v>
      </c>
      <c r="C697" s="62">
        <v>6.0</v>
      </c>
      <c r="D697" s="62">
        <v>2023.0</v>
      </c>
      <c r="F697" s="63" t="str">
        <f t="shared" si="1"/>
        <v>6/3/2023</v>
      </c>
      <c r="G697" s="63" t="str">
        <f t="shared" si="2"/>
        <v>3/6/2023</v>
      </c>
      <c r="I697" s="63" t="s">
        <v>284</v>
      </c>
      <c r="J697" s="63" t="s">
        <v>286</v>
      </c>
    </row>
    <row r="698">
      <c r="A698" s="60">
        <v>0.0</v>
      </c>
      <c r="B698" s="60"/>
      <c r="C698" s="60"/>
      <c r="D698" s="60"/>
      <c r="F698" s="63" t="str">
        <f t="shared" si="1"/>
        <v>//</v>
      </c>
      <c r="G698" s="63" t="str">
        <f t="shared" si="2"/>
        <v>//</v>
      </c>
    </row>
    <row r="699">
      <c r="A699" s="62" t="s">
        <v>1092</v>
      </c>
      <c r="B699" s="62">
        <v>8.0</v>
      </c>
      <c r="C699" s="62">
        <v>24.0</v>
      </c>
      <c r="D699" s="62">
        <v>2022.0</v>
      </c>
      <c r="F699" s="63" t="str">
        <f t="shared" si="1"/>
        <v>24/8/2022</v>
      </c>
      <c r="G699" s="63" t="str">
        <f t="shared" si="2"/>
        <v>8/24/2022</v>
      </c>
      <c r="I699" s="63" t="s">
        <v>91</v>
      </c>
      <c r="J699" s="63" t="s">
        <v>93</v>
      </c>
    </row>
    <row r="700">
      <c r="A700" s="60">
        <v>0.0</v>
      </c>
      <c r="B700" s="60"/>
      <c r="C700" s="60"/>
      <c r="D700" s="60"/>
      <c r="F700" s="63" t="str">
        <f t="shared" si="1"/>
        <v>//</v>
      </c>
      <c r="G700" s="63" t="str">
        <f t="shared" si="2"/>
        <v>//</v>
      </c>
    </row>
    <row r="701">
      <c r="A701" s="62" t="s">
        <v>1094</v>
      </c>
      <c r="B701" s="62">
        <v>4.0</v>
      </c>
      <c r="C701" s="62">
        <v>12.0</v>
      </c>
      <c r="D701" s="62">
        <v>2022.0</v>
      </c>
      <c r="F701" s="63" t="str">
        <f t="shared" si="1"/>
        <v>12/4/2022</v>
      </c>
      <c r="G701" s="63" t="str">
        <f t="shared" si="2"/>
        <v>4/12/2022</v>
      </c>
      <c r="I701" s="63" t="s">
        <v>346</v>
      </c>
      <c r="J701" s="63" t="s">
        <v>348</v>
      </c>
    </row>
    <row r="702">
      <c r="A702" s="60">
        <v>0.0</v>
      </c>
      <c r="B702" s="60"/>
      <c r="C702" s="60"/>
      <c r="D702" s="60"/>
      <c r="F702" s="63" t="str">
        <f t="shared" si="1"/>
        <v>//</v>
      </c>
      <c r="G702" s="63" t="str">
        <f t="shared" si="2"/>
        <v>//</v>
      </c>
    </row>
    <row r="703">
      <c r="A703" s="62" t="s">
        <v>1094</v>
      </c>
      <c r="B703" s="62">
        <v>1.0</v>
      </c>
      <c r="C703" s="62">
        <v>3.0</v>
      </c>
      <c r="D703" s="62">
        <v>2023.0</v>
      </c>
      <c r="F703" s="63" t="str">
        <f t="shared" si="1"/>
        <v>3/1/2023</v>
      </c>
      <c r="G703" s="63" t="str">
        <f t="shared" si="2"/>
        <v>1/3/2023</v>
      </c>
      <c r="I703" s="63" t="s">
        <v>444</v>
      </c>
      <c r="J703" s="63" t="s">
        <v>446</v>
      </c>
    </row>
    <row r="704">
      <c r="A704" s="60">
        <v>0.0</v>
      </c>
      <c r="B704" s="60"/>
      <c r="C704" s="60"/>
      <c r="D704" s="60"/>
      <c r="F704" s="63" t="str">
        <f t="shared" si="1"/>
        <v>//</v>
      </c>
      <c r="G704" s="63" t="str">
        <f t="shared" si="2"/>
        <v>//</v>
      </c>
    </row>
    <row r="705">
      <c r="A705" s="60">
        <v>0.0</v>
      </c>
      <c r="B705" s="60"/>
      <c r="C705" s="60"/>
      <c r="D705" s="60"/>
      <c r="F705" s="63" t="str">
        <f t="shared" si="1"/>
        <v>//</v>
      </c>
      <c r="G705" s="63" t="str">
        <f t="shared" si="2"/>
        <v>//</v>
      </c>
    </row>
    <row r="706">
      <c r="A706" s="62" t="s">
        <v>1091</v>
      </c>
      <c r="B706" s="62">
        <v>1.0</v>
      </c>
      <c r="C706" s="62">
        <v>16.0</v>
      </c>
      <c r="D706" s="62">
        <v>2023.0</v>
      </c>
      <c r="F706" s="63" t="str">
        <f t="shared" si="1"/>
        <v>16/1/2023</v>
      </c>
      <c r="G706" s="63" t="str">
        <f t="shared" si="2"/>
        <v>1/16/2023</v>
      </c>
      <c r="I706" s="63" t="s">
        <v>361</v>
      </c>
      <c r="J706" s="63" t="s">
        <v>363</v>
      </c>
    </row>
    <row r="707">
      <c r="A707" s="62" t="s">
        <v>1090</v>
      </c>
      <c r="B707" s="62">
        <v>8.0</v>
      </c>
      <c r="C707" s="62">
        <v>4.0</v>
      </c>
      <c r="D707" s="62">
        <v>2022.0</v>
      </c>
      <c r="F707" s="63" t="str">
        <f t="shared" si="1"/>
        <v>4/8/2022</v>
      </c>
      <c r="G707" s="63" t="str">
        <f t="shared" si="2"/>
        <v>8/4/2022</v>
      </c>
      <c r="I707" s="63" t="s">
        <v>526</v>
      </c>
      <c r="J707" s="63" t="s">
        <v>528</v>
      </c>
    </row>
    <row r="708">
      <c r="A708" s="62" t="s">
        <v>1094</v>
      </c>
      <c r="B708" s="62">
        <v>4.0</v>
      </c>
      <c r="C708" s="62">
        <v>5.0</v>
      </c>
      <c r="D708" s="62">
        <v>2022.0</v>
      </c>
      <c r="F708" s="63" t="str">
        <f t="shared" si="1"/>
        <v>5/4/2022</v>
      </c>
      <c r="G708" s="63" t="str">
        <f t="shared" si="2"/>
        <v>4/5/2022</v>
      </c>
      <c r="I708" s="63" t="s">
        <v>330</v>
      </c>
      <c r="J708" s="63" t="s">
        <v>329</v>
      </c>
    </row>
    <row r="709">
      <c r="A709" s="62" t="s">
        <v>1094</v>
      </c>
      <c r="B709" s="62">
        <v>3.0</v>
      </c>
      <c r="C709" s="62">
        <v>14.0</v>
      </c>
      <c r="D709" s="62">
        <v>2023.0</v>
      </c>
      <c r="F709" s="63" t="str">
        <f t="shared" si="1"/>
        <v>14/3/2023</v>
      </c>
      <c r="G709" s="63" t="str">
        <f t="shared" si="2"/>
        <v>3/14/2023</v>
      </c>
      <c r="I709" s="63" t="s">
        <v>136</v>
      </c>
      <c r="J709" s="63" t="s">
        <v>139</v>
      </c>
    </row>
    <row r="710">
      <c r="A710" s="62" t="s">
        <v>1095</v>
      </c>
      <c r="B710" s="62">
        <v>5.0</v>
      </c>
      <c r="C710" s="62">
        <v>7.0</v>
      </c>
      <c r="D710" s="62">
        <v>2022.0</v>
      </c>
      <c r="F710" s="63" t="str">
        <f t="shared" si="1"/>
        <v>7/5/2022</v>
      </c>
      <c r="G710" s="63" t="str">
        <f t="shared" si="2"/>
        <v>5/7/2022</v>
      </c>
      <c r="I710" s="63" t="s">
        <v>536</v>
      </c>
      <c r="J710" s="63" t="s">
        <v>538</v>
      </c>
    </row>
    <row r="711">
      <c r="A711" s="62" t="s">
        <v>1094</v>
      </c>
      <c r="B711" s="62">
        <v>1.0</v>
      </c>
      <c r="C711" s="62">
        <v>17.0</v>
      </c>
      <c r="D711" s="62">
        <v>2023.0</v>
      </c>
      <c r="F711" s="63" t="str">
        <f t="shared" si="1"/>
        <v>17/1/2023</v>
      </c>
      <c r="G711" s="63" t="str">
        <f t="shared" si="2"/>
        <v>1/17/2023</v>
      </c>
      <c r="I711" s="63" t="s">
        <v>541</v>
      </c>
      <c r="J711" s="63" t="s">
        <v>542</v>
      </c>
    </row>
    <row r="712">
      <c r="A712" s="62" t="s">
        <v>1090</v>
      </c>
      <c r="B712" s="62">
        <v>5.0</v>
      </c>
      <c r="C712" s="62">
        <v>12.0</v>
      </c>
      <c r="D712" s="62">
        <v>2022.0</v>
      </c>
      <c r="F712" s="63" t="str">
        <f t="shared" si="1"/>
        <v>12/5/2022</v>
      </c>
      <c r="G712" s="63" t="str">
        <f t="shared" si="2"/>
        <v>5/12/2022</v>
      </c>
      <c r="I712" s="63" t="s">
        <v>83</v>
      </c>
      <c r="J712" s="63" t="s">
        <v>80</v>
      </c>
    </row>
    <row r="713">
      <c r="A713" s="62" t="s">
        <v>1093</v>
      </c>
      <c r="B713" s="62">
        <v>3.0</v>
      </c>
      <c r="C713" s="62">
        <v>10.0</v>
      </c>
      <c r="D713" s="62">
        <v>2023.0</v>
      </c>
      <c r="F713" s="63" t="str">
        <f t="shared" si="1"/>
        <v>10/3/2023</v>
      </c>
      <c r="G713" s="63" t="str">
        <f t="shared" si="2"/>
        <v>3/10/2023</v>
      </c>
      <c r="I713" s="63" t="s">
        <v>357</v>
      </c>
      <c r="J713" s="63" t="s">
        <v>358</v>
      </c>
    </row>
    <row r="714">
      <c r="A714" s="62" t="s">
        <v>1092</v>
      </c>
      <c r="B714" s="62">
        <v>1.0</v>
      </c>
      <c r="C714" s="62">
        <v>11.0</v>
      </c>
      <c r="D714" s="62">
        <v>2023.0</v>
      </c>
      <c r="F714" s="63" t="str">
        <f t="shared" si="1"/>
        <v>11/1/2023</v>
      </c>
      <c r="G714" s="63" t="str">
        <f t="shared" si="2"/>
        <v>1/11/2023</v>
      </c>
      <c r="I714" s="63" t="s">
        <v>353</v>
      </c>
      <c r="J714" s="63" t="s">
        <v>355</v>
      </c>
    </row>
    <row r="715">
      <c r="A715" s="62" t="s">
        <v>1094</v>
      </c>
      <c r="B715" s="62">
        <v>3.0</v>
      </c>
      <c r="C715" s="62">
        <v>14.0</v>
      </c>
      <c r="D715" s="62">
        <v>2023.0</v>
      </c>
      <c r="F715" s="63" t="str">
        <f t="shared" si="1"/>
        <v>14/3/2023</v>
      </c>
      <c r="G715" s="63" t="str">
        <f t="shared" si="2"/>
        <v>3/14/2023</v>
      </c>
      <c r="I715" s="63" t="s">
        <v>136</v>
      </c>
      <c r="J715" s="63" t="s">
        <v>139</v>
      </c>
    </row>
    <row r="716">
      <c r="A716" s="62" t="s">
        <v>1094</v>
      </c>
      <c r="B716" s="62">
        <v>3.0</v>
      </c>
      <c r="C716" s="62">
        <v>14.0</v>
      </c>
      <c r="D716" s="62">
        <v>2023.0</v>
      </c>
      <c r="F716" s="63" t="str">
        <f t="shared" si="1"/>
        <v>14/3/2023</v>
      </c>
      <c r="G716" s="63" t="str">
        <f t="shared" si="2"/>
        <v>3/14/2023</v>
      </c>
      <c r="I716" s="63" t="s">
        <v>136</v>
      </c>
      <c r="J716" s="63" t="s">
        <v>139</v>
      </c>
    </row>
    <row r="717">
      <c r="A717" s="62" t="s">
        <v>1094</v>
      </c>
      <c r="B717" s="62">
        <v>3.0</v>
      </c>
      <c r="C717" s="62">
        <v>7.0</v>
      </c>
      <c r="D717" s="62">
        <v>2023.0</v>
      </c>
      <c r="F717" s="63" t="str">
        <f t="shared" si="1"/>
        <v>7/3/2023</v>
      </c>
      <c r="G717" s="63" t="str">
        <f t="shared" si="2"/>
        <v>3/7/2023</v>
      </c>
      <c r="I717" s="63" t="s">
        <v>556</v>
      </c>
      <c r="J717" s="63" t="s">
        <v>557</v>
      </c>
    </row>
    <row r="718">
      <c r="A718" s="60">
        <v>0.0</v>
      </c>
      <c r="B718" s="60"/>
      <c r="C718" s="60"/>
      <c r="D718" s="60"/>
      <c r="F718" s="63" t="str">
        <f t="shared" si="1"/>
        <v>//</v>
      </c>
      <c r="G718" s="63" t="str">
        <f t="shared" si="2"/>
        <v>//</v>
      </c>
    </row>
    <row r="719">
      <c r="A719" s="60">
        <v>0.0</v>
      </c>
      <c r="B719" s="60"/>
      <c r="C719" s="60"/>
      <c r="D719" s="60"/>
      <c r="F719" s="63" t="str">
        <f t="shared" si="1"/>
        <v>//</v>
      </c>
      <c r="G719" s="63" t="str">
        <f t="shared" si="2"/>
        <v>//</v>
      </c>
    </row>
    <row r="720">
      <c r="A720" s="60">
        <v>0.0</v>
      </c>
      <c r="B720" s="60"/>
      <c r="C720" s="60"/>
      <c r="D720" s="60"/>
      <c r="F720" s="63" t="str">
        <f t="shared" si="1"/>
        <v>//</v>
      </c>
      <c r="G720" s="63" t="str">
        <f t="shared" si="2"/>
        <v>//</v>
      </c>
    </row>
    <row r="721">
      <c r="A721" s="62" t="s">
        <v>1092</v>
      </c>
      <c r="B721" s="62">
        <v>3.0</v>
      </c>
      <c r="C721" s="62">
        <v>8.0</v>
      </c>
      <c r="D721" s="62">
        <v>2023.0</v>
      </c>
      <c r="F721" s="63" t="str">
        <f t="shared" si="1"/>
        <v>8/3/2023</v>
      </c>
      <c r="G721" s="63" t="str">
        <f t="shared" si="2"/>
        <v>3/8/2023</v>
      </c>
      <c r="I721" s="63" t="s">
        <v>153</v>
      </c>
      <c r="J721" s="63" t="s">
        <v>154</v>
      </c>
    </row>
    <row r="722">
      <c r="A722" s="62" t="s">
        <v>1093</v>
      </c>
      <c r="B722" s="62">
        <v>1.0</v>
      </c>
      <c r="C722" s="62">
        <v>20.0</v>
      </c>
      <c r="D722" s="62">
        <v>2023.0</v>
      </c>
      <c r="F722" s="63" t="str">
        <f t="shared" si="1"/>
        <v>20/1/2023</v>
      </c>
      <c r="G722" s="63" t="str">
        <f t="shared" si="2"/>
        <v>1/20/2023</v>
      </c>
      <c r="I722" s="63" t="s">
        <v>477</v>
      </c>
      <c r="J722" s="63" t="s">
        <v>478</v>
      </c>
    </row>
    <row r="723">
      <c r="A723" s="62" t="s">
        <v>1092</v>
      </c>
      <c r="B723" s="62">
        <v>3.0</v>
      </c>
      <c r="C723" s="62">
        <v>15.0</v>
      </c>
      <c r="D723" s="62">
        <v>2023.0</v>
      </c>
      <c r="F723" s="63" t="str">
        <f t="shared" si="1"/>
        <v>15/3/2023</v>
      </c>
      <c r="G723" s="63" t="str">
        <f t="shared" si="2"/>
        <v>3/15/2023</v>
      </c>
      <c r="I723" s="63" t="s">
        <v>222</v>
      </c>
      <c r="J723" s="63" t="s">
        <v>223</v>
      </c>
    </row>
    <row r="724">
      <c r="A724" s="62" t="s">
        <v>1092</v>
      </c>
      <c r="B724" s="62">
        <v>1.0</v>
      </c>
      <c r="C724" s="62">
        <v>18.0</v>
      </c>
      <c r="D724" s="62">
        <v>2023.0</v>
      </c>
      <c r="F724" s="63" t="str">
        <f t="shared" si="1"/>
        <v>18/1/2023</v>
      </c>
      <c r="G724" s="63" t="str">
        <f t="shared" si="2"/>
        <v>1/18/2023</v>
      </c>
      <c r="I724" s="63" t="s">
        <v>333</v>
      </c>
      <c r="J724" s="63" t="s">
        <v>334</v>
      </c>
    </row>
    <row r="725">
      <c r="A725" s="62" t="s">
        <v>1092</v>
      </c>
      <c r="B725" s="62">
        <v>12.0</v>
      </c>
      <c r="C725" s="62">
        <v>7.0</v>
      </c>
      <c r="D725" s="62">
        <v>2022.0</v>
      </c>
      <c r="F725" s="63" t="str">
        <f t="shared" si="1"/>
        <v>7/12/2022</v>
      </c>
      <c r="G725" s="63" t="str">
        <f t="shared" si="2"/>
        <v>12/7/2022</v>
      </c>
      <c r="I725" s="63" t="s">
        <v>574</v>
      </c>
      <c r="J725" s="63" t="s">
        <v>575</v>
      </c>
    </row>
    <row r="726">
      <c r="A726" s="62" t="s">
        <v>1091</v>
      </c>
      <c r="B726" s="62">
        <v>1.0</v>
      </c>
      <c r="C726" s="62">
        <v>2.0</v>
      </c>
      <c r="D726" s="62">
        <v>2023.0</v>
      </c>
      <c r="F726" s="63" t="str">
        <f t="shared" si="1"/>
        <v>2/1/2023</v>
      </c>
      <c r="G726" s="63" t="str">
        <f t="shared" si="2"/>
        <v>1/2/2023</v>
      </c>
      <c r="I726" s="63" t="s">
        <v>345</v>
      </c>
      <c r="J726" s="63" t="s">
        <v>347</v>
      </c>
    </row>
    <row r="727">
      <c r="A727" s="62" t="s">
        <v>1090</v>
      </c>
      <c r="B727" s="62">
        <v>11.0</v>
      </c>
      <c r="C727" s="62">
        <v>3.0</v>
      </c>
      <c r="D727" s="62">
        <v>2022.0</v>
      </c>
      <c r="F727" s="63" t="str">
        <f t="shared" si="1"/>
        <v>3/11/2022</v>
      </c>
      <c r="G727" s="63" t="str">
        <f t="shared" si="2"/>
        <v>11/3/2022</v>
      </c>
      <c r="I727" s="63" t="s">
        <v>579</v>
      </c>
      <c r="J727" s="63" t="s">
        <v>580</v>
      </c>
    </row>
    <row r="728">
      <c r="A728" s="60">
        <v>0.0</v>
      </c>
      <c r="B728" s="60"/>
      <c r="C728" s="60"/>
      <c r="D728" s="60"/>
      <c r="F728" s="63" t="str">
        <f t="shared" si="1"/>
        <v>//</v>
      </c>
      <c r="G728" s="63" t="str">
        <f t="shared" si="2"/>
        <v>//</v>
      </c>
    </row>
    <row r="729">
      <c r="A729" s="62" t="s">
        <v>1093</v>
      </c>
      <c r="B729" s="62">
        <v>4.0</v>
      </c>
      <c r="C729" s="62">
        <v>1.0</v>
      </c>
      <c r="D729" s="62">
        <v>2022.0</v>
      </c>
      <c r="F729" s="63" t="str">
        <f t="shared" si="1"/>
        <v>1/4/2022</v>
      </c>
      <c r="G729" s="63" t="str">
        <f t="shared" si="2"/>
        <v>4/1/2022</v>
      </c>
      <c r="I729" s="63" t="s">
        <v>582</v>
      </c>
      <c r="J729" s="63" t="s">
        <v>583</v>
      </c>
    </row>
    <row r="730">
      <c r="A730" s="62" t="s">
        <v>1091</v>
      </c>
      <c r="B730" s="62">
        <v>10.0</v>
      </c>
      <c r="C730" s="62">
        <v>31.0</v>
      </c>
      <c r="D730" s="62">
        <v>2022.0</v>
      </c>
      <c r="F730" s="63" t="str">
        <f t="shared" si="1"/>
        <v>31/10/2022</v>
      </c>
      <c r="G730" s="63" t="str">
        <f t="shared" si="2"/>
        <v>10/31/2022</v>
      </c>
      <c r="I730" s="63" t="s">
        <v>352</v>
      </c>
      <c r="J730" s="63" t="s">
        <v>354</v>
      </c>
    </row>
    <row r="731">
      <c r="A731" s="62" t="s">
        <v>1095</v>
      </c>
      <c r="B731" s="62">
        <v>2.0</v>
      </c>
      <c r="C731" s="62">
        <v>4.0</v>
      </c>
      <c r="D731" s="62">
        <v>2023.0</v>
      </c>
      <c r="F731" s="63" t="str">
        <f t="shared" si="1"/>
        <v>4/2/2023</v>
      </c>
      <c r="G731" s="63" t="str">
        <f t="shared" si="2"/>
        <v>2/4/2023</v>
      </c>
      <c r="I731" s="63" t="s">
        <v>592</v>
      </c>
      <c r="J731" s="63" t="s">
        <v>593</v>
      </c>
    </row>
    <row r="732">
      <c r="A732" s="62" t="s">
        <v>1092</v>
      </c>
      <c r="B732" s="62">
        <v>3.0</v>
      </c>
      <c r="C732" s="62">
        <v>15.0</v>
      </c>
      <c r="D732" s="62">
        <v>2023.0</v>
      </c>
      <c r="F732" s="63" t="str">
        <f t="shared" si="1"/>
        <v>15/3/2023</v>
      </c>
      <c r="G732" s="63" t="str">
        <f t="shared" si="2"/>
        <v>3/15/2023</v>
      </c>
      <c r="I732" s="63" t="s">
        <v>222</v>
      </c>
      <c r="J732" s="63" t="s">
        <v>223</v>
      </c>
    </row>
    <row r="733">
      <c r="A733" s="62" t="s">
        <v>1091</v>
      </c>
      <c r="B733" s="62">
        <v>3.0</v>
      </c>
      <c r="C733" s="62">
        <v>13.0</v>
      </c>
      <c r="D733" s="62">
        <v>2023.0</v>
      </c>
      <c r="F733" s="63" t="str">
        <f t="shared" si="1"/>
        <v>13/3/2023</v>
      </c>
      <c r="G733" s="63" t="str">
        <f t="shared" si="2"/>
        <v>3/13/2023</v>
      </c>
      <c r="I733" s="63" t="s">
        <v>175</v>
      </c>
      <c r="J733" s="63" t="s">
        <v>176</v>
      </c>
    </row>
    <row r="734">
      <c r="A734" s="62" t="s">
        <v>1091</v>
      </c>
      <c r="B734" s="62">
        <v>5.0</v>
      </c>
      <c r="C734" s="62">
        <v>9.0</v>
      </c>
      <c r="D734" s="62">
        <v>2022.0</v>
      </c>
      <c r="F734" s="63" t="str">
        <f t="shared" si="1"/>
        <v>9/5/2022</v>
      </c>
      <c r="G734" s="63" t="str">
        <f t="shared" si="2"/>
        <v>5/9/2022</v>
      </c>
      <c r="I734" s="63" t="s">
        <v>369</v>
      </c>
      <c r="J734" s="63" t="s">
        <v>370</v>
      </c>
    </row>
    <row r="735">
      <c r="A735" s="62" t="s">
        <v>1090</v>
      </c>
      <c r="B735" s="62">
        <v>2.0</v>
      </c>
      <c r="C735" s="62">
        <v>2.0</v>
      </c>
      <c r="D735" s="62">
        <v>2023.0</v>
      </c>
      <c r="F735" s="63" t="str">
        <f t="shared" si="1"/>
        <v>2/2/2023</v>
      </c>
      <c r="G735" s="63" t="str">
        <f t="shared" si="2"/>
        <v>2/2/2023</v>
      </c>
      <c r="I735" s="63" t="s">
        <v>138</v>
      </c>
      <c r="J735" s="63" t="s">
        <v>138</v>
      </c>
    </row>
    <row r="736">
      <c r="A736" s="60">
        <v>0.0</v>
      </c>
      <c r="B736" s="60"/>
      <c r="C736" s="60"/>
      <c r="D736" s="60"/>
      <c r="F736" s="63" t="str">
        <f t="shared" si="1"/>
        <v>//</v>
      </c>
      <c r="G736" s="63" t="str">
        <f t="shared" si="2"/>
        <v>//</v>
      </c>
    </row>
    <row r="737">
      <c r="A737" s="62" t="s">
        <v>1093</v>
      </c>
      <c r="B737" s="62">
        <v>1.0</v>
      </c>
      <c r="C737" s="62">
        <v>20.0</v>
      </c>
      <c r="D737" s="62">
        <v>2023.0</v>
      </c>
      <c r="F737" s="63" t="str">
        <f t="shared" si="1"/>
        <v>20/1/2023</v>
      </c>
      <c r="G737" s="63" t="str">
        <f t="shared" si="2"/>
        <v>1/20/2023</v>
      </c>
      <c r="I737" s="63" t="s">
        <v>477</v>
      </c>
      <c r="J737" s="63" t="s">
        <v>478</v>
      </c>
    </row>
    <row r="738">
      <c r="A738" s="62" t="s">
        <v>1092</v>
      </c>
      <c r="B738" s="62">
        <v>3.0</v>
      </c>
      <c r="C738" s="62">
        <v>15.0</v>
      </c>
      <c r="D738" s="62">
        <v>2023.0</v>
      </c>
      <c r="F738" s="63" t="str">
        <f t="shared" si="1"/>
        <v>15/3/2023</v>
      </c>
      <c r="G738" s="63" t="str">
        <f t="shared" si="2"/>
        <v>3/15/2023</v>
      </c>
      <c r="I738" s="63" t="s">
        <v>222</v>
      </c>
      <c r="J738" s="63" t="s">
        <v>223</v>
      </c>
    </row>
    <row r="739">
      <c r="A739" s="62" t="s">
        <v>1094</v>
      </c>
      <c r="B739" s="62">
        <v>2.0</v>
      </c>
      <c r="C739" s="62">
        <v>28.0</v>
      </c>
      <c r="D739" s="62">
        <v>2023.0</v>
      </c>
      <c r="F739" s="63" t="str">
        <f t="shared" si="1"/>
        <v>28/2/2023</v>
      </c>
      <c r="G739" s="63" t="str">
        <f t="shared" si="2"/>
        <v>2/28/2023</v>
      </c>
      <c r="I739" s="63" t="s">
        <v>497</v>
      </c>
      <c r="J739" s="63" t="s">
        <v>499</v>
      </c>
    </row>
    <row r="740">
      <c r="A740" s="62" t="s">
        <v>1092</v>
      </c>
      <c r="B740" s="62">
        <v>3.0</v>
      </c>
      <c r="C740" s="62">
        <v>30.0</v>
      </c>
      <c r="D740" s="62">
        <v>2022.0</v>
      </c>
      <c r="F740" s="63" t="str">
        <f t="shared" si="1"/>
        <v>30/3/2022</v>
      </c>
      <c r="G740" s="63" t="str">
        <f t="shared" si="2"/>
        <v>3/30/2022</v>
      </c>
      <c r="I740" s="63" t="s">
        <v>117</v>
      </c>
      <c r="J740" s="63" t="s">
        <v>120</v>
      </c>
    </row>
    <row r="741">
      <c r="A741" s="62" t="s">
        <v>1092</v>
      </c>
      <c r="B741" s="62">
        <v>11.0</v>
      </c>
      <c r="C741" s="62">
        <v>9.0</v>
      </c>
      <c r="D741" s="62">
        <v>2022.0</v>
      </c>
      <c r="F741" s="63" t="str">
        <f t="shared" si="1"/>
        <v>9/11/2022</v>
      </c>
      <c r="G741" s="63" t="str">
        <f t="shared" si="2"/>
        <v>11/9/2022</v>
      </c>
      <c r="I741" s="63" t="s">
        <v>467</v>
      </c>
      <c r="J741" s="63" t="s">
        <v>469</v>
      </c>
    </row>
    <row r="742">
      <c r="A742" s="62" t="s">
        <v>1092</v>
      </c>
      <c r="B742" s="62">
        <v>10.0</v>
      </c>
      <c r="C742" s="62">
        <v>5.0</v>
      </c>
      <c r="D742" s="62">
        <v>2022.0</v>
      </c>
      <c r="F742" s="63" t="str">
        <f t="shared" si="1"/>
        <v>5/10/2022</v>
      </c>
      <c r="G742" s="63" t="str">
        <f t="shared" si="2"/>
        <v>10/5/2022</v>
      </c>
      <c r="I742" s="63" t="s">
        <v>616</v>
      </c>
      <c r="J742" s="63" t="s">
        <v>618</v>
      </c>
    </row>
    <row r="743">
      <c r="A743" s="62" t="s">
        <v>1090</v>
      </c>
      <c r="B743" s="62">
        <v>2.0</v>
      </c>
      <c r="C743" s="62">
        <v>23.0</v>
      </c>
      <c r="D743" s="62">
        <v>2023.0</v>
      </c>
      <c r="F743" s="63" t="str">
        <f t="shared" si="1"/>
        <v>23/2/2023</v>
      </c>
      <c r="G743" s="63" t="str">
        <f t="shared" si="2"/>
        <v>2/23/2023</v>
      </c>
      <c r="I743" s="63" t="s">
        <v>404</v>
      </c>
      <c r="J743" s="63" t="s">
        <v>406</v>
      </c>
    </row>
    <row r="744">
      <c r="A744" s="62" t="s">
        <v>1091</v>
      </c>
      <c r="B744" s="62">
        <v>12.0</v>
      </c>
      <c r="C744" s="62">
        <v>5.0</v>
      </c>
      <c r="D744" s="62">
        <v>2022.0</v>
      </c>
      <c r="F744" s="63" t="str">
        <f t="shared" si="1"/>
        <v>5/12/2022</v>
      </c>
      <c r="G744" s="63" t="str">
        <f t="shared" si="2"/>
        <v>12/5/2022</v>
      </c>
      <c r="I744" s="63" t="s">
        <v>80</v>
      </c>
      <c r="J744" s="63" t="s">
        <v>83</v>
      </c>
    </row>
    <row r="745">
      <c r="A745" s="60">
        <v>0.0</v>
      </c>
      <c r="B745" s="60"/>
      <c r="C745" s="60"/>
      <c r="D745" s="60"/>
      <c r="F745" s="63" t="str">
        <f t="shared" si="1"/>
        <v>//</v>
      </c>
      <c r="G745" s="63" t="str">
        <f t="shared" si="2"/>
        <v>//</v>
      </c>
    </row>
    <row r="746">
      <c r="A746" s="62" t="s">
        <v>1094</v>
      </c>
      <c r="B746" s="62">
        <v>3.0</v>
      </c>
      <c r="C746" s="62">
        <v>7.0</v>
      </c>
      <c r="D746" s="62">
        <v>2023.0</v>
      </c>
      <c r="F746" s="63" t="str">
        <f t="shared" si="1"/>
        <v>7/3/2023</v>
      </c>
      <c r="G746" s="63" t="str">
        <f t="shared" si="2"/>
        <v>3/7/2023</v>
      </c>
      <c r="I746" s="63" t="s">
        <v>556</v>
      </c>
      <c r="J746" s="63" t="s">
        <v>557</v>
      </c>
    </row>
    <row r="747">
      <c r="A747" s="62" t="s">
        <v>1090</v>
      </c>
      <c r="B747" s="62">
        <v>2.0</v>
      </c>
      <c r="C747" s="62">
        <v>9.0</v>
      </c>
      <c r="D747" s="62">
        <v>2023.0</v>
      </c>
      <c r="F747" s="63" t="str">
        <f t="shared" si="1"/>
        <v>9/2/2023</v>
      </c>
      <c r="G747" s="63" t="str">
        <f t="shared" si="2"/>
        <v>2/9/2023</v>
      </c>
      <c r="I747" s="63" t="s">
        <v>167</v>
      </c>
      <c r="J747" s="63" t="s">
        <v>170</v>
      </c>
    </row>
    <row r="748">
      <c r="A748" s="62" t="s">
        <v>1090</v>
      </c>
      <c r="B748" s="62">
        <v>5.0</v>
      </c>
      <c r="C748" s="62">
        <v>12.0</v>
      </c>
      <c r="D748" s="62">
        <v>2022.0</v>
      </c>
      <c r="F748" s="63" t="str">
        <f t="shared" si="1"/>
        <v>12/5/2022</v>
      </c>
      <c r="G748" s="63" t="str">
        <f t="shared" si="2"/>
        <v>5/12/2022</v>
      </c>
      <c r="I748" s="63" t="s">
        <v>83</v>
      </c>
      <c r="J748" s="63" t="s">
        <v>80</v>
      </c>
    </row>
    <row r="749">
      <c r="A749" s="62" t="s">
        <v>1092</v>
      </c>
      <c r="B749" s="62">
        <v>1.0</v>
      </c>
      <c r="C749" s="62">
        <v>18.0</v>
      </c>
      <c r="D749" s="62">
        <v>2023.0</v>
      </c>
      <c r="F749" s="63" t="str">
        <f t="shared" si="1"/>
        <v>18/1/2023</v>
      </c>
      <c r="G749" s="63" t="str">
        <f t="shared" si="2"/>
        <v>1/18/2023</v>
      </c>
      <c r="I749" s="63" t="s">
        <v>333</v>
      </c>
      <c r="J749" s="63" t="s">
        <v>334</v>
      </c>
    </row>
    <row r="750">
      <c r="A750" s="62" t="s">
        <v>1092</v>
      </c>
      <c r="B750" s="62">
        <v>10.0</v>
      </c>
      <c r="C750" s="62">
        <v>5.0</v>
      </c>
      <c r="D750" s="62">
        <v>2022.0</v>
      </c>
      <c r="F750" s="63" t="str">
        <f t="shared" si="1"/>
        <v>5/10/2022</v>
      </c>
      <c r="G750" s="63" t="str">
        <f t="shared" si="2"/>
        <v>10/5/2022</v>
      </c>
      <c r="I750" s="63" t="s">
        <v>616</v>
      </c>
      <c r="J750" s="63" t="s">
        <v>618</v>
      </c>
    </row>
    <row r="751">
      <c r="A751" s="62" t="s">
        <v>1092</v>
      </c>
      <c r="B751" s="62">
        <v>2.0</v>
      </c>
      <c r="C751" s="62">
        <v>22.0</v>
      </c>
      <c r="D751" s="62">
        <v>2023.0</v>
      </c>
      <c r="F751" s="63" t="str">
        <f t="shared" si="1"/>
        <v>22/2/2023</v>
      </c>
      <c r="G751" s="63" t="str">
        <f t="shared" si="2"/>
        <v>2/22/2023</v>
      </c>
      <c r="I751" s="63" t="s">
        <v>283</v>
      </c>
      <c r="J751" s="63" t="s">
        <v>285</v>
      </c>
    </row>
    <row r="752">
      <c r="A752" s="60">
        <v>0.0</v>
      </c>
      <c r="B752" s="60"/>
      <c r="C752" s="60"/>
      <c r="D752" s="60"/>
      <c r="F752" s="63" t="str">
        <f t="shared" si="1"/>
        <v>//</v>
      </c>
      <c r="G752" s="63" t="str">
        <f t="shared" si="2"/>
        <v>//</v>
      </c>
    </row>
    <row r="753">
      <c r="A753" s="62" t="s">
        <v>1091</v>
      </c>
      <c r="B753" s="62">
        <v>10.0</v>
      </c>
      <c r="C753" s="62">
        <v>17.0</v>
      </c>
      <c r="D753" s="62">
        <v>2022.0</v>
      </c>
      <c r="F753" s="63" t="str">
        <f t="shared" si="1"/>
        <v>17/10/2022</v>
      </c>
      <c r="G753" s="63" t="str">
        <f t="shared" si="2"/>
        <v>10/17/2022</v>
      </c>
      <c r="I753" s="63" t="s">
        <v>662</v>
      </c>
      <c r="J753" s="63" t="s">
        <v>664</v>
      </c>
    </row>
    <row r="754">
      <c r="A754" s="60">
        <v>0.0</v>
      </c>
      <c r="B754" s="60"/>
      <c r="C754" s="60"/>
      <c r="D754" s="60"/>
      <c r="F754" s="63" t="str">
        <f t="shared" si="1"/>
        <v>//</v>
      </c>
      <c r="G754" s="63" t="str">
        <f t="shared" si="2"/>
        <v>//</v>
      </c>
    </row>
    <row r="755">
      <c r="A755" s="60">
        <v>0.0</v>
      </c>
      <c r="B755" s="60"/>
      <c r="C755" s="60"/>
      <c r="D755" s="60"/>
      <c r="F755" s="63" t="str">
        <f t="shared" si="1"/>
        <v>//</v>
      </c>
      <c r="G755" s="63" t="str">
        <f t="shared" si="2"/>
        <v>//</v>
      </c>
    </row>
    <row r="756">
      <c r="A756" s="62" t="s">
        <v>1094</v>
      </c>
      <c r="B756" s="62">
        <v>5.0</v>
      </c>
      <c r="C756" s="62">
        <v>10.0</v>
      </c>
      <c r="D756" s="62">
        <v>2022.0</v>
      </c>
      <c r="F756" s="63" t="str">
        <f t="shared" si="1"/>
        <v>10/5/2022</v>
      </c>
      <c r="G756" s="63" t="str">
        <f t="shared" si="2"/>
        <v>5/10/2022</v>
      </c>
      <c r="I756" s="63" t="s">
        <v>618</v>
      </c>
      <c r="J756" s="63" t="s">
        <v>616</v>
      </c>
    </row>
    <row r="757">
      <c r="A757" s="62" t="s">
        <v>1092</v>
      </c>
      <c r="B757" s="62">
        <v>3.0</v>
      </c>
      <c r="C757" s="62">
        <v>1.0</v>
      </c>
      <c r="D757" s="62">
        <v>2023.0</v>
      </c>
      <c r="F757" s="63" t="str">
        <f t="shared" si="1"/>
        <v>1/3/2023</v>
      </c>
      <c r="G757" s="63" t="str">
        <f t="shared" si="2"/>
        <v>3/1/2023</v>
      </c>
      <c r="I757" s="63" t="s">
        <v>446</v>
      </c>
      <c r="J757" s="63" t="s">
        <v>444</v>
      </c>
    </row>
    <row r="758">
      <c r="A758" s="60">
        <v>0.0</v>
      </c>
      <c r="B758" s="60"/>
      <c r="C758" s="60"/>
      <c r="D758" s="60"/>
      <c r="F758" s="63" t="str">
        <f t="shared" si="1"/>
        <v>//</v>
      </c>
      <c r="G758" s="63" t="str">
        <f t="shared" si="2"/>
        <v>//</v>
      </c>
    </row>
    <row r="759">
      <c r="A759" s="60">
        <v>0.0</v>
      </c>
      <c r="B759" s="60"/>
      <c r="C759" s="60"/>
      <c r="D759" s="60"/>
      <c r="F759" s="63" t="str">
        <f t="shared" si="1"/>
        <v>//</v>
      </c>
      <c r="G759" s="63" t="str">
        <f t="shared" si="2"/>
        <v>//</v>
      </c>
    </row>
    <row r="760">
      <c r="A760" s="62" t="s">
        <v>1094</v>
      </c>
      <c r="B760" s="62">
        <v>5.0</v>
      </c>
      <c r="C760" s="62">
        <v>17.0</v>
      </c>
      <c r="D760" s="62">
        <v>2022.0</v>
      </c>
      <c r="F760" s="63" t="str">
        <f t="shared" si="1"/>
        <v>17/5/2022</v>
      </c>
      <c r="G760" s="63" t="str">
        <f t="shared" si="2"/>
        <v>5/17/2022</v>
      </c>
      <c r="I760" s="63" t="s">
        <v>691</v>
      </c>
      <c r="J760" s="63" t="s">
        <v>692</v>
      </c>
    </row>
    <row r="761">
      <c r="A761" s="60">
        <v>0.0</v>
      </c>
      <c r="B761" s="60"/>
      <c r="C761" s="60"/>
      <c r="D761" s="60"/>
      <c r="F761" s="63" t="str">
        <f t="shared" si="1"/>
        <v>//</v>
      </c>
      <c r="G761" s="63" t="str">
        <f t="shared" si="2"/>
        <v>//</v>
      </c>
    </row>
    <row r="762">
      <c r="A762" s="60">
        <v>0.0</v>
      </c>
      <c r="B762" s="60"/>
      <c r="C762" s="60"/>
      <c r="D762" s="60"/>
      <c r="F762" s="63" t="str">
        <f t="shared" si="1"/>
        <v>//</v>
      </c>
      <c r="G762" s="63" t="str">
        <f t="shared" si="2"/>
        <v>//</v>
      </c>
    </row>
    <row r="763">
      <c r="A763" s="62" t="s">
        <v>1093</v>
      </c>
      <c r="B763" s="62">
        <v>1.0</v>
      </c>
      <c r="C763" s="62">
        <v>13.0</v>
      </c>
      <c r="D763" s="62">
        <v>2023.0</v>
      </c>
      <c r="F763" s="63" t="str">
        <f t="shared" si="1"/>
        <v>13/1/2023</v>
      </c>
      <c r="G763" s="63" t="str">
        <f t="shared" si="2"/>
        <v>1/13/2023</v>
      </c>
      <c r="I763" s="63" t="s">
        <v>703</v>
      </c>
      <c r="J763" s="63" t="s">
        <v>705</v>
      </c>
    </row>
    <row r="764">
      <c r="A764" s="62" t="s">
        <v>1096</v>
      </c>
      <c r="B764" s="62">
        <v>3.0</v>
      </c>
      <c r="C764" s="62">
        <v>5.0</v>
      </c>
      <c r="D764" s="62">
        <v>2023.0</v>
      </c>
      <c r="F764" s="63" t="str">
        <f t="shared" si="1"/>
        <v>5/3/2023</v>
      </c>
      <c r="G764" s="63" t="str">
        <f t="shared" si="2"/>
        <v>3/5/2023</v>
      </c>
      <c r="I764" s="63" t="s">
        <v>709</v>
      </c>
      <c r="J764" s="63" t="s">
        <v>710</v>
      </c>
    </row>
    <row r="765">
      <c r="A765" s="62" t="s">
        <v>1091</v>
      </c>
      <c r="B765" s="62">
        <v>9.0</v>
      </c>
      <c r="C765" s="62">
        <v>12.0</v>
      </c>
      <c r="D765" s="62">
        <v>2022.0</v>
      </c>
      <c r="F765" s="63" t="str">
        <f t="shared" si="1"/>
        <v>12/9/2022</v>
      </c>
      <c r="G765" s="63" t="str">
        <f t="shared" si="2"/>
        <v>9/12/2022</v>
      </c>
      <c r="I765" s="63" t="s">
        <v>402</v>
      </c>
      <c r="J765" s="63" t="s">
        <v>401</v>
      </c>
    </row>
    <row r="766">
      <c r="A766" s="62" t="s">
        <v>1093</v>
      </c>
      <c r="B766" s="62">
        <v>10.0</v>
      </c>
      <c r="C766" s="62">
        <v>7.0</v>
      </c>
      <c r="D766" s="62">
        <v>2022.0</v>
      </c>
      <c r="F766" s="63" t="str">
        <f t="shared" si="1"/>
        <v>7/10/2022</v>
      </c>
      <c r="G766" s="63" t="str">
        <f t="shared" si="2"/>
        <v>10/7/2022</v>
      </c>
      <c r="I766" s="63" t="s">
        <v>719</v>
      </c>
      <c r="J766" s="63" t="s">
        <v>720</v>
      </c>
    </row>
    <row r="767">
      <c r="A767" s="62" t="s">
        <v>1096</v>
      </c>
      <c r="B767" s="62">
        <v>5.0</v>
      </c>
      <c r="C767" s="62">
        <v>15.0</v>
      </c>
      <c r="D767" s="62">
        <v>2022.0</v>
      </c>
      <c r="F767" s="63" t="str">
        <f t="shared" si="1"/>
        <v>15/5/2022</v>
      </c>
      <c r="G767" s="63" t="str">
        <f t="shared" si="2"/>
        <v>5/15/2022</v>
      </c>
      <c r="I767" s="63" t="s">
        <v>725</v>
      </c>
      <c r="J767" s="63" t="s">
        <v>726</v>
      </c>
    </row>
    <row r="768">
      <c r="A768" s="60">
        <v>0.0</v>
      </c>
      <c r="B768" s="60"/>
      <c r="C768" s="60"/>
      <c r="D768" s="60"/>
      <c r="F768" s="63" t="str">
        <f t="shared" si="1"/>
        <v>//</v>
      </c>
      <c r="G768" s="63" t="str">
        <f t="shared" si="2"/>
        <v>//</v>
      </c>
    </row>
    <row r="769">
      <c r="A769" s="60">
        <v>0.0</v>
      </c>
      <c r="B769" s="60"/>
      <c r="C769" s="60"/>
      <c r="D769" s="60"/>
      <c r="F769" s="63" t="str">
        <f t="shared" si="1"/>
        <v>//</v>
      </c>
      <c r="G769" s="63" t="str">
        <f t="shared" si="2"/>
        <v>//</v>
      </c>
    </row>
    <row r="770">
      <c r="A770" s="62" t="s">
        <v>1090</v>
      </c>
      <c r="B770" s="62">
        <v>8.0</v>
      </c>
      <c r="C770" s="62">
        <v>18.0</v>
      </c>
      <c r="D770" s="62">
        <v>2022.0</v>
      </c>
      <c r="F770" s="63" t="str">
        <f t="shared" si="1"/>
        <v>18/8/2022</v>
      </c>
      <c r="G770" s="63" t="str">
        <f t="shared" si="2"/>
        <v>8/18/2022</v>
      </c>
      <c r="I770" s="63" t="s">
        <v>737</v>
      </c>
      <c r="J770" s="63" t="s">
        <v>738</v>
      </c>
    </row>
    <row r="771">
      <c r="A771" s="60">
        <v>0.0</v>
      </c>
      <c r="B771" s="60"/>
      <c r="C771" s="60"/>
      <c r="D771" s="60"/>
      <c r="F771" s="63" t="str">
        <f t="shared" si="1"/>
        <v>//</v>
      </c>
      <c r="G771" s="63" t="str">
        <f t="shared" si="2"/>
        <v>//</v>
      </c>
    </row>
    <row r="772">
      <c r="A772" s="62" t="s">
        <v>1094</v>
      </c>
      <c r="B772" s="62">
        <v>6.0</v>
      </c>
      <c r="C772" s="62">
        <v>28.0</v>
      </c>
      <c r="D772" s="62">
        <v>2022.0</v>
      </c>
      <c r="F772" s="63" t="str">
        <f t="shared" si="1"/>
        <v>28/6/2022</v>
      </c>
      <c r="G772" s="63" t="str">
        <f t="shared" si="2"/>
        <v>6/28/2022</v>
      </c>
      <c r="I772" s="63" t="s">
        <v>245</v>
      </c>
      <c r="J772" s="63" t="s">
        <v>247</v>
      </c>
    </row>
    <row r="773">
      <c r="A773" s="60">
        <v>0.0</v>
      </c>
      <c r="B773" s="60"/>
      <c r="C773" s="60"/>
      <c r="D773" s="60"/>
      <c r="F773" s="63" t="str">
        <f t="shared" si="1"/>
        <v>//</v>
      </c>
      <c r="G773" s="63" t="str">
        <f t="shared" si="2"/>
        <v>//</v>
      </c>
    </row>
    <row r="774">
      <c r="A774" s="62" t="s">
        <v>1094</v>
      </c>
      <c r="B774" s="62">
        <v>11.0</v>
      </c>
      <c r="C774" s="62">
        <v>15.0</v>
      </c>
      <c r="D774" s="62">
        <v>2022.0</v>
      </c>
      <c r="F774" s="63" t="str">
        <f t="shared" si="1"/>
        <v>15/11/2022</v>
      </c>
      <c r="G774" s="63" t="str">
        <f t="shared" si="2"/>
        <v>11/15/2022</v>
      </c>
      <c r="I774" s="63" t="s">
        <v>749</v>
      </c>
      <c r="J774" s="63" t="s">
        <v>750</v>
      </c>
    </row>
    <row r="775">
      <c r="A775" s="60">
        <v>0.0</v>
      </c>
      <c r="B775" s="60"/>
      <c r="C775" s="60"/>
      <c r="D775" s="60"/>
      <c r="F775" s="63" t="str">
        <f t="shared" si="1"/>
        <v>//</v>
      </c>
      <c r="G775" s="63" t="str">
        <f t="shared" si="2"/>
        <v>//</v>
      </c>
    </row>
    <row r="776">
      <c r="A776" s="60">
        <v>0.0</v>
      </c>
      <c r="B776" s="60"/>
      <c r="C776" s="60"/>
      <c r="D776" s="60"/>
      <c r="F776" s="63" t="str">
        <f t="shared" si="1"/>
        <v>//</v>
      </c>
      <c r="G776" s="63" t="str">
        <f t="shared" si="2"/>
        <v>//</v>
      </c>
    </row>
    <row r="777">
      <c r="A777" s="62" t="s">
        <v>1094</v>
      </c>
      <c r="B777" s="62">
        <v>2.0</v>
      </c>
      <c r="C777" s="62">
        <v>28.0</v>
      </c>
      <c r="D777" s="62">
        <v>2023.0</v>
      </c>
      <c r="F777" s="63" t="str">
        <f t="shared" si="1"/>
        <v>28/2/2023</v>
      </c>
      <c r="G777" s="63" t="str">
        <f t="shared" si="2"/>
        <v>2/28/2023</v>
      </c>
      <c r="I777" s="63" t="s">
        <v>497</v>
      </c>
      <c r="J777" s="63" t="s">
        <v>499</v>
      </c>
    </row>
    <row r="778">
      <c r="A778" s="62" t="s">
        <v>1094</v>
      </c>
      <c r="B778" s="62">
        <v>9.0</v>
      </c>
      <c r="C778" s="62">
        <v>20.0</v>
      </c>
      <c r="D778" s="62">
        <v>2022.0</v>
      </c>
      <c r="F778" s="63" t="str">
        <f t="shared" si="1"/>
        <v>20/9/2022</v>
      </c>
      <c r="G778" s="63" t="str">
        <f t="shared" si="2"/>
        <v>9/20/2022</v>
      </c>
      <c r="I778" s="63" t="s">
        <v>759</v>
      </c>
      <c r="J778" s="63" t="s">
        <v>760</v>
      </c>
    </row>
    <row r="779">
      <c r="A779" s="62" t="s">
        <v>1092</v>
      </c>
      <c r="B779" s="62">
        <v>5.0</v>
      </c>
      <c r="C779" s="62">
        <v>25.0</v>
      </c>
      <c r="D779" s="62">
        <v>2022.0</v>
      </c>
      <c r="F779" s="63" t="str">
        <f t="shared" si="1"/>
        <v>25/5/2022</v>
      </c>
      <c r="G779" s="63" t="str">
        <f t="shared" si="2"/>
        <v>5/25/2022</v>
      </c>
      <c r="I779" s="63" t="s">
        <v>209</v>
      </c>
      <c r="J779" s="63" t="s">
        <v>210</v>
      </c>
    </row>
    <row r="780">
      <c r="A780" s="62" t="s">
        <v>1093</v>
      </c>
      <c r="B780" s="62">
        <v>8.0</v>
      </c>
      <c r="C780" s="62">
        <v>12.0</v>
      </c>
      <c r="D780" s="62">
        <v>2022.0</v>
      </c>
      <c r="F780" s="63" t="str">
        <f t="shared" si="1"/>
        <v>12/8/2022</v>
      </c>
      <c r="G780" s="63" t="str">
        <f t="shared" si="2"/>
        <v>8/12/2022</v>
      </c>
      <c r="I780" s="63" t="s">
        <v>251</v>
      </c>
      <c r="J780" s="63" t="s">
        <v>252</v>
      </c>
    </row>
    <row r="781">
      <c r="A781" s="62" t="s">
        <v>1091</v>
      </c>
      <c r="B781" s="62">
        <v>6.0</v>
      </c>
      <c r="C781" s="62">
        <v>27.0</v>
      </c>
      <c r="D781" s="62">
        <v>2022.0</v>
      </c>
      <c r="F781" s="63" t="str">
        <f t="shared" si="1"/>
        <v>27/6/2022</v>
      </c>
      <c r="G781" s="63" t="str">
        <f t="shared" si="2"/>
        <v>6/27/2022</v>
      </c>
      <c r="I781" s="63" t="s">
        <v>291</v>
      </c>
      <c r="J781" s="63" t="s">
        <v>293</v>
      </c>
    </row>
    <row r="782">
      <c r="A782" s="62" t="s">
        <v>1091</v>
      </c>
      <c r="B782" s="62">
        <v>6.0</v>
      </c>
      <c r="C782" s="62">
        <v>20.0</v>
      </c>
      <c r="D782" s="62">
        <v>2022.0</v>
      </c>
      <c r="F782" s="63" t="str">
        <f t="shared" si="1"/>
        <v>20/6/2022</v>
      </c>
      <c r="G782" s="63" t="str">
        <f t="shared" si="2"/>
        <v>6/20/2022</v>
      </c>
      <c r="I782" s="63" t="s">
        <v>775</v>
      </c>
      <c r="J782" s="63" t="s">
        <v>776</v>
      </c>
    </row>
    <row r="783">
      <c r="A783" s="60">
        <v>0.0</v>
      </c>
      <c r="B783" s="60"/>
      <c r="C783" s="60"/>
      <c r="D783" s="60"/>
      <c r="F783" s="63" t="str">
        <f t="shared" si="1"/>
        <v>//</v>
      </c>
      <c r="G783" s="63" t="str">
        <f t="shared" si="2"/>
        <v>//</v>
      </c>
    </row>
    <row r="784">
      <c r="A784" s="62" t="s">
        <v>1090</v>
      </c>
      <c r="B784" s="62">
        <v>1.0</v>
      </c>
      <c r="C784" s="62">
        <v>26.0</v>
      </c>
      <c r="D784" s="62">
        <v>2023.0</v>
      </c>
      <c r="F784" s="63" t="str">
        <f t="shared" si="1"/>
        <v>26/1/2023</v>
      </c>
      <c r="G784" s="63" t="str">
        <f t="shared" si="2"/>
        <v>1/26/2023</v>
      </c>
      <c r="I784" s="63" t="s">
        <v>481</v>
      </c>
      <c r="J784" s="63" t="s">
        <v>482</v>
      </c>
    </row>
    <row r="785">
      <c r="A785" s="62" t="s">
        <v>1094</v>
      </c>
      <c r="B785" s="62">
        <v>12.0</v>
      </c>
      <c r="C785" s="62">
        <v>27.0</v>
      </c>
      <c r="D785" s="62">
        <v>2022.0</v>
      </c>
      <c r="F785" s="63" t="str">
        <f t="shared" si="1"/>
        <v>27/12/2022</v>
      </c>
      <c r="G785" s="63" t="str">
        <f t="shared" si="2"/>
        <v>12/27/2022</v>
      </c>
      <c r="I785" s="63" t="s">
        <v>782</v>
      </c>
      <c r="J785" s="63" t="s">
        <v>783</v>
      </c>
    </row>
    <row r="786">
      <c r="A786" s="60">
        <v>0.0</v>
      </c>
      <c r="B786" s="60"/>
      <c r="C786" s="60"/>
      <c r="D786" s="60"/>
      <c r="F786" s="63" t="str">
        <f t="shared" si="1"/>
        <v>//</v>
      </c>
      <c r="G786" s="63" t="str">
        <f t="shared" si="2"/>
        <v>//</v>
      </c>
    </row>
    <row r="787">
      <c r="A787" s="60">
        <v>0.0</v>
      </c>
      <c r="B787" s="60"/>
      <c r="C787" s="60"/>
      <c r="D787" s="60"/>
      <c r="F787" s="63" t="str">
        <f t="shared" si="1"/>
        <v>//</v>
      </c>
      <c r="G787" s="63" t="str">
        <f t="shared" si="2"/>
        <v>//</v>
      </c>
    </row>
    <row r="788">
      <c r="A788" s="62" t="s">
        <v>1094</v>
      </c>
      <c r="B788" s="62">
        <v>6.0</v>
      </c>
      <c r="C788" s="62">
        <v>14.0</v>
      </c>
      <c r="D788" s="62">
        <v>2022.0</v>
      </c>
      <c r="F788" s="63" t="str">
        <f t="shared" si="1"/>
        <v>14/6/2022</v>
      </c>
      <c r="G788" s="63" t="str">
        <f t="shared" si="2"/>
        <v>6/14/2022</v>
      </c>
      <c r="I788" s="63" t="s">
        <v>787</v>
      </c>
      <c r="J788" s="63" t="s">
        <v>788</v>
      </c>
    </row>
    <row r="789">
      <c r="A789" s="62" t="s">
        <v>1091</v>
      </c>
      <c r="B789" s="62">
        <v>11.0</v>
      </c>
      <c r="C789" s="62">
        <v>14.0</v>
      </c>
      <c r="D789" s="62">
        <v>2022.0</v>
      </c>
      <c r="F789" s="63" t="str">
        <f t="shared" si="1"/>
        <v>14/11/2022</v>
      </c>
      <c r="G789" s="63" t="str">
        <f t="shared" si="2"/>
        <v>11/14/2022</v>
      </c>
      <c r="I789" s="63" t="s">
        <v>792</v>
      </c>
      <c r="J789" s="63" t="s">
        <v>793</v>
      </c>
    </row>
    <row r="790">
      <c r="A790" s="62" t="s">
        <v>1094</v>
      </c>
      <c r="B790" s="62">
        <v>9.0</v>
      </c>
      <c r="C790" s="62">
        <v>6.0</v>
      </c>
      <c r="D790" s="62">
        <v>2022.0</v>
      </c>
      <c r="F790" s="63" t="str">
        <f t="shared" si="1"/>
        <v>6/9/2022</v>
      </c>
      <c r="G790" s="63" t="str">
        <f t="shared" si="2"/>
        <v>9/6/2022</v>
      </c>
      <c r="I790" s="63" t="s">
        <v>312</v>
      </c>
      <c r="J790" s="63" t="s">
        <v>311</v>
      </c>
    </row>
    <row r="791">
      <c r="A791" s="62" t="s">
        <v>1090</v>
      </c>
      <c r="B791" s="62">
        <v>6.0</v>
      </c>
      <c r="C791" s="62">
        <v>9.0</v>
      </c>
      <c r="D791" s="62">
        <v>2022.0</v>
      </c>
      <c r="F791" s="63" t="str">
        <f t="shared" si="1"/>
        <v>9/6/2022</v>
      </c>
      <c r="G791" s="63" t="str">
        <f t="shared" si="2"/>
        <v>6/9/2022</v>
      </c>
      <c r="I791" s="63" t="s">
        <v>311</v>
      </c>
      <c r="J791" s="63" t="s">
        <v>312</v>
      </c>
    </row>
    <row r="792">
      <c r="A792" s="62" t="s">
        <v>1091</v>
      </c>
      <c r="B792" s="62">
        <v>9.0</v>
      </c>
      <c r="C792" s="62">
        <v>12.0</v>
      </c>
      <c r="D792" s="62">
        <v>2022.0</v>
      </c>
      <c r="F792" s="63" t="str">
        <f t="shared" si="1"/>
        <v>12/9/2022</v>
      </c>
      <c r="G792" s="63" t="str">
        <f t="shared" si="2"/>
        <v>9/12/2022</v>
      </c>
      <c r="I792" s="63" t="s">
        <v>402</v>
      </c>
      <c r="J792" s="63" t="s">
        <v>401</v>
      </c>
    </row>
    <row r="793">
      <c r="A793" s="62" t="s">
        <v>1093</v>
      </c>
      <c r="B793" s="62">
        <v>3.0</v>
      </c>
      <c r="C793" s="62">
        <v>3.0</v>
      </c>
      <c r="D793" s="62">
        <v>2023.0</v>
      </c>
      <c r="F793" s="63" t="str">
        <f t="shared" si="1"/>
        <v>3/3/2023</v>
      </c>
      <c r="G793" s="63" t="str">
        <f t="shared" si="2"/>
        <v>3/3/2023</v>
      </c>
      <c r="I793" s="63" t="s">
        <v>98</v>
      </c>
      <c r="J793" s="63" t="s">
        <v>98</v>
      </c>
    </row>
    <row r="794">
      <c r="A794" s="62" t="s">
        <v>1094</v>
      </c>
      <c r="B794" s="62">
        <v>7.0</v>
      </c>
      <c r="C794" s="62">
        <v>26.0</v>
      </c>
      <c r="D794" s="62">
        <v>2022.0</v>
      </c>
      <c r="F794" s="63" t="str">
        <f t="shared" si="1"/>
        <v>26/7/2022</v>
      </c>
      <c r="G794" s="63" t="str">
        <f t="shared" si="2"/>
        <v>7/26/2022</v>
      </c>
      <c r="I794" s="63" t="s">
        <v>803</v>
      </c>
      <c r="J794" s="63" t="s">
        <v>805</v>
      </c>
    </row>
    <row r="795">
      <c r="A795" s="62" t="s">
        <v>1094</v>
      </c>
      <c r="B795" s="62">
        <v>10.0</v>
      </c>
      <c r="C795" s="62">
        <v>18.0</v>
      </c>
      <c r="D795" s="62">
        <v>2022.0</v>
      </c>
      <c r="F795" s="63" t="str">
        <f t="shared" si="1"/>
        <v>18/10/2022</v>
      </c>
      <c r="G795" s="63" t="str">
        <f t="shared" si="2"/>
        <v>10/18/2022</v>
      </c>
      <c r="I795" s="63" t="s">
        <v>807</v>
      </c>
      <c r="J795" s="63" t="s">
        <v>808</v>
      </c>
    </row>
    <row r="796">
      <c r="A796" s="62" t="s">
        <v>1094</v>
      </c>
      <c r="B796" s="62">
        <v>6.0</v>
      </c>
      <c r="C796" s="62">
        <v>7.0</v>
      </c>
      <c r="D796" s="62">
        <v>2022.0</v>
      </c>
      <c r="F796" s="63" t="str">
        <f t="shared" si="1"/>
        <v>7/6/2022</v>
      </c>
      <c r="G796" s="63" t="str">
        <f t="shared" si="2"/>
        <v>6/7/2022</v>
      </c>
      <c r="I796" s="63" t="s">
        <v>215</v>
      </c>
      <c r="J796" s="63" t="s">
        <v>217</v>
      </c>
    </row>
    <row r="797">
      <c r="A797" s="62" t="s">
        <v>1094</v>
      </c>
      <c r="B797" s="62">
        <v>12.0</v>
      </c>
      <c r="C797" s="62">
        <v>6.0</v>
      </c>
      <c r="D797" s="62">
        <v>2022.0</v>
      </c>
      <c r="F797" s="63" t="str">
        <f t="shared" si="1"/>
        <v>6/12/2022</v>
      </c>
      <c r="G797" s="63" t="str">
        <f t="shared" si="2"/>
        <v>12/6/2022</v>
      </c>
      <c r="I797" s="63" t="s">
        <v>339</v>
      </c>
      <c r="J797" s="63" t="s">
        <v>340</v>
      </c>
    </row>
    <row r="798">
      <c r="A798" s="60">
        <v>0.0</v>
      </c>
      <c r="B798" s="60"/>
      <c r="C798" s="60"/>
      <c r="D798" s="60"/>
      <c r="F798" s="63" t="str">
        <f t="shared" si="1"/>
        <v>//</v>
      </c>
      <c r="G798" s="63" t="str">
        <f t="shared" si="2"/>
        <v>//</v>
      </c>
    </row>
    <row r="799">
      <c r="A799" s="60">
        <v>0.0</v>
      </c>
      <c r="B799" s="60"/>
      <c r="C799" s="60"/>
      <c r="D799" s="60"/>
      <c r="F799" s="63" t="str">
        <f t="shared" si="1"/>
        <v>//</v>
      </c>
      <c r="G799" s="63" t="str">
        <f t="shared" si="2"/>
        <v>//</v>
      </c>
    </row>
    <row r="800">
      <c r="A800" s="62" t="s">
        <v>1093</v>
      </c>
      <c r="B800" s="62">
        <v>1.0</v>
      </c>
      <c r="C800" s="62">
        <v>13.0</v>
      </c>
      <c r="D800" s="62">
        <v>2023.0</v>
      </c>
      <c r="F800" s="63" t="str">
        <f t="shared" si="1"/>
        <v>13/1/2023</v>
      </c>
      <c r="G800" s="63" t="str">
        <f t="shared" si="2"/>
        <v>1/13/2023</v>
      </c>
      <c r="I800" s="63" t="s">
        <v>703</v>
      </c>
      <c r="J800" s="63" t="s">
        <v>705</v>
      </c>
    </row>
    <row r="801">
      <c r="A801" s="60">
        <v>0.0</v>
      </c>
      <c r="B801" s="60"/>
      <c r="C801" s="60"/>
      <c r="D801" s="60"/>
      <c r="F801" s="63" t="str">
        <f t="shared" si="1"/>
        <v>//</v>
      </c>
      <c r="G801" s="63" t="str">
        <f t="shared" si="2"/>
        <v>//</v>
      </c>
    </row>
    <row r="802">
      <c r="A802" s="62" t="s">
        <v>1094</v>
      </c>
      <c r="B802" s="62">
        <v>7.0</v>
      </c>
      <c r="C802" s="62">
        <v>5.0</v>
      </c>
      <c r="D802" s="62">
        <v>2022.0</v>
      </c>
      <c r="F802" s="63" t="str">
        <f t="shared" si="1"/>
        <v>5/7/2022</v>
      </c>
      <c r="G802" s="63" t="str">
        <f t="shared" si="2"/>
        <v>7/5/2022</v>
      </c>
      <c r="I802" s="63" t="s">
        <v>538</v>
      </c>
      <c r="J802" s="63" t="s">
        <v>536</v>
      </c>
    </row>
    <row r="803">
      <c r="A803" s="62" t="s">
        <v>1092</v>
      </c>
      <c r="B803" s="62">
        <v>3.0</v>
      </c>
      <c r="C803" s="62">
        <v>15.0</v>
      </c>
      <c r="D803" s="62">
        <v>2023.0</v>
      </c>
      <c r="F803" s="63" t="str">
        <f t="shared" si="1"/>
        <v>15/3/2023</v>
      </c>
      <c r="G803" s="63" t="str">
        <f t="shared" si="2"/>
        <v>3/15/2023</v>
      </c>
      <c r="I803" s="63" t="s">
        <v>222</v>
      </c>
      <c r="J803" s="63" t="s">
        <v>223</v>
      </c>
    </row>
    <row r="804">
      <c r="A804" s="62" t="s">
        <v>1093</v>
      </c>
      <c r="B804" s="62">
        <v>12.0</v>
      </c>
      <c r="C804" s="62">
        <v>9.0</v>
      </c>
      <c r="D804" s="62">
        <v>2022.0</v>
      </c>
      <c r="F804" s="63" t="str">
        <f t="shared" si="1"/>
        <v>9/12/2022</v>
      </c>
      <c r="G804" s="63" t="str">
        <f t="shared" si="2"/>
        <v>12/9/2022</v>
      </c>
      <c r="I804" s="63" t="s">
        <v>401</v>
      </c>
      <c r="J804" s="63" t="s">
        <v>402</v>
      </c>
    </row>
    <row r="805">
      <c r="A805" s="62" t="s">
        <v>1093</v>
      </c>
      <c r="B805" s="62">
        <v>10.0</v>
      </c>
      <c r="C805" s="62">
        <v>21.0</v>
      </c>
      <c r="D805" s="62">
        <v>2022.0</v>
      </c>
      <c r="F805" s="63" t="str">
        <f t="shared" si="1"/>
        <v>21/10/2022</v>
      </c>
      <c r="G805" s="63" t="str">
        <f t="shared" si="2"/>
        <v>10/21/2022</v>
      </c>
      <c r="I805" s="63" t="s">
        <v>834</v>
      </c>
      <c r="J805" s="63" t="s">
        <v>835</v>
      </c>
    </row>
    <row r="806">
      <c r="A806" s="62" t="s">
        <v>1094</v>
      </c>
      <c r="B806" s="62">
        <v>2.0</v>
      </c>
      <c r="C806" s="62">
        <v>21.0</v>
      </c>
      <c r="D806" s="62">
        <v>2023.0</v>
      </c>
      <c r="F806" s="63" t="str">
        <f t="shared" si="1"/>
        <v>21/2/2023</v>
      </c>
      <c r="G806" s="63" t="str">
        <f t="shared" si="2"/>
        <v>2/21/2023</v>
      </c>
      <c r="I806" s="63" t="s">
        <v>305</v>
      </c>
      <c r="J806" s="63" t="s">
        <v>306</v>
      </c>
    </row>
    <row r="807">
      <c r="A807" s="62" t="s">
        <v>1092</v>
      </c>
      <c r="B807" s="62">
        <v>10.0</v>
      </c>
      <c r="C807" s="62">
        <v>5.0</v>
      </c>
      <c r="D807" s="62">
        <v>2022.0</v>
      </c>
      <c r="F807" s="63" t="str">
        <f t="shared" si="1"/>
        <v>5/10/2022</v>
      </c>
      <c r="G807" s="63" t="str">
        <f t="shared" si="2"/>
        <v>10/5/2022</v>
      </c>
      <c r="I807" s="63" t="s">
        <v>616</v>
      </c>
      <c r="J807" s="63" t="s">
        <v>618</v>
      </c>
    </row>
    <row r="808">
      <c r="A808" s="62" t="s">
        <v>1091</v>
      </c>
      <c r="B808" s="62">
        <v>3.0</v>
      </c>
      <c r="C808" s="62">
        <v>6.0</v>
      </c>
      <c r="D808" s="62">
        <v>2023.0</v>
      </c>
      <c r="F808" s="63" t="str">
        <f t="shared" si="1"/>
        <v>6/3/2023</v>
      </c>
      <c r="G808" s="63" t="str">
        <f t="shared" si="2"/>
        <v>3/6/2023</v>
      </c>
      <c r="I808" s="63" t="s">
        <v>284</v>
      </c>
      <c r="J808" s="63" t="s">
        <v>286</v>
      </c>
    </row>
    <row r="809">
      <c r="A809" s="62" t="s">
        <v>1093</v>
      </c>
      <c r="B809" s="62">
        <v>1.0</v>
      </c>
      <c r="C809" s="62">
        <v>6.0</v>
      </c>
      <c r="D809" s="62">
        <v>2023.0</v>
      </c>
      <c r="F809" s="63" t="str">
        <f t="shared" si="1"/>
        <v>6/1/2023</v>
      </c>
      <c r="G809" s="63" t="str">
        <f t="shared" si="2"/>
        <v>1/6/2023</v>
      </c>
      <c r="I809" s="63" t="s">
        <v>159</v>
      </c>
      <c r="J809" s="63" t="s">
        <v>160</v>
      </c>
    </row>
    <row r="810">
      <c r="A810" s="62" t="s">
        <v>1090</v>
      </c>
      <c r="B810" s="62">
        <v>6.0</v>
      </c>
      <c r="C810" s="62">
        <v>23.0</v>
      </c>
      <c r="D810" s="62">
        <v>2022.0</v>
      </c>
      <c r="F810" s="63" t="str">
        <f t="shared" si="1"/>
        <v>23/6/2022</v>
      </c>
      <c r="G810" s="63" t="str">
        <f t="shared" si="2"/>
        <v>6/23/2022</v>
      </c>
      <c r="I810" s="63" t="s">
        <v>847</v>
      </c>
      <c r="J810" s="63" t="s">
        <v>848</v>
      </c>
    </row>
    <row r="811">
      <c r="A811" s="62" t="s">
        <v>1092</v>
      </c>
      <c r="B811" s="62">
        <v>2.0</v>
      </c>
      <c r="C811" s="62">
        <v>22.0</v>
      </c>
      <c r="D811" s="62">
        <v>2023.0</v>
      </c>
      <c r="F811" s="63" t="str">
        <f t="shared" si="1"/>
        <v>22/2/2023</v>
      </c>
      <c r="G811" s="63" t="str">
        <f t="shared" si="2"/>
        <v>2/22/2023</v>
      </c>
      <c r="I811" s="63" t="s">
        <v>283</v>
      </c>
      <c r="J811" s="63" t="s">
        <v>285</v>
      </c>
    </row>
    <row r="812">
      <c r="A812" s="62" t="s">
        <v>1094</v>
      </c>
      <c r="B812" s="62">
        <v>7.0</v>
      </c>
      <c r="C812" s="62">
        <v>5.0</v>
      </c>
      <c r="D812" s="62">
        <v>2022.0</v>
      </c>
      <c r="F812" s="63" t="str">
        <f t="shared" si="1"/>
        <v>5/7/2022</v>
      </c>
      <c r="G812" s="63" t="str">
        <f t="shared" si="2"/>
        <v>7/5/2022</v>
      </c>
      <c r="I812" s="63" t="s">
        <v>538</v>
      </c>
      <c r="J812" s="63" t="s">
        <v>536</v>
      </c>
    </row>
    <row r="813">
      <c r="A813" s="62" t="s">
        <v>1094</v>
      </c>
      <c r="B813" s="62">
        <v>11.0</v>
      </c>
      <c r="C813" s="62">
        <v>8.0</v>
      </c>
      <c r="D813" s="62">
        <v>2022.0</v>
      </c>
      <c r="F813" s="63" t="str">
        <f t="shared" si="1"/>
        <v>8/11/2022</v>
      </c>
      <c r="G813" s="63" t="str">
        <f t="shared" si="2"/>
        <v>11/8/2022</v>
      </c>
      <c r="I813" s="63" t="s">
        <v>166</v>
      </c>
      <c r="J813" s="63" t="s">
        <v>169</v>
      </c>
    </row>
    <row r="814">
      <c r="A814" s="62" t="s">
        <v>1092</v>
      </c>
      <c r="B814" s="62">
        <v>12.0</v>
      </c>
      <c r="C814" s="62">
        <v>7.0</v>
      </c>
      <c r="D814" s="62">
        <v>2022.0</v>
      </c>
      <c r="F814" s="63" t="str">
        <f t="shared" si="1"/>
        <v>7/12/2022</v>
      </c>
      <c r="G814" s="63" t="str">
        <f t="shared" si="2"/>
        <v>12/7/2022</v>
      </c>
      <c r="I814" s="63" t="s">
        <v>574</v>
      </c>
      <c r="J814" s="63" t="s">
        <v>575</v>
      </c>
    </row>
    <row r="815">
      <c r="A815" s="60">
        <v>0.0</v>
      </c>
      <c r="B815" s="60"/>
      <c r="C815" s="60"/>
      <c r="D815" s="60"/>
      <c r="F815" s="63" t="str">
        <f t="shared" si="1"/>
        <v>//</v>
      </c>
      <c r="G815" s="63" t="str">
        <f t="shared" si="2"/>
        <v>//</v>
      </c>
    </row>
    <row r="816">
      <c r="A816" s="62" t="s">
        <v>1092</v>
      </c>
      <c r="B816" s="62">
        <v>3.0</v>
      </c>
      <c r="C816" s="62">
        <v>15.0</v>
      </c>
      <c r="D816" s="62">
        <v>2023.0</v>
      </c>
      <c r="F816" s="63" t="str">
        <f t="shared" si="1"/>
        <v>15/3/2023</v>
      </c>
      <c r="G816" s="63" t="str">
        <f t="shared" si="2"/>
        <v>3/15/2023</v>
      </c>
      <c r="I816" s="63" t="s">
        <v>222</v>
      </c>
      <c r="J816" s="63" t="s">
        <v>223</v>
      </c>
    </row>
    <row r="817">
      <c r="A817" s="60">
        <v>0.0</v>
      </c>
      <c r="B817" s="60"/>
      <c r="C817" s="60"/>
      <c r="D817" s="60"/>
      <c r="F817" s="63" t="str">
        <f t="shared" si="1"/>
        <v>//</v>
      </c>
      <c r="G817" s="63" t="str">
        <f t="shared" si="2"/>
        <v>//</v>
      </c>
    </row>
    <row r="818">
      <c r="A818" s="60">
        <v>0.0</v>
      </c>
      <c r="B818" s="60"/>
      <c r="C818" s="60"/>
      <c r="D818" s="60"/>
      <c r="F818" s="63" t="str">
        <f t="shared" si="1"/>
        <v>//</v>
      </c>
      <c r="G818" s="63" t="str">
        <f t="shared" si="2"/>
        <v>//</v>
      </c>
    </row>
    <row r="819">
      <c r="A819" s="62" t="s">
        <v>1094</v>
      </c>
      <c r="B819" s="62">
        <v>11.0</v>
      </c>
      <c r="C819" s="62">
        <v>8.0</v>
      </c>
      <c r="D819" s="62">
        <v>2022.0</v>
      </c>
      <c r="F819" s="63" t="str">
        <f t="shared" si="1"/>
        <v>8/11/2022</v>
      </c>
      <c r="G819" s="63" t="str">
        <f t="shared" si="2"/>
        <v>11/8/2022</v>
      </c>
      <c r="I819" s="63" t="s">
        <v>166</v>
      </c>
      <c r="J819" s="63" t="s">
        <v>169</v>
      </c>
    </row>
    <row r="820">
      <c r="A820" s="62" t="s">
        <v>1092</v>
      </c>
      <c r="B820" s="62">
        <v>10.0</v>
      </c>
      <c r="C820" s="62">
        <v>12.0</v>
      </c>
      <c r="D820" s="62">
        <v>2022.0</v>
      </c>
      <c r="F820" s="63" t="str">
        <f t="shared" si="1"/>
        <v>12/10/2022</v>
      </c>
      <c r="G820" s="63" t="str">
        <f t="shared" si="2"/>
        <v>10/12/2022</v>
      </c>
      <c r="I820" s="63" t="s">
        <v>489</v>
      </c>
      <c r="J820" s="63" t="s">
        <v>491</v>
      </c>
    </row>
    <row r="821">
      <c r="A821" s="62" t="s">
        <v>1092</v>
      </c>
      <c r="B821" s="62">
        <v>8.0</v>
      </c>
      <c r="C821" s="62">
        <v>3.0</v>
      </c>
      <c r="D821" s="62">
        <v>2022.0</v>
      </c>
      <c r="F821" s="63" t="str">
        <f t="shared" si="1"/>
        <v>3/8/2022</v>
      </c>
      <c r="G821" s="63" t="str">
        <f t="shared" si="2"/>
        <v>8/3/2022</v>
      </c>
      <c r="I821" s="63" t="s">
        <v>878</v>
      </c>
      <c r="J821" s="63" t="s">
        <v>879</v>
      </c>
    </row>
    <row r="822">
      <c r="A822" s="62" t="s">
        <v>1091</v>
      </c>
      <c r="B822" s="62">
        <v>2.0</v>
      </c>
      <c r="C822" s="62">
        <v>27.0</v>
      </c>
      <c r="D822" s="62">
        <v>2023.0</v>
      </c>
      <c r="F822" s="63" t="str">
        <f t="shared" si="1"/>
        <v>27/2/2023</v>
      </c>
      <c r="G822" s="63" t="str">
        <f t="shared" si="2"/>
        <v>2/27/2023</v>
      </c>
      <c r="I822" s="63" t="s">
        <v>275</v>
      </c>
      <c r="J822" s="63" t="s">
        <v>276</v>
      </c>
    </row>
    <row r="823">
      <c r="A823" s="62" t="s">
        <v>1091</v>
      </c>
      <c r="B823" s="62">
        <v>3.0</v>
      </c>
      <c r="C823" s="62">
        <v>13.0</v>
      </c>
      <c r="D823" s="62">
        <v>2023.0</v>
      </c>
      <c r="F823" s="63" t="str">
        <f t="shared" si="1"/>
        <v>13/3/2023</v>
      </c>
      <c r="G823" s="63" t="str">
        <f t="shared" si="2"/>
        <v>3/13/2023</v>
      </c>
      <c r="I823" s="63" t="s">
        <v>175</v>
      </c>
      <c r="J823" s="63" t="s">
        <v>176</v>
      </c>
    </row>
    <row r="824">
      <c r="A824" s="62" t="s">
        <v>1090</v>
      </c>
      <c r="B824" s="62">
        <v>7.0</v>
      </c>
      <c r="C824" s="62">
        <v>28.0</v>
      </c>
      <c r="D824" s="62">
        <v>2022.0</v>
      </c>
      <c r="F824" s="63" t="str">
        <f t="shared" si="1"/>
        <v>28/7/2022</v>
      </c>
      <c r="G824" s="63" t="str">
        <f t="shared" si="2"/>
        <v>7/28/2022</v>
      </c>
      <c r="I824" s="63" t="s">
        <v>887</v>
      </c>
      <c r="J824" s="63" t="s">
        <v>889</v>
      </c>
    </row>
    <row r="825">
      <c r="A825" s="60">
        <v>0.0</v>
      </c>
      <c r="B825" s="60"/>
      <c r="C825" s="60"/>
      <c r="D825" s="60"/>
      <c r="F825" s="63" t="str">
        <f t="shared" si="1"/>
        <v>//</v>
      </c>
      <c r="G825" s="63" t="str">
        <f t="shared" si="2"/>
        <v>//</v>
      </c>
    </row>
    <row r="826">
      <c r="A826" s="60">
        <v>0.0</v>
      </c>
      <c r="B826" s="60"/>
      <c r="C826" s="60"/>
      <c r="D826" s="60"/>
      <c r="F826" s="63" t="str">
        <f t="shared" si="1"/>
        <v>//</v>
      </c>
      <c r="G826" s="63" t="str">
        <f t="shared" si="2"/>
        <v>//</v>
      </c>
    </row>
    <row r="827">
      <c r="A827" s="60">
        <v>0.0</v>
      </c>
      <c r="B827" s="60"/>
      <c r="C827" s="60"/>
      <c r="D827" s="60"/>
      <c r="F827" s="63" t="str">
        <f t="shared" si="1"/>
        <v>//</v>
      </c>
      <c r="G827" s="63" t="str">
        <f t="shared" si="2"/>
        <v>//</v>
      </c>
    </row>
    <row r="828">
      <c r="A828" s="62" t="s">
        <v>1094</v>
      </c>
      <c r="B828" s="62">
        <v>1.0</v>
      </c>
      <c r="C828" s="62">
        <v>10.0</v>
      </c>
      <c r="D828" s="62">
        <v>2023.0</v>
      </c>
      <c r="F828" s="63" t="str">
        <f t="shared" si="1"/>
        <v>10/1/2023</v>
      </c>
      <c r="G828" s="63" t="str">
        <f t="shared" si="2"/>
        <v>1/10/2023</v>
      </c>
      <c r="I828" s="63" t="s">
        <v>897</v>
      </c>
      <c r="J828" s="63" t="s">
        <v>899</v>
      </c>
    </row>
    <row r="829">
      <c r="A829" s="62" t="s">
        <v>1094</v>
      </c>
      <c r="B829" s="62">
        <v>1.0</v>
      </c>
      <c r="C829" s="62">
        <v>24.0</v>
      </c>
      <c r="D829" s="62">
        <v>2023.0</v>
      </c>
      <c r="F829" s="63" t="str">
        <f t="shared" si="1"/>
        <v>24/1/2023</v>
      </c>
      <c r="G829" s="63" t="str">
        <f t="shared" si="2"/>
        <v>1/24/2023</v>
      </c>
      <c r="I829" s="63" t="s">
        <v>270</v>
      </c>
      <c r="J829" s="63" t="s">
        <v>273</v>
      </c>
    </row>
    <row r="830">
      <c r="A830" s="62" t="s">
        <v>1094</v>
      </c>
      <c r="B830" s="62">
        <v>1.0</v>
      </c>
      <c r="C830" s="62">
        <v>17.0</v>
      </c>
      <c r="D830" s="62">
        <v>2023.0</v>
      </c>
      <c r="F830" s="63" t="str">
        <f t="shared" si="1"/>
        <v>17/1/2023</v>
      </c>
      <c r="G830" s="63" t="str">
        <f t="shared" si="2"/>
        <v>1/17/2023</v>
      </c>
      <c r="I830" s="63" t="s">
        <v>541</v>
      </c>
      <c r="J830" s="63" t="s">
        <v>542</v>
      </c>
    </row>
    <row r="831">
      <c r="A831" s="60">
        <v>0.0</v>
      </c>
      <c r="B831" s="60"/>
      <c r="C831" s="60"/>
      <c r="D831" s="60"/>
      <c r="F831" s="63" t="str">
        <f t="shared" si="1"/>
        <v>//</v>
      </c>
      <c r="G831" s="63" t="str">
        <f t="shared" si="2"/>
        <v>//</v>
      </c>
    </row>
    <row r="832">
      <c r="A832" s="60">
        <v>0.0</v>
      </c>
      <c r="B832" s="60"/>
      <c r="C832" s="60"/>
      <c r="D832" s="60"/>
      <c r="F832" s="63" t="str">
        <f t="shared" si="1"/>
        <v>//</v>
      </c>
      <c r="G832" s="63" t="str">
        <f t="shared" si="2"/>
        <v>//</v>
      </c>
    </row>
    <row r="833">
      <c r="A833" s="62" t="s">
        <v>1090</v>
      </c>
      <c r="B833" s="62">
        <v>1.0</v>
      </c>
      <c r="C833" s="62">
        <v>19.0</v>
      </c>
      <c r="D833" s="62">
        <v>2023.0</v>
      </c>
      <c r="F833" s="63" t="str">
        <f t="shared" si="1"/>
        <v>19/1/2023</v>
      </c>
      <c r="G833" s="63" t="str">
        <f t="shared" si="2"/>
        <v>1/19/2023</v>
      </c>
      <c r="I833" s="63" t="s">
        <v>100</v>
      </c>
      <c r="J833" s="63" t="s">
        <v>102</v>
      </c>
    </row>
    <row r="834">
      <c r="A834" s="62" t="s">
        <v>1092</v>
      </c>
      <c r="B834" s="62">
        <v>3.0</v>
      </c>
      <c r="C834" s="62">
        <v>8.0</v>
      </c>
      <c r="D834" s="62">
        <v>2023.0</v>
      </c>
      <c r="F834" s="63" t="str">
        <f t="shared" si="1"/>
        <v>8/3/2023</v>
      </c>
      <c r="G834" s="63" t="str">
        <f t="shared" si="2"/>
        <v>3/8/2023</v>
      </c>
      <c r="I834" s="63" t="s">
        <v>153</v>
      </c>
      <c r="J834" s="63" t="s">
        <v>154</v>
      </c>
    </row>
    <row r="835">
      <c r="A835" s="62" t="s">
        <v>1091</v>
      </c>
      <c r="B835" s="62">
        <v>11.0</v>
      </c>
      <c r="C835" s="62">
        <v>28.0</v>
      </c>
      <c r="D835" s="62">
        <v>2022.0</v>
      </c>
      <c r="F835" s="63" t="str">
        <f t="shared" si="1"/>
        <v>28/11/2022</v>
      </c>
      <c r="G835" s="63" t="str">
        <f t="shared" si="2"/>
        <v>11/28/2022</v>
      </c>
      <c r="I835" s="63" t="s">
        <v>912</v>
      </c>
      <c r="J835" s="63" t="s">
        <v>913</v>
      </c>
    </row>
    <row r="836">
      <c r="A836" s="62" t="s">
        <v>1093</v>
      </c>
      <c r="B836" s="62">
        <v>8.0</v>
      </c>
      <c r="C836" s="62">
        <v>5.0</v>
      </c>
      <c r="D836" s="62">
        <v>2022.0</v>
      </c>
      <c r="F836" s="63" t="str">
        <f t="shared" si="1"/>
        <v>5/8/2022</v>
      </c>
      <c r="G836" s="63" t="str">
        <f t="shared" si="2"/>
        <v>8/5/2022</v>
      </c>
      <c r="I836" s="63" t="s">
        <v>490</v>
      </c>
      <c r="J836" s="63" t="s">
        <v>492</v>
      </c>
    </row>
    <row r="837">
      <c r="A837" s="62" t="s">
        <v>1090</v>
      </c>
      <c r="B837" s="62">
        <v>2.0</v>
      </c>
      <c r="C837" s="62">
        <v>16.0</v>
      </c>
      <c r="D837" s="62">
        <v>2023.0</v>
      </c>
      <c r="F837" s="63" t="str">
        <f t="shared" si="1"/>
        <v>16/2/2023</v>
      </c>
      <c r="G837" s="63" t="str">
        <f t="shared" si="2"/>
        <v>2/16/2023</v>
      </c>
      <c r="I837" s="63" t="s">
        <v>292</v>
      </c>
      <c r="J837" s="63" t="s">
        <v>294</v>
      </c>
    </row>
    <row r="838">
      <c r="A838" s="60">
        <v>0.0</v>
      </c>
      <c r="B838" s="60"/>
      <c r="C838" s="60"/>
      <c r="D838" s="60"/>
      <c r="F838" s="63" t="str">
        <f t="shared" si="1"/>
        <v>//</v>
      </c>
      <c r="G838" s="63" t="str">
        <f t="shared" si="2"/>
        <v>//</v>
      </c>
    </row>
    <row r="839">
      <c r="A839" s="60">
        <v>0.0</v>
      </c>
      <c r="B839" s="60"/>
      <c r="C839" s="60"/>
      <c r="D839" s="60"/>
      <c r="F839" s="63" t="str">
        <f t="shared" si="1"/>
        <v>//</v>
      </c>
      <c r="G839" s="63" t="str">
        <f t="shared" si="2"/>
        <v>//</v>
      </c>
    </row>
    <row r="840">
      <c r="A840" s="62" t="s">
        <v>1092</v>
      </c>
      <c r="B840" s="62">
        <v>8.0</v>
      </c>
      <c r="C840" s="62">
        <v>17.0</v>
      </c>
      <c r="D840" s="62">
        <v>2022.0</v>
      </c>
      <c r="F840" s="63" t="str">
        <f t="shared" si="1"/>
        <v>17/8/2022</v>
      </c>
      <c r="G840" s="63" t="str">
        <f t="shared" si="2"/>
        <v>8/17/2022</v>
      </c>
      <c r="I840" s="63" t="s">
        <v>922</v>
      </c>
      <c r="J840" s="63" t="s">
        <v>923</v>
      </c>
    </row>
    <row r="841">
      <c r="A841" s="60">
        <v>0.0</v>
      </c>
      <c r="B841" s="60"/>
      <c r="C841" s="60"/>
      <c r="D841" s="60"/>
      <c r="F841" s="63" t="str">
        <f t="shared" si="1"/>
        <v>//</v>
      </c>
      <c r="G841" s="63" t="str">
        <f t="shared" si="2"/>
        <v>//</v>
      </c>
    </row>
    <row r="842">
      <c r="A842" s="60">
        <v>0.0</v>
      </c>
      <c r="B842" s="60"/>
      <c r="C842" s="60"/>
      <c r="D842" s="60"/>
      <c r="F842" s="63" t="str">
        <f t="shared" si="1"/>
        <v>//</v>
      </c>
      <c r="G842" s="63" t="str">
        <f t="shared" si="2"/>
        <v>//</v>
      </c>
    </row>
    <row r="843">
      <c r="A843" s="62" t="s">
        <v>1090</v>
      </c>
      <c r="B843" s="62">
        <v>11.0</v>
      </c>
      <c r="C843" s="62">
        <v>10.0</v>
      </c>
      <c r="D843" s="62">
        <v>2022.0</v>
      </c>
      <c r="F843" s="63" t="str">
        <f t="shared" si="1"/>
        <v>10/11/2022</v>
      </c>
      <c r="G843" s="63" t="str">
        <f t="shared" si="2"/>
        <v>11/10/2022</v>
      </c>
      <c r="I843" s="63" t="s">
        <v>140</v>
      </c>
      <c r="J843" s="63" t="s">
        <v>137</v>
      </c>
    </row>
    <row r="844">
      <c r="A844" s="62" t="s">
        <v>1090</v>
      </c>
      <c r="B844" s="62">
        <v>11.0</v>
      </c>
      <c r="C844" s="62">
        <v>3.0</v>
      </c>
      <c r="D844" s="62">
        <v>2022.0</v>
      </c>
      <c r="F844" s="63" t="str">
        <f t="shared" si="1"/>
        <v>3/11/2022</v>
      </c>
      <c r="G844" s="63" t="str">
        <f t="shared" si="2"/>
        <v>11/3/2022</v>
      </c>
      <c r="I844" s="63" t="s">
        <v>579</v>
      </c>
      <c r="J844" s="63" t="s">
        <v>580</v>
      </c>
    </row>
    <row r="845">
      <c r="A845" s="60">
        <v>0.0</v>
      </c>
      <c r="B845" s="60"/>
      <c r="C845" s="60"/>
      <c r="D845" s="60"/>
      <c r="F845" s="63" t="str">
        <f t="shared" si="1"/>
        <v>//</v>
      </c>
      <c r="G845" s="63" t="str">
        <f t="shared" si="2"/>
        <v>//</v>
      </c>
    </row>
    <row r="846">
      <c r="A846" s="60">
        <v>0.0</v>
      </c>
      <c r="B846" s="60"/>
      <c r="C846" s="60"/>
      <c r="D846" s="60"/>
      <c r="F846" s="63" t="str">
        <f t="shared" si="1"/>
        <v>//</v>
      </c>
      <c r="G846" s="63" t="str">
        <f t="shared" si="2"/>
        <v>//</v>
      </c>
    </row>
    <row r="847">
      <c r="A847" s="62" t="s">
        <v>1091</v>
      </c>
      <c r="B847" s="62">
        <v>10.0</v>
      </c>
      <c r="C847" s="62">
        <v>3.0</v>
      </c>
      <c r="D847" s="62">
        <v>2022.0</v>
      </c>
      <c r="F847" s="63" t="str">
        <f t="shared" si="1"/>
        <v>3/10/2022</v>
      </c>
      <c r="G847" s="63" t="str">
        <f t="shared" si="2"/>
        <v>10/3/2022</v>
      </c>
      <c r="I847" s="63" t="s">
        <v>943</v>
      </c>
      <c r="J847" s="63" t="s">
        <v>944</v>
      </c>
    </row>
    <row r="848">
      <c r="A848" s="60">
        <v>0.0</v>
      </c>
      <c r="B848" s="60"/>
      <c r="C848" s="60"/>
      <c r="D848" s="60"/>
      <c r="F848" s="63" t="str">
        <f t="shared" si="1"/>
        <v>//</v>
      </c>
      <c r="G848" s="63" t="str">
        <f t="shared" si="2"/>
        <v>//</v>
      </c>
    </row>
    <row r="849">
      <c r="A849" s="60">
        <v>0.0</v>
      </c>
      <c r="B849" s="60"/>
      <c r="C849" s="60"/>
      <c r="D849" s="60"/>
      <c r="F849" s="63" t="str">
        <f t="shared" si="1"/>
        <v>//</v>
      </c>
      <c r="G849" s="63" t="str">
        <f t="shared" si="2"/>
        <v>//</v>
      </c>
    </row>
    <row r="850">
      <c r="A850" s="62" t="s">
        <v>1090</v>
      </c>
      <c r="B850" s="62">
        <v>8.0</v>
      </c>
      <c r="C850" s="62">
        <v>25.0</v>
      </c>
      <c r="D850" s="62">
        <v>2022.0</v>
      </c>
      <c r="F850" s="63" t="str">
        <f t="shared" si="1"/>
        <v>25/8/2022</v>
      </c>
      <c r="G850" s="63" t="str">
        <f t="shared" si="2"/>
        <v>8/25/2022</v>
      </c>
      <c r="I850" s="63" t="s">
        <v>81</v>
      </c>
      <c r="J850" s="63" t="s">
        <v>84</v>
      </c>
    </row>
    <row r="851">
      <c r="A851" s="62" t="s">
        <v>1093</v>
      </c>
      <c r="B851" s="62">
        <v>8.0</v>
      </c>
      <c r="C851" s="62">
        <v>26.0</v>
      </c>
      <c r="D851" s="62">
        <v>2022.0</v>
      </c>
      <c r="F851" s="63" t="str">
        <f t="shared" si="1"/>
        <v>26/8/2022</v>
      </c>
      <c r="G851" s="63" t="str">
        <f t="shared" si="2"/>
        <v>8/26/2022</v>
      </c>
      <c r="I851" s="63" t="s">
        <v>956</v>
      </c>
      <c r="J851" s="63" t="s">
        <v>957</v>
      </c>
    </row>
    <row r="852">
      <c r="A852" s="62" t="s">
        <v>1093</v>
      </c>
      <c r="B852" s="62">
        <v>2.0</v>
      </c>
      <c r="C852" s="62">
        <v>24.0</v>
      </c>
      <c r="D852" s="62">
        <v>2023.0</v>
      </c>
      <c r="F852" s="63" t="str">
        <f t="shared" si="1"/>
        <v>24/2/2023</v>
      </c>
      <c r="G852" s="63" t="str">
        <f t="shared" si="2"/>
        <v>2/24/2023</v>
      </c>
      <c r="I852" s="63" t="s">
        <v>99</v>
      </c>
      <c r="J852" s="63" t="s">
        <v>101</v>
      </c>
    </row>
    <row r="853">
      <c r="A853" s="62" t="s">
        <v>1091</v>
      </c>
      <c r="B853" s="62">
        <v>12.0</v>
      </c>
      <c r="C853" s="62">
        <v>5.0</v>
      </c>
      <c r="D853" s="62">
        <v>2022.0</v>
      </c>
      <c r="F853" s="63" t="str">
        <f t="shared" si="1"/>
        <v>5/12/2022</v>
      </c>
      <c r="G853" s="63" t="str">
        <f t="shared" si="2"/>
        <v>12/5/2022</v>
      </c>
      <c r="I853" s="63" t="s">
        <v>80</v>
      </c>
      <c r="J853" s="63" t="s">
        <v>83</v>
      </c>
    </row>
    <row r="854">
      <c r="A854" s="60">
        <v>0.0</v>
      </c>
      <c r="B854" s="60"/>
      <c r="C854" s="60"/>
      <c r="D854" s="60"/>
      <c r="F854" s="63" t="str">
        <f t="shared" si="1"/>
        <v>//</v>
      </c>
      <c r="G854" s="63" t="str">
        <f t="shared" si="2"/>
        <v>//</v>
      </c>
    </row>
    <row r="855">
      <c r="A855" s="62" t="s">
        <v>1090</v>
      </c>
      <c r="B855" s="62">
        <v>2.0</v>
      </c>
      <c r="C855" s="62">
        <v>16.0</v>
      </c>
      <c r="D855" s="62">
        <v>2023.0</v>
      </c>
      <c r="F855" s="63" t="str">
        <f t="shared" si="1"/>
        <v>16/2/2023</v>
      </c>
      <c r="G855" s="63" t="str">
        <f t="shared" si="2"/>
        <v>2/16/2023</v>
      </c>
      <c r="I855" s="63" t="s">
        <v>292</v>
      </c>
      <c r="J855" s="63" t="s">
        <v>294</v>
      </c>
    </row>
    <row r="856">
      <c r="A856" s="62" t="s">
        <v>1090</v>
      </c>
      <c r="B856" s="62">
        <v>8.0</v>
      </c>
      <c r="C856" s="62">
        <v>11.0</v>
      </c>
      <c r="D856" s="62">
        <v>2022.0</v>
      </c>
      <c r="F856" s="63" t="str">
        <f t="shared" si="1"/>
        <v>11/8/2022</v>
      </c>
      <c r="G856" s="63" t="str">
        <f t="shared" si="2"/>
        <v>8/11/2022</v>
      </c>
      <c r="I856" s="63" t="s">
        <v>169</v>
      </c>
      <c r="J856" s="63" t="s">
        <v>166</v>
      </c>
    </row>
    <row r="857">
      <c r="A857" s="60">
        <v>0.0</v>
      </c>
      <c r="B857" s="60"/>
      <c r="C857" s="60"/>
      <c r="D857" s="60"/>
      <c r="F857" s="63" t="str">
        <f t="shared" si="1"/>
        <v>//</v>
      </c>
      <c r="G857" s="63" t="str">
        <f t="shared" si="2"/>
        <v>//</v>
      </c>
    </row>
    <row r="858">
      <c r="A858" s="60">
        <v>0.0</v>
      </c>
      <c r="B858" s="60"/>
      <c r="C858" s="60"/>
      <c r="D858" s="60"/>
      <c r="F858" s="63" t="str">
        <f t="shared" si="1"/>
        <v>//</v>
      </c>
      <c r="G858" s="63" t="str">
        <f t="shared" si="2"/>
        <v>//</v>
      </c>
    </row>
    <row r="859">
      <c r="A859" s="62" t="s">
        <v>1093</v>
      </c>
      <c r="B859" s="62">
        <v>2.0</v>
      </c>
      <c r="C859" s="62">
        <v>17.0</v>
      </c>
      <c r="D859" s="62">
        <v>2023.0</v>
      </c>
      <c r="F859" s="63" t="str">
        <f t="shared" si="1"/>
        <v>17/2/2023</v>
      </c>
      <c r="G859" s="63" t="str">
        <f t="shared" si="2"/>
        <v>2/17/2023</v>
      </c>
      <c r="I859" s="63" t="s">
        <v>458</v>
      </c>
      <c r="J859" s="63" t="s">
        <v>460</v>
      </c>
    </row>
    <row r="860">
      <c r="A860" s="62" t="s">
        <v>1091</v>
      </c>
      <c r="B860" s="62">
        <v>11.0</v>
      </c>
      <c r="C860" s="62">
        <v>14.0</v>
      </c>
      <c r="D860" s="62">
        <v>2022.0</v>
      </c>
      <c r="F860" s="63" t="str">
        <f t="shared" si="1"/>
        <v>14/11/2022</v>
      </c>
      <c r="G860" s="63" t="str">
        <f t="shared" si="2"/>
        <v>11/14/2022</v>
      </c>
      <c r="I860" s="63" t="s">
        <v>792</v>
      </c>
      <c r="J860" s="63" t="s">
        <v>793</v>
      </c>
    </row>
    <row r="861">
      <c r="A861" s="62" t="s">
        <v>1090</v>
      </c>
      <c r="B861" s="62">
        <v>3.0</v>
      </c>
      <c r="C861" s="62">
        <v>2.0</v>
      </c>
      <c r="D861" s="62">
        <v>2023.0</v>
      </c>
      <c r="F861" s="63" t="str">
        <f t="shared" si="1"/>
        <v>2/3/2023</v>
      </c>
      <c r="G861" s="63" t="str">
        <f t="shared" si="2"/>
        <v>3/2/2023</v>
      </c>
      <c r="I861" s="63" t="s">
        <v>191</v>
      </c>
      <c r="J861" s="63" t="s">
        <v>193</v>
      </c>
    </row>
    <row r="862">
      <c r="A862" s="62" t="s">
        <v>1090</v>
      </c>
      <c r="B862" s="62">
        <v>3.0</v>
      </c>
      <c r="C862" s="62">
        <v>9.0</v>
      </c>
      <c r="D862" s="62">
        <v>2023.0</v>
      </c>
      <c r="F862" s="63" t="str">
        <f t="shared" si="1"/>
        <v>9/3/2023</v>
      </c>
      <c r="G862" s="63" t="str">
        <f t="shared" si="2"/>
        <v>3/9/2023</v>
      </c>
      <c r="I862" s="63" t="s">
        <v>165</v>
      </c>
      <c r="J862" s="63" t="s">
        <v>168</v>
      </c>
    </row>
    <row r="863">
      <c r="A863" s="60">
        <v>0.0</v>
      </c>
      <c r="B863" s="60"/>
      <c r="C863" s="60"/>
      <c r="D863" s="60"/>
      <c r="F863" s="63" t="str">
        <f t="shared" si="1"/>
        <v>//</v>
      </c>
      <c r="G863" s="63" t="str">
        <f t="shared" si="2"/>
        <v>//</v>
      </c>
    </row>
    <row r="864">
      <c r="A864" s="60">
        <v>0.0</v>
      </c>
      <c r="B864" s="60"/>
      <c r="C864" s="60"/>
      <c r="D864" s="60"/>
      <c r="F864" s="63" t="str">
        <f t="shared" si="1"/>
        <v>//</v>
      </c>
      <c r="G864" s="63" t="str">
        <f t="shared" si="2"/>
        <v>//</v>
      </c>
    </row>
    <row r="865">
      <c r="A865" s="60">
        <v>0.0</v>
      </c>
      <c r="B865" s="60"/>
      <c r="C865" s="60"/>
      <c r="D865" s="60"/>
      <c r="F865" s="63" t="str">
        <f t="shared" si="1"/>
        <v>//</v>
      </c>
      <c r="G865" s="63" t="str">
        <f t="shared" si="2"/>
        <v>//</v>
      </c>
    </row>
    <row r="866">
      <c r="A866" s="60">
        <v>0.0</v>
      </c>
      <c r="B866" s="60"/>
      <c r="C866" s="60"/>
      <c r="D866" s="60"/>
      <c r="F866" s="63" t="str">
        <f t="shared" si="1"/>
        <v>//</v>
      </c>
      <c r="G866" s="63" t="str">
        <f t="shared" si="2"/>
        <v>//</v>
      </c>
    </row>
    <row r="867">
      <c r="A867" s="60">
        <v>0.0</v>
      </c>
      <c r="B867" s="60"/>
      <c r="C867" s="60"/>
      <c r="D867" s="60"/>
      <c r="F867" s="63" t="str">
        <f t="shared" si="1"/>
        <v>//</v>
      </c>
      <c r="G867" s="63" t="str">
        <f t="shared" si="2"/>
        <v>//</v>
      </c>
    </row>
    <row r="868">
      <c r="A868" s="60">
        <v>0.0</v>
      </c>
      <c r="B868" s="60"/>
      <c r="C868" s="60"/>
      <c r="D868" s="60"/>
      <c r="F868" s="63" t="str">
        <f t="shared" si="1"/>
        <v>//</v>
      </c>
      <c r="G868" s="63" t="str">
        <f t="shared" si="2"/>
        <v>//</v>
      </c>
    </row>
    <row r="869">
      <c r="A869" s="60">
        <v>0.0</v>
      </c>
      <c r="B869" s="60"/>
      <c r="C869" s="60"/>
      <c r="D869" s="60"/>
      <c r="F869" s="63" t="str">
        <f t="shared" si="1"/>
        <v>//</v>
      </c>
      <c r="G869" s="63" t="str">
        <f t="shared" si="2"/>
        <v>//</v>
      </c>
    </row>
    <row r="870">
      <c r="A870" s="62" t="s">
        <v>1091</v>
      </c>
      <c r="B870" s="62">
        <v>3.0</v>
      </c>
      <c r="C870" s="62">
        <v>13.0</v>
      </c>
      <c r="D870" s="62">
        <v>2023.0</v>
      </c>
      <c r="F870" s="63" t="str">
        <f t="shared" si="1"/>
        <v>13/3/2023</v>
      </c>
      <c r="G870" s="63" t="str">
        <f t="shared" si="2"/>
        <v>3/13/2023</v>
      </c>
      <c r="I870" s="63" t="s">
        <v>175</v>
      </c>
      <c r="J870" s="63" t="s">
        <v>176</v>
      </c>
    </row>
    <row r="871">
      <c r="A871" s="62" t="s">
        <v>1094</v>
      </c>
      <c r="B871" s="62">
        <v>9.0</v>
      </c>
      <c r="C871" s="62">
        <v>13.0</v>
      </c>
      <c r="D871" s="62">
        <v>2022.0</v>
      </c>
      <c r="F871" s="63" t="str">
        <f t="shared" si="1"/>
        <v>13/9/2022</v>
      </c>
      <c r="G871" s="63" t="str">
        <f t="shared" si="2"/>
        <v>9/13/2022</v>
      </c>
      <c r="I871" s="63" t="s">
        <v>968</v>
      </c>
      <c r="J871" s="63" t="s">
        <v>969</v>
      </c>
    </row>
    <row r="872">
      <c r="A872" s="62" t="s">
        <v>1090</v>
      </c>
      <c r="B872" s="62">
        <v>12.0</v>
      </c>
      <c r="C872" s="62">
        <v>22.0</v>
      </c>
      <c r="D872" s="62">
        <v>2022.0</v>
      </c>
      <c r="F872" s="63" t="str">
        <f t="shared" si="1"/>
        <v>22/12/2022</v>
      </c>
      <c r="G872" s="63" t="str">
        <f t="shared" si="2"/>
        <v>12/22/2022</v>
      </c>
      <c r="I872" s="63" t="s">
        <v>1002</v>
      </c>
      <c r="J872" s="63" t="s">
        <v>1003</v>
      </c>
    </row>
    <row r="873">
      <c r="A873" s="60">
        <v>0.0</v>
      </c>
      <c r="B873" s="60"/>
      <c r="C873" s="60"/>
      <c r="D873" s="60"/>
      <c r="F873" s="63" t="str">
        <f t="shared" si="1"/>
        <v>//</v>
      </c>
      <c r="G873" s="63" t="str">
        <f t="shared" si="2"/>
        <v>//</v>
      </c>
    </row>
    <row r="874">
      <c r="A874" s="60">
        <v>0.0</v>
      </c>
      <c r="B874" s="60"/>
      <c r="C874" s="60"/>
      <c r="D874" s="60"/>
      <c r="F874" s="63" t="str">
        <f t="shared" si="1"/>
        <v>//</v>
      </c>
      <c r="G874" s="63" t="str">
        <f t="shared" si="2"/>
        <v>//</v>
      </c>
    </row>
    <row r="875">
      <c r="A875" s="60">
        <v>0.0</v>
      </c>
      <c r="B875" s="60"/>
      <c r="C875" s="60"/>
      <c r="D875" s="60"/>
      <c r="F875" s="63" t="str">
        <f t="shared" si="1"/>
        <v>//</v>
      </c>
      <c r="G875" s="63" t="str">
        <f t="shared" si="2"/>
        <v>//</v>
      </c>
    </row>
    <row r="876">
      <c r="A876" s="62" t="s">
        <v>1091</v>
      </c>
      <c r="B876" s="62">
        <v>12.0</v>
      </c>
      <c r="C876" s="62">
        <v>19.0</v>
      </c>
      <c r="D876" s="62">
        <v>2022.0</v>
      </c>
      <c r="F876" s="63" t="str">
        <f t="shared" si="1"/>
        <v>19/12/2022</v>
      </c>
      <c r="G876" s="63" t="str">
        <f t="shared" si="2"/>
        <v>12/19/2022</v>
      </c>
      <c r="I876" s="63" t="s">
        <v>1016</v>
      </c>
      <c r="J876" s="63" t="s">
        <v>1017</v>
      </c>
    </row>
    <row r="877">
      <c r="A877" s="62" t="s">
        <v>1091</v>
      </c>
      <c r="B877" s="62">
        <v>11.0</v>
      </c>
      <c r="C877" s="62">
        <v>7.0</v>
      </c>
      <c r="D877" s="62">
        <v>2022.0</v>
      </c>
      <c r="F877" s="63" t="str">
        <f t="shared" si="1"/>
        <v>7/11/2022</v>
      </c>
      <c r="G877" s="63" t="str">
        <f t="shared" si="2"/>
        <v>11/7/2022</v>
      </c>
      <c r="I877" s="63" t="s">
        <v>443</v>
      </c>
      <c r="J877" s="63" t="s">
        <v>445</v>
      </c>
    </row>
    <row r="878">
      <c r="A878" s="62" t="s">
        <v>1091</v>
      </c>
      <c r="B878" s="62">
        <v>12.0</v>
      </c>
      <c r="C878" s="62">
        <v>5.0</v>
      </c>
      <c r="D878" s="62">
        <v>2022.0</v>
      </c>
      <c r="F878" s="63" t="str">
        <f t="shared" si="1"/>
        <v>5/12/2022</v>
      </c>
      <c r="G878" s="63" t="str">
        <f t="shared" si="2"/>
        <v>12/5/2022</v>
      </c>
      <c r="I878" s="63" t="s">
        <v>80</v>
      </c>
      <c r="J878" s="63" t="s">
        <v>83</v>
      </c>
    </row>
    <row r="879">
      <c r="A879" s="62" t="s">
        <v>1093</v>
      </c>
      <c r="B879" s="62">
        <v>10.0</v>
      </c>
      <c r="C879" s="62">
        <v>28.0</v>
      </c>
      <c r="D879" s="62">
        <v>2022.0</v>
      </c>
      <c r="F879" s="63" t="str">
        <f t="shared" si="1"/>
        <v>28/10/2022</v>
      </c>
      <c r="G879" s="63" t="str">
        <f t="shared" si="2"/>
        <v>10/28/2022</v>
      </c>
      <c r="I879" s="63" t="s">
        <v>269</v>
      </c>
      <c r="J879" s="63" t="s">
        <v>272</v>
      </c>
    </row>
    <row r="880">
      <c r="A880" s="62" t="s">
        <v>1092</v>
      </c>
      <c r="B880" s="62">
        <v>1.0</v>
      </c>
      <c r="C880" s="62">
        <v>18.0</v>
      </c>
      <c r="D880" s="62">
        <v>2023.0</v>
      </c>
      <c r="F880" s="63" t="str">
        <f t="shared" si="1"/>
        <v>18/1/2023</v>
      </c>
      <c r="G880" s="63" t="str">
        <f t="shared" si="2"/>
        <v>1/18/2023</v>
      </c>
      <c r="I880" s="63" t="s">
        <v>333</v>
      </c>
      <c r="J880" s="63" t="s">
        <v>334</v>
      </c>
    </row>
    <row r="881">
      <c r="A881" s="62" t="s">
        <v>1093</v>
      </c>
      <c r="B881" s="62">
        <v>12.0</v>
      </c>
      <c r="C881" s="62">
        <v>16.0</v>
      </c>
      <c r="D881" s="62">
        <v>2022.0</v>
      </c>
      <c r="F881" s="63" t="str">
        <f t="shared" si="1"/>
        <v>16/12/2022</v>
      </c>
      <c r="G881" s="63" t="str">
        <f t="shared" si="2"/>
        <v>12/16/2022</v>
      </c>
      <c r="I881" s="63" t="s">
        <v>1026</v>
      </c>
      <c r="J881" s="63" t="s">
        <v>1027</v>
      </c>
    </row>
    <row r="882">
      <c r="A882" s="62" t="s">
        <v>1093</v>
      </c>
      <c r="B882" s="62">
        <v>2.0</v>
      </c>
      <c r="C882" s="62">
        <v>3.0</v>
      </c>
      <c r="D882" s="62">
        <v>2023.0</v>
      </c>
      <c r="F882" s="63" t="str">
        <f t="shared" si="1"/>
        <v>3/2/2023</v>
      </c>
      <c r="G882" s="63" t="str">
        <f t="shared" si="2"/>
        <v>2/3/2023</v>
      </c>
      <c r="I882" s="63" t="s">
        <v>193</v>
      </c>
      <c r="J882" s="63" t="s">
        <v>191</v>
      </c>
    </row>
    <row r="883">
      <c r="A883" s="62" t="s">
        <v>1092</v>
      </c>
      <c r="B883" s="62">
        <v>12.0</v>
      </c>
      <c r="C883" s="62">
        <v>14.0</v>
      </c>
      <c r="D883" s="62">
        <v>2022.0</v>
      </c>
      <c r="F883" s="63" t="str">
        <f t="shared" si="1"/>
        <v>14/12/2022</v>
      </c>
      <c r="G883" s="63" t="str">
        <f t="shared" si="2"/>
        <v>12/14/2022</v>
      </c>
      <c r="I883" s="63" t="s">
        <v>1030</v>
      </c>
      <c r="J883" s="63" t="s">
        <v>1031</v>
      </c>
    </row>
    <row r="884">
      <c r="A884" s="60">
        <v>0.0</v>
      </c>
      <c r="B884" s="60"/>
      <c r="C884" s="60"/>
      <c r="D884" s="60"/>
      <c r="F884" s="63" t="str">
        <f t="shared" si="1"/>
        <v>//</v>
      </c>
      <c r="G884" s="63" t="str">
        <f t="shared" si="2"/>
        <v>//</v>
      </c>
    </row>
    <row r="885">
      <c r="A885" s="60">
        <v>0.0</v>
      </c>
      <c r="B885" s="60"/>
      <c r="C885" s="60"/>
      <c r="D885" s="60"/>
      <c r="F885" s="63" t="str">
        <f t="shared" si="1"/>
        <v>//</v>
      </c>
      <c r="G885" s="63" t="str">
        <f t="shared" si="2"/>
        <v>//</v>
      </c>
    </row>
    <row r="886">
      <c r="A886" s="62" t="s">
        <v>1092</v>
      </c>
      <c r="B886" s="62">
        <v>3.0</v>
      </c>
      <c r="C886" s="62">
        <v>8.0</v>
      </c>
      <c r="D886" s="62">
        <v>2023.0</v>
      </c>
      <c r="F886" s="63" t="str">
        <f t="shared" si="1"/>
        <v>8/3/2023</v>
      </c>
      <c r="G886" s="63" t="str">
        <f t="shared" si="2"/>
        <v>3/8/2023</v>
      </c>
      <c r="I886" s="63" t="s">
        <v>153</v>
      </c>
      <c r="J886" s="63" t="s">
        <v>154</v>
      </c>
    </row>
    <row r="887">
      <c r="A887" s="60">
        <v>0.0</v>
      </c>
      <c r="B887" s="60"/>
      <c r="C887" s="60"/>
      <c r="D887" s="60"/>
      <c r="F887" s="63" t="str">
        <f t="shared" si="1"/>
        <v>//</v>
      </c>
      <c r="G887" s="63" t="str">
        <f t="shared" si="2"/>
        <v>//</v>
      </c>
    </row>
    <row r="888">
      <c r="A888" s="60">
        <v>0.0</v>
      </c>
      <c r="B888" s="60"/>
      <c r="C888" s="60"/>
      <c r="D888" s="60"/>
      <c r="F888" s="63" t="str">
        <f t="shared" si="1"/>
        <v>//</v>
      </c>
      <c r="G888" s="63" t="str">
        <f t="shared" si="2"/>
        <v>//</v>
      </c>
    </row>
    <row r="889">
      <c r="A889" s="62" t="s">
        <v>1094</v>
      </c>
      <c r="B889" s="62">
        <v>2.0</v>
      </c>
      <c r="C889" s="62">
        <v>14.0</v>
      </c>
      <c r="D889" s="62">
        <v>2023.0</v>
      </c>
      <c r="F889" s="63" t="str">
        <f t="shared" si="1"/>
        <v>14/2/2023</v>
      </c>
      <c r="G889" s="63" t="str">
        <f t="shared" si="2"/>
        <v>2/14/2023</v>
      </c>
      <c r="I889" s="63" t="s">
        <v>1038</v>
      </c>
      <c r="J889" s="63" t="s">
        <v>1039</v>
      </c>
    </row>
    <row r="890">
      <c r="A890" s="62" t="s">
        <v>1090</v>
      </c>
      <c r="B890" s="62">
        <v>12.0</v>
      </c>
      <c r="C890" s="62">
        <v>8.0</v>
      </c>
      <c r="D890" s="62">
        <v>2022.0</v>
      </c>
      <c r="F890" s="63" t="str">
        <f t="shared" si="1"/>
        <v>8/12/2022</v>
      </c>
      <c r="G890" s="63" t="str">
        <f t="shared" si="2"/>
        <v>12/8/2022</v>
      </c>
      <c r="I890" s="63" t="s">
        <v>252</v>
      </c>
      <c r="J890" s="63" t="s">
        <v>251</v>
      </c>
    </row>
    <row r="891">
      <c r="A891" s="60">
        <v>0.0</v>
      </c>
      <c r="B891" s="60"/>
      <c r="C891" s="60"/>
      <c r="D891" s="60"/>
      <c r="F891" s="63" t="str">
        <f t="shared" si="1"/>
        <v>//</v>
      </c>
      <c r="G891" s="63" t="str">
        <f t="shared" si="2"/>
        <v>//</v>
      </c>
    </row>
    <row r="892">
      <c r="A892" s="60">
        <v>0.0</v>
      </c>
      <c r="B892" s="60"/>
      <c r="C892" s="60"/>
      <c r="D892" s="60"/>
      <c r="F892" s="63" t="str">
        <f t="shared" si="1"/>
        <v>//</v>
      </c>
      <c r="G892" s="63" t="str">
        <f t="shared" si="2"/>
        <v>//</v>
      </c>
    </row>
    <row r="893">
      <c r="A893" s="62" t="s">
        <v>1092</v>
      </c>
      <c r="B893" s="62">
        <v>12.0</v>
      </c>
      <c r="C893" s="62">
        <v>28.0</v>
      </c>
      <c r="D893" s="62">
        <v>2022.0</v>
      </c>
      <c r="F893" s="63" t="str">
        <f t="shared" si="1"/>
        <v>28/12/2022</v>
      </c>
      <c r="G893" s="63" t="str">
        <f t="shared" si="2"/>
        <v>12/28/2022</v>
      </c>
      <c r="I893" s="63" t="s">
        <v>90</v>
      </c>
      <c r="J893" s="63" t="s">
        <v>92</v>
      </c>
    </row>
    <row r="894">
      <c r="A894" s="60">
        <v>0.0</v>
      </c>
      <c r="B894" s="60"/>
      <c r="C894" s="60"/>
      <c r="D894" s="60"/>
      <c r="F894" s="63" t="str">
        <f t="shared" si="1"/>
        <v>//</v>
      </c>
      <c r="G894" s="63" t="str">
        <f t="shared" si="2"/>
        <v>//</v>
      </c>
    </row>
    <row r="895">
      <c r="A895" s="62" t="s">
        <v>1094</v>
      </c>
      <c r="B895" s="62">
        <v>4.0</v>
      </c>
      <c r="C895" s="62">
        <v>5.0</v>
      </c>
      <c r="D895" s="62">
        <v>2022.0</v>
      </c>
      <c r="F895" s="63" t="str">
        <f t="shared" si="1"/>
        <v>5/4/2022</v>
      </c>
      <c r="G895" s="63" t="str">
        <f t="shared" si="2"/>
        <v>4/5/2022</v>
      </c>
      <c r="I895" s="63" t="s">
        <v>330</v>
      </c>
      <c r="J895" s="63" t="s">
        <v>329</v>
      </c>
    </row>
    <row r="896">
      <c r="A896" s="62" t="s">
        <v>1092</v>
      </c>
      <c r="B896" s="62">
        <v>3.0</v>
      </c>
      <c r="C896" s="62">
        <v>15.0</v>
      </c>
      <c r="D896" s="62">
        <v>2023.0</v>
      </c>
      <c r="F896" s="63" t="str">
        <f t="shared" si="1"/>
        <v>15/3/2023</v>
      </c>
      <c r="G896" s="63" t="str">
        <f t="shared" si="2"/>
        <v>3/15/2023</v>
      </c>
      <c r="I896" s="63" t="s">
        <v>222</v>
      </c>
      <c r="J896" s="63" t="s">
        <v>223</v>
      </c>
    </row>
    <row r="897">
      <c r="A897" s="62" t="s">
        <v>1094</v>
      </c>
      <c r="B897" s="62">
        <v>3.0</v>
      </c>
      <c r="C897" s="62">
        <v>14.0</v>
      </c>
      <c r="D897" s="62">
        <v>2023.0</v>
      </c>
      <c r="F897" s="63" t="str">
        <f t="shared" si="1"/>
        <v>14/3/2023</v>
      </c>
      <c r="G897" s="63" t="str">
        <f t="shared" si="2"/>
        <v>3/14/2023</v>
      </c>
      <c r="I897" s="63" t="s">
        <v>136</v>
      </c>
      <c r="J897" s="63" t="s">
        <v>139</v>
      </c>
    </row>
    <row r="898">
      <c r="A898" s="62" t="s">
        <v>1092</v>
      </c>
      <c r="B898" s="62">
        <v>2.0</v>
      </c>
      <c r="C898" s="62">
        <v>22.0</v>
      </c>
      <c r="D898" s="62">
        <v>2023.0</v>
      </c>
      <c r="F898" s="63" t="str">
        <f t="shared" si="1"/>
        <v>22/2/2023</v>
      </c>
      <c r="G898" s="63" t="str">
        <f t="shared" si="2"/>
        <v>2/22/2023</v>
      </c>
      <c r="I898" s="63" t="s">
        <v>283</v>
      </c>
      <c r="J898" s="63" t="s">
        <v>285</v>
      </c>
    </row>
    <row r="899">
      <c r="A899" s="60">
        <v>0.0</v>
      </c>
      <c r="B899" s="60"/>
      <c r="C899" s="60"/>
      <c r="D899" s="60"/>
      <c r="F899" s="63" t="str">
        <f t="shared" si="1"/>
        <v>//</v>
      </c>
      <c r="G899" s="63" t="str">
        <f t="shared" si="2"/>
        <v>//</v>
      </c>
    </row>
    <row r="900">
      <c r="A900" s="62" t="s">
        <v>1092</v>
      </c>
      <c r="B900" s="62">
        <v>2.0</v>
      </c>
      <c r="C900" s="62">
        <v>1.0</v>
      </c>
      <c r="D900" s="62">
        <v>2023.0</v>
      </c>
      <c r="F900" s="63" t="str">
        <f t="shared" si="1"/>
        <v>1/2/2023</v>
      </c>
      <c r="G900" s="63" t="str">
        <f t="shared" si="2"/>
        <v>2/1/2023</v>
      </c>
      <c r="I900" s="63" t="s">
        <v>347</v>
      </c>
      <c r="J900" s="63" t="s">
        <v>345</v>
      </c>
    </row>
    <row r="901">
      <c r="A901" s="60">
        <v>0.0</v>
      </c>
      <c r="B901" s="60"/>
      <c r="C901" s="60"/>
      <c r="D901" s="60"/>
      <c r="F901" s="63" t="str">
        <f t="shared" si="1"/>
        <v>//</v>
      </c>
      <c r="G901" s="63" t="str">
        <f t="shared" si="2"/>
        <v>//</v>
      </c>
    </row>
    <row r="902">
      <c r="A902" s="60">
        <v>0.0</v>
      </c>
      <c r="B902" s="60"/>
      <c r="C902" s="60"/>
      <c r="D902" s="60"/>
      <c r="F902" s="63" t="str">
        <f t="shared" si="1"/>
        <v>//</v>
      </c>
      <c r="G902" s="63" t="str">
        <f t="shared" si="2"/>
        <v>//</v>
      </c>
    </row>
    <row r="903">
      <c r="A903" s="60">
        <v>0.0</v>
      </c>
      <c r="B903" s="60"/>
      <c r="C903" s="60"/>
      <c r="D903" s="60"/>
      <c r="F903" s="63" t="str">
        <f t="shared" si="1"/>
        <v>//</v>
      </c>
      <c r="G903" s="63" t="str">
        <f t="shared" si="2"/>
        <v>//</v>
      </c>
    </row>
    <row r="904">
      <c r="A904" s="62" t="s">
        <v>1093</v>
      </c>
      <c r="B904" s="62">
        <v>2.0</v>
      </c>
      <c r="C904" s="62">
        <v>24.0</v>
      </c>
      <c r="D904" s="62">
        <v>2023.0</v>
      </c>
      <c r="F904" s="63" t="str">
        <f t="shared" si="1"/>
        <v>24/2/2023</v>
      </c>
      <c r="G904" s="63" t="str">
        <f t="shared" si="2"/>
        <v>2/24/2023</v>
      </c>
      <c r="I904" s="63" t="s">
        <v>99</v>
      </c>
      <c r="J904" s="63" t="s">
        <v>101</v>
      </c>
    </row>
    <row r="905">
      <c r="A905" s="60">
        <v>0.0</v>
      </c>
      <c r="B905" s="60"/>
      <c r="C905" s="60"/>
      <c r="D905" s="60"/>
      <c r="F905" s="63" t="str">
        <f t="shared" si="1"/>
        <v>//</v>
      </c>
      <c r="G905" s="63" t="str">
        <f t="shared" si="2"/>
        <v>//</v>
      </c>
    </row>
    <row r="906">
      <c r="A906" s="62" t="s">
        <v>1094</v>
      </c>
      <c r="B906" s="62">
        <v>2.0</v>
      </c>
      <c r="C906" s="62">
        <v>21.0</v>
      </c>
      <c r="D906" s="62">
        <v>2023.0</v>
      </c>
      <c r="F906" s="63" t="str">
        <f t="shared" si="1"/>
        <v>21/2/2023</v>
      </c>
      <c r="G906" s="63" t="str">
        <f t="shared" si="2"/>
        <v>2/21/2023</v>
      </c>
      <c r="I906" s="63" t="s">
        <v>305</v>
      </c>
      <c r="J906" s="63" t="s">
        <v>306</v>
      </c>
    </row>
    <row r="907">
      <c r="A907" s="62" t="s">
        <v>1092</v>
      </c>
      <c r="B907" s="62">
        <v>2.0</v>
      </c>
      <c r="C907" s="62">
        <v>8.0</v>
      </c>
      <c r="D907" s="62">
        <v>2023.0</v>
      </c>
      <c r="F907" s="63" t="str">
        <f t="shared" si="1"/>
        <v>8/2/2023</v>
      </c>
      <c r="G907" s="63" t="str">
        <f t="shared" si="2"/>
        <v>2/8/2023</v>
      </c>
      <c r="I907" s="63" t="s">
        <v>260</v>
      </c>
      <c r="J907" s="63" t="s">
        <v>262</v>
      </c>
    </row>
    <row r="908">
      <c r="A908" s="62" t="s">
        <v>1090</v>
      </c>
      <c r="B908" s="62">
        <v>2.0</v>
      </c>
      <c r="C908" s="62">
        <v>16.0</v>
      </c>
      <c r="D908" s="62">
        <v>2023.0</v>
      </c>
      <c r="F908" s="63" t="str">
        <f t="shared" si="1"/>
        <v>16/2/2023</v>
      </c>
      <c r="G908" s="63" t="str">
        <f t="shared" si="2"/>
        <v>2/16/2023</v>
      </c>
      <c r="I908" s="63" t="s">
        <v>292</v>
      </c>
      <c r="J908" s="63" t="s">
        <v>294</v>
      </c>
    </row>
    <row r="909">
      <c r="A909" s="60">
        <v>0.0</v>
      </c>
      <c r="B909" s="60"/>
      <c r="C909" s="60"/>
      <c r="D909" s="60"/>
      <c r="F909" s="63" t="str">
        <f t="shared" si="1"/>
        <v>//</v>
      </c>
      <c r="G909" s="63" t="str">
        <f t="shared" si="2"/>
        <v>//</v>
      </c>
    </row>
    <row r="910">
      <c r="A910" s="60">
        <v>0.0</v>
      </c>
      <c r="B910" s="60"/>
      <c r="C910" s="60"/>
      <c r="D910" s="60"/>
      <c r="F910" s="63" t="str">
        <f t="shared" si="1"/>
        <v>//</v>
      </c>
      <c r="G910" s="63" t="str">
        <f t="shared" si="2"/>
        <v>//</v>
      </c>
    </row>
    <row r="911">
      <c r="A911" s="62" t="s">
        <v>1093</v>
      </c>
      <c r="B911" s="62">
        <v>3.0</v>
      </c>
      <c r="C911" s="62">
        <v>3.0</v>
      </c>
      <c r="D911" s="62">
        <v>2023.0</v>
      </c>
      <c r="F911" s="63" t="str">
        <f t="shared" si="1"/>
        <v>3/3/2023</v>
      </c>
      <c r="G911" s="63" t="str">
        <f t="shared" si="2"/>
        <v>3/3/2023</v>
      </c>
      <c r="I911" s="63" t="s">
        <v>98</v>
      </c>
      <c r="J911" s="63" t="s">
        <v>98</v>
      </c>
    </row>
    <row r="912">
      <c r="A912" s="68"/>
      <c r="B912" s="68"/>
      <c r="C912" s="68"/>
      <c r="D912" s="68"/>
    </row>
    <row r="913">
      <c r="A913" s="68"/>
      <c r="B913" s="68"/>
      <c r="C913" s="68"/>
      <c r="D913" s="68"/>
    </row>
    <row r="914">
      <c r="A914" s="68"/>
      <c r="B914" s="68"/>
      <c r="C914" s="68"/>
      <c r="D914" s="68"/>
    </row>
    <row r="915">
      <c r="A915" s="68"/>
      <c r="B915" s="68"/>
      <c r="C915" s="68"/>
      <c r="D915" s="68"/>
    </row>
    <row r="916">
      <c r="A916" s="68"/>
      <c r="B916" s="68"/>
      <c r="C916" s="68"/>
      <c r="D916" s="68"/>
    </row>
    <row r="917">
      <c r="A917" s="68"/>
      <c r="B917" s="68"/>
      <c r="C917" s="68"/>
      <c r="D917" s="68"/>
    </row>
    <row r="918">
      <c r="A918" s="68"/>
      <c r="B918" s="68"/>
      <c r="C918" s="68"/>
      <c r="D918" s="68"/>
    </row>
    <row r="919">
      <c r="A919" s="68"/>
      <c r="B919" s="68"/>
      <c r="C919" s="68"/>
      <c r="D919" s="68"/>
    </row>
    <row r="920">
      <c r="A920" s="68"/>
      <c r="B920" s="68"/>
      <c r="C920" s="68"/>
      <c r="D920" s="68"/>
    </row>
    <row r="921">
      <c r="A921" s="68"/>
      <c r="B921" s="68"/>
      <c r="C921" s="68"/>
      <c r="D921" s="68"/>
    </row>
    <row r="922">
      <c r="A922" s="68"/>
      <c r="B922" s="68"/>
      <c r="C922" s="68"/>
      <c r="D922" s="68"/>
    </row>
    <row r="923">
      <c r="A923" s="68"/>
      <c r="B923" s="68"/>
      <c r="C923" s="68"/>
      <c r="D923" s="68"/>
    </row>
    <row r="924">
      <c r="A924" s="68"/>
      <c r="B924" s="68"/>
      <c r="C924" s="68"/>
      <c r="D924" s="68"/>
    </row>
    <row r="925">
      <c r="A925" s="68"/>
      <c r="B925" s="68"/>
      <c r="C925" s="68"/>
      <c r="D925" s="68"/>
    </row>
    <row r="926">
      <c r="A926" s="68"/>
      <c r="B926" s="68"/>
      <c r="C926" s="68"/>
      <c r="D926" s="68"/>
    </row>
    <row r="927">
      <c r="A927" s="68"/>
      <c r="B927" s="68"/>
      <c r="C927" s="68"/>
      <c r="D927" s="68"/>
    </row>
    <row r="928">
      <c r="A928" s="68"/>
      <c r="B928" s="68"/>
      <c r="C928" s="68"/>
      <c r="D928" s="68"/>
    </row>
    <row r="929">
      <c r="A929" s="68"/>
      <c r="B929" s="68"/>
      <c r="C929" s="68"/>
      <c r="D929" s="68"/>
    </row>
    <row r="930">
      <c r="A930" s="68"/>
      <c r="B930" s="68"/>
      <c r="C930" s="68"/>
      <c r="D930" s="68"/>
    </row>
    <row r="931">
      <c r="A931" s="68"/>
      <c r="B931" s="68"/>
      <c r="C931" s="68"/>
      <c r="D931" s="68"/>
    </row>
    <row r="932">
      <c r="A932" s="68"/>
      <c r="B932" s="68"/>
      <c r="C932" s="68"/>
      <c r="D932" s="68"/>
    </row>
    <row r="933">
      <c r="A933" s="68"/>
      <c r="B933" s="68"/>
      <c r="C933" s="68"/>
      <c r="D933" s="68"/>
    </row>
    <row r="934">
      <c r="A934" s="68"/>
      <c r="B934" s="68"/>
      <c r="C934" s="68"/>
      <c r="D934" s="68"/>
    </row>
    <row r="935">
      <c r="A935" s="68"/>
      <c r="B935" s="68"/>
      <c r="C935" s="68"/>
      <c r="D935" s="68"/>
    </row>
    <row r="936">
      <c r="A936" s="68"/>
      <c r="B936" s="68"/>
      <c r="C936" s="68"/>
      <c r="D936" s="68"/>
    </row>
    <row r="937">
      <c r="A937" s="68"/>
      <c r="B937" s="68"/>
      <c r="C937" s="68"/>
      <c r="D937" s="68"/>
    </row>
    <row r="938">
      <c r="A938" s="68"/>
      <c r="B938" s="68"/>
      <c r="C938" s="68"/>
      <c r="D938" s="68"/>
    </row>
    <row r="939">
      <c r="A939" s="68"/>
      <c r="B939" s="68"/>
      <c r="C939" s="68"/>
      <c r="D939" s="68"/>
    </row>
    <row r="940">
      <c r="A940" s="68"/>
      <c r="B940" s="68"/>
      <c r="C940" s="68"/>
      <c r="D940" s="68"/>
    </row>
    <row r="941">
      <c r="A941" s="68"/>
      <c r="B941" s="68"/>
      <c r="C941" s="68"/>
      <c r="D941" s="68"/>
    </row>
    <row r="942">
      <c r="A942" s="68"/>
      <c r="B942" s="68"/>
      <c r="C942" s="68"/>
      <c r="D942" s="68"/>
    </row>
    <row r="943">
      <c r="A943" s="68"/>
      <c r="B943" s="68"/>
      <c r="C943" s="68"/>
      <c r="D943" s="68"/>
    </row>
    <row r="944">
      <c r="A944" s="68"/>
      <c r="B944" s="68"/>
      <c r="C944" s="68"/>
      <c r="D944" s="68"/>
    </row>
    <row r="945">
      <c r="A945" s="68"/>
      <c r="B945" s="68"/>
      <c r="C945" s="68"/>
      <c r="D945" s="68"/>
    </row>
    <row r="946">
      <c r="A946" s="68"/>
      <c r="B946" s="68"/>
      <c r="C946" s="68"/>
      <c r="D946" s="68"/>
    </row>
    <row r="947">
      <c r="A947" s="68"/>
      <c r="B947" s="68"/>
      <c r="C947" s="68"/>
      <c r="D947" s="68"/>
    </row>
    <row r="948">
      <c r="A948" s="68"/>
      <c r="B948" s="68"/>
      <c r="C948" s="68"/>
      <c r="D948" s="68"/>
    </row>
    <row r="949">
      <c r="A949" s="68"/>
      <c r="B949" s="68"/>
      <c r="C949" s="68"/>
      <c r="D949" s="68"/>
    </row>
    <row r="950">
      <c r="A950" s="68"/>
      <c r="B950" s="68"/>
      <c r="C950" s="68"/>
      <c r="D950" s="68"/>
    </row>
    <row r="951">
      <c r="A951" s="68"/>
      <c r="B951" s="68"/>
      <c r="C951" s="68"/>
      <c r="D951" s="68"/>
    </row>
    <row r="952">
      <c r="A952" s="68"/>
      <c r="B952" s="68"/>
      <c r="C952" s="68"/>
      <c r="D952" s="68"/>
    </row>
    <row r="953">
      <c r="A953" s="68"/>
      <c r="B953" s="68"/>
      <c r="C953" s="68"/>
      <c r="D953" s="68"/>
    </row>
    <row r="954">
      <c r="A954" s="68"/>
      <c r="B954" s="68"/>
      <c r="C954" s="68"/>
      <c r="D954" s="68"/>
    </row>
    <row r="955">
      <c r="A955" s="68"/>
      <c r="B955" s="68"/>
      <c r="C955" s="68"/>
      <c r="D955" s="68"/>
    </row>
    <row r="956">
      <c r="A956" s="68"/>
      <c r="B956" s="68"/>
      <c r="C956" s="68"/>
      <c r="D956" s="68"/>
    </row>
    <row r="957">
      <c r="A957" s="68"/>
      <c r="B957" s="68"/>
      <c r="C957" s="68"/>
      <c r="D957" s="68"/>
    </row>
    <row r="958">
      <c r="A958" s="68"/>
      <c r="B958" s="68"/>
      <c r="C958" s="68"/>
      <c r="D958" s="68"/>
    </row>
    <row r="959">
      <c r="A959" s="68"/>
      <c r="B959" s="68"/>
      <c r="C959" s="68"/>
      <c r="D959" s="68"/>
    </row>
    <row r="960">
      <c r="A960" s="68"/>
      <c r="B960" s="68"/>
      <c r="C960" s="68"/>
      <c r="D960" s="68"/>
    </row>
    <row r="961">
      <c r="A961" s="68"/>
      <c r="B961" s="68"/>
      <c r="C961" s="68"/>
      <c r="D961" s="68"/>
    </row>
    <row r="962">
      <c r="A962" s="68"/>
      <c r="B962" s="68"/>
      <c r="C962" s="68"/>
      <c r="D962" s="68"/>
    </row>
    <row r="963">
      <c r="A963" s="68"/>
      <c r="B963" s="68"/>
      <c r="C963" s="68"/>
      <c r="D963" s="68"/>
    </row>
    <row r="964">
      <c r="A964" s="68"/>
      <c r="B964" s="68"/>
      <c r="C964" s="68"/>
      <c r="D964" s="68"/>
    </row>
    <row r="965">
      <c r="A965" s="68"/>
      <c r="B965" s="68"/>
      <c r="C965" s="68"/>
      <c r="D965" s="68"/>
    </row>
    <row r="966">
      <c r="A966" s="68"/>
      <c r="B966" s="68"/>
      <c r="C966" s="68"/>
      <c r="D966" s="68"/>
    </row>
    <row r="967">
      <c r="A967" s="68"/>
      <c r="B967" s="68"/>
      <c r="C967" s="68"/>
      <c r="D967" s="68"/>
    </row>
    <row r="968">
      <c r="A968" s="68"/>
      <c r="B968" s="68"/>
      <c r="C968" s="68"/>
      <c r="D968" s="68"/>
    </row>
    <row r="969">
      <c r="A969" s="68"/>
      <c r="B969" s="68"/>
      <c r="C969" s="68"/>
      <c r="D969" s="68"/>
    </row>
    <row r="970">
      <c r="A970" s="68"/>
      <c r="B970" s="68"/>
      <c r="C970" s="68"/>
      <c r="D970" s="68"/>
    </row>
    <row r="971">
      <c r="A971" s="68"/>
      <c r="B971" s="68"/>
      <c r="C971" s="68"/>
      <c r="D971" s="68"/>
    </row>
    <row r="972">
      <c r="A972" s="68"/>
      <c r="B972" s="68"/>
      <c r="C972" s="68"/>
      <c r="D972" s="68"/>
    </row>
    <row r="973">
      <c r="A973" s="68"/>
      <c r="B973" s="68"/>
      <c r="C973" s="68"/>
      <c r="D973" s="68"/>
    </row>
    <row r="974">
      <c r="A974" s="68"/>
      <c r="B974" s="68"/>
      <c r="C974" s="68"/>
      <c r="D974" s="68"/>
    </row>
    <row r="975">
      <c r="A975" s="68"/>
      <c r="B975" s="68"/>
      <c r="C975" s="68"/>
      <c r="D975" s="68"/>
    </row>
    <row r="976">
      <c r="A976" s="68"/>
      <c r="B976" s="68"/>
      <c r="C976" s="68"/>
      <c r="D976" s="68"/>
    </row>
    <row r="977">
      <c r="A977" s="68"/>
      <c r="B977" s="68"/>
      <c r="C977" s="68"/>
      <c r="D977" s="68"/>
    </row>
    <row r="978">
      <c r="A978" s="68"/>
      <c r="B978" s="68"/>
      <c r="C978" s="68"/>
      <c r="D978" s="68"/>
    </row>
    <row r="979">
      <c r="A979" s="68"/>
      <c r="B979" s="68"/>
      <c r="C979" s="68"/>
      <c r="D979" s="68"/>
    </row>
    <row r="980">
      <c r="A980" s="68"/>
      <c r="B980" s="68"/>
      <c r="C980" s="68"/>
      <c r="D980" s="68"/>
    </row>
    <row r="981">
      <c r="A981" s="68"/>
      <c r="B981" s="68"/>
      <c r="C981" s="68"/>
      <c r="D981" s="68"/>
    </row>
    <row r="982">
      <c r="A982" s="68"/>
      <c r="B982" s="68"/>
      <c r="C982" s="68"/>
      <c r="D982" s="68"/>
    </row>
    <row r="983">
      <c r="A983" s="68"/>
      <c r="B983" s="68"/>
      <c r="C983" s="68"/>
      <c r="D983" s="68"/>
    </row>
    <row r="984">
      <c r="A984" s="68"/>
      <c r="B984" s="68"/>
      <c r="C984" s="68"/>
      <c r="D984" s="68"/>
    </row>
    <row r="985">
      <c r="A985" s="68"/>
      <c r="B985" s="68"/>
      <c r="C985" s="68"/>
      <c r="D985" s="68"/>
    </row>
    <row r="986">
      <c r="A986" s="68"/>
      <c r="B986" s="68"/>
      <c r="C986" s="68"/>
      <c r="D986" s="68"/>
    </row>
    <row r="987">
      <c r="A987" s="68"/>
      <c r="B987" s="68"/>
      <c r="C987" s="68"/>
      <c r="D987" s="68"/>
    </row>
    <row r="988">
      <c r="A988" s="68"/>
      <c r="B988" s="68"/>
      <c r="C988" s="68"/>
      <c r="D988" s="68"/>
    </row>
    <row r="989">
      <c r="A989" s="68"/>
      <c r="B989" s="68"/>
      <c r="C989" s="68"/>
      <c r="D989" s="68"/>
    </row>
    <row r="990">
      <c r="A990" s="68"/>
      <c r="B990" s="68"/>
      <c r="C990" s="68"/>
      <c r="D990" s="68"/>
    </row>
    <row r="991">
      <c r="A991" s="68"/>
      <c r="B991" s="68"/>
      <c r="C991" s="68"/>
      <c r="D991" s="68"/>
    </row>
    <row r="992">
      <c r="A992" s="68"/>
      <c r="B992" s="68"/>
      <c r="C992" s="68"/>
      <c r="D992" s="68"/>
    </row>
    <row r="993">
      <c r="A993" s="68"/>
      <c r="B993" s="68"/>
      <c r="C993" s="68"/>
      <c r="D993" s="68"/>
    </row>
    <row r="994">
      <c r="A994" s="68"/>
      <c r="B994" s="68"/>
      <c r="C994" s="68"/>
      <c r="D994" s="68"/>
    </row>
    <row r="995">
      <c r="A995" s="68"/>
      <c r="B995" s="68"/>
      <c r="C995" s="68"/>
      <c r="D995" s="68"/>
    </row>
    <row r="996">
      <c r="A996" s="68"/>
      <c r="B996" s="68"/>
      <c r="C996" s="68"/>
      <c r="D996" s="68"/>
    </row>
    <row r="997">
      <c r="A997" s="68"/>
      <c r="B997" s="68"/>
      <c r="C997" s="68"/>
      <c r="D997" s="68"/>
    </row>
    <row r="998">
      <c r="A998" s="68"/>
      <c r="B998" s="68"/>
      <c r="C998" s="68"/>
      <c r="D998" s="68"/>
    </row>
    <row r="999">
      <c r="A999" s="68"/>
      <c r="B999" s="68"/>
      <c r="C999" s="68"/>
      <c r="D999" s="68"/>
    </row>
    <row r="1000">
      <c r="A1000" s="68"/>
      <c r="B1000" s="68"/>
      <c r="C1000" s="68"/>
      <c r="D1000" s="68"/>
    </row>
    <row r="1001">
      <c r="A1001" s="68"/>
      <c r="B1001" s="68"/>
      <c r="C1001" s="68"/>
      <c r="D1001" s="68"/>
    </row>
    <row r="1002">
      <c r="A1002" s="68"/>
      <c r="B1002" s="68"/>
      <c r="C1002" s="68"/>
      <c r="D1002" s="68"/>
    </row>
    <row r="1003">
      <c r="A1003" s="68"/>
      <c r="B1003" s="68"/>
      <c r="C1003" s="68"/>
      <c r="D1003" s="68"/>
    </row>
    <row r="1004">
      <c r="A1004" s="68"/>
      <c r="B1004" s="68"/>
      <c r="C1004" s="68"/>
      <c r="D1004" s="68"/>
    </row>
    <row r="1005">
      <c r="A1005" s="68"/>
      <c r="B1005" s="68"/>
      <c r="C1005" s="68"/>
      <c r="D1005" s="68"/>
    </row>
    <row r="1006">
      <c r="A1006" s="68"/>
      <c r="B1006" s="68"/>
      <c r="C1006" s="68"/>
      <c r="D1006" s="68"/>
    </row>
    <row r="1007">
      <c r="A1007" s="68"/>
      <c r="B1007" s="68"/>
      <c r="C1007" s="68"/>
      <c r="D1007" s="68"/>
    </row>
    <row r="1008">
      <c r="A1008" s="68"/>
      <c r="B1008" s="68"/>
      <c r="C1008" s="68"/>
      <c r="D1008" s="68"/>
    </row>
    <row r="1009">
      <c r="A1009" s="68"/>
      <c r="B1009" s="68"/>
      <c r="C1009" s="68"/>
      <c r="D1009" s="68"/>
    </row>
    <row r="1010">
      <c r="A1010" s="68"/>
      <c r="B1010" s="68"/>
      <c r="C1010" s="68"/>
      <c r="D1010" s="68"/>
    </row>
    <row r="1011">
      <c r="A1011" s="68"/>
      <c r="B1011" s="68"/>
      <c r="C1011" s="68"/>
      <c r="D1011" s="68"/>
    </row>
    <row r="1012">
      <c r="A1012" s="68"/>
      <c r="B1012" s="68"/>
      <c r="C1012" s="68"/>
      <c r="D1012" s="68"/>
    </row>
    <row r="1013">
      <c r="A1013" s="68"/>
      <c r="B1013" s="68"/>
      <c r="C1013" s="68"/>
      <c r="D1013" s="68"/>
    </row>
    <row r="1014">
      <c r="A1014" s="68"/>
      <c r="B1014" s="68"/>
      <c r="C1014" s="68"/>
      <c r="D1014" s="68"/>
    </row>
    <row r="1015">
      <c r="A1015" s="68"/>
      <c r="B1015" s="68"/>
      <c r="C1015" s="68"/>
      <c r="D1015" s="68"/>
    </row>
    <row r="1016">
      <c r="A1016" s="68"/>
      <c r="B1016" s="68"/>
      <c r="C1016" s="68"/>
      <c r="D1016" s="68"/>
    </row>
    <row r="1017">
      <c r="A1017" s="68"/>
      <c r="B1017" s="68"/>
      <c r="C1017" s="68"/>
      <c r="D1017" s="68"/>
    </row>
    <row r="1018">
      <c r="A1018" s="68"/>
      <c r="B1018" s="68"/>
      <c r="C1018" s="68"/>
      <c r="D1018" s="68"/>
    </row>
    <row r="1019">
      <c r="A1019" s="68"/>
      <c r="B1019" s="68"/>
      <c r="C1019" s="68"/>
      <c r="D1019" s="68"/>
    </row>
    <row r="1020">
      <c r="A1020" s="68"/>
      <c r="B1020" s="68"/>
      <c r="C1020" s="68"/>
      <c r="D1020" s="68"/>
    </row>
    <row r="1021">
      <c r="A1021" s="68"/>
      <c r="B1021" s="68"/>
      <c r="C1021" s="68"/>
      <c r="D1021" s="68"/>
    </row>
    <row r="1022">
      <c r="A1022" s="68"/>
      <c r="B1022" s="68"/>
      <c r="C1022" s="68"/>
      <c r="D1022" s="68"/>
    </row>
    <row r="1023">
      <c r="A1023" s="68"/>
      <c r="B1023" s="68"/>
      <c r="C1023" s="68"/>
      <c r="D1023" s="68"/>
    </row>
    <row r="1024">
      <c r="A1024" s="68"/>
      <c r="B1024" s="68"/>
      <c r="C1024" s="68"/>
      <c r="D1024" s="68"/>
    </row>
    <row r="1025">
      <c r="A1025" s="68"/>
      <c r="B1025" s="68"/>
      <c r="C1025" s="68"/>
      <c r="D1025" s="68"/>
    </row>
    <row r="1026">
      <c r="A1026" s="68"/>
      <c r="B1026" s="68"/>
      <c r="C1026" s="68"/>
      <c r="D1026" s="68"/>
    </row>
    <row r="1027">
      <c r="A1027" s="68"/>
      <c r="B1027" s="68"/>
      <c r="C1027" s="68"/>
      <c r="D1027" s="68"/>
    </row>
    <row r="1028">
      <c r="A1028" s="68"/>
      <c r="B1028" s="68"/>
      <c r="C1028" s="68"/>
      <c r="D1028" s="68"/>
    </row>
    <row r="1029">
      <c r="A1029" s="68"/>
      <c r="B1029" s="68"/>
      <c r="C1029" s="68"/>
      <c r="D1029" s="68"/>
    </row>
    <row r="1030">
      <c r="A1030" s="68"/>
      <c r="B1030" s="68"/>
      <c r="C1030" s="68"/>
      <c r="D1030" s="68"/>
    </row>
    <row r="1031">
      <c r="A1031" s="68"/>
      <c r="B1031" s="68"/>
      <c r="C1031" s="68"/>
      <c r="D1031" s="68"/>
    </row>
    <row r="1032">
      <c r="A1032" s="68"/>
      <c r="B1032" s="68"/>
      <c r="C1032" s="68"/>
      <c r="D1032" s="68"/>
    </row>
    <row r="1033">
      <c r="A1033" s="68"/>
      <c r="B1033" s="68"/>
      <c r="C1033" s="68"/>
      <c r="D1033" s="68"/>
    </row>
    <row r="1034">
      <c r="A1034" s="68"/>
      <c r="B1034" s="68"/>
      <c r="C1034" s="68"/>
      <c r="D1034" s="68"/>
    </row>
    <row r="1035">
      <c r="A1035" s="68"/>
      <c r="B1035" s="68"/>
      <c r="C1035" s="68"/>
      <c r="D1035" s="68"/>
    </row>
    <row r="1036">
      <c r="A1036" s="68"/>
      <c r="B1036" s="68"/>
      <c r="C1036" s="68"/>
      <c r="D1036" s="68"/>
    </row>
    <row r="1037">
      <c r="A1037" s="68"/>
      <c r="B1037" s="68"/>
      <c r="C1037" s="68"/>
      <c r="D1037" s="68"/>
    </row>
    <row r="1038">
      <c r="A1038" s="68"/>
      <c r="B1038" s="68"/>
      <c r="C1038" s="68"/>
      <c r="D1038" s="68"/>
    </row>
    <row r="1039">
      <c r="A1039" s="68"/>
      <c r="B1039" s="68"/>
      <c r="C1039" s="68"/>
      <c r="D1039" s="68"/>
    </row>
    <row r="1040">
      <c r="A1040" s="68"/>
      <c r="B1040" s="68"/>
      <c r="C1040" s="68"/>
      <c r="D1040" s="68"/>
    </row>
    <row r="1041">
      <c r="A1041" s="68"/>
      <c r="B1041" s="68"/>
      <c r="C1041" s="68"/>
      <c r="D1041" s="68"/>
    </row>
    <row r="1042">
      <c r="A1042" s="68"/>
      <c r="B1042" s="68"/>
      <c r="C1042" s="68"/>
      <c r="D1042" s="68"/>
    </row>
    <row r="1043">
      <c r="A1043" s="68"/>
      <c r="B1043" s="68"/>
      <c r="C1043" s="68"/>
      <c r="D1043" s="68"/>
    </row>
    <row r="1044">
      <c r="A1044" s="68"/>
      <c r="B1044" s="68"/>
      <c r="C1044" s="68"/>
      <c r="D1044" s="68"/>
    </row>
    <row r="1045">
      <c r="A1045" s="68"/>
      <c r="B1045" s="68"/>
      <c r="C1045" s="68"/>
      <c r="D1045" s="68"/>
    </row>
    <row r="1046">
      <c r="A1046" s="68"/>
      <c r="B1046" s="68"/>
      <c r="C1046" s="68"/>
      <c r="D1046" s="68"/>
    </row>
    <row r="1047">
      <c r="A1047" s="68"/>
      <c r="B1047" s="68"/>
      <c r="C1047" s="68"/>
      <c r="D1047" s="68"/>
    </row>
    <row r="1048">
      <c r="A1048" s="68"/>
      <c r="B1048" s="68"/>
      <c r="C1048" s="68"/>
      <c r="D1048" s="68"/>
    </row>
    <row r="1049">
      <c r="A1049" s="68"/>
      <c r="B1049" s="68"/>
      <c r="C1049" s="68"/>
      <c r="D1049" s="68"/>
    </row>
    <row r="1050">
      <c r="A1050" s="68"/>
      <c r="B1050" s="68"/>
      <c r="C1050" s="68"/>
      <c r="D1050" s="68"/>
    </row>
    <row r="1051">
      <c r="A1051" s="68"/>
      <c r="B1051" s="68"/>
      <c r="C1051" s="68"/>
      <c r="D1051" s="68"/>
    </row>
    <row r="1052">
      <c r="A1052" s="68"/>
      <c r="B1052" s="68"/>
      <c r="C1052" s="68"/>
      <c r="D1052" s="68"/>
    </row>
    <row r="1053">
      <c r="A1053" s="68"/>
      <c r="B1053" s="68"/>
      <c r="C1053" s="68"/>
      <c r="D1053" s="68"/>
    </row>
    <row r="1054">
      <c r="A1054" s="68"/>
      <c r="B1054" s="68"/>
      <c r="C1054" s="68"/>
      <c r="D1054" s="68"/>
    </row>
    <row r="1055">
      <c r="A1055" s="68"/>
      <c r="B1055" s="68"/>
      <c r="C1055" s="68"/>
      <c r="D1055" s="68"/>
    </row>
    <row r="1056">
      <c r="A1056" s="68"/>
      <c r="B1056" s="68"/>
      <c r="C1056" s="68"/>
      <c r="D1056" s="68"/>
    </row>
    <row r="1057">
      <c r="A1057" s="68"/>
      <c r="B1057" s="68"/>
      <c r="C1057" s="68"/>
      <c r="D1057" s="68"/>
    </row>
    <row r="1058">
      <c r="A1058" s="68"/>
      <c r="B1058" s="68"/>
      <c r="C1058" s="68"/>
      <c r="D1058" s="68"/>
    </row>
    <row r="1059">
      <c r="A1059" s="68"/>
      <c r="B1059" s="68"/>
      <c r="C1059" s="68"/>
      <c r="D1059" s="68"/>
    </row>
    <row r="1060">
      <c r="A1060" s="68"/>
      <c r="B1060" s="68"/>
      <c r="C1060" s="68"/>
      <c r="D1060" s="68"/>
    </row>
    <row r="1061">
      <c r="A1061" s="68"/>
      <c r="B1061" s="68"/>
      <c r="C1061" s="68"/>
      <c r="D1061" s="68"/>
    </row>
    <row r="1062">
      <c r="A1062" s="68"/>
      <c r="B1062" s="68"/>
      <c r="C1062" s="68"/>
      <c r="D1062" s="68"/>
    </row>
    <row r="1063">
      <c r="A1063" s="68"/>
      <c r="B1063" s="68"/>
      <c r="C1063" s="68"/>
      <c r="D1063" s="68"/>
    </row>
    <row r="1064">
      <c r="A1064" s="68"/>
      <c r="B1064" s="68"/>
      <c r="C1064" s="68"/>
      <c r="D1064" s="68"/>
    </row>
    <row r="1065">
      <c r="A1065" s="68"/>
      <c r="B1065" s="68"/>
      <c r="C1065" s="68"/>
      <c r="D1065" s="68"/>
    </row>
    <row r="1066">
      <c r="A1066" s="68"/>
      <c r="B1066" s="68"/>
      <c r="C1066" s="68"/>
      <c r="D1066" s="68"/>
    </row>
    <row r="1067">
      <c r="A1067" s="68"/>
      <c r="B1067" s="68"/>
      <c r="C1067" s="68"/>
      <c r="D1067" s="68"/>
    </row>
    <row r="1068">
      <c r="A1068" s="68"/>
      <c r="B1068" s="68"/>
      <c r="C1068" s="68"/>
      <c r="D1068" s="68"/>
    </row>
    <row r="1069">
      <c r="A1069" s="68"/>
      <c r="B1069" s="68"/>
      <c r="C1069" s="68"/>
      <c r="D1069" s="68"/>
    </row>
    <row r="1070">
      <c r="A1070" s="68"/>
      <c r="B1070" s="68"/>
      <c r="C1070" s="68"/>
      <c r="D1070" s="68"/>
    </row>
    <row r="1071">
      <c r="A1071" s="68"/>
      <c r="B1071" s="68"/>
      <c r="C1071" s="68"/>
      <c r="D1071" s="68"/>
    </row>
    <row r="1072">
      <c r="A1072" s="68"/>
      <c r="B1072" s="68"/>
      <c r="C1072" s="68"/>
      <c r="D1072" s="68"/>
    </row>
    <row r="1073">
      <c r="A1073" s="68"/>
      <c r="B1073" s="68"/>
      <c r="C1073" s="68"/>
      <c r="D1073" s="68"/>
    </row>
    <row r="1074">
      <c r="A1074" s="68"/>
      <c r="B1074" s="68"/>
      <c r="C1074" s="68"/>
      <c r="D1074" s="68"/>
    </row>
    <row r="1075">
      <c r="A1075" s="68"/>
      <c r="B1075" s="68"/>
      <c r="C1075" s="68"/>
      <c r="D1075" s="68"/>
    </row>
    <row r="1076">
      <c r="A1076" s="68"/>
      <c r="B1076" s="68"/>
      <c r="C1076" s="68"/>
      <c r="D1076" s="68"/>
    </row>
    <row r="1077">
      <c r="A1077" s="68"/>
      <c r="B1077" s="68"/>
      <c r="C1077" s="68"/>
      <c r="D1077" s="68"/>
    </row>
    <row r="1078">
      <c r="A1078" s="68"/>
      <c r="B1078" s="68"/>
      <c r="C1078" s="68"/>
      <c r="D1078" s="68"/>
    </row>
    <row r="1079">
      <c r="A1079" s="68"/>
      <c r="B1079" s="68"/>
      <c r="C1079" s="68"/>
      <c r="D1079" s="68"/>
    </row>
    <row r="1080">
      <c r="A1080" s="68"/>
      <c r="B1080" s="68"/>
      <c r="C1080" s="68"/>
      <c r="D1080" s="68"/>
    </row>
    <row r="1081">
      <c r="A1081" s="68"/>
      <c r="B1081" s="68"/>
      <c r="C1081" s="68"/>
      <c r="D1081" s="68"/>
    </row>
    <row r="1082">
      <c r="A1082" s="68"/>
      <c r="B1082" s="68"/>
      <c r="C1082" s="68"/>
      <c r="D1082" s="68"/>
    </row>
    <row r="1083">
      <c r="A1083" s="68"/>
      <c r="B1083" s="68"/>
      <c r="C1083" s="68"/>
      <c r="D1083" s="68"/>
    </row>
    <row r="1084">
      <c r="A1084" s="68"/>
      <c r="B1084" s="68"/>
      <c r="C1084" s="68"/>
      <c r="D1084" s="68"/>
    </row>
    <row r="1085">
      <c r="A1085" s="68"/>
      <c r="B1085" s="68"/>
      <c r="C1085" s="68"/>
      <c r="D1085" s="68"/>
    </row>
    <row r="1086">
      <c r="A1086" s="68"/>
      <c r="B1086" s="68"/>
      <c r="C1086" s="68"/>
      <c r="D1086" s="68"/>
    </row>
    <row r="1087">
      <c r="A1087" s="68"/>
      <c r="B1087" s="68"/>
      <c r="C1087" s="68"/>
      <c r="D1087" s="68"/>
    </row>
    <row r="1088">
      <c r="A1088" s="68"/>
      <c r="B1088" s="68"/>
      <c r="C1088" s="68"/>
      <c r="D1088" s="68"/>
    </row>
    <row r="1089">
      <c r="A1089" s="68"/>
      <c r="B1089" s="68"/>
      <c r="C1089" s="68"/>
      <c r="D1089" s="68"/>
    </row>
    <row r="1090">
      <c r="A1090" s="68"/>
      <c r="B1090" s="68"/>
      <c r="C1090" s="68"/>
      <c r="D1090" s="68"/>
    </row>
    <row r="1091">
      <c r="A1091" s="68"/>
      <c r="B1091" s="68"/>
      <c r="C1091" s="68"/>
      <c r="D1091" s="68"/>
    </row>
    <row r="1092">
      <c r="A1092" s="68"/>
      <c r="B1092" s="68"/>
      <c r="C1092" s="68"/>
      <c r="D1092" s="68"/>
    </row>
    <row r="1093">
      <c r="A1093" s="68"/>
      <c r="B1093" s="68"/>
      <c r="C1093" s="68"/>
      <c r="D1093" s="68"/>
    </row>
    <row r="1094">
      <c r="A1094" s="68"/>
      <c r="B1094" s="68"/>
      <c r="C1094" s="68"/>
      <c r="D1094" s="68"/>
    </row>
    <row r="1095">
      <c r="A1095" s="68"/>
      <c r="B1095" s="68"/>
      <c r="C1095" s="68"/>
      <c r="D1095" s="68"/>
    </row>
    <row r="1096">
      <c r="A1096" s="68"/>
      <c r="B1096" s="68"/>
      <c r="C1096" s="68"/>
      <c r="D1096" s="68"/>
    </row>
    <row r="1097">
      <c r="A1097" s="68"/>
      <c r="B1097" s="68"/>
      <c r="C1097" s="68"/>
      <c r="D1097" s="68"/>
    </row>
    <row r="1098">
      <c r="A1098" s="68"/>
      <c r="B1098" s="68"/>
      <c r="C1098" s="68"/>
      <c r="D1098" s="68"/>
    </row>
    <row r="1099">
      <c r="A1099" s="68"/>
      <c r="B1099" s="68"/>
      <c r="C1099" s="68"/>
      <c r="D1099" s="68"/>
    </row>
    <row r="1100">
      <c r="A1100" s="68"/>
      <c r="B1100" s="68"/>
      <c r="C1100" s="68"/>
      <c r="D1100" s="68"/>
    </row>
    <row r="1101">
      <c r="A1101" s="68"/>
      <c r="B1101" s="68"/>
      <c r="C1101" s="68"/>
      <c r="D1101" s="68"/>
    </row>
    <row r="1102">
      <c r="A1102" s="68"/>
      <c r="B1102" s="68"/>
      <c r="C1102" s="68"/>
      <c r="D1102" s="68"/>
    </row>
    <row r="1103">
      <c r="A1103" s="68"/>
      <c r="B1103" s="68"/>
      <c r="C1103" s="68"/>
      <c r="D1103" s="68"/>
    </row>
    <row r="1104">
      <c r="A1104" s="68"/>
      <c r="B1104" s="68"/>
      <c r="C1104" s="68"/>
      <c r="D1104" s="68"/>
    </row>
    <row r="1105">
      <c r="A1105" s="68"/>
      <c r="B1105" s="68"/>
      <c r="C1105" s="68"/>
      <c r="D1105" s="68"/>
    </row>
    <row r="1106">
      <c r="A1106" s="68"/>
      <c r="B1106" s="68"/>
      <c r="C1106" s="68"/>
      <c r="D1106" s="68"/>
    </row>
    <row r="1107">
      <c r="A1107" s="68"/>
      <c r="B1107" s="68"/>
      <c r="C1107" s="68"/>
      <c r="D1107" s="68"/>
    </row>
    <row r="1108">
      <c r="A1108" s="68"/>
      <c r="B1108" s="68"/>
      <c r="C1108" s="68"/>
      <c r="D1108" s="68"/>
    </row>
    <row r="1109">
      <c r="A1109" s="68"/>
      <c r="B1109" s="68"/>
      <c r="C1109" s="68"/>
      <c r="D1109" s="68"/>
    </row>
    <row r="1110">
      <c r="A1110" s="68"/>
      <c r="B1110" s="68"/>
      <c r="C1110" s="68"/>
      <c r="D1110" s="68"/>
    </row>
    <row r="1111">
      <c r="A1111" s="68"/>
      <c r="B1111" s="68"/>
      <c r="C1111" s="68"/>
      <c r="D1111" s="68"/>
    </row>
    <row r="1112">
      <c r="A1112" s="68"/>
      <c r="B1112" s="68"/>
      <c r="C1112" s="68"/>
      <c r="D1112" s="68"/>
    </row>
    <row r="1113">
      <c r="A1113" s="68"/>
      <c r="B1113" s="68"/>
      <c r="C1113" s="68"/>
      <c r="D1113" s="68"/>
    </row>
    <row r="1114">
      <c r="A1114" s="68"/>
      <c r="B1114" s="68"/>
      <c r="C1114" s="68"/>
      <c r="D1114" s="68"/>
    </row>
    <row r="1115">
      <c r="A1115" s="68"/>
      <c r="B1115" s="68"/>
      <c r="C1115" s="68"/>
      <c r="D1115" s="68"/>
    </row>
    <row r="1116">
      <c r="A1116" s="68"/>
      <c r="B1116" s="68"/>
      <c r="C1116" s="68"/>
      <c r="D1116" s="68"/>
    </row>
    <row r="1117">
      <c r="A1117" s="68"/>
      <c r="B1117" s="68"/>
      <c r="C1117" s="68"/>
      <c r="D1117" s="68"/>
    </row>
    <row r="1118">
      <c r="A1118" s="68"/>
      <c r="B1118" s="68"/>
      <c r="C1118" s="68"/>
      <c r="D1118" s="68"/>
    </row>
    <row r="1119">
      <c r="A1119" s="68"/>
      <c r="B1119" s="68"/>
      <c r="C1119" s="68"/>
      <c r="D1119" s="68"/>
    </row>
    <row r="1120">
      <c r="A1120" s="68"/>
      <c r="B1120" s="68"/>
      <c r="C1120" s="68"/>
      <c r="D1120" s="68"/>
    </row>
    <row r="1121">
      <c r="A1121" s="68"/>
      <c r="B1121" s="68"/>
      <c r="C1121" s="68"/>
      <c r="D1121" s="68"/>
    </row>
    <row r="1122">
      <c r="A1122" s="68"/>
      <c r="B1122" s="68"/>
      <c r="C1122" s="68"/>
      <c r="D1122" s="68"/>
    </row>
    <row r="1123">
      <c r="A1123" s="68"/>
      <c r="B1123" s="68"/>
      <c r="C1123" s="68"/>
      <c r="D1123" s="68"/>
    </row>
    <row r="1124">
      <c r="A1124" s="68"/>
      <c r="B1124" s="68"/>
      <c r="C1124" s="68"/>
      <c r="D1124" s="68"/>
    </row>
    <row r="1125">
      <c r="A1125" s="68"/>
      <c r="B1125" s="68"/>
      <c r="C1125" s="68"/>
      <c r="D1125" s="68"/>
    </row>
    <row r="1126">
      <c r="A1126" s="68"/>
      <c r="B1126" s="68"/>
      <c r="C1126" s="68"/>
      <c r="D1126" s="68"/>
    </row>
    <row r="1127">
      <c r="A1127" s="68"/>
      <c r="B1127" s="68"/>
      <c r="C1127" s="68"/>
      <c r="D1127" s="68"/>
    </row>
    <row r="1128">
      <c r="A1128" s="68"/>
      <c r="B1128" s="68"/>
      <c r="C1128" s="68"/>
      <c r="D1128" s="68"/>
    </row>
    <row r="1129">
      <c r="A1129" s="68"/>
      <c r="B1129" s="68"/>
      <c r="C1129" s="68"/>
      <c r="D1129" s="68"/>
    </row>
    <row r="1130">
      <c r="A1130" s="68"/>
      <c r="B1130" s="68"/>
      <c r="C1130" s="68"/>
      <c r="D1130" s="68"/>
    </row>
    <row r="1131">
      <c r="A1131" s="68"/>
      <c r="B1131" s="68"/>
      <c r="C1131" s="68"/>
      <c r="D1131" s="68"/>
    </row>
    <row r="1132">
      <c r="A1132" s="68"/>
      <c r="B1132" s="68"/>
      <c r="C1132" s="68"/>
      <c r="D1132" s="68"/>
    </row>
    <row r="1133">
      <c r="A1133" s="68"/>
      <c r="B1133" s="68"/>
      <c r="C1133" s="68"/>
      <c r="D1133" s="68"/>
    </row>
    <row r="1134">
      <c r="A1134" s="68"/>
      <c r="B1134" s="68"/>
      <c r="C1134" s="68"/>
      <c r="D1134" s="68"/>
    </row>
    <row r="1135">
      <c r="A1135" s="68"/>
      <c r="B1135" s="68"/>
      <c r="C1135" s="68"/>
      <c r="D1135" s="68"/>
    </row>
    <row r="1136">
      <c r="A1136" s="68"/>
      <c r="B1136" s="68"/>
      <c r="C1136" s="68"/>
      <c r="D1136" s="68"/>
    </row>
    <row r="1137">
      <c r="A1137" s="68"/>
      <c r="B1137" s="68"/>
      <c r="C1137" s="68"/>
      <c r="D1137" s="68"/>
    </row>
    <row r="1138">
      <c r="A1138" s="68"/>
      <c r="B1138" s="68"/>
      <c r="C1138" s="68"/>
      <c r="D1138" s="68"/>
    </row>
    <row r="1139">
      <c r="A1139" s="68"/>
      <c r="B1139" s="68"/>
      <c r="C1139" s="68"/>
      <c r="D1139" s="68"/>
    </row>
    <row r="1140">
      <c r="A1140" s="68"/>
      <c r="B1140" s="68"/>
      <c r="C1140" s="68"/>
      <c r="D1140" s="68"/>
    </row>
    <row r="1141">
      <c r="A1141" s="68"/>
      <c r="B1141" s="68"/>
      <c r="C1141" s="68"/>
      <c r="D1141" s="68"/>
    </row>
    <row r="1142">
      <c r="A1142" s="68"/>
      <c r="B1142" s="68"/>
      <c r="C1142" s="68"/>
      <c r="D1142" s="68"/>
    </row>
    <row r="1143">
      <c r="A1143" s="68"/>
      <c r="B1143" s="68"/>
      <c r="C1143" s="68"/>
      <c r="D1143" s="68"/>
    </row>
    <row r="1144">
      <c r="A1144" s="68"/>
      <c r="B1144" s="68"/>
      <c r="C1144" s="68"/>
      <c r="D1144" s="68"/>
    </row>
    <row r="1145">
      <c r="A1145" s="68"/>
      <c r="B1145" s="68"/>
      <c r="C1145" s="68"/>
      <c r="D1145" s="68"/>
    </row>
    <row r="1146">
      <c r="A1146" s="68"/>
      <c r="B1146" s="68"/>
      <c r="C1146" s="68"/>
      <c r="D1146" s="68"/>
    </row>
    <row r="1147">
      <c r="A1147" s="68"/>
      <c r="B1147" s="68"/>
      <c r="C1147" s="68"/>
      <c r="D1147" s="68"/>
    </row>
    <row r="1148">
      <c r="A1148" s="68"/>
      <c r="B1148" s="68"/>
      <c r="C1148" s="68"/>
      <c r="D1148" s="68"/>
    </row>
    <row r="1149">
      <c r="A1149" s="68"/>
      <c r="B1149" s="68"/>
      <c r="C1149" s="68"/>
      <c r="D1149" s="68"/>
    </row>
    <row r="1150">
      <c r="A1150" s="68"/>
      <c r="B1150" s="68"/>
      <c r="C1150" s="68"/>
      <c r="D1150" s="68"/>
    </row>
    <row r="1151">
      <c r="A1151" s="68"/>
      <c r="B1151" s="68"/>
      <c r="C1151" s="68"/>
      <c r="D1151" s="68"/>
    </row>
    <row r="1152">
      <c r="A1152" s="68"/>
      <c r="B1152" s="68"/>
      <c r="C1152" s="68"/>
      <c r="D1152" s="68"/>
    </row>
    <row r="1153">
      <c r="A1153" s="68"/>
      <c r="B1153" s="68"/>
      <c r="C1153" s="68"/>
      <c r="D1153" s="68"/>
    </row>
    <row r="1154">
      <c r="A1154" s="68"/>
      <c r="B1154" s="68"/>
      <c r="C1154" s="68"/>
      <c r="D1154" s="68"/>
    </row>
    <row r="1155">
      <c r="A1155" s="68"/>
      <c r="B1155" s="68"/>
      <c r="C1155" s="68"/>
      <c r="D1155" s="68"/>
    </row>
    <row r="1156">
      <c r="A1156" s="68"/>
      <c r="B1156" s="68"/>
      <c r="C1156" s="68"/>
      <c r="D1156" s="68"/>
    </row>
    <row r="1157">
      <c r="A1157" s="68"/>
      <c r="B1157" s="68"/>
      <c r="C1157" s="68"/>
      <c r="D1157" s="68"/>
    </row>
    <row r="1158">
      <c r="A1158" s="68"/>
      <c r="B1158" s="68"/>
      <c r="C1158" s="68"/>
      <c r="D1158" s="68"/>
    </row>
    <row r="1159">
      <c r="A1159" s="68"/>
      <c r="B1159" s="68"/>
      <c r="C1159" s="68"/>
      <c r="D1159" s="68"/>
    </row>
    <row r="1160">
      <c r="A1160" s="68"/>
      <c r="B1160" s="68"/>
      <c r="C1160" s="68"/>
      <c r="D1160" s="68"/>
    </row>
    <row r="1161">
      <c r="A1161" s="68"/>
      <c r="B1161" s="68"/>
      <c r="C1161" s="68"/>
      <c r="D1161" s="68"/>
    </row>
    <row r="1162">
      <c r="A1162" s="68"/>
      <c r="B1162" s="68"/>
      <c r="C1162" s="68"/>
      <c r="D1162" s="68"/>
    </row>
    <row r="1163">
      <c r="A1163" s="68"/>
      <c r="B1163" s="68"/>
      <c r="C1163" s="68"/>
      <c r="D1163" s="68"/>
    </row>
    <row r="1164">
      <c r="A1164" s="68"/>
      <c r="B1164" s="68"/>
      <c r="C1164" s="68"/>
      <c r="D1164" s="68"/>
    </row>
    <row r="1165">
      <c r="A1165" s="68"/>
      <c r="B1165" s="68"/>
      <c r="C1165" s="68"/>
      <c r="D1165" s="68"/>
    </row>
    <row r="1166">
      <c r="A1166" s="68"/>
      <c r="B1166" s="68"/>
      <c r="C1166" s="68"/>
      <c r="D1166" s="68"/>
    </row>
    <row r="1167">
      <c r="A1167" s="68"/>
      <c r="B1167" s="68"/>
      <c r="C1167" s="68"/>
      <c r="D1167" s="68"/>
    </row>
    <row r="1168">
      <c r="A1168" s="68"/>
      <c r="B1168" s="68"/>
      <c r="C1168" s="68"/>
      <c r="D1168" s="68"/>
    </row>
    <row r="1169">
      <c r="A1169" s="68"/>
      <c r="B1169" s="68"/>
      <c r="C1169" s="68"/>
      <c r="D1169" s="68"/>
    </row>
    <row r="1170">
      <c r="A1170" s="68"/>
      <c r="B1170" s="68"/>
      <c r="C1170" s="68"/>
      <c r="D1170" s="68"/>
    </row>
    <row r="1171">
      <c r="A1171" s="68"/>
      <c r="B1171" s="68"/>
      <c r="C1171" s="68"/>
      <c r="D1171" s="68"/>
    </row>
    <row r="1172">
      <c r="A1172" s="68"/>
      <c r="B1172" s="68"/>
      <c r="C1172" s="68"/>
      <c r="D1172" s="68"/>
    </row>
    <row r="1173">
      <c r="A1173" s="68"/>
      <c r="B1173" s="68"/>
      <c r="C1173" s="68"/>
      <c r="D1173" s="68"/>
    </row>
    <row r="1174">
      <c r="A1174" s="68"/>
      <c r="B1174" s="68"/>
      <c r="C1174" s="68"/>
      <c r="D1174" s="68"/>
    </row>
    <row r="1175">
      <c r="A1175" s="68"/>
      <c r="B1175" s="68"/>
      <c r="C1175" s="68"/>
      <c r="D1175" s="68"/>
    </row>
    <row r="1176">
      <c r="A1176" s="68"/>
      <c r="B1176" s="68"/>
      <c r="C1176" s="68"/>
      <c r="D1176" s="68"/>
    </row>
    <row r="1177">
      <c r="A1177" s="68"/>
      <c r="B1177" s="68"/>
      <c r="C1177" s="68"/>
      <c r="D1177" s="68"/>
    </row>
    <row r="1178">
      <c r="A1178" s="68"/>
      <c r="B1178" s="68"/>
      <c r="C1178" s="68"/>
      <c r="D1178" s="68"/>
    </row>
    <row r="1179">
      <c r="A1179" s="68"/>
      <c r="B1179" s="68"/>
      <c r="C1179" s="68"/>
      <c r="D1179" s="68"/>
    </row>
    <row r="1180">
      <c r="A1180" s="68"/>
      <c r="B1180" s="68"/>
      <c r="C1180" s="68"/>
      <c r="D1180" s="68"/>
    </row>
    <row r="1181">
      <c r="A1181" s="68"/>
      <c r="B1181" s="68"/>
      <c r="C1181" s="68"/>
      <c r="D1181" s="68"/>
    </row>
    <row r="1182">
      <c r="A1182" s="68"/>
      <c r="B1182" s="68"/>
      <c r="C1182" s="68"/>
      <c r="D1182" s="68"/>
    </row>
    <row r="1183">
      <c r="A1183" s="68"/>
      <c r="B1183" s="68"/>
      <c r="C1183" s="68"/>
      <c r="D1183" s="68"/>
    </row>
    <row r="1184">
      <c r="A1184" s="68"/>
      <c r="B1184" s="68"/>
      <c r="C1184" s="68"/>
      <c r="D1184" s="68"/>
    </row>
    <row r="1185">
      <c r="A1185" s="68"/>
      <c r="B1185" s="68"/>
      <c r="C1185" s="68"/>
      <c r="D1185" s="68"/>
    </row>
    <row r="1186">
      <c r="A1186" s="68"/>
      <c r="B1186" s="68"/>
      <c r="C1186" s="68"/>
      <c r="D1186" s="68"/>
    </row>
    <row r="1187">
      <c r="A1187" s="68"/>
      <c r="B1187" s="68"/>
      <c r="C1187" s="68"/>
      <c r="D1187" s="68"/>
    </row>
    <row r="1188">
      <c r="A1188" s="68"/>
      <c r="B1188" s="68"/>
      <c r="C1188" s="68"/>
      <c r="D1188" s="68"/>
    </row>
    <row r="1189">
      <c r="A1189" s="68"/>
      <c r="B1189" s="68"/>
      <c r="C1189" s="68"/>
      <c r="D1189" s="68"/>
    </row>
    <row r="1190">
      <c r="A1190" s="68"/>
      <c r="B1190" s="68"/>
      <c r="C1190" s="68"/>
      <c r="D1190" s="68"/>
    </row>
    <row r="1191">
      <c r="A1191" s="68"/>
      <c r="B1191" s="68"/>
      <c r="C1191" s="68"/>
      <c r="D1191" s="68"/>
    </row>
    <row r="1192">
      <c r="A1192" s="68"/>
      <c r="B1192" s="68"/>
      <c r="C1192" s="68"/>
      <c r="D1192" s="68"/>
    </row>
    <row r="1193">
      <c r="A1193" s="68"/>
      <c r="B1193" s="68"/>
      <c r="C1193" s="68"/>
      <c r="D1193" s="68"/>
    </row>
    <row r="1194">
      <c r="A1194" s="68"/>
      <c r="B1194" s="68"/>
      <c r="C1194" s="68"/>
      <c r="D1194" s="68"/>
    </row>
    <row r="1195">
      <c r="A1195" s="68"/>
      <c r="B1195" s="68"/>
      <c r="C1195" s="68"/>
      <c r="D1195" s="68"/>
    </row>
    <row r="1196">
      <c r="A1196" s="68"/>
      <c r="B1196" s="68"/>
      <c r="C1196" s="68"/>
      <c r="D1196" s="68"/>
    </row>
    <row r="1197">
      <c r="A1197" s="68"/>
      <c r="B1197" s="68"/>
      <c r="C1197" s="68"/>
      <c r="D1197" s="68"/>
    </row>
    <row r="1198">
      <c r="A1198" s="68"/>
      <c r="B1198" s="68"/>
      <c r="C1198" s="68"/>
      <c r="D1198" s="68"/>
    </row>
    <row r="1199">
      <c r="A1199" s="68"/>
      <c r="B1199" s="68"/>
      <c r="C1199" s="68"/>
      <c r="D1199" s="68"/>
    </row>
    <row r="1200">
      <c r="A1200" s="68"/>
      <c r="B1200" s="68"/>
      <c r="C1200" s="68"/>
      <c r="D1200" s="68"/>
    </row>
    <row r="1201">
      <c r="A1201" s="68"/>
      <c r="B1201" s="68"/>
      <c r="C1201" s="68"/>
      <c r="D1201" s="68"/>
    </row>
    <row r="1202">
      <c r="A1202" s="68"/>
      <c r="B1202" s="68"/>
      <c r="C1202" s="68"/>
      <c r="D1202" s="68"/>
    </row>
    <row r="1203">
      <c r="A1203" s="68"/>
      <c r="B1203" s="68"/>
      <c r="C1203" s="68"/>
      <c r="D1203" s="68"/>
    </row>
    <row r="1204">
      <c r="A1204" s="68"/>
      <c r="B1204" s="68"/>
      <c r="C1204" s="68"/>
      <c r="D1204" s="68"/>
    </row>
    <row r="1205">
      <c r="A1205" s="68"/>
      <c r="B1205" s="68"/>
      <c r="C1205" s="68"/>
      <c r="D1205" s="68"/>
    </row>
    <row r="1206">
      <c r="A1206" s="68"/>
      <c r="B1206" s="68"/>
      <c r="C1206" s="68"/>
      <c r="D1206" s="68"/>
    </row>
    <row r="1207">
      <c r="A1207" s="68"/>
      <c r="B1207" s="68"/>
      <c r="C1207" s="68"/>
      <c r="D1207" s="68"/>
    </row>
    <row r="1208">
      <c r="A1208" s="68"/>
      <c r="B1208" s="68"/>
      <c r="C1208" s="68"/>
      <c r="D1208" s="68"/>
    </row>
    <row r="1209">
      <c r="A1209" s="68"/>
      <c r="B1209" s="68"/>
      <c r="C1209" s="68"/>
      <c r="D1209" s="68"/>
    </row>
    <row r="1210">
      <c r="A1210" s="68"/>
      <c r="B1210" s="68"/>
      <c r="C1210" s="68"/>
      <c r="D1210" s="68"/>
    </row>
    <row r="1211">
      <c r="A1211" s="68"/>
      <c r="B1211" s="68"/>
      <c r="C1211" s="68"/>
      <c r="D1211" s="68"/>
    </row>
    <row r="1212">
      <c r="A1212" s="68"/>
      <c r="B1212" s="68"/>
      <c r="C1212" s="68"/>
      <c r="D1212" s="68"/>
    </row>
    <row r="1213">
      <c r="A1213" s="68"/>
      <c r="B1213" s="68"/>
      <c r="C1213" s="68"/>
      <c r="D1213" s="68"/>
    </row>
    <row r="1214">
      <c r="A1214" s="68"/>
      <c r="B1214" s="68"/>
      <c r="C1214" s="68"/>
      <c r="D1214" s="68"/>
    </row>
    <row r="1215">
      <c r="A1215" s="68"/>
      <c r="B1215" s="68"/>
      <c r="C1215" s="68"/>
      <c r="D1215" s="68"/>
    </row>
    <row r="1216">
      <c r="A1216" s="68"/>
      <c r="B1216" s="68"/>
      <c r="C1216" s="68"/>
      <c r="D1216" s="68"/>
    </row>
    <row r="1217">
      <c r="A1217" s="68"/>
      <c r="B1217" s="68"/>
      <c r="C1217" s="68"/>
      <c r="D1217" s="68"/>
    </row>
    <row r="1218">
      <c r="A1218" s="68"/>
      <c r="B1218" s="68"/>
      <c r="C1218" s="68"/>
      <c r="D1218" s="68"/>
    </row>
    <row r="1219">
      <c r="A1219" s="68"/>
      <c r="B1219" s="68"/>
      <c r="C1219" s="68"/>
      <c r="D1219" s="68"/>
    </row>
    <row r="1220">
      <c r="A1220" s="68"/>
      <c r="B1220" s="68"/>
      <c r="C1220" s="68"/>
      <c r="D1220" s="68"/>
    </row>
    <row r="1221">
      <c r="A1221" s="68"/>
      <c r="B1221" s="68"/>
      <c r="C1221" s="68"/>
      <c r="D1221" s="68"/>
    </row>
    <row r="1222">
      <c r="A1222" s="68"/>
      <c r="B1222" s="68"/>
      <c r="C1222" s="68"/>
      <c r="D1222" s="68"/>
    </row>
    <row r="1223">
      <c r="A1223" s="68"/>
      <c r="B1223" s="68"/>
      <c r="C1223" s="68"/>
      <c r="D1223" s="68"/>
    </row>
    <row r="1224">
      <c r="A1224" s="68"/>
      <c r="B1224" s="68"/>
      <c r="C1224" s="68"/>
      <c r="D1224" s="68"/>
    </row>
    <row r="1225">
      <c r="A1225" s="68"/>
      <c r="B1225" s="68"/>
      <c r="C1225" s="68"/>
      <c r="D1225" s="68"/>
    </row>
    <row r="1226">
      <c r="A1226" s="68"/>
      <c r="B1226" s="68"/>
      <c r="C1226" s="68"/>
      <c r="D1226" s="68"/>
    </row>
    <row r="1227">
      <c r="A1227" s="68"/>
      <c r="B1227" s="68"/>
      <c r="C1227" s="68"/>
      <c r="D1227" s="68"/>
    </row>
    <row r="1228">
      <c r="A1228" s="68"/>
      <c r="B1228" s="68"/>
      <c r="C1228" s="68"/>
      <c r="D1228" s="68"/>
    </row>
    <row r="1229">
      <c r="A1229" s="68"/>
      <c r="B1229" s="68"/>
      <c r="C1229" s="68"/>
      <c r="D1229" s="68"/>
    </row>
    <row r="1230">
      <c r="A1230" s="68"/>
      <c r="B1230" s="68"/>
      <c r="C1230" s="68"/>
      <c r="D1230" s="68"/>
    </row>
    <row r="1231">
      <c r="A1231" s="68"/>
      <c r="B1231" s="68"/>
      <c r="C1231" s="68"/>
      <c r="D1231" s="68"/>
    </row>
    <row r="1232">
      <c r="A1232" s="68"/>
      <c r="B1232" s="68"/>
      <c r="C1232" s="68"/>
      <c r="D1232" s="68"/>
    </row>
    <row r="1233">
      <c r="A1233" s="68"/>
      <c r="B1233" s="68"/>
      <c r="C1233" s="68"/>
      <c r="D1233" s="68"/>
    </row>
    <row r="1234">
      <c r="A1234" s="68"/>
      <c r="B1234" s="68"/>
      <c r="C1234" s="68"/>
      <c r="D1234" s="68"/>
    </row>
    <row r="1235">
      <c r="A1235" s="68"/>
      <c r="B1235" s="68"/>
      <c r="C1235" s="68"/>
      <c r="D1235" s="68"/>
    </row>
    <row r="1236">
      <c r="A1236" s="68"/>
      <c r="B1236" s="68"/>
      <c r="C1236" s="68"/>
      <c r="D1236" s="68"/>
    </row>
    <row r="1237">
      <c r="A1237" s="68"/>
      <c r="B1237" s="68"/>
      <c r="C1237" s="68"/>
      <c r="D1237" s="68"/>
    </row>
    <row r="1238">
      <c r="A1238" s="68"/>
      <c r="B1238" s="68"/>
      <c r="C1238" s="68"/>
      <c r="D1238" s="68"/>
    </row>
    <row r="1239">
      <c r="A1239" s="68"/>
      <c r="B1239" s="68"/>
      <c r="C1239" s="68"/>
      <c r="D1239" s="68"/>
    </row>
    <row r="1240">
      <c r="A1240" s="68"/>
      <c r="B1240" s="68"/>
      <c r="C1240" s="68"/>
      <c r="D1240" s="68"/>
    </row>
    <row r="1241">
      <c r="A1241" s="68"/>
      <c r="B1241" s="68"/>
      <c r="C1241" s="68"/>
      <c r="D1241" s="68"/>
    </row>
    <row r="1242">
      <c r="A1242" s="68"/>
      <c r="B1242" s="68"/>
      <c r="C1242" s="68"/>
      <c r="D1242" s="68"/>
    </row>
    <row r="1243">
      <c r="A1243" s="68"/>
      <c r="B1243" s="68"/>
      <c r="C1243" s="68"/>
      <c r="D1243" s="68"/>
    </row>
    <row r="1244">
      <c r="A1244" s="68"/>
      <c r="B1244" s="68"/>
      <c r="C1244" s="68"/>
      <c r="D1244" s="68"/>
    </row>
    <row r="1245">
      <c r="A1245" s="68"/>
      <c r="B1245" s="68"/>
      <c r="C1245" s="68"/>
      <c r="D1245" s="68"/>
    </row>
    <row r="1246">
      <c r="A1246" s="68"/>
      <c r="B1246" s="68"/>
      <c r="C1246" s="68"/>
      <c r="D1246" s="68"/>
    </row>
    <row r="1247">
      <c r="A1247" s="68"/>
      <c r="B1247" s="68"/>
      <c r="C1247" s="68"/>
      <c r="D1247" s="68"/>
    </row>
    <row r="1248">
      <c r="A1248" s="68"/>
      <c r="B1248" s="68"/>
      <c r="C1248" s="68"/>
      <c r="D1248" s="68"/>
    </row>
    <row r="1249">
      <c r="A1249" s="68"/>
      <c r="B1249" s="68"/>
      <c r="C1249" s="68"/>
      <c r="D1249" s="68"/>
    </row>
    <row r="1250">
      <c r="A1250" s="68"/>
      <c r="B1250" s="68"/>
      <c r="C1250" s="68"/>
      <c r="D1250" s="68"/>
    </row>
    <row r="1251">
      <c r="A1251" s="68"/>
      <c r="B1251" s="68"/>
      <c r="C1251" s="68"/>
      <c r="D1251" s="68"/>
    </row>
    <row r="1252">
      <c r="A1252" s="68"/>
      <c r="B1252" s="68"/>
      <c r="C1252" s="68"/>
      <c r="D1252" s="68"/>
    </row>
    <row r="1253">
      <c r="A1253" s="68"/>
      <c r="B1253" s="68"/>
      <c r="C1253" s="68"/>
      <c r="D1253" s="68"/>
    </row>
    <row r="1254">
      <c r="A1254" s="68"/>
      <c r="B1254" s="68"/>
      <c r="C1254" s="68"/>
      <c r="D1254" s="68"/>
    </row>
    <row r="1255">
      <c r="A1255" s="68"/>
      <c r="B1255" s="68"/>
      <c r="C1255" s="68"/>
      <c r="D1255" s="68"/>
    </row>
    <row r="1256">
      <c r="A1256" s="68"/>
      <c r="B1256" s="68"/>
      <c r="C1256" s="68"/>
      <c r="D1256" s="68"/>
    </row>
    <row r="1257">
      <c r="A1257" s="68"/>
      <c r="B1257" s="68"/>
      <c r="C1257" s="68"/>
      <c r="D1257" s="68"/>
    </row>
    <row r="1258">
      <c r="A1258" s="68"/>
      <c r="B1258" s="68"/>
      <c r="C1258" s="68"/>
      <c r="D1258" s="68"/>
    </row>
    <row r="1259">
      <c r="A1259" s="68"/>
      <c r="B1259" s="68"/>
      <c r="C1259" s="68"/>
      <c r="D1259" s="68"/>
    </row>
    <row r="1260">
      <c r="A1260" s="68"/>
      <c r="B1260" s="68"/>
      <c r="C1260" s="68"/>
      <c r="D1260" s="68"/>
    </row>
    <row r="1261">
      <c r="A1261" s="68"/>
      <c r="B1261" s="68"/>
      <c r="C1261" s="68"/>
      <c r="D1261" s="68"/>
    </row>
    <row r="1262">
      <c r="A1262" s="68"/>
      <c r="B1262" s="68"/>
      <c r="C1262" s="68"/>
      <c r="D1262" s="68"/>
    </row>
    <row r="1263">
      <c r="A1263" s="68"/>
      <c r="B1263" s="68"/>
      <c r="C1263" s="68"/>
      <c r="D1263" s="68"/>
    </row>
    <row r="1264">
      <c r="A1264" s="68"/>
      <c r="B1264" s="68"/>
      <c r="C1264" s="68"/>
      <c r="D1264" s="68"/>
    </row>
    <row r="1265">
      <c r="A1265" s="68"/>
      <c r="B1265" s="68"/>
      <c r="C1265" s="68"/>
      <c r="D1265" s="68"/>
    </row>
    <row r="1266">
      <c r="A1266" s="68"/>
      <c r="B1266" s="68"/>
      <c r="C1266" s="68"/>
      <c r="D1266" s="68"/>
    </row>
    <row r="1267">
      <c r="A1267" s="68"/>
      <c r="B1267" s="68"/>
      <c r="C1267" s="68"/>
      <c r="D1267" s="68"/>
    </row>
    <row r="1268">
      <c r="A1268" s="68"/>
      <c r="B1268" s="68"/>
      <c r="C1268" s="68"/>
      <c r="D1268" s="68"/>
    </row>
    <row r="1269">
      <c r="A1269" s="68"/>
      <c r="B1269" s="68"/>
      <c r="C1269" s="68"/>
      <c r="D1269" s="68"/>
    </row>
    <row r="1270">
      <c r="A1270" s="68"/>
      <c r="B1270" s="68"/>
      <c r="C1270" s="68"/>
      <c r="D1270" s="68"/>
    </row>
    <row r="1271">
      <c r="A1271" s="68"/>
      <c r="B1271" s="68"/>
      <c r="C1271" s="68"/>
      <c r="D1271" s="68"/>
    </row>
    <row r="1272">
      <c r="A1272" s="68"/>
      <c r="B1272" s="68"/>
      <c r="C1272" s="68"/>
      <c r="D1272" s="68"/>
    </row>
    <row r="1273">
      <c r="A1273" s="68"/>
      <c r="B1273" s="68"/>
      <c r="C1273" s="68"/>
      <c r="D1273" s="68"/>
    </row>
    <row r="1274">
      <c r="A1274" s="68"/>
      <c r="B1274" s="68"/>
      <c r="C1274" s="68"/>
      <c r="D1274" s="68"/>
    </row>
    <row r="1275">
      <c r="A1275" s="68"/>
      <c r="B1275" s="68"/>
      <c r="C1275" s="68"/>
      <c r="D1275" s="68"/>
    </row>
    <row r="1276">
      <c r="A1276" s="68"/>
      <c r="B1276" s="68"/>
      <c r="C1276" s="68"/>
      <c r="D1276" s="68"/>
    </row>
    <row r="1277">
      <c r="A1277" s="68"/>
      <c r="B1277" s="68"/>
      <c r="C1277" s="68"/>
      <c r="D1277" s="68"/>
    </row>
    <row r="1278">
      <c r="A1278" s="68"/>
      <c r="B1278" s="68"/>
      <c r="C1278" s="68"/>
      <c r="D1278" s="68"/>
    </row>
    <row r="1279">
      <c r="A1279" s="68"/>
      <c r="B1279" s="68"/>
      <c r="C1279" s="68"/>
      <c r="D1279" s="68"/>
    </row>
    <row r="1280">
      <c r="A1280" s="68"/>
      <c r="B1280" s="68"/>
      <c r="C1280" s="68"/>
      <c r="D1280" s="68"/>
    </row>
    <row r="1281">
      <c r="A1281" s="68"/>
      <c r="B1281" s="68"/>
      <c r="C1281" s="68"/>
      <c r="D1281" s="68"/>
    </row>
    <row r="1282">
      <c r="A1282" s="68"/>
      <c r="B1282" s="68"/>
      <c r="C1282" s="68"/>
      <c r="D1282" s="68"/>
    </row>
    <row r="1283">
      <c r="A1283" s="68"/>
      <c r="B1283" s="68"/>
      <c r="C1283" s="68"/>
      <c r="D1283" s="68"/>
    </row>
    <row r="1284">
      <c r="A1284" s="68"/>
      <c r="B1284" s="68"/>
      <c r="C1284" s="68"/>
      <c r="D1284" s="68"/>
    </row>
    <row r="1285">
      <c r="A1285" s="68"/>
      <c r="B1285" s="68"/>
      <c r="C1285" s="68"/>
      <c r="D1285" s="68"/>
    </row>
    <row r="1286">
      <c r="A1286" s="68"/>
      <c r="B1286" s="68"/>
      <c r="C1286" s="68"/>
      <c r="D1286" s="68"/>
    </row>
    <row r="1287">
      <c r="A1287" s="68"/>
      <c r="B1287" s="68"/>
      <c r="C1287" s="68"/>
      <c r="D1287" s="68"/>
    </row>
    <row r="1288">
      <c r="A1288" s="68"/>
      <c r="B1288" s="68"/>
      <c r="C1288" s="68"/>
      <c r="D1288" s="68"/>
    </row>
    <row r="1289">
      <c r="A1289" s="68"/>
      <c r="B1289" s="68"/>
      <c r="C1289" s="68"/>
      <c r="D1289" s="68"/>
    </row>
    <row r="1290">
      <c r="A1290" s="68"/>
      <c r="B1290" s="68"/>
      <c r="C1290" s="68"/>
      <c r="D1290" s="68"/>
    </row>
    <row r="1291">
      <c r="A1291" s="68"/>
      <c r="B1291" s="68"/>
      <c r="C1291" s="68"/>
      <c r="D1291" s="68"/>
    </row>
    <row r="1292">
      <c r="A1292" s="68"/>
      <c r="B1292" s="68"/>
      <c r="C1292" s="68"/>
      <c r="D1292" s="68"/>
    </row>
    <row r="1293">
      <c r="A1293" s="68"/>
      <c r="B1293" s="68"/>
      <c r="C1293" s="68"/>
      <c r="D1293" s="68"/>
    </row>
    <row r="1294">
      <c r="A1294" s="68"/>
      <c r="B1294" s="68"/>
      <c r="C1294" s="68"/>
      <c r="D1294" s="68"/>
    </row>
    <row r="1295">
      <c r="A1295" s="68"/>
      <c r="B1295" s="68"/>
      <c r="C1295" s="68"/>
      <c r="D1295" s="68"/>
    </row>
    <row r="1296">
      <c r="A1296" s="68"/>
      <c r="B1296" s="68"/>
      <c r="C1296" s="68"/>
      <c r="D1296" s="68"/>
    </row>
    <row r="1297">
      <c r="A1297" s="68"/>
      <c r="B1297" s="68"/>
      <c r="C1297" s="68"/>
      <c r="D1297" s="68"/>
    </row>
    <row r="1298">
      <c r="A1298" s="68"/>
      <c r="B1298" s="68"/>
      <c r="C1298" s="68"/>
      <c r="D1298" s="68"/>
    </row>
    <row r="1299">
      <c r="A1299" s="68"/>
      <c r="B1299" s="68"/>
      <c r="C1299" s="68"/>
      <c r="D1299" s="68"/>
    </row>
    <row r="1300">
      <c r="A1300" s="68"/>
      <c r="B1300" s="68"/>
      <c r="C1300" s="68"/>
      <c r="D1300" s="68"/>
    </row>
    <row r="1301">
      <c r="A1301" s="68"/>
      <c r="B1301" s="68"/>
      <c r="C1301" s="68"/>
      <c r="D1301" s="68"/>
    </row>
    <row r="1302">
      <c r="A1302" s="68"/>
      <c r="B1302" s="68"/>
      <c r="C1302" s="68"/>
      <c r="D1302" s="68"/>
    </row>
    <row r="1303">
      <c r="A1303" s="68"/>
      <c r="B1303" s="68"/>
      <c r="C1303" s="68"/>
      <c r="D1303" s="68"/>
    </row>
    <row r="1304">
      <c r="A1304" s="68"/>
      <c r="B1304" s="68"/>
      <c r="C1304" s="68"/>
      <c r="D1304" s="68"/>
    </row>
    <row r="1305">
      <c r="A1305" s="68"/>
      <c r="B1305" s="68"/>
      <c r="C1305" s="68"/>
      <c r="D1305" s="68"/>
    </row>
    <row r="1306">
      <c r="A1306" s="68"/>
      <c r="B1306" s="68"/>
      <c r="C1306" s="68"/>
      <c r="D1306" s="68"/>
    </row>
    <row r="1307">
      <c r="A1307" s="68"/>
      <c r="B1307" s="68"/>
      <c r="C1307" s="68"/>
      <c r="D1307" s="68"/>
    </row>
    <row r="1308">
      <c r="A1308" s="68"/>
      <c r="B1308" s="68"/>
      <c r="C1308" s="68"/>
      <c r="D1308" s="68"/>
    </row>
    <row r="1309">
      <c r="A1309" s="68"/>
      <c r="B1309" s="68"/>
      <c r="C1309" s="68"/>
      <c r="D1309" s="68"/>
    </row>
    <row r="1310">
      <c r="A1310" s="68"/>
      <c r="B1310" s="68"/>
      <c r="C1310" s="68"/>
      <c r="D1310" s="68"/>
    </row>
    <row r="1311">
      <c r="A1311" s="68"/>
      <c r="B1311" s="68"/>
      <c r="C1311" s="68"/>
      <c r="D1311" s="68"/>
    </row>
    <row r="1312">
      <c r="A1312" s="68"/>
      <c r="B1312" s="68"/>
      <c r="C1312" s="68"/>
      <c r="D1312" s="68"/>
    </row>
    <row r="1313">
      <c r="A1313" s="68"/>
      <c r="B1313" s="68"/>
      <c r="C1313" s="68"/>
      <c r="D1313" s="68"/>
    </row>
    <row r="1314">
      <c r="A1314" s="68"/>
      <c r="B1314" s="68"/>
      <c r="C1314" s="68"/>
      <c r="D1314" s="68"/>
    </row>
    <row r="1315">
      <c r="A1315" s="68"/>
      <c r="B1315" s="68"/>
      <c r="C1315" s="68"/>
      <c r="D1315" s="68"/>
    </row>
    <row r="1316">
      <c r="A1316" s="68"/>
      <c r="B1316" s="68"/>
      <c r="C1316" s="68"/>
      <c r="D1316" s="68"/>
    </row>
    <row r="1317">
      <c r="A1317" s="68"/>
      <c r="B1317" s="68"/>
      <c r="C1317" s="68"/>
      <c r="D1317" s="68"/>
    </row>
    <row r="1318">
      <c r="A1318" s="68"/>
      <c r="B1318" s="68"/>
      <c r="C1318" s="68"/>
      <c r="D1318" s="68"/>
    </row>
    <row r="1319">
      <c r="A1319" s="68"/>
      <c r="B1319" s="68"/>
      <c r="C1319" s="68"/>
      <c r="D1319" s="68"/>
    </row>
    <row r="1320">
      <c r="A1320" s="68"/>
      <c r="B1320" s="68"/>
      <c r="C1320" s="68"/>
      <c r="D1320" s="68"/>
    </row>
    <row r="1321">
      <c r="A1321" s="68"/>
      <c r="B1321" s="68"/>
      <c r="C1321" s="68"/>
      <c r="D1321" s="68"/>
    </row>
    <row r="1322">
      <c r="A1322" s="68"/>
      <c r="B1322" s="68"/>
      <c r="C1322" s="68"/>
      <c r="D1322" s="68"/>
    </row>
    <row r="1323">
      <c r="A1323" s="68"/>
      <c r="B1323" s="68"/>
      <c r="C1323" s="68"/>
      <c r="D1323" s="68"/>
    </row>
    <row r="1324">
      <c r="A1324" s="68"/>
      <c r="B1324" s="68"/>
      <c r="C1324" s="68"/>
      <c r="D1324" s="68"/>
    </row>
    <row r="1325">
      <c r="A1325" s="68"/>
      <c r="B1325" s="68"/>
      <c r="C1325" s="68"/>
      <c r="D1325" s="68"/>
    </row>
    <row r="1326">
      <c r="A1326" s="68"/>
      <c r="B1326" s="68"/>
      <c r="C1326" s="68"/>
      <c r="D1326" s="68"/>
    </row>
    <row r="1327">
      <c r="A1327" s="68"/>
      <c r="B1327" s="68"/>
      <c r="C1327" s="68"/>
      <c r="D1327" s="68"/>
    </row>
    <row r="1328">
      <c r="A1328" s="68"/>
      <c r="B1328" s="68"/>
      <c r="C1328" s="68"/>
      <c r="D1328" s="68"/>
    </row>
    <row r="1329">
      <c r="A1329" s="68"/>
      <c r="B1329" s="68"/>
      <c r="C1329" s="68"/>
      <c r="D1329" s="68"/>
    </row>
    <row r="1330">
      <c r="A1330" s="68"/>
      <c r="B1330" s="68"/>
      <c r="C1330" s="68"/>
      <c r="D1330" s="68"/>
    </row>
    <row r="1331">
      <c r="A1331" s="68"/>
      <c r="B1331" s="68"/>
      <c r="C1331" s="68"/>
      <c r="D1331" s="68"/>
    </row>
    <row r="1332">
      <c r="A1332" s="68"/>
      <c r="B1332" s="68"/>
      <c r="C1332" s="68"/>
      <c r="D1332" s="68"/>
    </row>
    <row r="1333">
      <c r="A1333" s="68"/>
      <c r="B1333" s="68"/>
      <c r="C1333" s="68"/>
      <c r="D1333" s="68"/>
    </row>
    <row r="1334">
      <c r="A1334" s="68"/>
      <c r="B1334" s="68"/>
      <c r="C1334" s="68"/>
      <c r="D1334" s="68"/>
    </row>
    <row r="1335">
      <c r="A1335" s="68"/>
      <c r="B1335" s="68"/>
      <c r="C1335" s="68"/>
      <c r="D1335" s="68"/>
    </row>
    <row r="1336">
      <c r="A1336" s="68"/>
      <c r="B1336" s="68"/>
      <c r="C1336" s="68"/>
      <c r="D1336" s="68"/>
    </row>
    <row r="1337">
      <c r="A1337" s="68"/>
      <c r="B1337" s="68"/>
      <c r="C1337" s="68"/>
      <c r="D1337" s="68"/>
    </row>
    <row r="1338">
      <c r="A1338" s="68"/>
      <c r="B1338" s="68"/>
      <c r="C1338" s="68"/>
      <c r="D1338" s="68"/>
    </row>
    <row r="1339">
      <c r="A1339" s="68"/>
      <c r="B1339" s="68"/>
      <c r="C1339" s="68"/>
      <c r="D1339" s="68"/>
    </row>
    <row r="1340">
      <c r="A1340" s="68"/>
      <c r="B1340" s="68"/>
      <c r="C1340" s="68"/>
      <c r="D1340" s="68"/>
    </row>
    <row r="1341">
      <c r="A1341" s="68"/>
      <c r="B1341" s="68"/>
      <c r="C1341" s="68"/>
      <c r="D1341" s="68"/>
    </row>
    <row r="1342">
      <c r="A1342" s="68"/>
      <c r="B1342" s="68"/>
      <c r="C1342" s="68"/>
      <c r="D1342" s="68"/>
    </row>
    <row r="1343">
      <c r="A1343" s="68"/>
      <c r="B1343" s="68"/>
      <c r="C1343" s="68"/>
      <c r="D1343" s="68"/>
    </row>
    <row r="1344">
      <c r="A1344" s="68"/>
      <c r="B1344" s="68"/>
      <c r="C1344" s="68"/>
      <c r="D1344" s="68"/>
    </row>
    <row r="1345">
      <c r="A1345" s="68"/>
      <c r="B1345" s="68"/>
      <c r="C1345" s="68"/>
      <c r="D1345" s="68"/>
    </row>
    <row r="1346">
      <c r="A1346" s="68"/>
      <c r="B1346" s="68"/>
      <c r="C1346" s="68"/>
      <c r="D1346" s="68"/>
    </row>
    <row r="1347">
      <c r="A1347" s="68"/>
      <c r="B1347" s="68"/>
      <c r="C1347" s="68"/>
      <c r="D1347" s="68"/>
    </row>
    <row r="1348">
      <c r="A1348" s="68"/>
      <c r="B1348" s="68"/>
      <c r="C1348" s="68"/>
      <c r="D1348" s="68"/>
    </row>
    <row r="1349">
      <c r="A1349" s="68"/>
      <c r="B1349" s="68"/>
      <c r="C1349" s="68"/>
      <c r="D1349" s="68"/>
    </row>
    <row r="1350">
      <c r="A1350" s="68"/>
      <c r="B1350" s="68"/>
      <c r="C1350" s="68"/>
      <c r="D1350" s="68"/>
    </row>
    <row r="1351">
      <c r="A1351" s="68"/>
      <c r="B1351" s="68"/>
      <c r="C1351" s="68"/>
      <c r="D1351" s="68"/>
    </row>
    <row r="1352">
      <c r="A1352" s="68"/>
      <c r="B1352" s="68"/>
      <c r="C1352" s="68"/>
      <c r="D1352" s="68"/>
    </row>
    <row r="1353">
      <c r="A1353" s="68"/>
      <c r="B1353" s="68"/>
      <c r="C1353" s="68"/>
      <c r="D1353" s="68"/>
    </row>
    <row r="1354">
      <c r="A1354" s="68"/>
      <c r="B1354" s="68"/>
      <c r="C1354" s="68"/>
      <c r="D1354" s="68"/>
    </row>
    <row r="1355">
      <c r="A1355" s="68"/>
      <c r="B1355" s="68"/>
      <c r="C1355" s="68"/>
      <c r="D1355" s="68"/>
    </row>
    <row r="1356">
      <c r="A1356" s="68"/>
      <c r="B1356" s="68"/>
      <c r="C1356" s="68"/>
      <c r="D1356" s="68"/>
    </row>
    <row r="1357">
      <c r="A1357" s="68"/>
      <c r="B1357" s="68"/>
      <c r="C1357" s="68"/>
      <c r="D1357" s="68"/>
    </row>
    <row r="1358">
      <c r="A1358" s="68"/>
      <c r="B1358" s="68"/>
      <c r="C1358" s="68"/>
      <c r="D1358" s="68"/>
    </row>
    <row r="1359">
      <c r="A1359" s="68"/>
      <c r="B1359" s="68"/>
      <c r="C1359" s="68"/>
      <c r="D1359" s="68"/>
    </row>
    <row r="1360">
      <c r="A1360" s="68"/>
      <c r="B1360" s="68"/>
      <c r="C1360" s="68"/>
      <c r="D1360" s="68"/>
    </row>
    <row r="1361">
      <c r="A1361" s="68"/>
      <c r="B1361" s="68"/>
      <c r="C1361" s="68"/>
      <c r="D1361" s="68"/>
    </row>
    <row r="1362">
      <c r="A1362" s="68"/>
      <c r="B1362" s="68"/>
      <c r="C1362" s="68"/>
      <c r="D1362" s="68"/>
    </row>
    <row r="1363">
      <c r="A1363" s="68"/>
      <c r="B1363" s="68"/>
      <c r="C1363" s="68"/>
      <c r="D1363" s="68"/>
    </row>
    <row r="1364">
      <c r="A1364" s="68"/>
      <c r="B1364" s="68"/>
      <c r="C1364" s="68"/>
      <c r="D1364" s="68"/>
    </row>
    <row r="1365">
      <c r="A1365" s="68"/>
      <c r="B1365" s="68"/>
      <c r="C1365" s="68"/>
      <c r="D1365" s="68"/>
    </row>
    <row r="1366">
      <c r="A1366" s="68"/>
      <c r="B1366" s="68"/>
      <c r="C1366" s="68"/>
      <c r="D1366" s="68"/>
    </row>
    <row r="1367">
      <c r="A1367" s="68"/>
      <c r="B1367" s="68"/>
      <c r="C1367" s="68"/>
      <c r="D1367" s="68"/>
    </row>
    <row r="1368">
      <c r="A1368" s="68"/>
      <c r="B1368" s="68"/>
      <c r="C1368" s="68"/>
      <c r="D1368" s="68"/>
    </row>
    <row r="1369">
      <c r="A1369" s="68"/>
      <c r="B1369" s="68"/>
      <c r="C1369" s="68"/>
      <c r="D1369" s="68"/>
    </row>
    <row r="1370">
      <c r="A1370" s="68"/>
      <c r="B1370" s="68"/>
      <c r="C1370" s="68"/>
      <c r="D1370" s="68"/>
    </row>
    <row r="1371">
      <c r="A1371" s="68"/>
      <c r="B1371" s="68"/>
      <c r="C1371" s="68"/>
      <c r="D1371" s="68"/>
    </row>
    <row r="1372">
      <c r="A1372" s="68"/>
      <c r="B1372" s="68"/>
      <c r="C1372" s="68"/>
      <c r="D1372" s="68"/>
    </row>
    <row r="1373">
      <c r="A1373" s="68"/>
      <c r="B1373" s="68"/>
      <c r="C1373" s="68"/>
      <c r="D1373" s="68"/>
    </row>
    <row r="1374">
      <c r="A1374" s="68"/>
      <c r="B1374" s="68"/>
      <c r="C1374" s="68"/>
      <c r="D1374" s="68"/>
    </row>
    <row r="1375">
      <c r="A1375" s="68"/>
      <c r="B1375" s="68"/>
      <c r="C1375" s="68"/>
      <c r="D1375" s="68"/>
    </row>
    <row r="1376">
      <c r="A1376" s="68"/>
      <c r="B1376" s="68"/>
      <c r="C1376" s="68"/>
      <c r="D1376" s="68"/>
    </row>
    <row r="1377">
      <c r="A1377" s="68"/>
      <c r="B1377" s="68"/>
      <c r="C1377" s="68"/>
      <c r="D1377" s="68"/>
    </row>
    <row r="1378">
      <c r="A1378" s="68"/>
      <c r="B1378" s="68"/>
      <c r="C1378" s="68"/>
      <c r="D1378" s="68"/>
    </row>
    <row r="1379">
      <c r="A1379" s="68"/>
      <c r="B1379" s="68"/>
      <c r="C1379" s="68"/>
      <c r="D1379" s="68"/>
    </row>
    <row r="1380">
      <c r="A1380" s="68"/>
      <c r="B1380" s="68"/>
      <c r="C1380" s="68"/>
      <c r="D1380" s="68"/>
    </row>
    <row r="1381">
      <c r="A1381" s="68"/>
      <c r="B1381" s="68"/>
      <c r="C1381" s="68"/>
      <c r="D1381" s="68"/>
    </row>
    <row r="1382">
      <c r="A1382" s="68"/>
      <c r="B1382" s="68"/>
      <c r="C1382" s="68"/>
      <c r="D1382" s="68"/>
    </row>
    <row r="1383">
      <c r="A1383" s="68"/>
      <c r="B1383" s="68"/>
      <c r="C1383" s="68"/>
      <c r="D1383" s="68"/>
    </row>
    <row r="1384">
      <c r="A1384" s="68"/>
      <c r="B1384" s="68"/>
      <c r="C1384" s="68"/>
      <c r="D1384" s="68"/>
    </row>
    <row r="1385">
      <c r="A1385" s="68"/>
      <c r="B1385" s="68"/>
      <c r="C1385" s="68"/>
      <c r="D1385" s="68"/>
    </row>
    <row r="1386">
      <c r="A1386" s="68"/>
      <c r="B1386" s="68"/>
      <c r="C1386" s="68"/>
      <c r="D1386" s="68"/>
    </row>
    <row r="1387">
      <c r="A1387" s="68"/>
      <c r="B1387" s="68"/>
      <c r="C1387" s="68"/>
      <c r="D1387" s="68"/>
    </row>
    <row r="1388">
      <c r="A1388" s="68"/>
      <c r="B1388" s="68"/>
      <c r="C1388" s="68"/>
      <c r="D1388" s="68"/>
    </row>
    <row r="1389">
      <c r="A1389" s="68"/>
      <c r="B1389" s="68"/>
      <c r="C1389" s="68"/>
      <c r="D1389" s="68"/>
    </row>
    <row r="1390">
      <c r="A1390" s="68"/>
      <c r="B1390" s="68"/>
      <c r="C1390" s="68"/>
      <c r="D1390" s="68"/>
    </row>
    <row r="1391">
      <c r="A1391" s="68"/>
      <c r="B1391" s="68"/>
      <c r="C1391" s="68"/>
      <c r="D1391" s="68"/>
    </row>
    <row r="1392">
      <c r="A1392" s="68"/>
      <c r="B1392" s="68"/>
      <c r="C1392" s="68"/>
      <c r="D1392" s="68"/>
    </row>
    <row r="1393">
      <c r="A1393" s="68"/>
      <c r="B1393" s="68"/>
      <c r="C1393" s="68"/>
      <c r="D1393" s="68"/>
    </row>
    <row r="1394">
      <c r="A1394" s="68"/>
      <c r="B1394" s="68"/>
      <c r="C1394" s="68"/>
      <c r="D1394" s="68"/>
    </row>
    <row r="1395">
      <c r="A1395" s="68"/>
      <c r="B1395" s="68"/>
      <c r="C1395" s="68"/>
      <c r="D1395" s="68"/>
    </row>
    <row r="1396">
      <c r="A1396" s="68"/>
      <c r="B1396" s="68"/>
      <c r="C1396" s="68"/>
      <c r="D1396" s="68"/>
    </row>
    <row r="1397">
      <c r="A1397" s="68"/>
      <c r="B1397" s="68"/>
      <c r="C1397" s="68"/>
      <c r="D1397" s="68"/>
    </row>
    <row r="1398">
      <c r="A1398" s="68"/>
      <c r="B1398" s="68"/>
      <c r="C1398" s="68"/>
      <c r="D1398" s="68"/>
    </row>
    <row r="1399">
      <c r="A1399" s="68"/>
      <c r="B1399" s="68"/>
      <c r="C1399" s="68"/>
      <c r="D1399" s="68"/>
    </row>
    <row r="1400">
      <c r="A1400" s="68"/>
      <c r="B1400" s="68"/>
      <c r="C1400" s="68"/>
      <c r="D1400" s="68"/>
    </row>
    <row r="1401">
      <c r="A1401" s="68"/>
      <c r="B1401" s="68"/>
      <c r="C1401" s="68"/>
      <c r="D1401" s="68"/>
    </row>
    <row r="1402">
      <c r="A1402" s="68"/>
      <c r="B1402" s="68"/>
      <c r="C1402" s="68"/>
      <c r="D1402" s="68"/>
    </row>
    <row r="1403">
      <c r="A1403" s="68"/>
      <c r="B1403" s="68"/>
      <c r="C1403" s="68"/>
      <c r="D1403" s="68"/>
    </row>
    <row r="1404">
      <c r="A1404" s="68"/>
      <c r="B1404" s="68"/>
      <c r="C1404" s="68"/>
      <c r="D1404" s="68"/>
    </row>
    <row r="1405">
      <c r="A1405" s="68"/>
      <c r="B1405" s="68"/>
      <c r="C1405" s="68"/>
      <c r="D1405" s="68"/>
    </row>
    <row r="1406">
      <c r="A1406" s="68"/>
      <c r="B1406" s="68"/>
      <c r="C1406" s="68"/>
      <c r="D1406" s="68"/>
    </row>
    <row r="1407">
      <c r="A1407" s="68"/>
      <c r="B1407" s="68"/>
      <c r="C1407" s="68"/>
      <c r="D1407" s="68"/>
    </row>
    <row r="1408">
      <c r="A1408" s="68"/>
      <c r="B1408" s="68"/>
      <c r="C1408" s="68"/>
      <c r="D1408" s="68"/>
    </row>
    <row r="1409">
      <c r="A1409" s="68"/>
      <c r="B1409" s="68"/>
      <c r="C1409" s="68"/>
      <c r="D1409" s="68"/>
    </row>
    <row r="1410">
      <c r="A1410" s="68"/>
      <c r="B1410" s="68"/>
      <c r="C1410" s="68"/>
      <c r="D1410" s="68"/>
    </row>
    <row r="1411">
      <c r="A1411" s="68"/>
      <c r="B1411" s="68"/>
      <c r="C1411" s="68"/>
      <c r="D1411" s="68"/>
    </row>
    <row r="1412">
      <c r="A1412" s="68"/>
      <c r="B1412" s="68"/>
      <c r="C1412" s="68"/>
      <c r="D1412" s="68"/>
    </row>
    <row r="1413">
      <c r="A1413" s="68"/>
      <c r="B1413" s="68"/>
      <c r="C1413" s="68"/>
      <c r="D1413" s="68"/>
    </row>
    <row r="1414">
      <c r="A1414" s="68"/>
      <c r="B1414" s="68"/>
      <c r="C1414" s="68"/>
      <c r="D1414" s="68"/>
    </row>
    <row r="1415">
      <c r="A1415" s="68"/>
      <c r="B1415" s="68"/>
      <c r="C1415" s="68"/>
      <c r="D1415" s="68"/>
    </row>
    <row r="1416">
      <c r="A1416" s="68"/>
      <c r="B1416" s="68"/>
      <c r="C1416" s="68"/>
      <c r="D1416" s="68"/>
    </row>
    <row r="1417">
      <c r="A1417" s="68"/>
      <c r="B1417" s="68"/>
      <c r="C1417" s="68"/>
      <c r="D1417" s="68"/>
    </row>
    <row r="1418">
      <c r="A1418" s="68"/>
      <c r="B1418" s="68"/>
      <c r="C1418" s="68"/>
      <c r="D1418" s="68"/>
    </row>
    <row r="1419">
      <c r="A1419" s="68"/>
      <c r="B1419" s="68"/>
      <c r="C1419" s="68"/>
      <c r="D1419" s="68"/>
    </row>
    <row r="1420">
      <c r="A1420" s="68"/>
      <c r="B1420" s="68"/>
      <c r="C1420" s="68"/>
      <c r="D1420" s="68"/>
    </row>
    <row r="1421">
      <c r="A1421" s="68"/>
      <c r="B1421" s="68"/>
      <c r="C1421" s="68"/>
      <c r="D1421" s="68"/>
    </row>
    <row r="1422">
      <c r="A1422" s="68"/>
      <c r="B1422" s="68"/>
      <c r="C1422" s="68"/>
      <c r="D1422" s="68"/>
    </row>
    <row r="1423">
      <c r="A1423" s="68"/>
      <c r="B1423" s="68"/>
      <c r="C1423" s="68"/>
      <c r="D1423" s="68"/>
    </row>
    <row r="1424">
      <c r="A1424" s="68"/>
      <c r="B1424" s="68"/>
      <c r="C1424" s="68"/>
      <c r="D1424" s="68"/>
    </row>
    <row r="1425">
      <c r="A1425" s="68"/>
      <c r="B1425" s="68"/>
      <c r="C1425" s="68"/>
      <c r="D1425" s="68"/>
    </row>
    <row r="1426">
      <c r="A1426" s="68"/>
      <c r="B1426" s="68"/>
      <c r="C1426" s="68"/>
      <c r="D1426" s="68"/>
    </row>
    <row r="1427">
      <c r="A1427" s="68"/>
      <c r="B1427" s="68"/>
      <c r="C1427" s="68"/>
      <c r="D1427" s="68"/>
    </row>
    <row r="1428">
      <c r="A1428" s="68"/>
      <c r="B1428" s="68"/>
      <c r="C1428" s="68"/>
      <c r="D1428" s="68"/>
    </row>
    <row r="1429">
      <c r="A1429" s="68"/>
      <c r="B1429" s="68"/>
      <c r="C1429" s="68"/>
      <c r="D1429" s="68"/>
    </row>
    <row r="1430">
      <c r="A1430" s="68"/>
      <c r="B1430" s="68"/>
      <c r="C1430" s="68"/>
      <c r="D1430" s="68"/>
    </row>
    <row r="1431">
      <c r="A1431" s="68"/>
      <c r="B1431" s="68"/>
      <c r="C1431" s="68"/>
      <c r="D1431" s="68"/>
    </row>
    <row r="1432">
      <c r="A1432" s="68"/>
      <c r="B1432" s="68"/>
      <c r="C1432" s="68"/>
      <c r="D1432" s="68"/>
    </row>
    <row r="1433">
      <c r="A1433" s="68"/>
      <c r="B1433" s="68"/>
      <c r="C1433" s="68"/>
      <c r="D1433" s="68"/>
    </row>
    <row r="1434">
      <c r="A1434" s="68"/>
      <c r="B1434" s="68"/>
      <c r="C1434" s="68"/>
      <c r="D1434" s="68"/>
    </row>
    <row r="1435">
      <c r="A1435" s="68"/>
      <c r="B1435" s="68"/>
      <c r="C1435" s="68"/>
      <c r="D1435" s="68"/>
    </row>
    <row r="1436">
      <c r="A1436" s="68"/>
      <c r="B1436" s="68"/>
      <c r="C1436" s="68"/>
      <c r="D1436" s="68"/>
    </row>
    <row r="1437">
      <c r="A1437" s="68"/>
      <c r="B1437" s="68"/>
      <c r="C1437" s="68"/>
      <c r="D1437" s="68"/>
    </row>
    <row r="1438">
      <c r="A1438" s="68"/>
      <c r="B1438" s="68"/>
      <c r="C1438" s="68"/>
      <c r="D1438" s="68"/>
    </row>
    <row r="1439">
      <c r="A1439" s="68"/>
      <c r="B1439" s="68"/>
      <c r="C1439" s="68"/>
      <c r="D1439" s="68"/>
    </row>
    <row r="1440">
      <c r="A1440" s="68"/>
      <c r="B1440" s="68"/>
      <c r="C1440" s="68"/>
      <c r="D1440" s="68"/>
    </row>
    <row r="1441">
      <c r="A1441" s="68"/>
      <c r="B1441" s="68"/>
      <c r="C1441" s="68"/>
      <c r="D1441" s="68"/>
    </row>
    <row r="1442">
      <c r="A1442" s="68"/>
      <c r="B1442" s="68"/>
      <c r="C1442" s="68"/>
      <c r="D1442" s="68"/>
    </row>
    <row r="1443">
      <c r="A1443" s="68"/>
      <c r="B1443" s="68"/>
      <c r="C1443" s="68"/>
      <c r="D1443" s="68"/>
    </row>
    <row r="1444">
      <c r="A1444" s="68"/>
      <c r="B1444" s="68"/>
      <c r="C1444" s="68"/>
      <c r="D1444" s="68"/>
    </row>
    <row r="1445">
      <c r="A1445" s="68"/>
      <c r="B1445" s="68"/>
      <c r="C1445" s="68"/>
      <c r="D1445" s="68"/>
    </row>
    <row r="1446">
      <c r="A1446" s="68"/>
      <c r="B1446" s="68"/>
      <c r="C1446" s="68"/>
      <c r="D1446" s="68"/>
    </row>
    <row r="1447">
      <c r="A1447" s="68"/>
      <c r="B1447" s="68"/>
      <c r="C1447" s="68"/>
      <c r="D1447" s="68"/>
    </row>
    <row r="1448">
      <c r="A1448" s="68"/>
      <c r="B1448" s="68"/>
      <c r="C1448" s="68"/>
      <c r="D1448" s="68"/>
    </row>
    <row r="1449">
      <c r="A1449" s="68"/>
      <c r="B1449" s="68"/>
      <c r="C1449" s="68"/>
      <c r="D1449" s="68"/>
    </row>
    <row r="1450">
      <c r="A1450" s="68"/>
      <c r="B1450" s="68"/>
      <c r="C1450" s="68"/>
      <c r="D1450" s="68"/>
    </row>
    <row r="1451">
      <c r="A1451" s="68"/>
      <c r="B1451" s="68"/>
      <c r="C1451" s="68"/>
      <c r="D1451" s="68"/>
    </row>
    <row r="1452">
      <c r="A1452" s="68"/>
      <c r="B1452" s="68"/>
      <c r="C1452" s="68"/>
      <c r="D1452" s="68"/>
    </row>
    <row r="1453">
      <c r="A1453" s="68"/>
      <c r="B1453" s="68"/>
      <c r="C1453" s="68"/>
      <c r="D1453" s="68"/>
    </row>
    <row r="1454">
      <c r="A1454" s="68"/>
      <c r="B1454" s="68"/>
      <c r="C1454" s="68"/>
      <c r="D1454" s="68"/>
    </row>
    <row r="1455">
      <c r="A1455" s="68"/>
      <c r="B1455" s="68"/>
      <c r="C1455" s="68"/>
      <c r="D1455" s="68"/>
    </row>
    <row r="1456">
      <c r="A1456" s="68"/>
      <c r="B1456" s="68"/>
      <c r="C1456" s="68"/>
      <c r="D1456" s="68"/>
    </row>
    <row r="1457">
      <c r="A1457" s="68"/>
      <c r="B1457" s="68"/>
      <c r="C1457" s="68"/>
      <c r="D1457" s="68"/>
    </row>
    <row r="1458">
      <c r="A1458" s="68"/>
      <c r="B1458" s="68"/>
      <c r="C1458" s="68"/>
      <c r="D1458" s="68"/>
    </row>
    <row r="1459">
      <c r="A1459" s="68"/>
      <c r="B1459" s="68"/>
      <c r="C1459" s="68"/>
      <c r="D1459" s="68"/>
    </row>
    <row r="1460">
      <c r="A1460" s="68"/>
      <c r="B1460" s="68"/>
      <c r="C1460" s="68"/>
      <c r="D1460" s="68"/>
    </row>
    <row r="1461">
      <c r="A1461" s="68"/>
      <c r="B1461" s="68"/>
      <c r="C1461" s="68"/>
      <c r="D1461" s="68"/>
    </row>
    <row r="1462">
      <c r="A1462" s="68"/>
      <c r="B1462" s="68"/>
      <c r="C1462" s="68"/>
      <c r="D1462" s="68"/>
    </row>
    <row r="1463">
      <c r="A1463" s="68"/>
      <c r="B1463" s="68"/>
      <c r="C1463" s="68"/>
      <c r="D1463" s="68"/>
    </row>
    <row r="1464">
      <c r="A1464" s="68"/>
      <c r="B1464" s="68"/>
      <c r="C1464" s="68"/>
      <c r="D1464" s="68"/>
    </row>
    <row r="1465">
      <c r="A1465" s="68"/>
      <c r="B1465" s="68"/>
      <c r="C1465" s="68"/>
      <c r="D1465" s="68"/>
    </row>
    <row r="1466">
      <c r="A1466" s="68"/>
      <c r="B1466" s="68"/>
      <c r="C1466" s="68"/>
      <c r="D1466" s="68"/>
    </row>
    <row r="1467">
      <c r="A1467" s="68"/>
      <c r="B1467" s="68"/>
      <c r="C1467" s="68"/>
      <c r="D1467" s="68"/>
    </row>
    <row r="1468">
      <c r="A1468" s="68"/>
      <c r="B1468" s="68"/>
      <c r="C1468" s="68"/>
      <c r="D1468" s="68"/>
    </row>
    <row r="1469">
      <c r="A1469" s="68"/>
      <c r="B1469" s="68"/>
      <c r="C1469" s="68"/>
      <c r="D1469" s="68"/>
    </row>
    <row r="1470">
      <c r="A1470" s="68"/>
      <c r="B1470" s="68"/>
      <c r="C1470" s="68"/>
      <c r="D1470" s="68"/>
    </row>
    <row r="1471">
      <c r="A1471" s="68"/>
      <c r="B1471" s="68"/>
      <c r="C1471" s="68"/>
      <c r="D1471" s="68"/>
    </row>
    <row r="1472">
      <c r="A1472" s="68"/>
      <c r="B1472" s="68"/>
      <c r="C1472" s="68"/>
      <c r="D1472" s="68"/>
    </row>
    <row r="1473">
      <c r="A1473" s="68"/>
      <c r="B1473" s="68"/>
      <c r="C1473" s="68"/>
      <c r="D1473" s="68"/>
    </row>
    <row r="1474">
      <c r="A1474" s="68"/>
      <c r="B1474" s="68"/>
      <c r="C1474" s="68"/>
      <c r="D1474" s="68"/>
    </row>
    <row r="1475">
      <c r="A1475" s="68"/>
      <c r="B1475" s="68"/>
      <c r="C1475" s="68"/>
      <c r="D1475" s="68"/>
    </row>
    <row r="1476">
      <c r="A1476" s="68"/>
      <c r="B1476" s="68"/>
      <c r="C1476" s="68"/>
      <c r="D1476" s="68"/>
    </row>
    <row r="1477">
      <c r="A1477" s="68"/>
      <c r="B1477" s="68"/>
      <c r="C1477" s="68"/>
      <c r="D1477" s="68"/>
    </row>
    <row r="1478">
      <c r="A1478" s="68"/>
      <c r="B1478" s="68"/>
      <c r="C1478" s="68"/>
      <c r="D1478" s="68"/>
    </row>
    <row r="1479">
      <c r="A1479" s="68"/>
      <c r="B1479" s="68"/>
      <c r="C1479" s="68"/>
      <c r="D1479" s="68"/>
    </row>
    <row r="1480">
      <c r="A1480" s="68"/>
      <c r="B1480" s="68"/>
      <c r="C1480" s="68"/>
      <c r="D1480" s="68"/>
    </row>
    <row r="1481">
      <c r="A1481" s="68"/>
      <c r="B1481" s="68"/>
      <c r="C1481" s="68"/>
      <c r="D1481" s="68"/>
    </row>
    <row r="1482">
      <c r="A1482" s="68"/>
      <c r="B1482" s="68"/>
      <c r="C1482" s="68"/>
      <c r="D1482" s="68"/>
    </row>
    <row r="1483">
      <c r="A1483" s="68"/>
      <c r="B1483" s="68"/>
      <c r="C1483" s="68"/>
      <c r="D1483" s="68"/>
    </row>
    <row r="1484">
      <c r="A1484" s="68"/>
      <c r="B1484" s="68"/>
      <c r="C1484" s="68"/>
      <c r="D1484" s="68"/>
    </row>
    <row r="1485">
      <c r="A1485" s="68"/>
      <c r="B1485" s="68"/>
      <c r="C1485" s="68"/>
      <c r="D1485" s="68"/>
    </row>
    <row r="1486">
      <c r="A1486" s="68"/>
      <c r="B1486" s="68"/>
      <c r="C1486" s="68"/>
      <c r="D1486" s="68"/>
    </row>
    <row r="1487">
      <c r="A1487" s="68"/>
      <c r="B1487" s="68"/>
      <c r="C1487" s="68"/>
      <c r="D1487" s="68"/>
    </row>
    <row r="1488">
      <c r="A1488" s="68"/>
      <c r="B1488" s="68"/>
      <c r="C1488" s="68"/>
      <c r="D1488" s="68"/>
    </row>
    <row r="1489">
      <c r="A1489" s="68"/>
      <c r="B1489" s="68"/>
      <c r="C1489" s="68"/>
      <c r="D1489" s="68"/>
    </row>
    <row r="1490">
      <c r="A1490" s="68"/>
      <c r="B1490" s="68"/>
      <c r="C1490" s="68"/>
      <c r="D1490" s="68"/>
    </row>
    <row r="1491">
      <c r="A1491" s="68"/>
      <c r="B1491" s="68"/>
      <c r="C1491" s="68"/>
      <c r="D1491" s="68"/>
    </row>
    <row r="1492">
      <c r="A1492" s="68"/>
      <c r="B1492" s="68"/>
      <c r="C1492" s="68"/>
      <c r="D1492" s="68"/>
    </row>
    <row r="1493">
      <c r="A1493" s="68"/>
      <c r="B1493" s="68"/>
      <c r="C1493" s="68"/>
      <c r="D1493" s="68"/>
    </row>
    <row r="1494">
      <c r="A1494" s="68"/>
      <c r="B1494" s="68"/>
      <c r="C1494" s="68"/>
      <c r="D1494" s="68"/>
    </row>
    <row r="1495">
      <c r="A1495" s="68"/>
      <c r="B1495" s="68"/>
      <c r="C1495" s="68"/>
      <c r="D1495" s="68"/>
    </row>
    <row r="1496">
      <c r="A1496" s="68"/>
      <c r="B1496" s="68"/>
      <c r="C1496" s="68"/>
      <c r="D1496" s="68"/>
    </row>
    <row r="1497">
      <c r="A1497" s="68"/>
      <c r="B1497" s="68"/>
      <c r="C1497" s="68"/>
      <c r="D1497" s="68"/>
    </row>
    <row r="1498">
      <c r="A1498" s="68"/>
      <c r="B1498" s="68"/>
      <c r="C1498" s="68"/>
      <c r="D1498" s="68"/>
    </row>
    <row r="1499">
      <c r="A1499" s="68"/>
      <c r="B1499" s="68"/>
      <c r="C1499" s="68"/>
      <c r="D1499" s="68"/>
    </row>
    <row r="1500">
      <c r="A1500" s="68"/>
      <c r="B1500" s="68"/>
      <c r="C1500" s="68"/>
      <c r="D1500" s="68"/>
    </row>
    <row r="1501">
      <c r="A1501" s="68"/>
      <c r="B1501" s="68"/>
      <c r="C1501" s="68"/>
      <c r="D1501" s="68"/>
    </row>
    <row r="1502">
      <c r="A1502" s="68"/>
      <c r="B1502" s="68"/>
      <c r="C1502" s="68"/>
      <c r="D1502" s="68"/>
    </row>
    <row r="1503">
      <c r="A1503" s="68"/>
      <c r="B1503" s="68"/>
      <c r="C1503" s="68"/>
      <c r="D1503" s="68"/>
    </row>
    <row r="1504">
      <c r="A1504" s="68"/>
      <c r="B1504" s="68"/>
      <c r="C1504" s="68"/>
      <c r="D1504" s="68"/>
    </row>
    <row r="1505">
      <c r="A1505" s="68"/>
      <c r="B1505" s="68"/>
      <c r="C1505" s="68"/>
      <c r="D1505" s="68"/>
    </row>
    <row r="1506">
      <c r="A1506" s="68"/>
      <c r="B1506" s="68"/>
      <c r="C1506" s="68"/>
      <c r="D1506" s="68"/>
    </row>
    <row r="1507">
      <c r="A1507" s="68"/>
      <c r="B1507" s="68"/>
      <c r="C1507" s="68"/>
      <c r="D1507" s="68"/>
    </row>
    <row r="1508">
      <c r="A1508" s="68"/>
      <c r="B1508" s="68"/>
      <c r="C1508" s="68"/>
      <c r="D1508" s="68"/>
    </row>
    <row r="1509">
      <c r="A1509" s="68"/>
      <c r="B1509" s="68"/>
      <c r="C1509" s="68"/>
      <c r="D1509" s="68"/>
    </row>
    <row r="1510">
      <c r="A1510" s="68"/>
      <c r="B1510" s="68"/>
      <c r="C1510" s="68"/>
      <c r="D1510" s="68"/>
    </row>
    <row r="1511">
      <c r="A1511" s="68"/>
      <c r="B1511" s="68"/>
      <c r="C1511" s="68"/>
      <c r="D1511" s="68"/>
    </row>
    <row r="1512">
      <c r="A1512" s="68"/>
      <c r="B1512" s="68"/>
      <c r="C1512" s="68"/>
      <c r="D1512" s="68"/>
    </row>
    <row r="1513">
      <c r="A1513" s="68"/>
      <c r="B1513" s="68"/>
      <c r="C1513" s="68"/>
      <c r="D1513" s="68"/>
    </row>
    <row r="1514">
      <c r="A1514" s="68"/>
      <c r="B1514" s="68"/>
      <c r="C1514" s="68"/>
      <c r="D1514" s="68"/>
    </row>
    <row r="1515">
      <c r="A1515" s="68"/>
      <c r="B1515" s="68"/>
      <c r="C1515" s="68"/>
      <c r="D1515" s="68"/>
    </row>
    <row r="1516">
      <c r="A1516" s="68"/>
      <c r="B1516" s="68"/>
      <c r="C1516" s="68"/>
      <c r="D1516" s="68"/>
    </row>
    <row r="1517">
      <c r="A1517" s="68"/>
      <c r="B1517" s="68"/>
      <c r="C1517" s="68"/>
      <c r="D1517" s="68"/>
    </row>
    <row r="1518">
      <c r="A1518" s="68"/>
      <c r="B1518" s="68"/>
      <c r="C1518" s="68"/>
      <c r="D1518" s="68"/>
    </row>
    <row r="1519">
      <c r="A1519" s="68"/>
      <c r="B1519" s="68"/>
      <c r="C1519" s="68"/>
      <c r="D1519" s="68"/>
    </row>
    <row r="1520">
      <c r="A1520" s="68"/>
      <c r="B1520" s="68"/>
      <c r="C1520" s="68"/>
      <c r="D1520" s="68"/>
    </row>
    <row r="1521">
      <c r="A1521" s="68"/>
      <c r="B1521" s="68"/>
      <c r="C1521" s="68"/>
      <c r="D1521" s="68"/>
    </row>
    <row r="1522">
      <c r="A1522" s="68"/>
      <c r="B1522" s="68"/>
      <c r="C1522" s="68"/>
      <c r="D1522" s="68"/>
    </row>
    <row r="1523">
      <c r="A1523" s="68"/>
      <c r="B1523" s="68"/>
      <c r="C1523" s="68"/>
      <c r="D1523" s="68"/>
    </row>
    <row r="1524">
      <c r="A1524" s="68"/>
      <c r="B1524" s="68"/>
      <c r="C1524" s="68"/>
      <c r="D1524" s="68"/>
    </row>
    <row r="1525">
      <c r="A1525" s="68"/>
      <c r="B1525" s="68"/>
      <c r="C1525" s="68"/>
      <c r="D1525" s="68"/>
    </row>
    <row r="1526">
      <c r="A1526" s="68"/>
      <c r="B1526" s="68"/>
      <c r="C1526" s="68"/>
      <c r="D1526" s="68"/>
    </row>
    <row r="1527">
      <c r="A1527" s="68"/>
      <c r="B1527" s="68"/>
      <c r="C1527" s="68"/>
      <c r="D1527" s="68"/>
    </row>
    <row r="1528">
      <c r="A1528" s="68"/>
      <c r="B1528" s="68"/>
      <c r="C1528" s="68"/>
      <c r="D1528" s="68"/>
    </row>
    <row r="1529">
      <c r="A1529" s="68"/>
      <c r="B1529" s="68"/>
      <c r="C1529" s="68"/>
      <c r="D1529" s="68"/>
    </row>
    <row r="1530">
      <c r="A1530" s="68"/>
      <c r="B1530" s="68"/>
      <c r="C1530" s="68"/>
      <c r="D1530" s="68"/>
    </row>
    <row r="1531">
      <c r="A1531" s="68"/>
      <c r="B1531" s="68"/>
      <c r="C1531" s="68"/>
      <c r="D1531" s="68"/>
    </row>
    <row r="1532">
      <c r="A1532" s="68"/>
      <c r="B1532" s="68"/>
      <c r="C1532" s="68"/>
      <c r="D1532" s="68"/>
    </row>
    <row r="1533">
      <c r="A1533" s="68"/>
      <c r="B1533" s="68"/>
      <c r="C1533" s="68"/>
      <c r="D1533" s="68"/>
    </row>
    <row r="1534">
      <c r="A1534" s="68"/>
      <c r="B1534" s="68"/>
      <c r="C1534" s="68"/>
      <c r="D1534" s="68"/>
    </row>
    <row r="1535">
      <c r="A1535" s="68"/>
      <c r="B1535" s="68"/>
      <c r="C1535" s="68"/>
      <c r="D1535" s="68"/>
    </row>
    <row r="1536">
      <c r="A1536" s="68"/>
      <c r="B1536" s="68"/>
      <c r="C1536" s="68"/>
      <c r="D1536" s="68"/>
    </row>
    <row r="1537">
      <c r="A1537" s="68"/>
      <c r="B1537" s="68"/>
      <c r="C1537" s="68"/>
      <c r="D1537" s="68"/>
    </row>
    <row r="1538">
      <c r="A1538" s="68"/>
      <c r="B1538" s="68"/>
      <c r="C1538" s="68"/>
      <c r="D1538" s="68"/>
    </row>
    <row r="1539">
      <c r="A1539" s="68"/>
      <c r="B1539" s="68"/>
      <c r="C1539" s="68"/>
      <c r="D1539" s="68"/>
    </row>
    <row r="1540">
      <c r="A1540" s="68"/>
      <c r="B1540" s="68"/>
      <c r="C1540" s="68"/>
      <c r="D1540" s="68"/>
    </row>
    <row r="1541">
      <c r="A1541" s="68"/>
      <c r="B1541" s="68"/>
      <c r="C1541" s="68"/>
      <c r="D1541" s="68"/>
    </row>
    <row r="1542">
      <c r="A1542" s="68"/>
      <c r="B1542" s="68"/>
      <c r="C1542" s="68"/>
      <c r="D1542" s="68"/>
    </row>
    <row r="1543">
      <c r="A1543" s="68"/>
      <c r="B1543" s="68"/>
      <c r="C1543" s="68"/>
      <c r="D1543" s="68"/>
    </row>
    <row r="1544">
      <c r="A1544" s="68"/>
      <c r="B1544" s="68"/>
      <c r="C1544" s="68"/>
      <c r="D1544" s="68"/>
    </row>
    <row r="1545">
      <c r="A1545" s="68"/>
      <c r="B1545" s="68"/>
      <c r="C1545" s="68"/>
      <c r="D1545" s="68"/>
    </row>
    <row r="1546">
      <c r="A1546" s="68"/>
      <c r="B1546" s="68"/>
      <c r="C1546" s="68"/>
      <c r="D1546" s="68"/>
    </row>
    <row r="1547">
      <c r="A1547" s="68"/>
      <c r="B1547" s="68"/>
      <c r="C1547" s="68"/>
      <c r="D1547" s="68"/>
    </row>
    <row r="1548">
      <c r="A1548" s="68"/>
      <c r="B1548" s="68"/>
      <c r="C1548" s="68"/>
      <c r="D1548" s="68"/>
    </row>
    <row r="1549">
      <c r="A1549" s="68"/>
      <c r="B1549" s="68"/>
      <c r="C1549" s="68"/>
      <c r="D1549" s="68"/>
    </row>
    <row r="1550">
      <c r="A1550" s="68"/>
      <c r="B1550" s="68"/>
      <c r="C1550" s="68"/>
      <c r="D1550" s="68"/>
    </row>
    <row r="1551">
      <c r="A1551" s="68"/>
      <c r="B1551" s="68"/>
      <c r="C1551" s="68"/>
      <c r="D1551" s="68"/>
    </row>
    <row r="1552">
      <c r="A1552" s="68"/>
      <c r="B1552" s="68"/>
      <c r="C1552" s="68"/>
      <c r="D1552" s="68"/>
    </row>
    <row r="1553">
      <c r="A1553" s="68"/>
      <c r="B1553" s="68"/>
      <c r="C1553" s="68"/>
      <c r="D1553" s="68"/>
    </row>
    <row r="1554">
      <c r="A1554" s="68"/>
      <c r="B1554" s="68"/>
      <c r="C1554" s="68"/>
      <c r="D1554" s="68"/>
    </row>
    <row r="1555">
      <c r="A1555" s="68"/>
      <c r="B1555" s="68"/>
      <c r="C1555" s="68"/>
      <c r="D1555" s="68"/>
    </row>
    <row r="1556">
      <c r="A1556" s="68"/>
      <c r="B1556" s="68"/>
      <c r="C1556" s="68"/>
      <c r="D1556" s="68"/>
    </row>
    <row r="1557">
      <c r="A1557" s="68"/>
      <c r="B1557" s="68"/>
      <c r="C1557" s="68"/>
      <c r="D1557" s="68"/>
    </row>
    <row r="1558">
      <c r="A1558" s="68"/>
      <c r="B1558" s="68"/>
      <c r="C1558" s="68"/>
      <c r="D1558" s="68"/>
    </row>
    <row r="1559">
      <c r="A1559" s="68"/>
      <c r="B1559" s="68"/>
      <c r="C1559" s="68"/>
      <c r="D1559" s="68"/>
    </row>
    <row r="1560">
      <c r="A1560" s="68"/>
      <c r="B1560" s="68"/>
      <c r="C1560" s="68"/>
      <c r="D1560" s="68"/>
    </row>
    <row r="1561">
      <c r="A1561" s="68"/>
      <c r="B1561" s="68"/>
      <c r="C1561" s="68"/>
      <c r="D1561" s="68"/>
    </row>
    <row r="1562">
      <c r="A1562" s="68"/>
      <c r="B1562" s="68"/>
      <c r="C1562" s="68"/>
      <c r="D1562" s="68"/>
    </row>
    <row r="1563">
      <c r="A1563" s="68"/>
      <c r="B1563" s="68"/>
      <c r="C1563" s="68"/>
      <c r="D1563" s="68"/>
    </row>
    <row r="1564">
      <c r="A1564" s="68"/>
      <c r="B1564" s="68"/>
      <c r="C1564" s="68"/>
      <c r="D1564" s="68"/>
    </row>
    <row r="1565">
      <c r="A1565" s="68"/>
      <c r="B1565" s="68"/>
      <c r="C1565" s="68"/>
      <c r="D1565" s="68"/>
    </row>
    <row r="1566">
      <c r="A1566" s="68"/>
      <c r="B1566" s="68"/>
      <c r="C1566" s="68"/>
      <c r="D1566" s="68"/>
    </row>
    <row r="1567">
      <c r="A1567" s="68"/>
      <c r="B1567" s="68"/>
      <c r="C1567" s="68"/>
      <c r="D1567" s="68"/>
    </row>
    <row r="1568">
      <c r="A1568" s="68"/>
      <c r="B1568" s="68"/>
      <c r="C1568" s="68"/>
      <c r="D1568" s="68"/>
    </row>
    <row r="1569">
      <c r="A1569" s="68"/>
      <c r="B1569" s="68"/>
      <c r="C1569" s="68"/>
      <c r="D1569" s="68"/>
    </row>
    <row r="1570">
      <c r="A1570" s="68"/>
      <c r="B1570" s="68"/>
      <c r="C1570" s="68"/>
      <c r="D1570" s="68"/>
    </row>
    <row r="1571">
      <c r="A1571" s="68"/>
      <c r="B1571" s="68"/>
      <c r="C1571" s="68"/>
      <c r="D1571" s="68"/>
    </row>
    <row r="1572">
      <c r="A1572" s="68"/>
      <c r="B1572" s="68"/>
      <c r="C1572" s="68"/>
      <c r="D1572" s="68"/>
    </row>
    <row r="1573">
      <c r="A1573" s="68"/>
      <c r="B1573" s="68"/>
      <c r="C1573" s="68"/>
      <c r="D1573" s="68"/>
    </row>
    <row r="1574">
      <c r="A1574" s="68"/>
      <c r="B1574" s="68"/>
      <c r="C1574" s="68"/>
      <c r="D1574" s="68"/>
    </row>
    <row r="1575">
      <c r="A1575" s="68"/>
      <c r="B1575" s="68"/>
      <c r="C1575" s="68"/>
      <c r="D1575" s="68"/>
    </row>
    <row r="1576">
      <c r="A1576" s="68"/>
      <c r="B1576" s="68"/>
      <c r="C1576" s="68"/>
      <c r="D1576" s="68"/>
    </row>
    <row r="1577">
      <c r="A1577" s="68"/>
      <c r="B1577" s="68"/>
      <c r="C1577" s="68"/>
      <c r="D1577" s="68"/>
    </row>
    <row r="1578">
      <c r="A1578" s="68"/>
      <c r="B1578" s="68"/>
      <c r="C1578" s="68"/>
      <c r="D1578" s="68"/>
    </row>
    <row r="1579">
      <c r="A1579" s="68"/>
      <c r="B1579" s="68"/>
      <c r="C1579" s="68"/>
      <c r="D1579" s="68"/>
    </row>
    <row r="1580">
      <c r="A1580" s="68"/>
      <c r="B1580" s="68"/>
      <c r="C1580" s="68"/>
      <c r="D1580" s="68"/>
    </row>
    <row r="1581">
      <c r="A1581" s="68"/>
      <c r="B1581" s="68"/>
      <c r="C1581" s="68"/>
      <c r="D1581" s="68"/>
    </row>
    <row r="1582">
      <c r="A1582" s="68"/>
      <c r="B1582" s="68"/>
      <c r="C1582" s="68"/>
      <c r="D1582" s="68"/>
    </row>
    <row r="1583">
      <c r="A1583" s="68"/>
      <c r="B1583" s="68"/>
      <c r="C1583" s="68"/>
      <c r="D1583" s="68"/>
    </row>
    <row r="1584">
      <c r="A1584" s="68"/>
      <c r="B1584" s="68"/>
      <c r="C1584" s="68"/>
      <c r="D1584" s="68"/>
    </row>
    <row r="1585">
      <c r="A1585" s="68"/>
      <c r="B1585" s="68"/>
      <c r="C1585" s="68"/>
      <c r="D1585" s="68"/>
    </row>
    <row r="1586">
      <c r="A1586" s="68"/>
      <c r="B1586" s="68"/>
      <c r="C1586" s="68"/>
      <c r="D1586" s="68"/>
    </row>
    <row r="1587">
      <c r="A1587" s="68"/>
      <c r="B1587" s="68"/>
      <c r="C1587" s="68"/>
      <c r="D1587" s="68"/>
    </row>
    <row r="1588">
      <c r="A1588" s="68"/>
      <c r="B1588" s="68"/>
      <c r="C1588" s="68"/>
      <c r="D1588" s="68"/>
    </row>
    <row r="1589">
      <c r="A1589" s="68"/>
      <c r="B1589" s="68"/>
      <c r="C1589" s="68"/>
      <c r="D1589" s="68"/>
    </row>
    <row r="1590">
      <c r="A1590" s="68"/>
      <c r="B1590" s="68"/>
      <c r="C1590" s="68"/>
      <c r="D1590" s="68"/>
    </row>
    <row r="1591">
      <c r="A1591" s="68"/>
      <c r="B1591" s="68"/>
      <c r="C1591" s="68"/>
      <c r="D1591" s="68"/>
    </row>
    <row r="1592">
      <c r="A1592" s="68"/>
      <c r="B1592" s="68"/>
      <c r="C1592" s="68"/>
      <c r="D1592" s="68"/>
    </row>
    <row r="1593">
      <c r="A1593" s="68"/>
      <c r="B1593" s="68"/>
      <c r="C1593" s="68"/>
      <c r="D1593" s="68"/>
    </row>
    <row r="1594">
      <c r="A1594" s="68"/>
      <c r="B1594" s="68"/>
      <c r="C1594" s="68"/>
      <c r="D1594" s="68"/>
    </row>
    <row r="1595">
      <c r="A1595" s="68"/>
      <c r="B1595" s="68"/>
      <c r="C1595" s="68"/>
      <c r="D1595" s="68"/>
    </row>
    <row r="1596">
      <c r="A1596" s="68"/>
      <c r="B1596" s="68"/>
      <c r="C1596" s="68"/>
      <c r="D1596" s="68"/>
    </row>
    <row r="1597">
      <c r="A1597" s="68"/>
      <c r="B1597" s="68"/>
      <c r="C1597" s="68"/>
      <c r="D1597" s="68"/>
    </row>
    <row r="1598">
      <c r="A1598" s="68"/>
      <c r="B1598" s="68"/>
      <c r="C1598" s="68"/>
      <c r="D1598" s="68"/>
    </row>
    <row r="1599">
      <c r="A1599" s="68"/>
      <c r="B1599" s="68"/>
      <c r="C1599" s="68"/>
      <c r="D1599" s="68"/>
    </row>
    <row r="1600">
      <c r="A1600" s="68"/>
      <c r="B1600" s="68"/>
      <c r="C1600" s="68"/>
      <c r="D1600" s="68"/>
    </row>
    <row r="1601">
      <c r="A1601" s="68"/>
      <c r="B1601" s="68"/>
      <c r="C1601" s="68"/>
      <c r="D1601" s="68"/>
    </row>
    <row r="1602">
      <c r="A1602" s="68"/>
      <c r="B1602" s="68"/>
      <c r="C1602" s="68"/>
      <c r="D1602" s="68"/>
    </row>
    <row r="1603">
      <c r="A1603" s="68"/>
      <c r="B1603" s="68"/>
      <c r="C1603" s="68"/>
      <c r="D1603" s="68"/>
    </row>
    <row r="1604">
      <c r="A1604" s="68"/>
      <c r="B1604" s="68"/>
      <c r="C1604" s="68"/>
      <c r="D1604" s="68"/>
    </row>
    <row r="1605">
      <c r="A1605" s="68"/>
      <c r="B1605" s="68"/>
      <c r="C1605" s="68"/>
      <c r="D1605" s="68"/>
    </row>
    <row r="1606">
      <c r="A1606" s="68"/>
      <c r="B1606" s="68"/>
      <c r="C1606" s="68"/>
      <c r="D1606" s="6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2.63" defaultRowHeight="15.75"/>
  <cols>
    <col customWidth="1" min="1" max="1" width="12.38"/>
    <col customWidth="1" min="2" max="2" width="15.0"/>
    <col customWidth="1" min="3" max="3" width="17.38"/>
    <col customWidth="1" min="4" max="4" width="29.25"/>
    <col customWidth="1" min="5" max="5" width="19.63"/>
    <col customWidth="1" min="6" max="6" width="17.0"/>
    <col customWidth="1" min="7" max="7" width="7.88"/>
    <col customWidth="1" min="8" max="8" width="13.88"/>
    <col customWidth="1" min="9" max="9" width="10.38"/>
    <col customWidth="1" min="10" max="10" width="12.13"/>
    <col customWidth="1" min="11" max="11" width="13.13"/>
    <col customWidth="1" min="12" max="12" width="16.25"/>
    <col customWidth="1" min="13" max="13" width="15.25"/>
    <col customWidth="1" min="14" max="22" width="13.25"/>
    <col customWidth="1" min="23" max="29" width="12.13"/>
    <col customWidth="1" min="30" max="30" width="14.0"/>
    <col customWidth="1" min="31" max="31" width="15.25"/>
    <col customWidth="1" min="32" max="46" width="13.5"/>
    <col customWidth="1" min="47" max="47" width="14.75"/>
    <col customWidth="1" min="48" max="48" width="12.38"/>
    <col customWidth="1" min="49" max="49" width="15.25"/>
    <col customWidth="1" min="50" max="58" width="14.38"/>
    <col customWidth="1" min="59" max="61" width="11.75"/>
    <col customWidth="1" min="62" max="63" width="11.13"/>
    <col customWidth="1" min="64" max="64" width="11.63"/>
    <col customWidth="1" min="65" max="66" width="11.0"/>
    <col customWidth="1" min="67" max="67" width="14.0"/>
    <col customWidth="1" min="68" max="68" width="11.5"/>
    <col customWidth="1" min="69" max="69" width="11.0"/>
    <col customWidth="1" min="70" max="70" width="13.75"/>
    <col customWidth="1" min="71" max="72" width="11.5"/>
    <col customWidth="1" min="73" max="73" width="9.63"/>
    <col customWidth="1" min="74" max="78" width="11.0"/>
  </cols>
  <sheetData>
    <row r="1">
      <c r="A1" s="69" t="s">
        <v>0</v>
      </c>
      <c r="C1" s="70"/>
      <c r="D1" s="71" t="s">
        <v>1101</v>
      </c>
      <c r="E1" s="70"/>
      <c r="F1" s="72"/>
      <c r="G1" s="70"/>
      <c r="H1" s="70"/>
      <c r="I1" s="70"/>
      <c r="J1" s="70"/>
      <c r="K1" s="70"/>
      <c r="L1" s="73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4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4"/>
      <c r="AW1" s="75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6"/>
      <c r="BI1" s="76"/>
      <c r="BJ1" s="76"/>
      <c r="BK1" s="76"/>
      <c r="BL1" s="76"/>
      <c r="BM1" s="77"/>
      <c r="BN1" s="78" t="s">
        <v>2</v>
      </c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9"/>
    </row>
    <row r="2">
      <c r="A2" s="80"/>
      <c r="B2" s="80"/>
      <c r="C2" s="80"/>
      <c r="D2" s="80"/>
      <c r="E2" s="80"/>
      <c r="F2" s="80"/>
      <c r="G2" s="80"/>
      <c r="H2" s="80"/>
      <c r="I2" s="80"/>
      <c r="J2" s="80"/>
      <c r="K2" s="80"/>
      <c r="L2" s="81"/>
      <c r="M2" s="82" t="s">
        <v>1102</v>
      </c>
      <c r="N2" s="83" t="s">
        <v>1103</v>
      </c>
      <c r="O2" s="83" t="s">
        <v>1104</v>
      </c>
      <c r="P2" s="83" t="s">
        <v>1105</v>
      </c>
      <c r="Q2" s="83" t="s">
        <v>1106</v>
      </c>
      <c r="R2" s="83" t="s">
        <v>1107</v>
      </c>
      <c r="S2" s="83" t="s">
        <v>1108</v>
      </c>
      <c r="T2" s="83" t="s">
        <v>1109</v>
      </c>
      <c r="U2" s="83" t="s">
        <v>1110</v>
      </c>
      <c r="V2" s="83" t="s">
        <v>1111</v>
      </c>
      <c r="W2" s="83" t="s">
        <v>1112</v>
      </c>
      <c r="X2" s="83" t="s">
        <v>1113</v>
      </c>
      <c r="Y2" s="83" t="s">
        <v>1114</v>
      </c>
      <c r="Z2" s="83" t="s">
        <v>1115</v>
      </c>
      <c r="AA2" s="83" t="s">
        <v>1116</v>
      </c>
      <c r="AB2" s="83" t="s">
        <v>1117</v>
      </c>
      <c r="AC2" s="83" t="s">
        <v>1118</v>
      </c>
      <c r="AD2" s="81"/>
      <c r="AE2" s="82" t="s">
        <v>1102</v>
      </c>
      <c r="AF2" s="83" t="s">
        <v>1103</v>
      </c>
      <c r="AG2" s="83" t="s">
        <v>1104</v>
      </c>
      <c r="AH2" s="83" t="s">
        <v>1105</v>
      </c>
      <c r="AI2" s="83" t="s">
        <v>1106</v>
      </c>
      <c r="AJ2" s="83" t="s">
        <v>1107</v>
      </c>
      <c r="AK2" s="83" t="s">
        <v>1119</v>
      </c>
      <c r="AL2" s="83" t="s">
        <v>1109</v>
      </c>
      <c r="AM2" s="83" t="s">
        <v>1110</v>
      </c>
      <c r="AN2" s="83" t="s">
        <v>1111</v>
      </c>
      <c r="AO2" s="83" t="s">
        <v>1120</v>
      </c>
      <c r="AP2" s="83" t="s">
        <v>1113</v>
      </c>
      <c r="AQ2" s="83" t="s">
        <v>1114</v>
      </c>
      <c r="AR2" s="83" t="s">
        <v>1115</v>
      </c>
      <c r="AS2" s="83" t="s">
        <v>1116</v>
      </c>
      <c r="AT2" s="83" t="s">
        <v>1117</v>
      </c>
      <c r="AU2" s="84" t="s">
        <v>1118</v>
      </c>
      <c r="AV2" s="81"/>
      <c r="AW2" s="84" t="s">
        <v>1102</v>
      </c>
      <c r="AX2" s="83" t="s">
        <v>1103</v>
      </c>
      <c r="AY2" s="83" t="s">
        <v>1104</v>
      </c>
      <c r="AZ2" s="83" t="s">
        <v>1105</v>
      </c>
      <c r="BA2" s="83" t="s">
        <v>1106</v>
      </c>
      <c r="BB2" s="83" t="s">
        <v>1107</v>
      </c>
      <c r="BC2" s="83" t="s">
        <v>1119</v>
      </c>
      <c r="BD2" s="83" t="s">
        <v>1109</v>
      </c>
      <c r="BE2" s="83" t="s">
        <v>1110</v>
      </c>
      <c r="BF2" s="83" t="s">
        <v>1111</v>
      </c>
      <c r="BG2" s="85" t="s">
        <v>1112</v>
      </c>
      <c r="BH2" s="85" t="s">
        <v>1113</v>
      </c>
      <c r="BI2" s="85" t="s">
        <v>1114</v>
      </c>
      <c r="BJ2" s="85" t="s">
        <v>1115</v>
      </c>
      <c r="BK2" s="85" t="s">
        <v>1116</v>
      </c>
      <c r="BL2" s="85" t="s">
        <v>1117</v>
      </c>
      <c r="BM2" s="86" t="s">
        <v>1118</v>
      </c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</row>
    <row r="3">
      <c r="A3" s="88" t="s">
        <v>26</v>
      </c>
      <c r="B3" s="88" t="s">
        <v>27</v>
      </c>
      <c r="C3" s="88" t="s">
        <v>28</v>
      </c>
      <c r="D3" s="88" t="s">
        <v>29</v>
      </c>
      <c r="E3" s="88" t="s">
        <v>30</v>
      </c>
      <c r="F3" s="88" t="s">
        <v>31</v>
      </c>
      <c r="G3" s="88" t="s">
        <v>32</v>
      </c>
      <c r="H3" s="88" t="s">
        <v>33</v>
      </c>
      <c r="I3" s="88" t="s">
        <v>34</v>
      </c>
      <c r="J3" s="88" t="s">
        <v>37</v>
      </c>
      <c r="K3" s="89" t="s">
        <v>38</v>
      </c>
      <c r="L3" s="88" t="s">
        <v>39</v>
      </c>
      <c r="M3" s="89" t="s">
        <v>40</v>
      </c>
      <c r="N3" s="88" t="s">
        <v>41</v>
      </c>
      <c r="O3" s="88" t="s">
        <v>41</v>
      </c>
      <c r="P3" s="88" t="s">
        <v>41</v>
      </c>
      <c r="Q3" s="88" t="s">
        <v>41</v>
      </c>
      <c r="R3" s="88" t="s">
        <v>41</v>
      </c>
      <c r="S3" s="88" t="s">
        <v>41</v>
      </c>
      <c r="T3" s="88" t="s">
        <v>41</v>
      </c>
      <c r="U3" s="88" t="s">
        <v>41</v>
      </c>
      <c r="V3" s="88" t="s">
        <v>41</v>
      </c>
      <c r="W3" s="88" t="s">
        <v>41</v>
      </c>
      <c r="X3" s="88" t="s">
        <v>41</v>
      </c>
      <c r="Y3" s="88" t="s">
        <v>41</v>
      </c>
      <c r="Z3" s="88" t="s">
        <v>41</v>
      </c>
      <c r="AA3" s="88" t="s">
        <v>41</v>
      </c>
      <c r="AB3" s="88" t="s">
        <v>41</v>
      </c>
      <c r="AC3" s="89" t="s">
        <v>41</v>
      </c>
      <c r="AD3" s="90" t="s">
        <v>42</v>
      </c>
      <c r="AE3" s="89" t="s">
        <v>43</v>
      </c>
      <c r="AF3" s="88" t="s">
        <v>44</v>
      </c>
      <c r="AG3" s="88" t="s">
        <v>44</v>
      </c>
      <c r="AH3" s="88" t="s">
        <v>44</v>
      </c>
      <c r="AI3" s="88" t="s">
        <v>44</v>
      </c>
      <c r="AJ3" s="88" t="s">
        <v>44</v>
      </c>
      <c r="AK3" s="88" t="s">
        <v>44</v>
      </c>
      <c r="AL3" s="88" t="s">
        <v>44</v>
      </c>
      <c r="AM3" s="88" t="s">
        <v>44</v>
      </c>
      <c r="AN3" s="88" t="s">
        <v>44</v>
      </c>
      <c r="AO3" s="88" t="s">
        <v>44</v>
      </c>
      <c r="AP3" s="88" t="s">
        <v>44</v>
      </c>
      <c r="AQ3" s="88" t="s">
        <v>44</v>
      </c>
      <c r="AR3" s="88" t="s">
        <v>44</v>
      </c>
      <c r="AS3" s="88" t="s">
        <v>44</v>
      </c>
      <c r="AT3" s="88" t="s">
        <v>44</v>
      </c>
      <c r="AU3" s="88" t="s">
        <v>44</v>
      </c>
      <c r="AV3" s="91" t="s">
        <v>45</v>
      </c>
      <c r="AW3" s="92" t="s">
        <v>46</v>
      </c>
      <c r="AX3" s="88" t="s">
        <v>47</v>
      </c>
      <c r="AY3" s="88" t="s">
        <v>47</v>
      </c>
      <c r="AZ3" s="88" t="s">
        <v>47</v>
      </c>
      <c r="BA3" s="88" t="s">
        <v>47</v>
      </c>
      <c r="BB3" s="88" t="s">
        <v>47</v>
      </c>
      <c r="BC3" s="88" t="s">
        <v>47</v>
      </c>
      <c r="BD3" s="88" t="s">
        <v>47</v>
      </c>
      <c r="BE3" s="88" t="s">
        <v>47</v>
      </c>
      <c r="BF3" s="88" t="s">
        <v>47</v>
      </c>
      <c r="BG3" s="88" t="s">
        <v>47</v>
      </c>
      <c r="BH3" s="88" t="s">
        <v>47</v>
      </c>
      <c r="BI3" s="88" t="s">
        <v>47</v>
      </c>
      <c r="BJ3" s="88" t="s">
        <v>47</v>
      </c>
      <c r="BK3" s="88" t="s">
        <v>47</v>
      </c>
      <c r="BL3" s="88" t="s">
        <v>47</v>
      </c>
      <c r="BM3" s="92" t="s">
        <v>47</v>
      </c>
      <c r="BN3" s="93" t="s">
        <v>48</v>
      </c>
      <c r="BO3" s="93" t="s">
        <v>49</v>
      </c>
      <c r="BP3" s="93" t="s">
        <v>50</v>
      </c>
      <c r="BQ3" s="93" t="s">
        <v>45</v>
      </c>
      <c r="BR3" s="93" t="s">
        <v>51</v>
      </c>
      <c r="BS3" s="93" t="s">
        <v>52</v>
      </c>
      <c r="BT3" s="93" t="s">
        <v>53</v>
      </c>
      <c r="BU3" s="93" t="s">
        <v>54</v>
      </c>
      <c r="BV3" s="93" t="s">
        <v>55</v>
      </c>
      <c r="BW3" s="93" t="s">
        <v>56</v>
      </c>
      <c r="BX3" s="93" t="s">
        <v>57</v>
      </c>
      <c r="BY3" s="93" t="s">
        <v>58</v>
      </c>
      <c r="BZ3" s="93"/>
    </row>
    <row r="4">
      <c r="A4" s="94" t="s">
        <v>517</v>
      </c>
      <c r="B4" s="94" t="s">
        <v>1121</v>
      </c>
      <c r="C4" s="95" t="s">
        <v>1122</v>
      </c>
      <c r="D4" s="78" t="s">
        <v>88</v>
      </c>
      <c r="E4" s="78" t="s">
        <v>520</v>
      </c>
      <c r="F4" s="78" t="s">
        <v>1123</v>
      </c>
      <c r="G4" s="96" t="s">
        <v>79</v>
      </c>
      <c r="H4" s="97" t="s">
        <v>1124</v>
      </c>
      <c r="I4" s="97"/>
      <c r="J4" s="98" t="str">
        <f t="shared" ref="J4:J279" si="2">IF(K4&lt;29,"1-28 days",IF(K4&gt;56,"above 56 days","29-56 days"))</f>
        <v>above 56 days</v>
      </c>
      <c r="K4" s="98">
        <f t="shared" ref="K4:K279" si="3">BY4</f>
        <v>612</v>
      </c>
      <c r="L4" s="99" t="s">
        <v>1125</v>
      </c>
      <c r="M4" s="100">
        <v>7.0</v>
      </c>
      <c r="N4" s="97">
        <v>0.0</v>
      </c>
      <c r="O4" s="97">
        <v>0.0</v>
      </c>
      <c r="P4" s="97">
        <v>0.0</v>
      </c>
      <c r="Q4" s="97">
        <v>0.0</v>
      </c>
      <c r="R4" s="97">
        <v>0.0</v>
      </c>
      <c r="S4" s="97">
        <v>0.0</v>
      </c>
      <c r="T4" s="97">
        <v>0.0</v>
      </c>
      <c r="U4" s="97">
        <v>0.0</v>
      </c>
      <c r="V4" s="97">
        <v>0.0</v>
      </c>
      <c r="W4" s="97">
        <v>1.0</v>
      </c>
      <c r="X4" s="97">
        <v>0.0</v>
      </c>
      <c r="Y4" s="97">
        <v>0.0</v>
      </c>
      <c r="Z4" s="97">
        <v>0.0</v>
      </c>
      <c r="AA4" s="97">
        <v>3.0</v>
      </c>
      <c r="AB4" s="97">
        <v>0.0</v>
      </c>
      <c r="AC4" s="97">
        <v>3.0</v>
      </c>
      <c r="AD4" s="101"/>
      <c r="AE4" s="100">
        <v>0.0</v>
      </c>
      <c r="AF4" s="97">
        <v>0.0</v>
      </c>
      <c r="AG4" s="97">
        <v>0.0</v>
      </c>
      <c r="AH4" s="97">
        <v>0.0</v>
      </c>
      <c r="AI4" s="97">
        <v>0.0</v>
      </c>
      <c r="AJ4" s="97">
        <v>0.0</v>
      </c>
      <c r="AK4" s="97">
        <v>0.0</v>
      </c>
      <c r="AL4" s="97">
        <v>0.0</v>
      </c>
      <c r="AM4" s="97">
        <v>0.0</v>
      </c>
      <c r="AN4" s="97">
        <v>0.0</v>
      </c>
      <c r="AO4" s="97">
        <v>0.0</v>
      </c>
      <c r="AP4" s="97">
        <v>0.0</v>
      </c>
      <c r="AQ4" s="97">
        <v>0.0</v>
      </c>
      <c r="AR4" s="97">
        <v>0.0</v>
      </c>
      <c r="AS4" s="97">
        <v>0.0</v>
      </c>
      <c r="AT4" s="102">
        <v>0.0</v>
      </c>
      <c r="AU4" s="103">
        <v>0.0</v>
      </c>
      <c r="AV4" s="98" t="s">
        <v>1126</v>
      </c>
      <c r="AW4" s="104">
        <v>216.0</v>
      </c>
      <c r="AX4" s="97">
        <v>0.0</v>
      </c>
      <c r="AY4" s="97">
        <v>0.0</v>
      </c>
      <c r="AZ4" s="97">
        <v>0.0</v>
      </c>
      <c r="BA4" s="97">
        <v>0.0</v>
      </c>
      <c r="BB4" s="97">
        <v>0.0</v>
      </c>
      <c r="BC4" s="97">
        <v>0.0</v>
      </c>
      <c r="BD4" s="97">
        <v>0.0</v>
      </c>
      <c r="BE4" s="97">
        <v>0.0</v>
      </c>
      <c r="BF4" s="97">
        <v>0.0</v>
      </c>
      <c r="BG4" s="97">
        <v>200.0</v>
      </c>
      <c r="BH4" s="97">
        <v>0.0</v>
      </c>
      <c r="BI4" s="97">
        <v>0.0</v>
      </c>
      <c r="BJ4" s="97">
        <v>0.0</v>
      </c>
      <c r="BK4" s="97">
        <v>0.0</v>
      </c>
      <c r="BL4" s="97">
        <v>0.0</v>
      </c>
      <c r="BM4" s="103">
        <v>16.0</v>
      </c>
      <c r="BN4" s="105">
        <f t="shared" ref="BN4:BN279" si="4">TODAY()</f>
        <v>45012</v>
      </c>
      <c r="BO4" s="106" t="s">
        <v>1127</v>
      </c>
      <c r="BP4" s="102"/>
      <c r="BQ4" s="107" t="s">
        <v>1128</v>
      </c>
      <c r="BR4" s="97">
        <f t="shared" ref="BR4:BR279" si="5">DAYS(BN4,BO4)</f>
        <v>613</v>
      </c>
      <c r="BS4" s="97">
        <f t="shared" ref="BS4:BS279" si="6">DAYS(BN4,BP4)</f>
        <v>45012</v>
      </c>
      <c r="BT4" s="97">
        <f t="shared" ref="BT4:BT279" si="7">DAYS(BN4,BQ4)</f>
        <v>612</v>
      </c>
      <c r="BU4" s="97">
        <f t="shared" ref="BU4:BU279" si="8">MIN(BR4,BS4,BT4)</f>
        <v>612</v>
      </c>
      <c r="BV4" s="97">
        <f t="shared" ref="BV4:BX4" si="1">IF(BR4=44434,,BR4)</f>
        <v>613</v>
      </c>
      <c r="BW4" s="97">
        <f t="shared" si="1"/>
        <v>45012</v>
      </c>
      <c r="BX4" s="97">
        <f t="shared" si="1"/>
        <v>612</v>
      </c>
      <c r="BY4" s="97">
        <f t="shared" ref="BY4:BY279" si="10">MIN(BV4,BW4,BX4)</f>
        <v>612</v>
      </c>
      <c r="BZ4" s="97"/>
    </row>
    <row r="5">
      <c r="A5" s="94" t="s">
        <v>301</v>
      </c>
      <c r="B5" s="94" t="s">
        <v>597</v>
      </c>
      <c r="C5" s="108" t="s">
        <v>598</v>
      </c>
      <c r="D5" s="78" t="s">
        <v>62</v>
      </c>
      <c r="E5" s="78" t="s">
        <v>303</v>
      </c>
      <c r="F5" s="78" t="s">
        <v>64</v>
      </c>
      <c r="G5" s="96" t="s">
        <v>106</v>
      </c>
      <c r="H5" s="97" t="s">
        <v>1129</v>
      </c>
      <c r="I5" s="109" t="s">
        <v>1130</v>
      </c>
      <c r="J5" s="98" t="str">
        <f t="shared" si="2"/>
        <v>above 56 days</v>
      </c>
      <c r="K5" s="98">
        <f t="shared" si="3"/>
        <v>423</v>
      </c>
      <c r="L5" s="101" t="s">
        <v>1131</v>
      </c>
      <c r="M5" s="100">
        <v>145.0</v>
      </c>
      <c r="N5" s="97">
        <v>0.0</v>
      </c>
      <c r="O5" s="97">
        <v>0.0</v>
      </c>
      <c r="P5" s="97">
        <v>0.0</v>
      </c>
      <c r="Q5" s="97">
        <v>24.0</v>
      </c>
      <c r="R5" s="97">
        <v>28.0</v>
      </c>
      <c r="S5" s="97">
        <v>4.0</v>
      </c>
      <c r="T5" s="97">
        <v>3.0</v>
      </c>
      <c r="U5" s="97">
        <v>2.0</v>
      </c>
      <c r="V5" s="97">
        <v>10.0</v>
      </c>
      <c r="W5" s="97">
        <v>17.0</v>
      </c>
      <c r="X5" s="97">
        <v>3.0</v>
      </c>
      <c r="Y5" s="97">
        <v>14.0</v>
      </c>
      <c r="Z5" s="97">
        <v>11.0</v>
      </c>
      <c r="AA5" s="97">
        <v>13.0</v>
      </c>
      <c r="AB5" s="97">
        <v>13.0</v>
      </c>
      <c r="AC5" s="97">
        <v>3.0</v>
      </c>
      <c r="AD5" s="99" t="s">
        <v>1132</v>
      </c>
      <c r="AE5" s="100">
        <v>182.0</v>
      </c>
      <c r="AF5" s="97">
        <v>0.0</v>
      </c>
      <c r="AG5" s="97">
        <v>0.0</v>
      </c>
      <c r="AH5" s="97">
        <v>0.0</v>
      </c>
      <c r="AI5" s="97">
        <v>38.0</v>
      </c>
      <c r="AJ5" s="97">
        <v>19.0</v>
      </c>
      <c r="AK5" s="97">
        <v>1.0</v>
      </c>
      <c r="AL5" s="97">
        <v>0.0</v>
      </c>
      <c r="AM5" s="97">
        <v>2.0</v>
      </c>
      <c r="AN5" s="97">
        <v>20.0</v>
      </c>
      <c r="AO5" s="97">
        <v>13.0</v>
      </c>
      <c r="AP5" s="97">
        <v>4.0</v>
      </c>
      <c r="AQ5" s="97">
        <v>16.0</v>
      </c>
      <c r="AR5" s="97">
        <v>29.0</v>
      </c>
      <c r="AS5" s="97">
        <v>11.0</v>
      </c>
      <c r="AT5" s="102">
        <v>23.0</v>
      </c>
      <c r="AU5" s="103">
        <v>6.0</v>
      </c>
      <c r="AV5" s="110" t="s">
        <v>1133</v>
      </c>
      <c r="AW5" s="104">
        <v>930.0</v>
      </c>
      <c r="AX5" s="97">
        <v>0.0</v>
      </c>
      <c r="AY5" s="97">
        <v>0.0</v>
      </c>
      <c r="AZ5" s="97">
        <v>0.0</v>
      </c>
      <c r="BA5" s="97">
        <v>22.0</v>
      </c>
      <c r="BB5" s="97">
        <v>185.0</v>
      </c>
      <c r="BC5" s="97">
        <v>123.0</v>
      </c>
      <c r="BD5" s="97">
        <v>118.0</v>
      </c>
      <c r="BE5" s="97">
        <v>0.0</v>
      </c>
      <c r="BF5" s="97">
        <v>5.0</v>
      </c>
      <c r="BG5" s="97">
        <v>26.0</v>
      </c>
      <c r="BH5" s="97">
        <v>103.0</v>
      </c>
      <c r="BI5" s="97">
        <v>83.0</v>
      </c>
      <c r="BJ5" s="97">
        <v>132.0</v>
      </c>
      <c r="BK5" s="97">
        <v>17.0</v>
      </c>
      <c r="BL5" s="97">
        <v>51.0</v>
      </c>
      <c r="BM5" s="103">
        <v>65.0</v>
      </c>
      <c r="BN5" s="105">
        <f t="shared" si="4"/>
        <v>45012</v>
      </c>
      <c r="BO5" s="106" t="s">
        <v>1134</v>
      </c>
      <c r="BP5" s="106" t="s">
        <v>1135</v>
      </c>
      <c r="BQ5" s="107" t="s">
        <v>1136</v>
      </c>
      <c r="BR5" s="97">
        <f t="shared" si="5"/>
        <v>481</v>
      </c>
      <c r="BS5" s="97">
        <f t="shared" si="6"/>
        <v>423</v>
      </c>
      <c r="BT5" s="97">
        <f t="shared" si="7"/>
        <v>483</v>
      </c>
      <c r="BU5" s="97">
        <f t="shared" si="8"/>
        <v>423</v>
      </c>
      <c r="BV5" s="97">
        <f t="shared" ref="BV5:BX5" si="9">IF(BR5=44434,,BR5)</f>
        <v>481</v>
      </c>
      <c r="BW5" s="97">
        <f t="shared" si="9"/>
        <v>423</v>
      </c>
      <c r="BX5" s="97">
        <f t="shared" si="9"/>
        <v>483</v>
      </c>
      <c r="BY5" s="97">
        <f t="shared" si="10"/>
        <v>423</v>
      </c>
      <c r="BZ5" s="97"/>
    </row>
    <row r="6">
      <c r="A6" s="94" t="s">
        <v>307</v>
      </c>
      <c r="B6" s="94" t="s">
        <v>543</v>
      </c>
      <c r="C6" s="95" t="s">
        <v>543</v>
      </c>
      <c r="D6" s="78" t="s">
        <v>76</v>
      </c>
      <c r="E6" s="78" t="s">
        <v>1137</v>
      </c>
      <c r="F6" s="78" t="s">
        <v>1138</v>
      </c>
      <c r="G6" s="96" t="s">
        <v>135</v>
      </c>
      <c r="H6" s="109" t="s">
        <v>1139</v>
      </c>
      <c r="I6" s="109" t="s">
        <v>1140</v>
      </c>
      <c r="J6" s="98" t="str">
        <f t="shared" si="2"/>
        <v>above 56 days</v>
      </c>
      <c r="K6" s="98">
        <f t="shared" si="3"/>
        <v>521</v>
      </c>
      <c r="L6" s="101" t="s">
        <v>1141</v>
      </c>
      <c r="M6" s="100">
        <v>43.0</v>
      </c>
      <c r="N6" s="97">
        <v>0.0</v>
      </c>
      <c r="O6" s="97">
        <v>0.0</v>
      </c>
      <c r="P6" s="97">
        <v>0.0</v>
      </c>
      <c r="Q6" s="97">
        <v>0.0</v>
      </c>
      <c r="R6" s="97">
        <v>10.0</v>
      </c>
      <c r="S6" s="97">
        <v>2.0</v>
      </c>
      <c r="T6" s="97">
        <v>21.0</v>
      </c>
      <c r="U6" s="97">
        <v>4.0</v>
      </c>
      <c r="V6" s="97">
        <v>1.0</v>
      </c>
      <c r="W6" s="97">
        <v>0.0</v>
      </c>
      <c r="X6" s="97">
        <v>0.0</v>
      </c>
      <c r="Y6" s="97">
        <v>0.0</v>
      </c>
      <c r="Z6" s="97">
        <v>2.0</v>
      </c>
      <c r="AA6" s="97">
        <v>2.0</v>
      </c>
      <c r="AB6" s="97">
        <v>0.0</v>
      </c>
      <c r="AC6" s="97">
        <v>1.0</v>
      </c>
      <c r="AD6" s="99" t="s">
        <v>1130</v>
      </c>
      <c r="AE6" s="100">
        <v>64.0</v>
      </c>
      <c r="AF6" s="97">
        <v>0.0</v>
      </c>
      <c r="AG6" s="97">
        <v>0.0</v>
      </c>
      <c r="AH6" s="97">
        <v>0.0</v>
      </c>
      <c r="AI6" s="97">
        <v>0.0</v>
      </c>
      <c r="AJ6" s="97">
        <v>1.0</v>
      </c>
      <c r="AK6" s="97">
        <v>1.0</v>
      </c>
      <c r="AL6" s="97">
        <v>29.0</v>
      </c>
      <c r="AM6" s="97">
        <v>32.0</v>
      </c>
      <c r="AN6" s="97">
        <v>1.0</v>
      </c>
      <c r="AO6" s="97">
        <v>0.0</v>
      </c>
      <c r="AP6" s="97">
        <v>0.0</v>
      </c>
      <c r="AQ6" s="97">
        <v>0.0</v>
      </c>
      <c r="AR6" s="97">
        <v>0.0</v>
      </c>
      <c r="AS6" s="97">
        <v>0.0</v>
      </c>
      <c r="AT6" s="102">
        <v>0.0</v>
      </c>
      <c r="AU6" s="103">
        <v>0.0</v>
      </c>
      <c r="AV6" s="98" t="s">
        <v>1130</v>
      </c>
      <c r="AW6" s="104">
        <v>2.0</v>
      </c>
      <c r="AX6" s="97">
        <v>0.0</v>
      </c>
      <c r="AY6" s="97">
        <v>0.0</v>
      </c>
      <c r="AZ6" s="97">
        <v>0.0</v>
      </c>
      <c r="BA6" s="97">
        <v>0.0</v>
      </c>
      <c r="BB6" s="97">
        <v>1.0</v>
      </c>
      <c r="BC6" s="97">
        <v>0.0</v>
      </c>
      <c r="BD6" s="97">
        <v>1.0</v>
      </c>
      <c r="BE6" s="97">
        <v>0.0</v>
      </c>
      <c r="BF6" s="97">
        <v>0.0</v>
      </c>
      <c r="BG6" s="97">
        <v>0.0</v>
      </c>
      <c r="BH6" s="97">
        <v>0.0</v>
      </c>
      <c r="BI6" s="97">
        <v>0.0</v>
      </c>
      <c r="BJ6" s="97">
        <v>0.0</v>
      </c>
      <c r="BK6" s="97">
        <v>0.0</v>
      </c>
      <c r="BL6" s="97">
        <v>0.0</v>
      </c>
      <c r="BM6" s="103">
        <v>0.0</v>
      </c>
      <c r="BN6" s="105">
        <f t="shared" si="4"/>
        <v>45012</v>
      </c>
      <c r="BO6" s="106" t="s">
        <v>1142</v>
      </c>
      <c r="BP6" s="106" t="s">
        <v>1143</v>
      </c>
      <c r="BQ6" s="107" t="s">
        <v>1143</v>
      </c>
      <c r="BR6" s="97">
        <f t="shared" si="5"/>
        <v>521</v>
      </c>
      <c r="BS6" s="97">
        <f t="shared" si="6"/>
        <v>543</v>
      </c>
      <c r="BT6" s="97">
        <f t="shared" si="7"/>
        <v>543</v>
      </c>
      <c r="BU6" s="97">
        <f t="shared" si="8"/>
        <v>521</v>
      </c>
      <c r="BV6" s="97">
        <f t="shared" ref="BV6:BX6" si="11">IF(BR6=44434,,BR6)</f>
        <v>521</v>
      </c>
      <c r="BW6" s="97">
        <f t="shared" si="11"/>
        <v>543</v>
      </c>
      <c r="BX6" s="97">
        <f t="shared" si="11"/>
        <v>543</v>
      </c>
      <c r="BY6" s="97">
        <f t="shared" si="10"/>
        <v>521</v>
      </c>
      <c r="BZ6" s="97"/>
    </row>
    <row r="7">
      <c r="A7" s="94" t="s">
        <v>392</v>
      </c>
      <c r="B7" s="94" t="s">
        <v>970</v>
      </c>
      <c r="C7" s="108" t="s">
        <v>971</v>
      </c>
      <c r="D7" s="78" t="s">
        <v>132</v>
      </c>
      <c r="E7" s="78" t="s">
        <v>395</v>
      </c>
      <c r="F7" s="78" t="s">
        <v>1144</v>
      </c>
      <c r="G7" s="96" t="s">
        <v>89</v>
      </c>
      <c r="H7" s="109" t="s">
        <v>1145</v>
      </c>
      <c r="I7" s="97"/>
      <c r="J7" s="98" t="str">
        <f t="shared" si="2"/>
        <v>above 56 days</v>
      </c>
      <c r="K7" s="98">
        <f t="shared" si="3"/>
        <v>594</v>
      </c>
      <c r="L7" s="101" t="s">
        <v>1146</v>
      </c>
      <c r="M7" s="100">
        <v>66.0</v>
      </c>
      <c r="N7" s="97">
        <v>0.0</v>
      </c>
      <c r="O7" s="97">
        <v>0.0</v>
      </c>
      <c r="P7" s="97">
        <v>0.0</v>
      </c>
      <c r="Q7" s="97">
        <v>0.0</v>
      </c>
      <c r="R7" s="97">
        <v>0.0</v>
      </c>
      <c r="S7" s="97">
        <v>0.0</v>
      </c>
      <c r="T7" s="97">
        <v>0.0</v>
      </c>
      <c r="U7" s="97">
        <v>0.0</v>
      </c>
      <c r="V7" s="97">
        <v>1.0</v>
      </c>
      <c r="W7" s="97">
        <v>18.0</v>
      </c>
      <c r="X7" s="97">
        <v>4.0</v>
      </c>
      <c r="Y7" s="97">
        <v>13.0</v>
      </c>
      <c r="Z7" s="97">
        <v>5.0</v>
      </c>
      <c r="AA7" s="97">
        <v>11.0</v>
      </c>
      <c r="AB7" s="97">
        <v>10.0</v>
      </c>
      <c r="AC7" s="97">
        <v>4.0</v>
      </c>
      <c r="AD7" s="101" t="s">
        <v>1146</v>
      </c>
      <c r="AE7" s="100">
        <v>179.0</v>
      </c>
      <c r="AF7" s="97">
        <v>0.0</v>
      </c>
      <c r="AG7" s="97">
        <v>0.0</v>
      </c>
      <c r="AH7" s="97">
        <v>0.0</v>
      </c>
      <c r="AI7" s="97">
        <v>0.0</v>
      </c>
      <c r="AJ7" s="97">
        <v>0.0</v>
      </c>
      <c r="AK7" s="97">
        <v>0.0</v>
      </c>
      <c r="AL7" s="97">
        <v>0.0</v>
      </c>
      <c r="AM7" s="97">
        <v>0.0</v>
      </c>
      <c r="AN7" s="97">
        <v>2.0</v>
      </c>
      <c r="AO7" s="97">
        <v>95.0</v>
      </c>
      <c r="AP7" s="97">
        <v>5.0</v>
      </c>
      <c r="AQ7" s="97">
        <v>6.0</v>
      </c>
      <c r="AR7" s="97">
        <v>8.0</v>
      </c>
      <c r="AS7" s="97">
        <v>16.0</v>
      </c>
      <c r="AT7" s="102">
        <v>40.0</v>
      </c>
      <c r="AU7" s="103">
        <v>7.0</v>
      </c>
      <c r="AV7" s="98" t="s">
        <v>1147</v>
      </c>
      <c r="AW7" s="104">
        <v>201.0</v>
      </c>
      <c r="AX7" s="97">
        <v>0.0</v>
      </c>
      <c r="AY7" s="97">
        <v>0.0</v>
      </c>
      <c r="AZ7" s="97">
        <v>0.0</v>
      </c>
      <c r="BA7" s="97">
        <v>0.0</v>
      </c>
      <c r="BB7" s="97">
        <v>0.0</v>
      </c>
      <c r="BC7" s="97">
        <v>0.0</v>
      </c>
      <c r="BD7" s="97">
        <v>0.0</v>
      </c>
      <c r="BE7" s="97">
        <v>0.0</v>
      </c>
      <c r="BF7" s="97">
        <v>0.0</v>
      </c>
      <c r="BG7" s="97">
        <v>11.0</v>
      </c>
      <c r="BH7" s="97">
        <v>6.0</v>
      </c>
      <c r="BI7" s="97">
        <v>3.0</v>
      </c>
      <c r="BJ7" s="97">
        <v>2.0</v>
      </c>
      <c r="BK7" s="97">
        <v>91.0</v>
      </c>
      <c r="BL7" s="97">
        <v>88.0</v>
      </c>
      <c r="BM7" s="103">
        <v>0.0</v>
      </c>
      <c r="BN7" s="105">
        <f t="shared" si="4"/>
        <v>45012</v>
      </c>
      <c r="BO7" s="106" t="s">
        <v>1148</v>
      </c>
      <c r="BP7" s="106" t="s">
        <v>1148</v>
      </c>
      <c r="BQ7" s="107" t="s">
        <v>1149</v>
      </c>
      <c r="BR7" s="97">
        <f t="shared" si="5"/>
        <v>594</v>
      </c>
      <c r="BS7" s="97">
        <f t="shared" si="6"/>
        <v>594</v>
      </c>
      <c r="BT7" s="97">
        <f t="shared" si="7"/>
        <v>608</v>
      </c>
      <c r="BU7" s="97">
        <f t="shared" si="8"/>
        <v>594</v>
      </c>
      <c r="BV7" s="97">
        <f t="shared" ref="BV7:BX7" si="12">IF(BR7=44434,,BR7)</f>
        <v>594</v>
      </c>
      <c r="BW7" s="97">
        <f t="shared" si="12"/>
        <v>594</v>
      </c>
      <c r="BX7" s="97">
        <f t="shared" si="12"/>
        <v>608</v>
      </c>
      <c r="BY7" s="97">
        <f t="shared" si="10"/>
        <v>594</v>
      </c>
      <c r="BZ7" s="97"/>
    </row>
    <row r="8">
      <c r="A8" s="94" t="s">
        <v>670</v>
      </c>
      <c r="B8" s="94" t="s">
        <v>1150</v>
      </c>
      <c r="C8" s="108" t="s">
        <v>1151</v>
      </c>
      <c r="D8" s="78" t="s">
        <v>76</v>
      </c>
      <c r="E8" s="78" t="s">
        <v>1152</v>
      </c>
      <c r="F8" s="78" t="s">
        <v>1138</v>
      </c>
      <c r="G8" s="96" t="s">
        <v>79</v>
      </c>
      <c r="H8" s="109" t="s">
        <v>1153</v>
      </c>
      <c r="I8" s="109" t="s">
        <v>1154</v>
      </c>
      <c r="J8" s="98" t="str">
        <f t="shared" si="2"/>
        <v>above 56 days</v>
      </c>
      <c r="K8" s="98">
        <f t="shared" si="3"/>
        <v>495</v>
      </c>
      <c r="L8" s="101" t="s">
        <v>1155</v>
      </c>
      <c r="M8" s="100">
        <v>61.0</v>
      </c>
      <c r="N8" s="97">
        <v>0.0</v>
      </c>
      <c r="O8" s="97">
        <v>0.0</v>
      </c>
      <c r="P8" s="97">
        <v>0.0</v>
      </c>
      <c r="Q8" s="97">
        <v>6.0</v>
      </c>
      <c r="R8" s="97">
        <v>0.0</v>
      </c>
      <c r="S8" s="97">
        <v>0.0</v>
      </c>
      <c r="T8" s="97">
        <v>5.0</v>
      </c>
      <c r="U8" s="97">
        <v>9.0</v>
      </c>
      <c r="V8" s="97">
        <v>0.0</v>
      </c>
      <c r="W8" s="97">
        <v>9.0</v>
      </c>
      <c r="X8" s="97">
        <v>6.0</v>
      </c>
      <c r="Y8" s="97">
        <v>1.0</v>
      </c>
      <c r="Z8" s="97">
        <v>0.0</v>
      </c>
      <c r="AA8" s="97">
        <v>5.0</v>
      </c>
      <c r="AB8" s="97">
        <v>12.0</v>
      </c>
      <c r="AC8" s="97">
        <v>8.0</v>
      </c>
      <c r="AD8" s="101" t="s">
        <v>1156</v>
      </c>
      <c r="AE8" s="100">
        <v>37.0</v>
      </c>
      <c r="AF8" s="97">
        <v>0.0</v>
      </c>
      <c r="AG8" s="97">
        <v>0.0</v>
      </c>
      <c r="AH8" s="97">
        <v>0.0</v>
      </c>
      <c r="AI8" s="97">
        <v>8.0</v>
      </c>
      <c r="AJ8" s="97">
        <v>0.0</v>
      </c>
      <c r="AK8" s="97">
        <v>0.0</v>
      </c>
      <c r="AL8" s="97">
        <v>4.0</v>
      </c>
      <c r="AM8" s="97">
        <v>10.0</v>
      </c>
      <c r="AN8" s="97">
        <v>0.0</v>
      </c>
      <c r="AO8" s="97">
        <v>0.0</v>
      </c>
      <c r="AP8" s="97">
        <v>1.0</v>
      </c>
      <c r="AQ8" s="97">
        <v>1.0</v>
      </c>
      <c r="AR8" s="97">
        <v>0.0</v>
      </c>
      <c r="AS8" s="97">
        <v>1.0</v>
      </c>
      <c r="AT8" s="102">
        <v>1.0</v>
      </c>
      <c r="AU8" s="103">
        <v>11.0</v>
      </c>
      <c r="AV8" s="110" t="s">
        <v>1157</v>
      </c>
      <c r="AW8" s="104">
        <v>1.0</v>
      </c>
      <c r="AX8" s="97">
        <v>0.0</v>
      </c>
      <c r="AY8" s="97">
        <v>0.0</v>
      </c>
      <c r="AZ8" s="97">
        <v>0.0</v>
      </c>
      <c r="BA8" s="97">
        <v>1.0</v>
      </c>
      <c r="BB8" s="97">
        <v>0.0</v>
      </c>
      <c r="BC8" s="97">
        <v>0.0</v>
      </c>
      <c r="BD8" s="97">
        <v>0.0</v>
      </c>
      <c r="BE8" s="97">
        <v>0.0</v>
      </c>
      <c r="BF8" s="97">
        <v>0.0</v>
      </c>
      <c r="BG8" s="97">
        <v>0.0</v>
      </c>
      <c r="BH8" s="97">
        <v>0.0</v>
      </c>
      <c r="BI8" s="97">
        <v>0.0</v>
      </c>
      <c r="BJ8" s="97">
        <v>0.0</v>
      </c>
      <c r="BK8" s="97">
        <v>0.0</v>
      </c>
      <c r="BL8" s="97">
        <v>0.0</v>
      </c>
      <c r="BM8" s="103">
        <v>0.0</v>
      </c>
      <c r="BN8" s="105">
        <f t="shared" si="4"/>
        <v>45012</v>
      </c>
      <c r="BO8" s="106" t="s">
        <v>1158</v>
      </c>
      <c r="BP8" s="106" t="s">
        <v>1159</v>
      </c>
      <c r="BQ8" s="107" t="s">
        <v>1160</v>
      </c>
      <c r="BR8" s="97">
        <f t="shared" si="5"/>
        <v>496</v>
      </c>
      <c r="BS8" s="97">
        <f t="shared" si="6"/>
        <v>495</v>
      </c>
      <c r="BT8" s="97">
        <f t="shared" si="7"/>
        <v>497</v>
      </c>
      <c r="BU8" s="97">
        <f t="shared" si="8"/>
        <v>495</v>
      </c>
      <c r="BV8" s="97">
        <f t="shared" ref="BV8:BX8" si="13">IF(BR8=44434,,BR8)</f>
        <v>496</v>
      </c>
      <c r="BW8" s="97">
        <f t="shared" si="13"/>
        <v>495</v>
      </c>
      <c r="BX8" s="97">
        <f t="shared" si="13"/>
        <v>497</v>
      </c>
      <c r="BY8" s="97">
        <f t="shared" si="10"/>
        <v>495</v>
      </c>
      <c r="BZ8" s="97"/>
    </row>
    <row r="9">
      <c r="A9" s="94" t="s">
        <v>59</v>
      </c>
      <c r="B9" s="94" t="s">
        <v>60</v>
      </c>
      <c r="C9" s="108" t="s">
        <v>61</v>
      </c>
      <c r="D9" s="78" t="s">
        <v>62</v>
      </c>
      <c r="E9" s="78" t="s">
        <v>63</v>
      </c>
      <c r="F9" s="78" t="s">
        <v>64</v>
      </c>
      <c r="G9" s="96" t="s">
        <v>106</v>
      </c>
      <c r="H9" s="109" t="s">
        <v>1161</v>
      </c>
      <c r="I9" s="97" t="s">
        <v>1162</v>
      </c>
      <c r="J9" s="98" t="str">
        <f t="shared" si="2"/>
        <v>above 56 days</v>
      </c>
      <c r="K9" s="98">
        <f t="shared" si="3"/>
        <v>420</v>
      </c>
      <c r="L9" s="99" t="s">
        <v>1163</v>
      </c>
      <c r="M9" s="100">
        <v>134.0</v>
      </c>
      <c r="N9" s="97">
        <v>28.0</v>
      </c>
      <c r="O9" s="97">
        <v>3.0</v>
      </c>
      <c r="P9" s="97">
        <v>2.0</v>
      </c>
      <c r="Q9" s="97">
        <v>21.0</v>
      </c>
      <c r="R9" s="97">
        <v>26.0</v>
      </c>
      <c r="S9" s="97">
        <v>5.0</v>
      </c>
      <c r="T9" s="97">
        <v>3.0</v>
      </c>
      <c r="U9" s="97">
        <v>1.0</v>
      </c>
      <c r="V9" s="97">
        <v>6.0</v>
      </c>
      <c r="W9" s="97">
        <v>4.0</v>
      </c>
      <c r="X9" s="97">
        <v>1.0</v>
      </c>
      <c r="Y9" s="97">
        <v>0.0</v>
      </c>
      <c r="Z9" s="97">
        <v>1.0</v>
      </c>
      <c r="AA9" s="97">
        <v>21.0</v>
      </c>
      <c r="AB9" s="97">
        <v>11.0</v>
      </c>
      <c r="AC9" s="97">
        <v>1.0</v>
      </c>
      <c r="AD9" s="99" t="s">
        <v>1132</v>
      </c>
      <c r="AE9" s="100">
        <v>202.0</v>
      </c>
      <c r="AF9" s="97">
        <v>58.0</v>
      </c>
      <c r="AG9" s="97">
        <v>2.0</v>
      </c>
      <c r="AH9" s="97">
        <v>0.0</v>
      </c>
      <c r="AI9" s="97">
        <v>10.0</v>
      </c>
      <c r="AJ9" s="97">
        <v>11.0</v>
      </c>
      <c r="AK9" s="97">
        <v>2.0</v>
      </c>
      <c r="AL9" s="97">
        <v>2.0</v>
      </c>
      <c r="AM9" s="97">
        <v>0.0</v>
      </c>
      <c r="AN9" s="97">
        <v>2.0</v>
      </c>
      <c r="AO9" s="97">
        <v>11.0</v>
      </c>
      <c r="AP9" s="97">
        <v>0.0</v>
      </c>
      <c r="AQ9" s="97">
        <v>0.0</v>
      </c>
      <c r="AR9" s="97">
        <v>0.0</v>
      </c>
      <c r="AS9" s="97">
        <v>67.0</v>
      </c>
      <c r="AT9" s="102">
        <v>35.0</v>
      </c>
      <c r="AU9" s="103">
        <v>2.0</v>
      </c>
      <c r="AV9" s="98" t="s">
        <v>1132</v>
      </c>
      <c r="AW9" s="104">
        <v>501.0</v>
      </c>
      <c r="AX9" s="97">
        <v>16.0</v>
      </c>
      <c r="AY9" s="97">
        <v>2.0</v>
      </c>
      <c r="AZ9" s="97">
        <v>88.0</v>
      </c>
      <c r="BA9" s="97">
        <v>184.0</v>
      </c>
      <c r="BB9" s="97">
        <v>34.0</v>
      </c>
      <c r="BC9" s="97">
        <v>12.0</v>
      </c>
      <c r="BD9" s="97">
        <v>0.0</v>
      </c>
      <c r="BE9" s="97">
        <v>0.0</v>
      </c>
      <c r="BF9" s="97">
        <v>8.0</v>
      </c>
      <c r="BG9" s="97">
        <v>109.0</v>
      </c>
      <c r="BH9" s="97">
        <v>22.0</v>
      </c>
      <c r="BI9" s="97">
        <v>0.0</v>
      </c>
      <c r="BJ9" s="97">
        <v>0.0</v>
      </c>
      <c r="BK9" s="97">
        <v>26.0</v>
      </c>
      <c r="BL9" s="97">
        <v>0.0</v>
      </c>
      <c r="BM9" s="103">
        <v>0.0</v>
      </c>
      <c r="BN9" s="105">
        <f t="shared" si="4"/>
        <v>45012</v>
      </c>
      <c r="BO9" s="106" t="s">
        <v>1164</v>
      </c>
      <c r="BP9" s="106" t="s">
        <v>1135</v>
      </c>
      <c r="BQ9" s="107" t="s">
        <v>1135</v>
      </c>
      <c r="BR9" s="97">
        <f t="shared" si="5"/>
        <v>420</v>
      </c>
      <c r="BS9" s="97">
        <f t="shared" si="6"/>
        <v>423</v>
      </c>
      <c r="BT9" s="97">
        <f t="shared" si="7"/>
        <v>423</v>
      </c>
      <c r="BU9" s="97">
        <f t="shared" si="8"/>
        <v>420</v>
      </c>
      <c r="BV9" s="97">
        <f t="shared" ref="BV9:BX9" si="14">IF(BR9=44434,,BR9)</f>
        <v>420</v>
      </c>
      <c r="BW9" s="97">
        <f t="shared" si="14"/>
        <v>423</v>
      </c>
      <c r="BX9" s="97">
        <f t="shared" si="14"/>
        <v>423</v>
      </c>
      <c r="BY9" s="97">
        <f t="shared" si="10"/>
        <v>420</v>
      </c>
      <c r="BZ9" s="97"/>
    </row>
    <row r="10">
      <c r="A10" s="94" t="s">
        <v>307</v>
      </c>
      <c r="B10" s="94" t="s">
        <v>584</v>
      </c>
      <c r="C10" s="108" t="s">
        <v>585</v>
      </c>
      <c r="D10" s="78" t="s">
        <v>76</v>
      </c>
      <c r="E10" s="78" t="s">
        <v>1137</v>
      </c>
      <c r="F10" s="78" t="s">
        <v>1138</v>
      </c>
      <c r="G10" s="96" t="s">
        <v>79</v>
      </c>
      <c r="H10" s="109" t="s">
        <v>1165</v>
      </c>
      <c r="I10" s="109" t="s">
        <v>1140</v>
      </c>
      <c r="J10" s="98" t="str">
        <f t="shared" si="2"/>
        <v>above 56 days</v>
      </c>
      <c r="K10" s="98">
        <f t="shared" si="3"/>
        <v>429</v>
      </c>
      <c r="L10" s="101" t="s">
        <v>1166</v>
      </c>
      <c r="M10" s="100">
        <v>66.0</v>
      </c>
      <c r="N10" s="97">
        <v>1.0</v>
      </c>
      <c r="O10" s="97">
        <v>0.0</v>
      </c>
      <c r="P10" s="97">
        <v>2.0</v>
      </c>
      <c r="Q10" s="97">
        <v>10.0</v>
      </c>
      <c r="R10" s="97">
        <v>18.0</v>
      </c>
      <c r="S10" s="97">
        <v>8.0</v>
      </c>
      <c r="T10" s="97">
        <v>9.0</v>
      </c>
      <c r="U10" s="97">
        <v>0.0</v>
      </c>
      <c r="V10" s="97">
        <v>0.0</v>
      </c>
      <c r="W10" s="97">
        <v>0.0</v>
      </c>
      <c r="X10" s="97">
        <v>0.0</v>
      </c>
      <c r="Y10" s="97">
        <v>1.0</v>
      </c>
      <c r="Z10" s="97">
        <v>0.0</v>
      </c>
      <c r="AA10" s="97">
        <v>6.0</v>
      </c>
      <c r="AB10" s="97">
        <v>10.0</v>
      </c>
      <c r="AC10" s="97">
        <v>1.0</v>
      </c>
      <c r="AD10" s="99" t="s">
        <v>1167</v>
      </c>
      <c r="AE10" s="100">
        <v>137.0</v>
      </c>
      <c r="AF10" s="97">
        <v>6.0</v>
      </c>
      <c r="AG10" s="97">
        <v>0.0</v>
      </c>
      <c r="AH10" s="97">
        <v>5.0</v>
      </c>
      <c r="AI10" s="97">
        <v>8.0</v>
      </c>
      <c r="AJ10" s="97">
        <v>66.0</v>
      </c>
      <c r="AK10" s="97">
        <v>7.0</v>
      </c>
      <c r="AL10" s="97">
        <v>42.0</v>
      </c>
      <c r="AM10" s="97">
        <v>1.0</v>
      </c>
      <c r="AN10" s="97">
        <v>0.0</v>
      </c>
      <c r="AO10" s="97">
        <v>0.0</v>
      </c>
      <c r="AP10" s="97">
        <v>0.0</v>
      </c>
      <c r="AQ10" s="97">
        <v>0.0</v>
      </c>
      <c r="AR10" s="97">
        <v>0.0</v>
      </c>
      <c r="AS10" s="97">
        <v>1.0</v>
      </c>
      <c r="AT10" s="102">
        <v>0.0</v>
      </c>
      <c r="AU10" s="103">
        <v>1.0</v>
      </c>
      <c r="AV10" s="98" t="s">
        <v>1168</v>
      </c>
      <c r="AW10" s="104">
        <v>20.0</v>
      </c>
      <c r="AX10" s="97">
        <v>9.0</v>
      </c>
      <c r="AY10" s="97">
        <v>0.0</v>
      </c>
      <c r="AZ10" s="97">
        <v>0.0</v>
      </c>
      <c r="BA10" s="97">
        <v>1.0</v>
      </c>
      <c r="BB10" s="97">
        <v>4.0</v>
      </c>
      <c r="BC10" s="97">
        <v>6.0</v>
      </c>
      <c r="BD10" s="97">
        <v>0.0</v>
      </c>
      <c r="BE10" s="97">
        <v>0.0</v>
      </c>
      <c r="BF10" s="97">
        <v>0.0</v>
      </c>
      <c r="BG10" s="97">
        <v>0.0</v>
      </c>
      <c r="BH10" s="97">
        <v>0.0</v>
      </c>
      <c r="BI10" s="97">
        <v>0.0</v>
      </c>
      <c r="BJ10" s="97">
        <v>0.0</v>
      </c>
      <c r="BK10" s="97">
        <v>0.0</v>
      </c>
      <c r="BL10" s="97">
        <v>0.0</v>
      </c>
      <c r="BM10" s="103">
        <v>0.0</v>
      </c>
      <c r="BN10" s="105">
        <f t="shared" si="4"/>
        <v>45012</v>
      </c>
      <c r="BO10" s="106" t="s">
        <v>1169</v>
      </c>
      <c r="BP10" s="106" t="s">
        <v>1170</v>
      </c>
      <c r="BQ10" s="107" t="s">
        <v>1171</v>
      </c>
      <c r="BR10" s="97">
        <f t="shared" si="5"/>
        <v>439</v>
      </c>
      <c r="BS10" s="97">
        <f t="shared" si="6"/>
        <v>431</v>
      </c>
      <c r="BT10" s="97">
        <f t="shared" si="7"/>
        <v>429</v>
      </c>
      <c r="BU10" s="97">
        <f t="shared" si="8"/>
        <v>429</v>
      </c>
      <c r="BV10" s="97">
        <f t="shared" ref="BV10:BX10" si="15">IF(BR10=44434,,BR10)</f>
        <v>439</v>
      </c>
      <c r="BW10" s="97">
        <f t="shared" si="15"/>
        <v>431</v>
      </c>
      <c r="BX10" s="97">
        <f t="shared" si="15"/>
        <v>429</v>
      </c>
      <c r="BY10" s="97">
        <f t="shared" si="10"/>
        <v>429</v>
      </c>
      <c r="BZ10" s="97"/>
    </row>
    <row r="11">
      <c r="A11" s="94" t="s">
        <v>74</v>
      </c>
      <c r="B11" s="94" t="s">
        <v>1172</v>
      </c>
      <c r="C11" s="108" t="s">
        <v>1172</v>
      </c>
      <c r="D11" s="78" t="s">
        <v>76</v>
      </c>
      <c r="E11" s="78" t="s">
        <v>1173</v>
      </c>
      <c r="F11" s="78" t="s">
        <v>1174</v>
      </c>
      <c r="G11" s="96" t="s">
        <v>79</v>
      </c>
      <c r="H11" s="97" t="s">
        <v>1175</v>
      </c>
      <c r="I11" s="97" t="s">
        <v>1176</v>
      </c>
      <c r="J11" s="98" t="str">
        <f t="shared" si="2"/>
        <v>above 56 days</v>
      </c>
      <c r="K11" s="98">
        <f t="shared" si="3"/>
        <v>482</v>
      </c>
      <c r="L11" s="101" t="s">
        <v>1133</v>
      </c>
      <c r="M11" s="100">
        <v>84.0</v>
      </c>
      <c r="N11" s="97">
        <v>0.0</v>
      </c>
      <c r="O11" s="97">
        <v>0.0</v>
      </c>
      <c r="P11" s="97">
        <v>0.0</v>
      </c>
      <c r="Q11" s="97">
        <v>11.0</v>
      </c>
      <c r="R11" s="97">
        <v>3.0</v>
      </c>
      <c r="S11" s="97">
        <v>0.0</v>
      </c>
      <c r="T11" s="97">
        <v>2.0</v>
      </c>
      <c r="U11" s="97">
        <v>0.0</v>
      </c>
      <c r="V11" s="97">
        <v>0.0</v>
      </c>
      <c r="W11" s="97">
        <v>6.0</v>
      </c>
      <c r="X11" s="97">
        <v>7.0</v>
      </c>
      <c r="Y11" s="97">
        <v>15.0</v>
      </c>
      <c r="Z11" s="97">
        <v>3.0</v>
      </c>
      <c r="AA11" s="97">
        <v>9.0</v>
      </c>
      <c r="AB11" s="97">
        <v>22.0</v>
      </c>
      <c r="AC11" s="97">
        <v>6.0</v>
      </c>
      <c r="AD11" s="101" t="s">
        <v>1177</v>
      </c>
      <c r="AE11" s="100">
        <v>69.0</v>
      </c>
      <c r="AF11" s="97">
        <v>0.0</v>
      </c>
      <c r="AG11" s="97">
        <v>0.0</v>
      </c>
      <c r="AH11" s="97">
        <v>0.0</v>
      </c>
      <c r="AI11" s="97">
        <v>10.0</v>
      </c>
      <c r="AJ11" s="97">
        <v>5.0</v>
      </c>
      <c r="AK11" s="97">
        <v>0.0</v>
      </c>
      <c r="AL11" s="97">
        <v>0.0</v>
      </c>
      <c r="AM11" s="97">
        <v>0.0</v>
      </c>
      <c r="AN11" s="97">
        <v>0.0</v>
      </c>
      <c r="AO11" s="97">
        <v>6.0</v>
      </c>
      <c r="AP11" s="97">
        <v>7.0</v>
      </c>
      <c r="AQ11" s="97">
        <v>34.0</v>
      </c>
      <c r="AR11" s="97">
        <v>3.0</v>
      </c>
      <c r="AS11" s="97">
        <v>0.0</v>
      </c>
      <c r="AT11" s="102">
        <v>0.0</v>
      </c>
      <c r="AU11" s="103">
        <v>4.0</v>
      </c>
      <c r="AV11" s="98" t="s">
        <v>1178</v>
      </c>
      <c r="AW11" s="104">
        <v>10.0</v>
      </c>
      <c r="AX11" s="97">
        <v>0.0</v>
      </c>
      <c r="AY11" s="97">
        <v>0.0</v>
      </c>
      <c r="AZ11" s="97">
        <v>0.0</v>
      </c>
      <c r="BA11" s="97">
        <v>0.0</v>
      </c>
      <c r="BB11" s="97">
        <v>0.0</v>
      </c>
      <c r="BC11" s="97">
        <v>0.0</v>
      </c>
      <c r="BD11" s="97">
        <v>0.0</v>
      </c>
      <c r="BE11" s="97">
        <v>0.0</v>
      </c>
      <c r="BF11" s="97">
        <v>0.0</v>
      </c>
      <c r="BG11" s="97">
        <v>0.0</v>
      </c>
      <c r="BH11" s="97">
        <v>0.0</v>
      </c>
      <c r="BI11" s="97">
        <v>1.0</v>
      </c>
      <c r="BJ11" s="97">
        <v>0.0</v>
      </c>
      <c r="BK11" s="97">
        <v>5.0</v>
      </c>
      <c r="BL11" s="97">
        <v>1.0</v>
      </c>
      <c r="BM11" s="103">
        <v>3.0</v>
      </c>
      <c r="BN11" s="105">
        <f t="shared" si="4"/>
        <v>45012</v>
      </c>
      <c r="BO11" s="106" t="s">
        <v>1136</v>
      </c>
      <c r="BP11" s="106" t="s">
        <v>1179</v>
      </c>
      <c r="BQ11" s="107" t="s">
        <v>1180</v>
      </c>
      <c r="BR11" s="97">
        <f t="shared" si="5"/>
        <v>483</v>
      </c>
      <c r="BS11" s="97">
        <f t="shared" si="6"/>
        <v>482</v>
      </c>
      <c r="BT11" s="97">
        <f t="shared" si="7"/>
        <v>651</v>
      </c>
      <c r="BU11" s="97">
        <f t="shared" si="8"/>
        <v>482</v>
      </c>
      <c r="BV11" s="97">
        <f t="shared" ref="BV11:BX11" si="16">IF(BR11=44434,,BR11)</f>
        <v>483</v>
      </c>
      <c r="BW11" s="97">
        <f t="shared" si="16"/>
        <v>482</v>
      </c>
      <c r="BX11" s="97">
        <f t="shared" si="16"/>
        <v>651</v>
      </c>
      <c r="BY11" s="97">
        <f t="shared" si="10"/>
        <v>482</v>
      </c>
      <c r="BZ11" s="97"/>
    </row>
    <row r="12">
      <c r="A12" s="94" t="s">
        <v>103</v>
      </c>
      <c r="B12" s="94" t="s">
        <v>524</v>
      </c>
      <c r="C12" s="108" t="s">
        <v>524</v>
      </c>
      <c r="D12" s="78" t="s">
        <v>88</v>
      </c>
      <c r="E12" s="78" t="s">
        <v>105</v>
      </c>
      <c r="F12" s="78" t="s">
        <v>1123</v>
      </c>
      <c r="G12" s="96" t="s">
        <v>79</v>
      </c>
      <c r="H12" s="109" t="s">
        <v>1181</v>
      </c>
      <c r="I12" s="109" t="s">
        <v>1182</v>
      </c>
      <c r="J12" s="98" t="str">
        <f t="shared" si="2"/>
        <v>above 56 days</v>
      </c>
      <c r="K12" s="98">
        <f t="shared" si="3"/>
        <v>420</v>
      </c>
      <c r="L12" s="99" t="s">
        <v>1183</v>
      </c>
      <c r="M12" s="100">
        <v>186.0</v>
      </c>
      <c r="N12" s="97">
        <v>12.0</v>
      </c>
      <c r="O12" s="97">
        <v>4.0</v>
      </c>
      <c r="P12" s="97">
        <v>3.0</v>
      </c>
      <c r="Q12" s="97">
        <v>15.0</v>
      </c>
      <c r="R12" s="97">
        <v>8.0</v>
      </c>
      <c r="S12" s="97">
        <v>5.0</v>
      </c>
      <c r="T12" s="97">
        <v>17.0</v>
      </c>
      <c r="U12" s="97">
        <v>3.0</v>
      </c>
      <c r="V12" s="97">
        <v>4.0</v>
      </c>
      <c r="W12" s="97">
        <v>13.0</v>
      </c>
      <c r="X12" s="97">
        <v>9.0</v>
      </c>
      <c r="Y12" s="97">
        <v>5.0</v>
      </c>
      <c r="Z12" s="97">
        <v>11.0</v>
      </c>
      <c r="AA12" s="97">
        <v>40.0</v>
      </c>
      <c r="AB12" s="97">
        <v>25.0</v>
      </c>
      <c r="AC12" s="97">
        <v>12.0</v>
      </c>
      <c r="AD12" s="99" t="s">
        <v>1163</v>
      </c>
      <c r="AE12" s="100">
        <v>82.0</v>
      </c>
      <c r="AF12" s="97">
        <v>14.0</v>
      </c>
      <c r="AG12" s="97">
        <v>1.0</v>
      </c>
      <c r="AH12" s="97">
        <v>3.0</v>
      </c>
      <c r="AI12" s="97">
        <v>11.0</v>
      </c>
      <c r="AJ12" s="97">
        <v>0.0</v>
      </c>
      <c r="AK12" s="97">
        <v>6.0</v>
      </c>
      <c r="AL12" s="97">
        <v>10.0</v>
      </c>
      <c r="AM12" s="97">
        <v>12.0</v>
      </c>
      <c r="AN12" s="97">
        <v>0.0</v>
      </c>
      <c r="AO12" s="97">
        <v>3.0</v>
      </c>
      <c r="AP12" s="97">
        <v>2.0</v>
      </c>
      <c r="AQ12" s="97">
        <v>1.0</v>
      </c>
      <c r="AR12" s="97">
        <v>3.0</v>
      </c>
      <c r="AS12" s="97">
        <v>12.0</v>
      </c>
      <c r="AT12" s="102">
        <v>2.0</v>
      </c>
      <c r="AU12" s="103">
        <v>2.0</v>
      </c>
      <c r="AV12" s="98" t="s">
        <v>1184</v>
      </c>
      <c r="AW12" s="104">
        <v>7.0</v>
      </c>
      <c r="AX12" s="97">
        <v>1.0</v>
      </c>
      <c r="AY12" s="97">
        <v>0.0</v>
      </c>
      <c r="AZ12" s="97">
        <v>1.0</v>
      </c>
      <c r="BA12" s="97">
        <v>0.0</v>
      </c>
      <c r="BB12" s="97">
        <v>0.0</v>
      </c>
      <c r="BC12" s="97">
        <v>0.0</v>
      </c>
      <c r="BD12" s="97">
        <v>0.0</v>
      </c>
      <c r="BE12" s="97">
        <v>0.0</v>
      </c>
      <c r="BF12" s="97">
        <v>0.0</v>
      </c>
      <c r="BG12" s="97">
        <v>0.0</v>
      </c>
      <c r="BH12" s="97">
        <v>0.0</v>
      </c>
      <c r="BI12" s="97">
        <v>0.0</v>
      </c>
      <c r="BJ12" s="97">
        <v>0.0</v>
      </c>
      <c r="BK12" s="97">
        <v>0.0</v>
      </c>
      <c r="BL12" s="97">
        <v>5.0</v>
      </c>
      <c r="BM12" s="103">
        <v>0.0</v>
      </c>
      <c r="BN12" s="105">
        <f t="shared" si="4"/>
        <v>45012</v>
      </c>
      <c r="BO12" s="106" t="s">
        <v>1185</v>
      </c>
      <c r="BP12" s="106" t="s">
        <v>1164</v>
      </c>
      <c r="BQ12" s="107" t="s">
        <v>1186</v>
      </c>
      <c r="BR12" s="97">
        <f t="shared" si="5"/>
        <v>424</v>
      </c>
      <c r="BS12" s="97">
        <f t="shared" si="6"/>
        <v>420</v>
      </c>
      <c r="BT12" s="97">
        <f t="shared" si="7"/>
        <v>430</v>
      </c>
      <c r="BU12" s="97">
        <f t="shared" si="8"/>
        <v>420</v>
      </c>
      <c r="BV12" s="97">
        <f t="shared" ref="BV12:BX12" si="17">IF(BR12=44434,,BR12)</f>
        <v>424</v>
      </c>
      <c r="BW12" s="97">
        <f t="shared" si="17"/>
        <v>420</v>
      </c>
      <c r="BX12" s="97">
        <f t="shared" si="17"/>
        <v>430</v>
      </c>
      <c r="BY12" s="97">
        <f t="shared" si="10"/>
        <v>420</v>
      </c>
      <c r="BZ12" s="97"/>
    </row>
    <row r="13">
      <c r="A13" s="94" t="s">
        <v>86</v>
      </c>
      <c r="B13" s="94" t="s">
        <v>403</v>
      </c>
      <c r="C13" s="108" t="s">
        <v>403</v>
      </c>
      <c r="D13" s="78" t="s">
        <v>88</v>
      </c>
      <c r="E13" s="78" t="s">
        <v>152</v>
      </c>
      <c r="F13" s="78" t="s">
        <v>64</v>
      </c>
      <c r="G13" s="96" t="s">
        <v>79</v>
      </c>
      <c r="H13" s="109" t="s">
        <v>1187</v>
      </c>
      <c r="I13" s="109" t="s">
        <v>1188</v>
      </c>
      <c r="J13" s="98" t="str">
        <f t="shared" si="2"/>
        <v>above 56 days</v>
      </c>
      <c r="K13" s="98">
        <f t="shared" si="3"/>
        <v>424</v>
      </c>
      <c r="L13" s="99" t="s">
        <v>1183</v>
      </c>
      <c r="M13" s="100">
        <v>24.0</v>
      </c>
      <c r="N13" s="97">
        <v>1.0</v>
      </c>
      <c r="O13" s="97">
        <v>0.0</v>
      </c>
      <c r="P13" s="97">
        <v>0.0</v>
      </c>
      <c r="Q13" s="97">
        <v>0.0</v>
      </c>
      <c r="R13" s="97">
        <v>2.0</v>
      </c>
      <c r="S13" s="97">
        <v>0.0</v>
      </c>
      <c r="T13" s="97">
        <v>0.0</v>
      </c>
      <c r="U13" s="97">
        <v>0.0</v>
      </c>
      <c r="V13" s="97">
        <v>0.0</v>
      </c>
      <c r="W13" s="97">
        <v>0.0</v>
      </c>
      <c r="X13" s="97">
        <v>0.0</v>
      </c>
      <c r="Y13" s="97">
        <v>0.0</v>
      </c>
      <c r="Z13" s="97">
        <v>4.0</v>
      </c>
      <c r="AA13" s="97">
        <v>5.0</v>
      </c>
      <c r="AB13" s="97">
        <v>5.0</v>
      </c>
      <c r="AC13" s="97">
        <v>7.0</v>
      </c>
      <c r="AD13" s="101" t="s">
        <v>1189</v>
      </c>
      <c r="AE13" s="100">
        <v>23.0</v>
      </c>
      <c r="AF13" s="97">
        <v>0.0</v>
      </c>
      <c r="AG13" s="97">
        <v>0.0</v>
      </c>
      <c r="AH13" s="97">
        <v>0.0</v>
      </c>
      <c r="AI13" s="97">
        <v>0.0</v>
      </c>
      <c r="AJ13" s="97">
        <v>3.0</v>
      </c>
      <c r="AK13" s="97">
        <v>0.0</v>
      </c>
      <c r="AL13" s="97">
        <v>0.0</v>
      </c>
      <c r="AM13" s="97">
        <v>0.0</v>
      </c>
      <c r="AN13" s="97">
        <v>0.0</v>
      </c>
      <c r="AO13" s="97">
        <v>0.0</v>
      </c>
      <c r="AP13" s="97">
        <v>0.0</v>
      </c>
      <c r="AQ13" s="97">
        <v>2.0</v>
      </c>
      <c r="AR13" s="97">
        <v>8.0</v>
      </c>
      <c r="AS13" s="97">
        <v>3.0</v>
      </c>
      <c r="AT13" s="102">
        <v>3.0</v>
      </c>
      <c r="AU13" s="103">
        <v>4.0</v>
      </c>
      <c r="AV13" s="110" t="s">
        <v>1190</v>
      </c>
      <c r="AW13" s="104">
        <v>5.0</v>
      </c>
      <c r="AX13" s="97">
        <v>0.0</v>
      </c>
      <c r="AY13" s="97">
        <v>0.0</v>
      </c>
      <c r="AZ13" s="97">
        <v>0.0</v>
      </c>
      <c r="BA13" s="97">
        <v>0.0</v>
      </c>
      <c r="BB13" s="97">
        <v>0.0</v>
      </c>
      <c r="BC13" s="97">
        <v>0.0</v>
      </c>
      <c r="BD13" s="97">
        <v>0.0</v>
      </c>
      <c r="BE13" s="97">
        <v>0.0</v>
      </c>
      <c r="BF13" s="97">
        <v>0.0</v>
      </c>
      <c r="BG13" s="97">
        <v>0.0</v>
      </c>
      <c r="BH13" s="97">
        <v>0.0</v>
      </c>
      <c r="BI13" s="97">
        <v>0.0</v>
      </c>
      <c r="BJ13" s="97">
        <v>0.0</v>
      </c>
      <c r="BK13" s="97">
        <v>5.0</v>
      </c>
      <c r="BL13" s="97">
        <v>0.0</v>
      </c>
      <c r="BM13" s="103">
        <v>0.0</v>
      </c>
      <c r="BN13" s="105">
        <f t="shared" si="4"/>
        <v>45012</v>
      </c>
      <c r="BO13" s="106" t="s">
        <v>1185</v>
      </c>
      <c r="BP13" s="106" t="s">
        <v>1191</v>
      </c>
      <c r="BQ13" s="107" t="s">
        <v>1192</v>
      </c>
      <c r="BR13" s="97">
        <f t="shared" si="5"/>
        <v>424</v>
      </c>
      <c r="BS13" s="97">
        <f t="shared" si="6"/>
        <v>447</v>
      </c>
      <c r="BT13" s="97">
        <f t="shared" si="7"/>
        <v>690</v>
      </c>
      <c r="BU13" s="97">
        <f t="shared" si="8"/>
        <v>424</v>
      </c>
      <c r="BV13" s="97">
        <f t="shared" ref="BV13:BX13" si="18">IF(BR13=44434,,BR13)</f>
        <v>424</v>
      </c>
      <c r="BW13" s="97">
        <f t="shared" si="18"/>
        <v>447</v>
      </c>
      <c r="BX13" s="97">
        <f t="shared" si="18"/>
        <v>690</v>
      </c>
      <c r="BY13" s="97">
        <f t="shared" si="10"/>
        <v>424</v>
      </c>
      <c r="BZ13" s="97"/>
    </row>
    <row r="14">
      <c r="A14" s="94" t="s">
        <v>129</v>
      </c>
      <c r="B14" s="94" t="s">
        <v>546</v>
      </c>
      <c r="C14" s="108" t="s">
        <v>547</v>
      </c>
      <c r="D14" s="78" t="s">
        <v>132</v>
      </c>
      <c r="E14" s="78" t="s">
        <v>754</v>
      </c>
      <c r="F14" s="78" t="s">
        <v>1144</v>
      </c>
      <c r="G14" s="96" t="s">
        <v>237</v>
      </c>
      <c r="H14" s="97" t="s">
        <v>1193</v>
      </c>
      <c r="I14" s="109" t="s">
        <v>1194</v>
      </c>
      <c r="J14" s="98" t="str">
        <f t="shared" si="2"/>
        <v>above 56 days</v>
      </c>
      <c r="K14" s="98">
        <f t="shared" si="3"/>
        <v>426</v>
      </c>
      <c r="L14" s="99" t="s">
        <v>1195</v>
      </c>
      <c r="M14" s="100">
        <v>89.0</v>
      </c>
      <c r="N14" s="97">
        <v>3.0</v>
      </c>
      <c r="O14" s="97">
        <v>2.0</v>
      </c>
      <c r="P14" s="97">
        <v>3.0</v>
      </c>
      <c r="Q14" s="97">
        <v>1.0</v>
      </c>
      <c r="R14" s="97">
        <v>2.0</v>
      </c>
      <c r="S14" s="97">
        <v>6.0</v>
      </c>
      <c r="T14" s="97">
        <v>5.0</v>
      </c>
      <c r="U14" s="97">
        <v>1.0</v>
      </c>
      <c r="V14" s="97">
        <v>2.0</v>
      </c>
      <c r="W14" s="97">
        <v>13.0</v>
      </c>
      <c r="X14" s="97">
        <v>9.0</v>
      </c>
      <c r="Y14" s="97">
        <v>7.0</v>
      </c>
      <c r="Z14" s="97">
        <v>10.0</v>
      </c>
      <c r="AA14" s="97">
        <v>13.0</v>
      </c>
      <c r="AB14" s="97">
        <v>8.0</v>
      </c>
      <c r="AC14" s="97">
        <v>4.0</v>
      </c>
      <c r="AD14" s="101" t="s">
        <v>1177</v>
      </c>
      <c r="AE14" s="100">
        <v>27.0</v>
      </c>
      <c r="AF14" s="97">
        <v>0.0</v>
      </c>
      <c r="AG14" s="97">
        <v>0.0</v>
      </c>
      <c r="AH14" s="97">
        <v>0.0</v>
      </c>
      <c r="AI14" s="97">
        <v>0.0</v>
      </c>
      <c r="AJ14" s="97">
        <v>0.0</v>
      </c>
      <c r="AK14" s="97">
        <v>0.0</v>
      </c>
      <c r="AL14" s="97">
        <v>0.0</v>
      </c>
      <c r="AM14" s="97">
        <v>0.0</v>
      </c>
      <c r="AN14" s="97">
        <v>1.0</v>
      </c>
      <c r="AO14" s="97">
        <v>3.0</v>
      </c>
      <c r="AP14" s="97">
        <v>0.0</v>
      </c>
      <c r="AQ14" s="97">
        <v>3.0</v>
      </c>
      <c r="AR14" s="97">
        <v>1.0</v>
      </c>
      <c r="AS14" s="97">
        <v>1.0</v>
      </c>
      <c r="AT14" s="102">
        <v>18.0</v>
      </c>
      <c r="AU14" s="103">
        <v>0.0</v>
      </c>
      <c r="AV14" s="98" t="s">
        <v>1196</v>
      </c>
      <c r="AW14" s="104">
        <v>3.0</v>
      </c>
      <c r="AX14" s="97">
        <v>0.0</v>
      </c>
      <c r="AY14" s="97">
        <v>0.0</v>
      </c>
      <c r="AZ14" s="97">
        <v>0.0</v>
      </c>
      <c r="BA14" s="97">
        <v>0.0</v>
      </c>
      <c r="BB14" s="97">
        <v>0.0</v>
      </c>
      <c r="BC14" s="97">
        <v>1.0</v>
      </c>
      <c r="BD14" s="97">
        <v>0.0</v>
      </c>
      <c r="BE14" s="97">
        <v>0.0</v>
      </c>
      <c r="BF14" s="97">
        <v>0.0</v>
      </c>
      <c r="BG14" s="97">
        <v>0.0</v>
      </c>
      <c r="BH14" s="97">
        <v>0.0</v>
      </c>
      <c r="BI14" s="97">
        <v>0.0</v>
      </c>
      <c r="BJ14" s="97">
        <v>0.0</v>
      </c>
      <c r="BK14" s="97">
        <v>2.0</v>
      </c>
      <c r="BL14" s="97">
        <v>0.0</v>
      </c>
      <c r="BM14" s="103">
        <v>0.0</v>
      </c>
      <c r="BN14" s="105">
        <f t="shared" si="4"/>
        <v>45012</v>
      </c>
      <c r="BO14" s="106" t="s">
        <v>1197</v>
      </c>
      <c r="BP14" s="106" t="s">
        <v>1179</v>
      </c>
      <c r="BQ14" s="107" t="s">
        <v>1198</v>
      </c>
      <c r="BR14" s="97">
        <f t="shared" si="5"/>
        <v>426</v>
      </c>
      <c r="BS14" s="97">
        <f t="shared" si="6"/>
        <v>482</v>
      </c>
      <c r="BT14" s="97">
        <f t="shared" si="7"/>
        <v>552</v>
      </c>
      <c r="BU14" s="97">
        <f t="shared" si="8"/>
        <v>426</v>
      </c>
      <c r="BV14" s="97">
        <f t="shared" ref="BV14:BX14" si="19">IF(BR14=44434,,BR14)</f>
        <v>426</v>
      </c>
      <c r="BW14" s="97">
        <f t="shared" si="19"/>
        <v>482</v>
      </c>
      <c r="BX14" s="97">
        <f t="shared" si="19"/>
        <v>552</v>
      </c>
      <c r="BY14" s="97">
        <f t="shared" si="10"/>
        <v>426</v>
      </c>
      <c r="BZ14" s="97"/>
    </row>
    <row r="15">
      <c r="A15" s="94" t="s">
        <v>670</v>
      </c>
      <c r="B15" s="94" t="s">
        <v>1199</v>
      </c>
      <c r="C15" s="108" t="s">
        <v>1200</v>
      </c>
      <c r="D15" s="78" t="s">
        <v>76</v>
      </c>
      <c r="E15" s="78" t="s">
        <v>1152</v>
      </c>
      <c r="F15" s="78" t="s">
        <v>1138</v>
      </c>
      <c r="G15" s="96" t="s">
        <v>79</v>
      </c>
      <c r="H15" s="97" t="s">
        <v>1201</v>
      </c>
      <c r="I15" s="109" t="s">
        <v>1154</v>
      </c>
      <c r="J15" s="98" t="str">
        <f t="shared" si="2"/>
        <v>above 56 days</v>
      </c>
      <c r="K15" s="98">
        <f t="shared" si="3"/>
        <v>454</v>
      </c>
      <c r="L15" s="101" t="s">
        <v>1202</v>
      </c>
      <c r="M15" s="100">
        <v>28.0</v>
      </c>
      <c r="N15" s="97">
        <v>0.0</v>
      </c>
      <c r="O15" s="97">
        <v>0.0</v>
      </c>
      <c r="P15" s="97">
        <v>0.0</v>
      </c>
      <c r="Q15" s="97">
        <v>1.0</v>
      </c>
      <c r="R15" s="97">
        <v>0.0</v>
      </c>
      <c r="S15" s="97">
        <v>0.0</v>
      </c>
      <c r="T15" s="97">
        <v>0.0</v>
      </c>
      <c r="U15" s="97">
        <v>0.0</v>
      </c>
      <c r="V15" s="97">
        <v>0.0</v>
      </c>
      <c r="W15" s="97">
        <v>0.0</v>
      </c>
      <c r="X15" s="97">
        <v>0.0</v>
      </c>
      <c r="Y15" s="97">
        <v>0.0</v>
      </c>
      <c r="Z15" s="97">
        <v>0.0</v>
      </c>
      <c r="AA15" s="97">
        <v>9.0</v>
      </c>
      <c r="AB15" s="97">
        <v>12.0</v>
      </c>
      <c r="AC15" s="97">
        <v>6.0</v>
      </c>
      <c r="AD15" s="101" t="s">
        <v>1203</v>
      </c>
      <c r="AE15" s="100">
        <v>14.0</v>
      </c>
      <c r="AF15" s="97">
        <v>0.0</v>
      </c>
      <c r="AG15" s="97">
        <v>2.0</v>
      </c>
      <c r="AH15" s="97">
        <v>0.0</v>
      </c>
      <c r="AI15" s="97">
        <v>1.0</v>
      </c>
      <c r="AJ15" s="97">
        <v>0.0</v>
      </c>
      <c r="AK15" s="97">
        <v>0.0</v>
      </c>
      <c r="AL15" s="97">
        <v>0.0</v>
      </c>
      <c r="AM15" s="97">
        <v>0.0</v>
      </c>
      <c r="AN15" s="97">
        <v>0.0</v>
      </c>
      <c r="AO15" s="97">
        <v>0.0</v>
      </c>
      <c r="AP15" s="97">
        <v>0.0</v>
      </c>
      <c r="AQ15" s="97">
        <v>1.0</v>
      </c>
      <c r="AR15" s="97">
        <v>0.0</v>
      </c>
      <c r="AS15" s="97">
        <v>2.0</v>
      </c>
      <c r="AT15" s="102">
        <v>7.0</v>
      </c>
      <c r="AU15" s="103">
        <v>1.0</v>
      </c>
      <c r="AV15" s="110" t="s">
        <v>1204</v>
      </c>
      <c r="AW15" s="104">
        <v>1.0</v>
      </c>
      <c r="AX15" s="97">
        <v>0.0</v>
      </c>
      <c r="AY15" s="97">
        <v>0.0</v>
      </c>
      <c r="AZ15" s="97">
        <v>0.0</v>
      </c>
      <c r="BA15" s="97">
        <v>0.0</v>
      </c>
      <c r="BB15" s="97">
        <v>0.0</v>
      </c>
      <c r="BC15" s="97">
        <v>0.0</v>
      </c>
      <c r="BD15" s="97">
        <v>0.0</v>
      </c>
      <c r="BE15" s="97">
        <v>0.0</v>
      </c>
      <c r="BF15" s="97">
        <v>0.0</v>
      </c>
      <c r="BG15" s="97">
        <v>0.0</v>
      </c>
      <c r="BH15" s="97">
        <v>0.0</v>
      </c>
      <c r="BI15" s="97">
        <v>1.0</v>
      </c>
      <c r="BJ15" s="97">
        <v>0.0</v>
      </c>
      <c r="BK15" s="97">
        <v>0.0</v>
      </c>
      <c r="BL15" s="97">
        <v>0.0</v>
      </c>
      <c r="BM15" s="103">
        <v>0.0</v>
      </c>
      <c r="BN15" s="105">
        <f t="shared" si="4"/>
        <v>45012</v>
      </c>
      <c r="BO15" s="106" t="s">
        <v>1205</v>
      </c>
      <c r="BP15" s="106" t="s">
        <v>1206</v>
      </c>
      <c r="BQ15" s="107" t="s">
        <v>1207</v>
      </c>
      <c r="BR15" s="97">
        <f t="shared" si="5"/>
        <v>487</v>
      </c>
      <c r="BS15" s="97">
        <f t="shared" si="6"/>
        <v>454</v>
      </c>
      <c r="BT15" s="97">
        <f t="shared" si="7"/>
        <v>656</v>
      </c>
      <c r="BU15" s="97">
        <f t="shared" si="8"/>
        <v>454</v>
      </c>
      <c r="BV15" s="97">
        <f t="shared" ref="BV15:BX15" si="20">IF(BR15=44434,,BR15)</f>
        <v>487</v>
      </c>
      <c r="BW15" s="97">
        <f t="shared" si="20"/>
        <v>454</v>
      </c>
      <c r="BX15" s="97">
        <f t="shared" si="20"/>
        <v>656</v>
      </c>
      <c r="BY15" s="97">
        <f t="shared" si="10"/>
        <v>454</v>
      </c>
      <c r="BZ15" s="97"/>
    </row>
    <row r="16">
      <c r="A16" s="94" t="s">
        <v>392</v>
      </c>
      <c r="B16" s="94" t="s">
        <v>393</v>
      </c>
      <c r="C16" s="108" t="s">
        <v>394</v>
      </c>
      <c r="D16" s="78" t="s">
        <v>132</v>
      </c>
      <c r="E16" s="78" t="s">
        <v>395</v>
      </c>
      <c r="F16" s="78" t="s">
        <v>1144</v>
      </c>
      <c r="G16" s="96" t="s">
        <v>89</v>
      </c>
      <c r="H16" s="97" t="s">
        <v>1208</v>
      </c>
      <c r="I16" s="109" t="s">
        <v>1209</v>
      </c>
      <c r="J16" s="98" t="str">
        <f t="shared" si="2"/>
        <v>above 56 days</v>
      </c>
      <c r="K16" s="98">
        <f t="shared" si="3"/>
        <v>423</v>
      </c>
      <c r="L16" s="99" t="s">
        <v>1132</v>
      </c>
      <c r="M16" s="100">
        <v>95.0</v>
      </c>
      <c r="N16" s="97">
        <v>22.0</v>
      </c>
      <c r="O16" s="97">
        <v>2.0</v>
      </c>
      <c r="P16" s="97">
        <v>7.0</v>
      </c>
      <c r="Q16" s="97">
        <v>1.0</v>
      </c>
      <c r="R16" s="97">
        <v>1.0</v>
      </c>
      <c r="S16" s="97">
        <v>1.0</v>
      </c>
      <c r="T16" s="97">
        <v>0.0</v>
      </c>
      <c r="U16" s="97">
        <v>6.0</v>
      </c>
      <c r="V16" s="97">
        <v>14.0</v>
      </c>
      <c r="W16" s="97">
        <v>14.0</v>
      </c>
      <c r="X16" s="97">
        <v>3.0</v>
      </c>
      <c r="Y16" s="97">
        <v>6.0</v>
      </c>
      <c r="Z16" s="97">
        <v>5.0</v>
      </c>
      <c r="AA16" s="97">
        <v>7.0</v>
      </c>
      <c r="AB16" s="97">
        <v>6.0</v>
      </c>
      <c r="AC16" s="97" t="s">
        <v>624</v>
      </c>
      <c r="AD16" s="99" t="s">
        <v>1184</v>
      </c>
      <c r="AE16" s="100">
        <v>61.0</v>
      </c>
      <c r="AF16" s="97">
        <v>20.0</v>
      </c>
      <c r="AG16" s="97">
        <v>16.0</v>
      </c>
      <c r="AH16" s="97">
        <v>1.0</v>
      </c>
      <c r="AI16" s="97">
        <v>0.0</v>
      </c>
      <c r="AJ16" s="97">
        <v>0.0</v>
      </c>
      <c r="AK16" s="97">
        <v>0.0</v>
      </c>
      <c r="AL16" s="97">
        <v>0.0</v>
      </c>
      <c r="AM16" s="97">
        <v>3.0</v>
      </c>
      <c r="AN16" s="97">
        <v>7.0</v>
      </c>
      <c r="AO16" s="97">
        <v>8.0</v>
      </c>
      <c r="AP16" s="97">
        <v>0.0</v>
      </c>
      <c r="AQ16" s="97">
        <v>1.0</v>
      </c>
      <c r="AR16" s="97">
        <v>1.0</v>
      </c>
      <c r="AS16" s="97">
        <v>2.0</v>
      </c>
      <c r="AT16" s="97">
        <v>2.0</v>
      </c>
      <c r="AU16" s="103" t="s">
        <v>624</v>
      </c>
      <c r="AV16" s="98" t="s">
        <v>1184</v>
      </c>
      <c r="AW16" s="104">
        <v>276.0</v>
      </c>
      <c r="AX16" s="97">
        <v>21.0</v>
      </c>
      <c r="AY16" s="97">
        <v>0.0</v>
      </c>
      <c r="AZ16" s="97">
        <v>12.0</v>
      </c>
      <c r="BA16" s="97">
        <v>2.0</v>
      </c>
      <c r="BB16" s="97">
        <v>0.0</v>
      </c>
      <c r="BC16" s="97">
        <v>0.0</v>
      </c>
      <c r="BD16" s="97">
        <v>0.0</v>
      </c>
      <c r="BE16" s="97">
        <v>84.0</v>
      </c>
      <c r="BF16" s="97">
        <v>52.0</v>
      </c>
      <c r="BG16" s="97">
        <v>7.0</v>
      </c>
      <c r="BH16" s="97">
        <v>34.0</v>
      </c>
      <c r="BI16" s="97">
        <v>16.0</v>
      </c>
      <c r="BJ16" s="97">
        <v>48.0</v>
      </c>
      <c r="BK16" s="97">
        <v>0.0</v>
      </c>
      <c r="BL16" s="97">
        <v>0.0</v>
      </c>
      <c r="BM16" s="103" t="s">
        <v>624</v>
      </c>
      <c r="BN16" s="105">
        <f t="shared" si="4"/>
        <v>45012</v>
      </c>
      <c r="BO16" s="106" t="s">
        <v>1135</v>
      </c>
      <c r="BP16" s="106" t="s">
        <v>1186</v>
      </c>
      <c r="BQ16" s="107" t="s">
        <v>1186</v>
      </c>
      <c r="BR16" s="97">
        <f t="shared" si="5"/>
        <v>423</v>
      </c>
      <c r="BS16" s="97">
        <f t="shared" si="6"/>
        <v>430</v>
      </c>
      <c r="BT16" s="97">
        <f t="shared" si="7"/>
        <v>430</v>
      </c>
      <c r="BU16" s="97">
        <f t="shared" si="8"/>
        <v>423</v>
      </c>
      <c r="BV16" s="97">
        <f t="shared" ref="BV16:BX16" si="21">IF(BR16=44434,,BR16)</f>
        <v>423</v>
      </c>
      <c r="BW16" s="97">
        <f t="shared" si="21"/>
        <v>430</v>
      </c>
      <c r="BX16" s="97">
        <f t="shared" si="21"/>
        <v>430</v>
      </c>
      <c r="BY16" s="97">
        <f t="shared" si="10"/>
        <v>423</v>
      </c>
      <c r="BZ16" s="97"/>
    </row>
    <row r="17">
      <c r="A17" s="94" t="s">
        <v>188</v>
      </c>
      <c r="B17" s="94" t="s">
        <v>189</v>
      </c>
      <c r="C17" s="95" t="s">
        <v>189</v>
      </c>
      <c r="D17" s="78" t="s">
        <v>62</v>
      </c>
      <c r="E17" s="78" t="s">
        <v>190</v>
      </c>
      <c r="F17" s="78" t="s">
        <v>1174</v>
      </c>
      <c r="G17" s="96" t="s">
        <v>65</v>
      </c>
      <c r="H17" s="109" t="s">
        <v>1210</v>
      </c>
      <c r="I17" s="109" t="s">
        <v>1211</v>
      </c>
      <c r="J17" s="98" t="str">
        <f t="shared" si="2"/>
        <v>above 56 days</v>
      </c>
      <c r="K17" s="98">
        <f t="shared" si="3"/>
        <v>423</v>
      </c>
      <c r="L17" s="101" t="s">
        <v>1212</v>
      </c>
      <c r="M17" s="100">
        <v>20.0</v>
      </c>
      <c r="N17" s="97">
        <v>0.0</v>
      </c>
      <c r="O17" s="97">
        <v>1.0</v>
      </c>
      <c r="P17" s="97">
        <v>0.0</v>
      </c>
      <c r="Q17" s="97">
        <v>13.0</v>
      </c>
      <c r="R17" s="97">
        <v>1.0</v>
      </c>
      <c r="S17" s="97">
        <v>0.0</v>
      </c>
      <c r="T17" s="97">
        <v>0.0</v>
      </c>
      <c r="U17" s="97">
        <v>0.0</v>
      </c>
      <c r="V17" s="97">
        <v>1.0</v>
      </c>
      <c r="W17" s="97">
        <v>1.0</v>
      </c>
      <c r="X17" s="97">
        <v>0.0</v>
      </c>
      <c r="Y17" s="97">
        <v>1.0</v>
      </c>
      <c r="Z17" s="97">
        <v>0.0</v>
      </c>
      <c r="AA17" s="97">
        <v>1.0</v>
      </c>
      <c r="AB17" s="97">
        <v>0.0</v>
      </c>
      <c r="AC17" s="97">
        <v>1.0</v>
      </c>
      <c r="AD17" s="99" t="s">
        <v>1132</v>
      </c>
      <c r="AE17" s="100">
        <v>13.0</v>
      </c>
      <c r="AF17" s="97">
        <v>0.0</v>
      </c>
      <c r="AG17" s="97">
        <v>0.0</v>
      </c>
      <c r="AH17" s="97">
        <v>1.0</v>
      </c>
      <c r="AI17" s="97">
        <v>10.0</v>
      </c>
      <c r="AJ17" s="97">
        <v>2.0</v>
      </c>
      <c r="AK17" s="97">
        <v>0.0</v>
      </c>
      <c r="AL17" s="97">
        <v>0.0</v>
      </c>
      <c r="AM17" s="97">
        <v>0.0</v>
      </c>
      <c r="AN17" s="97">
        <v>0.0</v>
      </c>
      <c r="AO17" s="97">
        <v>0.0</v>
      </c>
      <c r="AP17" s="97">
        <v>0.0</v>
      </c>
      <c r="AQ17" s="97">
        <v>0.0</v>
      </c>
      <c r="AR17" s="97">
        <v>0.0</v>
      </c>
      <c r="AS17" s="97">
        <v>0.0</v>
      </c>
      <c r="AT17" s="102">
        <v>0.0</v>
      </c>
      <c r="AU17" s="103">
        <v>0.0</v>
      </c>
      <c r="AV17" s="110" t="s">
        <v>1213</v>
      </c>
      <c r="AW17" s="104">
        <v>13.0</v>
      </c>
      <c r="AX17" s="97">
        <v>0.0</v>
      </c>
      <c r="AY17" s="97">
        <v>0.0</v>
      </c>
      <c r="AZ17" s="97">
        <v>0.0</v>
      </c>
      <c r="BA17" s="97">
        <v>13.0</v>
      </c>
      <c r="BB17" s="97">
        <v>0.0</v>
      </c>
      <c r="BC17" s="97">
        <v>0.0</v>
      </c>
      <c r="BD17" s="97">
        <v>0.0</v>
      </c>
      <c r="BE17" s="97">
        <v>0.0</v>
      </c>
      <c r="BF17" s="97">
        <v>0.0</v>
      </c>
      <c r="BG17" s="97">
        <v>0.0</v>
      </c>
      <c r="BH17" s="97">
        <v>0.0</v>
      </c>
      <c r="BI17" s="97">
        <v>0.0</v>
      </c>
      <c r="BJ17" s="97">
        <v>0.0</v>
      </c>
      <c r="BK17" s="97">
        <v>0.0</v>
      </c>
      <c r="BL17" s="97">
        <v>0.0</v>
      </c>
      <c r="BM17" s="103">
        <v>0.0</v>
      </c>
      <c r="BN17" s="105">
        <f t="shared" si="4"/>
        <v>45012</v>
      </c>
      <c r="BO17" s="106" t="s">
        <v>1214</v>
      </c>
      <c r="BP17" s="106" t="s">
        <v>1135</v>
      </c>
      <c r="BQ17" s="107" t="s">
        <v>1215</v>
      </c>
      <c r="BR17" s="97">
        <f t="shared" si="5"/>
        <v>448</v>
      </c>
      <c r="BS17" s="97">
        <f t="shared" si="6"/>
        <v>423</v>
      </c>
      <c r="BT17" s="97">
        <f t="shared" si="7"/>
        <v>488</v>
      </c>
      <c r="BU17" s="97">
        <f t="shared" si="8"/>
        <v>423</v>
      </c>
      <c r="BV17" s="97">
        <f t="shared" ref="BV17:BX17" si="22">IF(BR17=44434,,BR17)</f>
        <v>448</v>
      </c>
      <c r="BW17" s="97">
        <f t="shared" si="22"/>
        <v>423</v>
      </c>
      <c r="BX17" s="97">
        <f t="shared" si="22"/>
        <v>488</v>
      </c>
      <c r="BY17" s="97">
        <f t="shared" si="10"/>
        <v>423</v>
      </c>
      <c r="BZ17" s="97"/>
    </row>
    <row r="18">
      <c r="A18" s="94" t="s">
        <v>94</v>
      </c>
      <c r="B18" s="94" t="s">
        <v>952</v>
      </c>
      <c r="C18" s="95" t="s">
        <v>952</v>
      </c>
      <c r="D18" s="78" t="s">
        <v>88</v>
      </c>
      <c r="E18" s="78" t="s">
        <v>1216</v>
      </c>
      <c r="F18" s="78" t="s">
        <v>1123</v>
      </c>
      <c r="G18" s="96" t="s">
        <v>106</v>
      </c>
      <c r="H18" s="97" t="s">
        <v>1217</v>
      </c>
      <c r="I18" s="109" t="s">
        <v>1218</v>
      </c>
      <c r="J18" s="98" t="str">
        <f t="shared" si="2"/>
        <v>above 56 days</v>
      </c>
      <c r="K18" s="98">
        <f t="shared" si="3"/>
        <v>551</v>
      </c>
      <c r="L18" s="99" t="s">
        <v>1219</v>
      </c>
      <c r="M18" s="100">
        <v>12.0</v>
      </c>
      <c r="N18" s="97">
        <v>0.0</v>
      </c>
      <c r="O18" s="97">
        <v>0.0</v>
      </c>
      <c r="P18" s="97">
        <v>0.0</v>
      </c>
      <c r="Q18" s="97">
        <v>0.0</v>
      </c>
      <c r="R18" s="97">
        <v>0.0</v>
      </c>
      <c r="S18" s="97">
        <v>1.0</v>
      </c>
      <c r="T18" s="97">
        <v>1.0</v>
      </c>
      <c r="U18" s="97">
        <v>1.0</v>
      </c>
      <c r="V18" s="97">
        <v>0.0</v>
      </c>
      <c r="W18" s="97">
        <v>1.0</v>
      </c>
      <c r="X18" s="97">
        <v>0.0</v>
      </c>
      <c r="Y18" s="97">
        <v>2.0</v>
      </c>
      <c r="Z18" s="97">
        <v>0.0</v>
      </c>
      <c r="AA18" s="97">
        <v>0.0</v>
      </c>
      <c r="AB18" s="97">
        <v>0.0</v>
      </c>
      <c r="AC18" s="97">
        <v>6.0</v>
      </c>
      <c r="AD18" s="101"/>
      <c r="AE18" s="100">
        <v>0.0</v>
      </c>
      <c r="AF18" s="97">
        <v>0.0</v>
      </c>
      <c r="AG18" s="97">
        <v>0.0</v>
      </c>
      <c r="AH18" s="97">
        <v>0.0</v>
      </c>
      <c r="AI18" s="97">
        <v>0.0</v>
      </c>
      <c r="AJ18" s="97">
        <v>0.0</v>
      </c>
      <c r="AK18" s="97">
        <v>0.0</v>
      </c>
      <c r="AL18" s="97">
        <v>0.0</v>
      </c>
      <c r="AM18" s="97">
        <v>0.0</v>
      </c>
      <c r="AN18" s="97">
        <v>0.0</v>
      </c>
      <c r="AO18" s="97">
        <v>0.0</v>
      </c>
      <c r="AP18" s="97">
        <v>0.0</v>
      </c>
      <c r="AQ18" s="97">
        <v>0.0</v>
      </c>
      <c r="AR18" s="97">
        <v>0.0</v>
      </c>
      <c r="AS18" s="97">
        <v>0.0</v>
      </c>
      <c r="AT18" s="102">
        <v>0.0</v>
      </c>
      <c r="AU18" s="103">
        <v>0.0</v>
      </c>
      <c r="AV18" s="110" t="s">
        <v>1220</v>
      </c>
      <c r="AW18" s="104">
        <v>46.0</v>
      </c>
      <c r="AX18" s="97">
        <v>0.0</v>
      </c>
      <c r="AY18" s="97">
        <v>0.0</v>
      </c>
      <c r="AZ18" s="97">
        <v>0.0</v>
      </c>
      <c r="BA18" s="97">
        <v>0.0</v>
      </c>
      <c r="BB18" s="97">
        <v>0.0</v>
      </c>
      <c r="BC18" s="97">
        <v>0.0</v>
      </c>
      <c r="BD18" s="97">
        <v>0.0</v>
      </c>
      <c r="BE18" s="97">
        <v>0.0</v>
      </c>
      <c r="BF18" s="97">
        <v>0.0</v>
      </c>
      <c r="BG18" s="97">
        <v>0.0</v>
      </c>
      <c r="BH18" s="97">
        <v>0.0</v>
      </c>
      <c r="BI18" s="97">
        <v>2.0</v>
      </c>
      <c r="BJ18" s="97">
        <v>0.0</v>
      </c>
      <c r="BK18" s="97">
        <v>0.0</v>
      </c>
      <c r="BL18" s="97">
        <v>0.0</v>
      </c>
      <c r="BM18" s="103">
        <v>44.0</v>
      </c>
      <c r="BN18" s="105">
        <f t="shared" si="4"/>
        <v>45012</v>
      </c>
      <c r="BO18" s="106" t="s">
        <v>1221</v>
      </c>
      <c r="BP18" s="106"/>
      <c r="BQ18" s="107" t="s">
        <v>1222</v>
      </c>
      <c r="BR18" s="97">
        <f t="shared" si="5"/>
        <v>551</v>
      </c>
      <c r="BS18" s="97">
        <f t="shared" si="6"/>
        <v>45012</v>
      </c>
      <c r="BT18" s="97">
        <f t="shared" si="7"/>
        <v>655</v>
      </c>
      <c r="BU18" s="97">
        <f t="shared" si="8"/>
        <v>551</v>
      </c>
      <c r="BV18" s="97">
        <f t="shared" ref="BV18:BX18" si="23">IF(BR18=44434,,BR18)</f>
        <v>551</v>
      </c>
      <c r="BW18" s="97">
        <f t="shared" si="23"/>
        <v>45012</v>
      </c>
      <c r="BX18" s="97">
        <f t="shared" si="23"/>
        <v>655</v>
      </c>
      <c r="BY18" s="97">
        <f t="shared" si="10"/>
        <v>551</v>
      </c>
      <c r="BZ18" s="97"/>
    </row>
    <row r="19">
      <c r="A19" s="94" t="s">
        <v>103</v>
      </c>
      <c r="B19" s="94" t="s">
        <v>257</v>
      </c>
      <c r="C19" s="108" t="s">
        <v>258</v>
      </c>
      <c r="D19" s="78" t="s">
        <v>88</v>
      </c>
      <c r="E19" s="78" t="s">
        <v>105</v>
      </c>
      <c r="F19" s="78" t="s">
        <v>1123</v>
      </c>
      <c r="G19" s="96" t="s">
        <v>79</v>
      </c>
      <c r="H19" s="109" t="s">
        <v>1223</v>
      </c>
      <c r="I19" s="109" t="s">
        <v>1224</v>
      </c>
      <c r="J19" s="98" t="str">
        <f t="shared" si="2"/>
        <v>above 56 days</v>
      </c>
      <c r="K19" s="98">
        <f t="shared" si="3"/>
        <v>420</v>
      </c>
      <c r="L19" s="99" t="s">
        <v>1163</v>
      </c>
      <c r="M19" s="100">
        <v>61.0</v>
      </c>
      <c r="N19" s="97">
        <v>7.0</v>
      </c>
      <c r="O19" s="97">
        <v>3.0</v>
      </c>
      <c r="P19" s="97">
        <v>3.0</v>
      </c>
      <c r="Q19" s="97">
        <v>13.0</v>
      </c>
      <c r="R19" s="97">
        <v>3.0</v>
      </c>
      <c r="S19" s="97">
        <v>1.0</v>
      </c>
      <c r="T19" s="97">
        <v>2.0</v>
      </c>
      <c r="U19" s="97">
        <v>3.0</v>
      </c>
      <c r="V19" s="97">
        <v>3.0</v>
      </c>
      <c r="W19" s="97">
        <v>9.0</v>
      </c>
      <c r="X19" s="97">
        <v>1.0</v>
      </c>
      <c r="Y19" s="97">
        <v>1.0</v>
      </c>
      <c r="Z19" s="97">
        <v>3.0</v>
      </c>
      <c r="AA19" s="97">
        <v>2.0</v>
      </c>
      <c r="AB19" s="97">
        <v>4.0</v>
      </c>
      <c r="AC19" s="97">
        <v>3.0</v>
      </c>
      <c r="AD19" s="101"/>
      <c r="AE19" s="100">
        <v>0.0</v>
      </c>
      <c r="AF19" s="97">
        <v>0.0</v>
      </c>
      <c r="AG19" s="97">
        <v>0.0</v>
      </c>
      <c r="AH19" s="97">
        <v>0.0</v>
      </c>
      <c r="AI19" s="97">
        <v>0.0</v>
      </c>
      <c r="AJ19" s="97">
        <v>0.0</v>
      </c>
      <c r="AK19" s="97">
        <v>0.0</v>
      </c>
      <c r="AL19" s="97">
        <v>0.0</v>
      </c>
      <c r="AM19" s="97">
        <v>0.0</v>
      </c>
      <c r="AN19" s="97">
        <v>0.0</v>
      </c>
      <c r="AO19" s="97">
        <v>0.0</v>
      </c>
      <c r="AP19" s="97">
        <v>0.0</v>
      </c>
      <c r="AQ19" s="97">
        <v>0.0</v>
      </c>
      <c r="AR19" s="97">
        <v>0.0</v>
      </c>
      <c r="AS19" s="97">
        <v>0.0</v>
      </c>
      <c r="AT19" s="102">
        <v>0.0</v>
      </c>
      <c r="AU19" s="103">
        <v>0.0</v>
      </c>
      <c r="AV19" s="110"/>
      <c r="AW19" s="104">
        <v>0.0</v>
      </c>
      <c r="AX19" s="97">
        <v>0.0</v>
      </c>
      <c r="AY19" s="97">
        <v>0.0</v>
      </c>
      <c r="AZ19" s="97">
        <v>0.0</v>
      </c>
      <c r="BA19" s="97">
        <v>0.0</v>
      </c>
      <c r="BB19" s="97">
        <v>0.0</v>
      </c>
      <c r="BC19" s="97">
        <v>0.0</v>
      </c>
      <c r="BD19" s="97">
        <v>0.0</v>
      </c>
      <c r="BE19" s="97">
        <v>0.0</v>
      </c>
      <c r="BF19" s="97">
        <v>0.0</v>
      </c>
      <c r="BG19" s="97">
        <v>0.0</v>
      </c>
      <c r="BH19" s="97">
        <v>0.0</v>
      </c>
      <c r="BI19" s="97">
        <v>0.0</v>
      </c>
      <c r="BJ19" s="97">
        <v>0.0</v>
      </c>
      <c r="BK19" s="97">
        <v>0.0</v>
      </c>
      <c r="BL19" s="97">
        <v>0.0</v>
      </c>
      <c r="BM19" s="103">
        <v>0.0</v>
      </c>
      <c r="BN19" s="105">
        <f t="shared" si="4"/>
        <v>45012</v>
      </c>
      <c r="BO19" s="106" t="s">
        <v>1164</v>
      </c>
      <c r="BP19" s="106"/>
      <c r="BQ19" s="107"/>
      <c r="BR19" s="97">
        <f t="shared" si="5"/>
        <v>420</v>
      </c>
      <c r="BS19" s="97">
        <f t="shared" si="6"/>
        <v>45012</v>
      </c>
      <c r="BT19" s="97">
        <f t="shared" si="7"/>
        <v>45012</v>
      </c>
      <c r="BU19" s="97">
        <f t="shared" si="8"/>
        <v>420</v>
      </c>
      <c r="BV19" s="97">
        <f t="shared" ref="BV19:BX19" si="24">IF(BR19=44434,,BR19)</f>
        <v>420</v>
      </c>
      <c r="BW19" s="97">
        <f t="shared" si="24"/>
        <v>45012</v>
      </c>
      <c r="BX19" s="97">
        <f t="shared" si="24"/>
        <v>45012</v>
      </c>
      <c r="BY19" s="97">
        <f t="shared" si="10"/>
        <v>420</v>
      </c>
      <c r="BZ19" s="97"/>
    </row>
    <row r="20">
      <c r="A20" s="94" t="s">
        <v>238</v>
      </c>
      <c r="B20" s="94" t="s">
        <v>601</v>
      </c>
      <c r="C20" s="95" t="s">
        <v>602</v>
      </c>
      <c r="D20" s="78" t="s">
        <v>88</v>
      </c>
      <c r="E20" s="78"/>
      <c r="F20" s="78" t="s">
        <v>1123</v>
      </c>
      <c r="G20" s="96" t="s">
        <v>89</v>
      </c>
      <c r="H20" s="97"/>
      <c r="I20" s="97"/>
      <c r="J20" s="98" t="str">
        <f t="shared" si="2"/>
        <v>above 56 days</v>
      </c>
      <c r="K20" s="98">
        <f t="shared" si="3"/>
        <v>539</v>
      </c>
      <c r="L20" s="101" t="s">
        <v>1225</v>
      </c>
      <c r="M20" s="100">
        <v>51.0</v>
      </c>
      <c r="N20" s="97">
        <v>0.0</v>
      </c>
      <c r="O20" s="97">
        <v>0.0</v>
      </c>
      <c r="P20" s="97">
        <v>0.0</v>
      </c>
      <c r="Q20" s="97">
        <v>0.0</v>
      </c>
      <c r="R20" s="97">
        <v>2.0</v>
      </c>
      <c r="S20" s="97">
        <v>8.0</v>
      </c>
      <c r="T20" s="97">
        <v>8.0</v>
      </c>
      <c r="U20" s="97">
        <v>0.0</v>
      </c>
      <c r="V20" s="97">
        <v>1.0</v>
      </c>
      <c r="W20" s="97">
        <v>10.0</v>
      </c>
      <c r="X20" s="97">
        <v>3.0</v>
      </c>
      <c r="Y20" s="97">
        <v>7.0</v>
      </c>
      <c r="Z20" s="97">
        <v>3.0</v>
      </c>
      <c r="AA20" s="97">
        <v>0.0</v>
      </c>
      <c r="AB20" s="97">
        <v>0.0</v>
      </c>
      <c r="AC20" s="97">
        <v>9.0</v>
      </c>
      <c r="AD20" s="99" t="s">
        <v>1226</v>
      </c>
      <c r="AE20" s="100">
        <v>44.0</v>
      </c>
      <c r="AF20" s="97">
        <v>0.0</v>
      </c>
      <c r="AG20" s="97">
        <v>0.0</v>
      </c>
      <c r="AH20" s="97">
        <v>0.0</v>
      </c>
      <c r="AI20" s="97">
        <v>0.0</v>
      </c>
      <c r="AJ20" s="97">
        <v>0.0</v>
      </c>
      <c r="AK20" s="97">
        <v>5.0</v>
      </c>
      <c r="AL20" s="97">
        <v>11.0</v>
      </c>
      <c r="AM20" s="97">
        <v>0.0</v>
      </c>
      <c r="AN20" s="97">
        <v>2.0</v>
      </c>
      <c r="AO20" s="97">
        <v>0.0</v>
      </c>
      <c r="AP20" s="97">
        <v>0.0</v>
      </c>
      <c r="AQ20" s="97">
        <v>8.0</v>
      </c>
      <c r="AR20" s="97">
        <v>1.0</v>
      </c>
      <c r="AS20" s="97">
        <v>0.0</v>
      </c>
      <c r="AT20" s="102">
        <v>0.0</v>
      </c>
      <c r="AU20" s="103">
        <v>17.0</v>
      </c>
      <c r="AV20" s="110" t="s">
        <v>1227</v>
      </c>
      <c r="AW20" s="104">
        <v>124.0</v>
      </c>
      <c r="AX20" s="97">
        <v>0.0</v>
      </c>
      <c r="AY20" s="97">
        <v>0.0</v>
      </c>
      <c r="AZ20" s="97">
        <v>0.0</v>
      </c>
      <c r="BA20" s="97">
        <v>0.0</v>
      </c>
      <c r="BB20" s="97">
        <v>24.0</v>
      </c>
      <c r="BC20" s="97">
        <v>0.0</v>
      </c>
      <c r="BD20" s="97">
        <v>3.0</v>
      </c>
      <c r="BE20" s="97">
        <v>4.0</v>
      </c>
      <c r="BF20" s="97">
        <v>1.0</v>
      </c>
      <c r="BG20" s="97">
        <v>8.0</v>
      </c>
      <c r="BH20" s="97">
        <v>17.0</v>
      </c>
      <c r="BI20" s="97">
        <v>22.0</v>
      </c>
      <c r="BJ20" s="97">
        <v>0.0</v>
      </c>
      <c r="BK20" s="97">
        <v>1.0</v>
      </c>
      <c r="BL20" s="97">
        <v>9.0</v>
      </c>
      <c r="BM20" s="103">
        <v>35.0</v>
      </c>
      <c r="BN20" s="105">
        <f t="shared" si="4"/>
        <v>45012</v>
      </c>
      <c r="BO20" s="106" t="s">
        <v>1228</v>
      </c>
      <c r="BP20" s="106" t="s">
        <v>1229</v>
      </c>
      <c r="BQ20" s="107" t="s">
        <v>1230</v>
      </c>
      <c r="BR20" s="97">
        <f t="shared" si="5"/>
        <v>542</v>
      </c>
      <c r="BS20" s="97">
        <f t="shared" si="6"/>
        <v>544</v>
      </c>
      <c r="BT20" s="97">
        <f t="shared" si="7"/>
        <v>539</v>
      </c>
      <c r="BU20" s="97">
        <f t="shared" si="8"/>
        <v>539</v>
      </c>
      <c r="BV20" s="97">
        <f t="shared" ref="BV20:BX20" si="25">IF(BR20=44434,,BR20)</f>
        <v>542</v>
      </c>
      <c r="BW20" s="97">
        <f t="shared" si="25"/>
        <v>544</v>
      </c>
      <c r="BX20" s="97">
        <f t="shared" si="25"/>
        <v>539</v>
      </c>
      <c r="BY20" s="97">
        <f t="shared" si="10"/>
        <v>539</v>
      </c>
      <c r="BZ20" s="97"/>
    </row>
    <row r="21">
      <c r="A21" s="94" t="s">
        <v>868</v>
      </c>
      <c r="B21" s="94" t="s">
        <v>869</v>
      </c>
      <c r="C21" s="108" t="s">
        <v>869</v>
      </c>
      <c r="D21" s="78" t="s">
        <v>88</v>
      </c>
      <c r="E21" s="78" t="s">
        <v>870</v>
      </c>
      <c r="F21" s="78" t="s">
        <v>1123</v>
      </c>
      <c r="G21" s="96" t="s">
        <v>79</v>
      </c>
      <c r="H21" s="97" t="s">
        <v>1231</v>
      </c>
      <c r="I21" s="97"/>
      <c r="J21" s="98" t="str">
        <f t="shared" si="2"/>
        <v>above 56 days</v>
      </c>
      <c r="K21" s="98">
        <f t="shared" si="3"/>
        <v>438</v>
      </c>
      <c r="L21" s="99" t="s">
        <v>1232</v>
      </c>
      <c r="M21" s="100">
        <v>76.0</v>
      </c>
      <c r="N21" s="97">
        <v>1.0</v>
      </c>
      <c r="O21" s="97">
        <v>0.0</v>
      </c>
      <c r="P21" s="97">
        <v>0.0</v>
      </c>
      <c r="Q21" s="97">
        <v>0.0</v>
      </c>
      <c r="R21" s="97">
        <v>0.0</v>
      </c>
      <c r="S21" s="97">
        <v>16.0</v>
      </c>
      <c r="T21" s="97">
        <v>0.0</v>
      </c>
      <c r="U21" s="97">
        <v>10.0</v>
      </c>
      <c r="V21" s="97">
        <v>3.0</v>
      </c>
      <c r="W21" s="97">
        <v>0.0</v>
      </c>
      <c r="X21" s="97">
        <v>3.0</v>
      </c>
      <c r="Y21" s="97">
        <v>4.0</v>
      </c>
      <c r="Z21" s="97">
        <v>12.0</v>
      </c>
      <c r="AA21" s="97">
        <v>5.0</v>
      </c>
      <c r="AB21" s="97">
        <v>22.0</v>
      </c>
      <c r="AC21" s="97">
        <v>0.0</v>
      </c>
      <c r="AD21" s="101" t="s">
        <v>1203</v>
      </c>
      <c r="AE21" s="100">
        <v>100.0</v>
      </c>
      <c r="AF21" s="97">
        <v>0.0</v>
      </c>
      <c r="AG21" s="97">
        <v>10.0</v>
      </c>
      <c r="AH21" s="97">
        <v>2.0</v>
      </c>
      <c r="AI21" s="97">
        <v>0.0</v>
      </c>
      <c r="AJ21" s="97">
        <v>1.0</v>
      </c>
      <c r="AK21" s="97">
        <v>6.0</v>
      </c>
      <c r="AL21" s="97">
        <v>7.0</v>
      </c>
      <c r="AM21" s="97">
        <v>19.0</v>
      </c>
      <c r="AN21" s="97">
        <v>12.0</v>
      </c>
      <c r="AO21" s="97">
        <v>0.0</v>
      </c>
      <c r="AP21" s="97">
        <v>1.0</v>
      </c>
      <c r="AQ21" s="97">
        <v>8.0</v>
      </c>
      <c r="AR21" s="97">
        <v>1.0</v>
      </c>
      <c r="AS21" s="97">
        <v>0.0</v>
      </c>
      <c r="AT21" s="102">
        <v>31.0</v>
      </c>
      <c r="AU21" s="103">
        <v>2.0</v>
      </c>
      <c r="AV21" s="98" t="s">
        <v>1233</v>
      </c>
      <c r="AW21" s="104">
        <v>11.0</v>
      </c>
      <c r="AX21" s="97">
        <v>0.0</v>
      </c>
      <c r="AY21" s="97">
        <v>0.0</v>
      </c>
      <c r="AZ21" s="97">
        <v>0.0</v>
      </c>
      <c r="BA21" s="97">
        <v>0.0</v>
      </c>
      <c r="BB21" s="97">
        <v>0.0</v>
      </c>
      <c r="BC21" s="97">
        <v>0.0</v>
      </c>
      <c r="BD21" s="97">
        <v>0.0</v>
      </c>
      <c r="BE21" s="97">
        <v>7.0</v>
      </c>
      <c r="BF21" s="97">
        <v>0.0</v>
      </c>
      <c r="BG21" s="97">
        <v>0.0</v>
      </c>
      <c r="BH21" s="97">
        <v>0.0</v>
      </c>
      <c r="BI21" s="97">
        <v>0.0</v>
      </c>
      <c r="BJ21" s="97">
        <v>0.0</v>
      </c>
      <c r="BK21" s="97">
        <v>0.0</v>
      </c>
      <c r="BL21" s="97">
        <v>4.0</v>
      </c>
      <c r="BM21" s="103">
        <v>0.0</v>
      </c>
      <c r="BN21" s="105">
        <f t="shared" si="4"/>
        <v>45012</v>
      </c>
      <c r="BO21" s="106" t="s">
        <v>1234</v>
      </c>
      <c r="BP21" s="106" t="s">
        <v>1206</v>
      </c>
      <c r="BQ21" s="107" t="s">
        <v>1235</v>
      </c>
      <c r="BR21" s="97">
        <f t="shared" si="5"/>
        <v>438</v>
      </c>
      <c r="BS21" s="97">
        <f t="shared" si="6"/>
        <v>454</v>
      </c>
      <c r="BT21" s="97">
        <f t="shared" si="7"/>
        <v>579</v>
      </c>
      <c r="BU21" s="97">
        <f t="shared" si="8"/>
        <v>438</v>
      </c>
      <c r="BV21" s="97">
        <f t="shared" ref="BV21:BX21" si="26">IF(BR21=44434,,BR21)</f>
        <v>438</v>
      </c>
      <c r="BW21" s="97">
        <f t="shared" si="26"/>
        <v>454</v>
      </c>
      <c r="BX21" s="97">
        <f t="shared" si="26"/>
        <v>579</v>
      </c>
      <c r="BY21" s="97">
        <f t="shared" si="10"/>
        <v>438</v>
      </c>
      <c r="BZ21" s="97"/>
    </row>
    <row r="22">
      <c r="A22" s="94" t="s">
        <v>307</v>
      </c>
      <c r="B22" s="108" t="s">
        <v>796</v>
      </c>
      <c r="C22" s="108" t="s">
        <v>796</v>
      </c>
      <c r="D22" s="78" t="s">
        <v>76</v>
      </c>
      <c r="E22" s="78" t="s">
        <v>1137</v>
      </c>
      <c r="F22" s="78"/>
      <c r="G22" s="96"/>
      <c r="H22" s="97"/>
      <c r="I22" s="97"/>
      <c r="J22" s="98" t="str">
        <f t="shared" si="2"/>
        <v>above 56 days</v>
      </c>
      <c r="K22" s="98">
        <f t="shared" si="3"/>
        <v>431</v>
      </c>
      <c r="L22" s="99" t="s">
        <v>1167</v>
      </c>
      <c r="M22" s="100">
        <v>15.0</v>
      </c>
      <c r="N22" s="97">
        <v>1.0</v>
      </c>
      <c r="O22" s="97">
        <v>0.0</v>
      </c>
      <c r="P22" s="97">
        <v>0.0</v>
      </c>
      <c r="Q22" s="97">
        <v>0.0</v>
      </c>
      <c r="R22" s="97">
        <v>2.0</v>
      </c>
      <c r="S22" s="97">
        <v>3.0</v>
      </c>
      <c r="T22" s="97">
        <v>0.0</v>
      </c>
      <c r="U22" s="97">
        <v>0.0</v>
      </c>
      <c r="V22" s="97">
        <v>0.0</v>
      </c>
      <c r="W22" s="97">
        <v>0.0</v>
      </c>
      <c r="X22" s="97">
        <v>0.0</v>
      </c>
      <c r="Y22" s="97">
        <v>1.0</v>
      </c>
      <c r="Z22" s="97">
        <v>0.0</v>
      </c>
      <c r="AA22" s="97">
        <v>4.0</v>
      </c>
      <c r="AB22" s="97">
        <v>2.0</v>
      </c>
      <c r="AC22" s="97">
        <v>2.0</v>
      </c>
      <c r="AD22" s="101" t="s">
        <v>1236</v>
      </c>
      <c r="AE22" s="100">
        <v>19.0</v>
      </c>
      <c r="AF22" s="97">
        <v>6.0</v>
      </c>
      <c r="AG22" s="97">
        <v>0.0</v>
      </c>
      <c r="AH22" s="97">
        <v>0.0</v>
      </c>
      <c r="AI22" s="97">
        <v>0.0</v>
      </c>
      <c r="AJ22" s="97">
        <v>2.0</v>
      </c>
      <c r="AK22" s="97">
        <v>4.0</v>
      </c>
      <c r="AL22" s="97">
        <v>0.0</v>
      </c>
      <c r="AM22" s="97">
        <v>0.0</v>
      </c>
      <c r="AN22" s="97">
        <v>0.0</v>
      </c>
      <c r="AO22" s="97">
        <v>0.0</v>
      </c>
      <c r="AP22" s="97">
        <v>0.0</v>
      </c>
      <c r="AQ22" s="97">
        <v>3.0</v>
      </c>
      <c r="AR22" s="97">
        <v>0.0</v>
      </c>
      <c r="AS22" s="97">
        <v>2.0</v>
      </c>
      <c r="AT22" s="102">
        <v>0.0</v>
      </c>
      <c r="AU22" s="103">
        <v>2.0</v>
      </c>
      <c r="AV22" s="98" t="s">
        <v>1196</v>
      </c>
      <c r="AW22" s="104">
        <v>3.0</v>
      </c>
      <c r="AX22" s="97">
        <v>0.0</v>
      </c>
      <c r="AY22" s="97">
        <v>0.0</v>
      </c>
      <c r="AZ22" s="97">
        <v>0.0</v>
      </c>
      <c r="BA22" s="97">
        <v>0.0</v>
      </c>
      <c r="BB22" s="97">
        <v>0.0</v>
      </c>
      <c r="BC22" s="97">
        <v>3.0</v>
      </c>
      <c r="BD22" s="97">
        <v>0.0</v>
      </c>
      <c r="BE22" s="97">
        <v>0.0</v>
      </c>
      <c r="BF22" s="97">
        <v>0.0</v>
      </c>
      <c r="BG22" s="97">
        <v>0.0</v>
      </c>
      <c r="BH22" s="97">
        <v>0.0</v>
      </c>
      <c r="BI22" s="97">
        <v>0.0</v>
      </c>
      <c r="BJ22" s="97">
        <v>0.0</v>
      </c>
      <c r="BK22" s="97">
        <v>0.0</v>
      </c>
      <c r="BL22" s="97">
        <v>0.0</v>
      </c>
      <c r="BM22" s="103">
        <v>0.0</v>
      </c>
      <c r="BN22" s="105">
        <f t="shared" si="4"/>
        <v>45012</v>
      </c>
      <c r="BO22" s="106" t="s">
        <v>1170</v>
      </c>
      <c r="BP22" s="106" t="s">
        <v>1237</v>
      </c>
      <c r="BQ22" s="107" t="s">
        <v>1198</v>
      </c>
      <c r="BR22" s="97">
        <f t="shared" si="5"/>
        <v>431</v>
      </c>
      <c r="BS22" s="97">
        <f t="shared" si="6"/>
        <v>446</v>
      </c>
      <c r="BT22" s="97">
        <f t="shared" si="7"/>
        <v>552</v>
      </c>
      <c r="BU22" s="97">
        <f t="shared" si="8"/>
        <v>431</v>
      </c>
      <c r="BV22" s="97">
        <f t="shared" ref="BV22:BX22" si="27">IF(BR22=44434,,BR22)</f>
        <v>431</v>
      </c>
      <c r="BW22" s="97">
        <f t="shared" si="27"/>
        <v>446</v>
      </c>
      <c r="BX22" s="97">
        <f t="shared" si="27"/>
        <v>552</v>
      </c>
      <c r="BY22" s="97">
        <f t="shared" si="10"/>
        <v>431</v>
      </c>
      <c r="BZ22" s="97"/>
    </row>
    <row r="23">
      <c r="A23" s="94" t="s">
        <v>315</v>
      </c>
      <c r="B23" s="94" t="s">
        <v>316</v>
      </c>
      <c r="C23" s="108" t="s">
        <v>316</v>
      </c>
      <c r="D23" s="78" t="s">
        <v>62</v>
      </c>
      <c r="E23" s="78" t="s">
        <v>1238</v>
      </c>
      <c r="F23" s="78" t="s">
        <v>1123</v>
      </c>
      <c r="G23" s="96" t="s">
        <v>106</v>
      </c>
      <c r="H23" s="109" t="s">
        <v>1239</v>
      </c>
      <c r="I23" s="109" t="s">
        <v>1240</v>
      </c>
      <c r="J23" s="98" t="str">
        <f t="shared" si="2"/>
        <v>above 56 days</v>
      </c>
      <c r="K23" s="98">
        <f t="shared" si="3"/>
        <v>447</v>
      </c>
      <c r="L23" s="101" t="s">
        <v>1189</v>
      </c>
      <c r="M23" s="100">
        <v>21.0</v>
      </c>
      <c r="N23" s="97">
        <v>1.0</v>
      </c>
      <c r="O23" s="97">
        <v>0.0</v>
      </c>
      <c r="P23" s="97">
        <v>2.0</v>
      </c>
      <c r="Q23" s="97">
        <v>2.0</v>
      </c>
      <c r="R23" s="97">
        <v>2.0</v>
      </c>
      <c r="S23" s="97">
        <v>2.0</v>
      </c>
      <c r="T23" s="97">
        <v>0.0</v>
      </c>
      <c r="U23" s="97">
        <v>1.0</v>
      </c>
      <c r="V23" s="97">
        <v>0.0</v>
      </c>
      <c r="W23" s="97">
        <v>0.0</v>
      </c>
      <c r="X23" s="97">
        <v>0.0</v>
      </c>
      <c r="Y23" s="97">
        <v>1.0</v>
      </c>
      <c r="Z23" s="97">
        <v>0.0</v>
      </c>
      <c r="AA23" s="97">
        <v>5.0</v>
      </c>
      <c r="AB23" s="97">
        <v>0.0</v>
      </c>
      <c r="AC23" s="97">
        <v>5.0</v>
      </c>
      <c r="AD23" s="101"/>
      <c r="AE23" s="100">
        <v>0.0</v>
      </c>
      <c r="AF23" s="97">
        <v>0.0</v>
      </c>
      <c r="AG23" s="97">
        <v>0.0</v>
      </c>
      <c r="AH23" s="97">
        <v>0.0</v>
      </c>
      <c r="AI23" s="97">
        <v>0.0</v>
      </c>
      <c r="AJ23" s="97">
        <v>0.0</v>
      </c>
      <c r="AK23" s="97">
        <v>0.0</v>
      </c>
      <c r="AL23" s="97">
        <v>0.0</v>
      </c>
      <c r="AM23" s="97">
        <v>0.0</v>
      </c>
      <c r="AN23" s="97">
        <v>0.0</v>
      </c>
      <c r="AO23" s="97">
        <v>0.0</v>
      </c>
      <c r="AP23" s="97">
        <v>0.0</v>
      </c>
      <c r="AQ23" s="97">
        <v>0.0</v>
      </c>
      <c r="AR23" s="97">
        <v>0.0</v>
      </c>
      <c r="AS23" s="97">
        <v>0.0</v>
      </c>
      <c r="AT23" s="102">
        <v>0.0</v>
      </c>
      <c r="AU23" s="103">
        <v>0.0</v>
      </c>
      <c r="AV23" s="110"/>
      <c r="AW23" s="104">
        <v>0.0</v>
      </c>
      <c r="AX23" s="97">
        <v>0.0</v>
      </c>
      <c r="AY23" s="97">
        <v>0.0</v>
      </c>
      <c r="AZ23" s="97">
        <v>0.0</v>
      </c>
      <c r="BA23" s="97">
        <v>0.0</v>
      </c>
      <c r="BB23" s="97">
        <v>0.0</v>
      </c>
      <c r="BC23" s="97">
        <v>0.0</v>
      </c>
      <c r="BD23" s="97">
        <v>0.0</v>
      </c>
      <c r="BE23" s="97">
        <v>0.0</v>
      </c>
      <c r="BF23" s="97">
        <v>0.0</v>
      </c>
      <c r="BG23" s="97">
        <v>0.0</v>
      </c>
      <c r="BH23" s="97">
        <v>0.0</v>
      </c>
      <c r="BI23" s="97">
        <v>0.0</v>
      </c>
      <c r="BJ23" s="97">
        <v>0.0</v>
      </c>
      <c r="BK23" s="97">
        <v>0.0</v>
      </c>
      <c r="BL23" s="97">
        <v>0.0</v>
      </c>
      <c r="BM23" s="103">
        <v>0.0</v>
      </c>
      <c r="BN23" s="105">
        <f t="shared" si="4"/>
        <v>45012</v>
      </c>
      <c r="BO23" s="106" t="s">
        <v>1191</v>
      </c>
      <c r="BP23" s="106"/>
      <c r="BQ23" s="107"/>
      <c r="BR23" s="97">
        <f t="shared" si="5"/>
        <v>447</v>
      </c>
      <c r="BS23" s="97">
        <f t="shared" si="6"/>
        <v>45012</v>
      </c>
      <c r="BT23" s="97">
        <f t="shared" si="7"/>
        <v>45012</v>
      </c>
      <c r="BU23" s="97">
        <f t="shared" si="8"/>
        <v>447</v>
      </c>
      <c r="BV23" s="97">
        <f t="shared" ref="BV23:BX23" si="28">IF(BR23=44434,,BR23)</f>
        <v>447</v>
      </c>
      <c r="BW23" s="97">
        <f t="shared" si="28"/>
        <v>45012</v>
      </c>
      <c r="BX23" s="97">
        <f t="shared" si="28"/>
        <v>45012</v>
      </c>
      <c r="BY23" s="97">
        <f t="shared" si="10"/>
        <v>447</v>
      </c>
      <c r="BZ23" s="97"/>
    </row>
    <row r="24">
      <c r="A24" s="94" t="s">
        <v>439</v>
      </c>
      <c r="B24" s="94" t="s">
        <v>733</v>
      </c>
      <c r="C24" s="108" t="s">
        <v>734</v>
      </c>
      <c r="D24" s="78" t="s">
        <v>88</v>
      </c>
      <c r="E24" s="78" t="s">
        <v>1241</v>
      </c>
      <c r="F24" s="78" t="s">
        <v>1123</v>
      </c>
      <c r="G24" s="96" t="s">
        <v>328</v>
      </c>
      <c r="H24" s="109" t="s">
        <v>1242</v>
      </c>
      <c r="I24" s="97"/>
      <c r="J24" s="98" t="str">
        <f t="shared" si="2"/>
        <v>above 56 days</v>
      </c>
      <c r="K24" s="98">
        <f t="shared" si="3"/>
        <v>438</v>
      </c>
      <c r="L24" s="99" t="s">
        <v>1232</v>
      </c>
      <c r="M24" s="100">
        <v>34.0</v>
      </c>
      <c r="N24" s="97">
        <v>1.0</v>
      </c>
      <c r="O24" s="97">
        <v>2.0</v>
      </c>
      <c r="P24" s="97">
        <v>0.0</v>
      </c>
      <c r="Q24" s="97">
        <v>0.0</v>
      </c>
      <c r="R24" s="97">
        <v>0.0</v>
      </c>
      <c r="S24" s="97">
        <v>2.0</v>
      </c>
      <c r="T24" s="97">
        <v>0.0</v>
      </c>
      <c r="U24" s="97">
        <v>0.0</v>
      </c>
      <c r="V24" s="97">
        <v>0.0</v>
      </c>
      <c r="W24" s="97">
        <v>4.0</v>
      </c>
      <c r="X24" s="97">
        <v>5.0</v>
      </c>
      <c r="Y24" s="97">
        <v>17.0</v>
      </c>
      <c r="Z24" s="97">
        <v>0.0</v>
      </c>
      <c r="AA24" s="97">
        <v>1.0</v>
      </c>
      <c r="AB24" s="97">
        <v>1.0</v>
      </c>
      <c r="AC24" s="97">
        <v>1.0</v>
      </c>
      <c r="AD24" s="101" t="s">
        <v>1243</v>
      </c>
      <c r="AE24" s="100">
        <v>77.0</v>
      </c>
      <c r="AF24" s="97">
        <v>0.0</v>
      </c>
      <c r="AG24" s="97">
        <v>0.0</v>
      </c>
      <c r="AH24" s="97">
        <v>0.0</v>
      </c>
      <c r="AI24" s="97">
        <v>0.0</v>
      </c>
      <c r="AJ24" s="97">
        <v>0.0</v>
      </c>
      <c r="AK24" s="97">
        <v>0.0</v>
      </c>
      <c r="AL24" s="97">
        <v>0.0</v>
      </c>
      <c r="AM24" s="97">
        <v>0.0</v>
      </c>
      <c r="AN24" s="97">
        <v>0.0</v>
      </c>
      <c r="AO24" s="97">
        <v>16.0</v>
      </c>
      <c r="AP24" s="97">
        <v>23.0</v>
      </c>
      <c r="AQ24" s="97">
        <v>38.0</v>
      </c>
      <c r="AR24" s="97">
        <v>0.0</v>
      </c>
      <c r="AS24" s="97">
        <v>0.0</v>
      </c>
      <c r="AT24" s="102">
        <v>0.0</v>
      </c>
      <c r="AU24" s="103">
        <v>0.0</v>
      </c>
      <c r="AV24" s="110" t="s">
        <v>1244</v>
      </c>
      <c r="AW24" s="104">
        <v>172.0</v>
      </c>
      <c r="AX24" s="97">
        <v>0.0</v>
      </c>
      <c r="AY24" s="97">
        <v>0.0</v>
      </c>
      <c r="AZ24" s="97">
        <v>0.0</v>
      </c>
      <c r="BA24" s="97">
        <v>0.0</v>
      </c>
      <c r="BB24" s="97">
        <v>0.0</v>
      </c>
      <c r="BC24" s="97">
        <v>0.0</v>
      </c>
      <c r="BD24" s="97">
        <v>0.0</v>
      </c>
      <c r="BE24" s="97">
        <v>0.0</v>
      </c>
      <c r="BF24" s="97">
        <v>0.0</v>
      </c>
      <c r="BG24" s="97">
        <v>0.0</v>
      </c>
      <c r="BH24" s="97">
        <v>0.0</v>
      </c>
      <c r="BI24" s="97">
        <v>172.0</v>
      </c>
      <c r="BJ24" s="97">
        <v>0.0</v>
      </c>
      <c r="BK24" s="97">
        <v>0.0</v>
      </c>
      <c r="BL24" s="97">
        <v>0.0</v>
      </c>
      <c r="BM24" s="103">
        <v>0.0</v>
      </c>
      <c r="BN24" s="105">
        <f t="shared" si="4"/>
        <v>45012</v>
      </c>
      <c r="BO24" s="106" t="s">
        <v>1234</v>
      </c>
      <c r="BP24" s="106" t="s">
        <v>1245</v>
      </c>
      <c r="BQ24" s="107" t="s">
        <v>1246</v>
      </c>
      <c r="BR24" s="97">
        <f t="shared" si="5"/>
        <v>438</v>
      </c>
      <c r="BS24" s="97">
        <f t="shared" si="6"/>
        <v>623</v>
      </c>
      <c r="BT24" s="97">
        <f t="shared" si="7"/>
        <v>658</v>
      </c>
      <c r="BU24" s="97">
        <f t="shared" si="8"/>
        <v>438</v>
      </c>
      <c r="BV24" s="97">
        <f t="shared" ref="BV24:BX24" si="29">IF(BR24=44434,,BR24)</f>
        <v>438</v>
      </c>
      <c r="BW24" s="97">
        <f t="shared" si="29"/>
        <v>623</v>
      </c>
      <c r="BX24" s="97">
        <f t="shared" si="29"/>
        <v>658</v>
      </c>
      <c r="BY24" s="97">
        <f t="shared" si="10"/>
        <v>438</v>
      </c>
      <c r="BZ24" s="97"/>
    </row>
    <row r="25">
      <c r="A25" s="94" t="s">
        <v>695</v>
      </c>
      <c r="B25" s="94" t="s">
        <v>696</v>
      </c>
      <c r="C25" s="108" t="s">
        <v>697</v>
      </c>
      <c r="D25" s="78" t="s">
        <v>88</v>
      </c>
      <c r="E25" s="78" t="s">
        <v>698</v>
      </c>
      <c r="F25" s="78" t="s">
        <v>1123</v>
      </c>
      <c r="G25" s="96" t="s">
        <v>89</v>
      </c>
      <c r="H25" s="109" t="s">
        <v>1247</v>
      </c>
      <c r="I25" s="97"/>
      <c r="J25" s="98" t="str">
        <f t="shared" si="2"/>
        <v>above 56 days</v>
      </c>
      <c r="K25" s="98">
        <f t="shared" si="3"/>
        <v>467</v>
      </c>
      <c r="L25" s="101" t="s">
        <v>1248</v>
      </c>
      <c r="M25" s="100">
        <v>5.0</v>
      </c>
      <c r="N25" s="97">
        <v>0.0</v>
      </c>
      <c r="O25" s="97">
        <v>0.0</v>
      </c>
      <c r="P25" s="97">
        <v>1.0</v>
      </c>
      <c r="Q25" s="97">
        <v>0.0</v>
      </c>
      <c r="R25" s="97">
        <v>1.0</v>
      </c>
      <c r="S25" s="97">
        <v>1.0</v>
      </c>
      <c r="T25" s="97">
        <v>0.0</v>
      </c>
      <c r="U25" s="97">
        <v>1.0</v>
      </c>
      <c r="V25" s="97">
        <v>0.0</v>
      </c>
      <c r="W25" s="97">
        <v>0.0</v>
      </c>
      <c r="X25" s="97">
        <v>0.0</v>
      </c>
      <c r="Y25" s="97">
        <v>0.0</v>
      </c>
      <c r="Z25" s="97">
        <v>0.0</v>
      </c>
      <c r="AA25" s="97">
        <v>0.0</v>
      </c>
      <c r="AB25" s="97">
        <v>1.0</v>
      </c>
      <c r="AC25" s="97" t="s">
        <v>624</v>
      </c>
      <c r="AD25" s="101"/>
      <c r="AE25" s="100">
        <v>0.0</v>
      </c>
      <c r="AF25" s="97">
        <v>0.0</v>
      </c>
      <c r="AG25" s="97">
        <v>0.0</v>
      </c>
      <c r="AH25" s="97">
        <v>0.0</v>
      </c>
      <c r="AI25" s="97">
        <v>0.0</v>
      </c>
      <c r="AJ25" s="97">
        <v>0.0</v>
      </c>
      <c r="AK25" s="97">
        <v>0.0</v>
      </c>
      <c r="AL25" s="97">
        <v>0.0</v>
      </c>
      <c r="AM25" s="97">
        <v>0.0</v>
      </c>
      <c r="AN25" s="97">
        <v>0.0</v>
      </c>
      <c r="AO25" s="97">
        <v>0.0</v>
      </c>
      <c r="AP25" s="97">
        <v>0.0</v>
      </c>
      <c r="AQ25" s="97">
        <v>0.0</v>
      </c>
      <c r="AR25" s="97">
        <v>0.0</v>
      </c>
      <c r="AS25" s="97">
        <v>0.0</v>
      </c>
      <c r="AT25" s="97">
        <v>0.0</v>
      </c>
      <c r="AU25" s="103" t="s">
        <v>624</v>
      </c>
      <c r="AV25" s="110"/>
      <c r="AW25" s="104">
        <v>0.0</v>
      </c>
      <c r="AX25" s="97">
        <v>0.0</v>
      </c>
      <c r="AY25" s="97">
        <v>0.0</v>
      </c>
      <c r="AZ25" s="97">
        <v>0.0</v>
      </c>
      <c r="BA25" s="97">
        <v>0.0</v>
      </c>
      <c r="BB25" s="97">
        <v>0.0</v>
      </c>
      <c r="BC25" s="97">
        <v>0.0</v>
      </c>
      <c r="BD25" s="97">
        <v>0.0</v>
      </c>
      <c r="BE25" s="97">
        <v>0.0</v>
      </c>
      <c r="BF25" s="97">
        <v>0.0</v>
      </c>
      <c r="BG25" s="97">
        <v>0.0</v>
      </c>
      <c r="BH25" s="97">
        <v>0.0</v>
      </c>
      <c r="BI25" s="97">
        <v>0.0</v>
      </c>
      <c r="BJ25" s="97">
        <v>0.0</v>
      </c>
      <c r="BK25" s="97">
        <v>0.0</v>
      </c>
      <c r="BL25" s="97">
        <v>0.0</v>
      </c>
      <c r="BM25" s="103" t="s">
        <v>624</v>
      </c>
      <c r="BN25" s="105">
        <f t="shared" si="4"/>
        <v>45012</v>
      </c>
      <c r="BO25" s="106" t="s">
        <v>1249</v>
      </c>
      <c r="BP25" s="106"/>
      <c r="BQ25" s="107"/>
      <c r="BR25" s="97">
        <f t="shared" si="5"/>
        <v>467</v>
      </c>
      <c r="BS25" s="97">
        <f t="shared" si="6"/>
        <v>45012</v>
      </c>
      <c r="BT25" s="97">
        <f t="shared" si="7"/>
        <v>45012</v>
      </c>
      <c r="BU25" s="97">
        <f t="shared" si="8"/>
        <v>467</v>
      </c>
      <c r="BV25" s="97">
        <f t="shared" ref="BV25:BX25" si="30">IF(BR25=44434,,BR25)</f>
        <v>467</v>
      </c>
      <c r="BW25" s="97">
        <f t="shared" si="30"/>
        <v>45012</v>
      </c>
      <c r="BX25" s="97">
        <f t="shared" si="30"/>
        <v>45012</v>
      </c>
      <c r="BY25" s="97">
        <f t="shared" si="10"/>
        <v>467</v>
      </c>
      <c r="BZ25" s="97"/>
    </row>
    <row r="26">
      <c r="A26" s="94" t="s">
        <v>103</v>
      </c>
      <c r="B26" s="94" t="s">
        <v>253</v>
      </c>
      <c r="C26" s="108" t="s">
        <v>254</v>
      </c>
      <c r="D26" s="78" t="s">
        <v>88</v>
      </c>
      <c r="E26" s="78" t="s">
        <v>105</v>
      </c>
      <c r="F26" s="78" t="s">
        <v>1123</v>
      </c>
      <c r="G26" s="96" t="s">
        <v>79</v>
      </c>
      <c r="H26" s="109" t="s">
        <v>1250</v>
      </c>
      <c r="I26" s="109" t="s">
        <v>1251</v>
      </c>
      <c r="J26" s="98" t="str">
        <f t="shared" si="2"/>
        <v>above 56 days</v>
      </c>
      <c r="K26" s="98">
        <f t="shared" si="3"/>
        <v>423</v>
      </c>
      <c r="L26" s="99" t="s">
        <v>1132</v>
      </c>
      <c r="M26" s="100">
        <v>67.0</v>
      </c>
      <c r="N26" s="97">
        <v>6.0</v>
      </c>
      <c r="O26" s="97">
        <v>2.0</v>
      </c>
      <c r="P26" s="97">
        <v>9.0</v>
      </c>
      <c r="Q26" s="97">
        <v>13.0</v>
      </c>
      <c r="R26" s="97">
        <v>8.0</v>
      </c>
      <c r="S26" s="97">
        <v>1.0</v>
      </c>
      <c r="T26" s="97">
        <v>0.0</v>
      </c>
      <c r="U26" s="97">
        <v>5.0</v>
      </c>
      <c r="V26" s="97">
        <v>0.0</v>
      </c>
      <c r="W26" s="97">
        <v>12.0</v>
      </c>
      <c r="X26" s="97">
        <v>2.0</v>
      </c>
      <c r="Y26" s="97">
        <v>5.0</v>
      </c>
      <c r="Z26" s="97">
        <v>0.0</v>
      </c>
      <c r="AA26" s="97">
        <v>2.0</v>
      </c>
      <c r="AB26" s="97">
        <v>1.0</v>
      </c>
      <c r="AC26" s="97">
        <v>1.0</v>
      </c>
      <c r="AD26" s="99" t="s">
        <v>1183</v>
      </c>
      <c r="AE26" s="100">
        <v>82.0</v>
      </c>
      <c r="AF26" s="97">
        <v>5.0</v>
      </c>
      <c r="AG26" s="97">
        <v>1.0</v>
      </c>
      <c r="AH26" s="97">
        <v>12.0</v>
      </c>
      <c r="AI26" s="97">
        <v>20.0</v>
      </c>
      <c r="AJ26" s="97">
        <v>9.0</v>
      </c>
      <c r="AK26" s="97">
        <v>2.0</v>
      </c>
      <c r="AL26" s="97">
        <v>0.0</v>
      </c>
      <c r="AM26" s="97">
        <v>1.0</v>
      </c>
      <c r="AN26" s="97">
        <v>0.0</v>
      </c>
      <c r="AO26" s="97">
        <v>29.0</v>
      </c>
      <c r="AP26" s="97">
        <v>1.0</v>
      </c>
      <c r="AQ26" s="97">
        <v>2.0</v>
      </c>
      <c r="AR26" s="97">
        <v>0.0</v>
      </c>
      <c r="AS26" s="97">
        <v>0.0</v>
      </c>
      <c r="AT26" s="102">
        <v>0.0</v>
      </c>
      <c r="AU26" s="103">
        <v>0.0</v>
      </c>
      <c r="AV26" s="110" t="s">
        <v>1252</v>
      </c>
      <c r="AW26" s="104">
        <v>73.0</v>
      </c>
      <c r="AX26" s="97">
        <v>0.0</v>
      </c>
      <c r="AY26" s="97">
        <v>0.0</v>
      </c>
      <c r="AZ26" s="97">
        <v>0.0</v>
      </c>
      <c r="BA26" s="97">
        <v>38.0</v>
      </c>
      <c r="BB26" s="97">
        <v>1.0</v>
      </c>
      <c r="BC26" s="97">
        <v>0.0</v>
      </c>
      <c r="BD26" s="97">
        <v>0.0</v>
      </c>
      <c r="BE26" s="97">
        <v>4.0</v>
      </c>
      <c r="BF26" s="97">
        <v>0.0</v>
      </c>
      <c r="BG26" s="97">
        <v>24.0</v>
      </c>
      <c r="BH26" s="97">
        <v>0.0</v>
      </c>
      <c r="BI26" s="97">
        <v>0.0</v>
      </c>
      <c r="BJ26" s="97">
        <v>0.0</v>
      </c>
      <c r="BK26" s="97">
        <v>0.0</v>
      </c>
      <c r="BL26" s="97">
        <v>5.0</v>
      </c>
      <c r="BM26" s="103">
        <v>1.0</v>
      </c>
      <c r="BN26" s="105">
        <f t="shared" si="4"/>
        <v>45012</v>
      </c>
      <c r="BO26" s="106" t="s">
        <v>1135</v>
      </c>
      <c r="BP26" s="106" t="s">
        <v>1185</v>
      </c>
      <c r="BQ26" s="107" t="s">
        <v>1253</v>
      </c>
      <c r="BR26" s="97">
        <f t="shared" si="5"/>
        <v>423</v>
      </c>
      <c r="BS26" s="97">
        <f t="shared" si="6"/>
        <v>424</v>
      </c>
      <c r="BT26" s="97">
        <f t="shared" si="7"/>
        <v>465</v>
      </c>
      <c r="BU26" s="97">
        <f t="shared" si="8"/>
        <v>423</v>
      </c>
      <c r="BV26" s="97">
        <f t="shared" ref="BV26:BX26" si="31">IF(BR26=44434,,BR26)</f>
        <v>423</v>
      </c>
      <c r="BW26" s="97">
        <f t="shared" si="31"/>
        <v>424</v>
      </c>
      <c r="BX26" s="97">
        <f t="shared" si="31"/>
        <v>465</v>
      </c>
      <c r="BY26" s="97">
        <f t="shared" si="10"/>
        <v>423</v>
      </c>
      <c r="BZ26" s="97"/>
    </row>
    <row r="27">
      <c r="A27" s="94" t="s">
        <v>103</v>
      </c>
      <c r="B27" s="94" t="s">
        <v>113</v>
      </c>
      <c r="C27" s="108" t="s">
        <v>113</v>
      </c>
      <c r="D27" s="78" t="s">
        <v>88</v>
      </c>
      <c r="E27" s="78" t="s">
        <v>105</v>
      </c>
      <c r="F27" s="78" t="s">
        <v>1123</v>
      </c>
      <c r="G27" s="96" t="s">
        <v>65</v>
      </c>
      <c r="H27" s="97" t="s">
        <v>1254</v>
      </c>
      <c r="I27" s="109" t="s">
        <v>1255</v>
      </c>
      <c r="J27" s="98" t="str">
        <f t="shared" si="2"/>
        <v>above 56 days</v>
      </c>
      <c r="K27" s="98">
        <f t="shared" si="3"/>
        <v>420</v>
      </c>
      <c r="L27" s="99" t="s">
        <v>1163</v>
      </c>
      <c r="M27" s="100">
        <v>130.0</v>
      </c>
      <c r="N27" s="97">
        <v>32.0</v>
      </c>
      <c r="O27" s="97">
        <v>1.0</v>
      </c>
      <c r="P27" s="97">
        <v>13.0</v>
      </c>
      <c r="Q27" s="97">
        <v>23.0</v>
      </c>
      <c r="R27" s="97">
        <v>27.0</v>
      </c>
      <c r="S27" s="97">
        <v>2.0</v>
      </c>
      <c r="T27" s="97">
        <v>2.0</v>
      </c>
      <c r="U27" s="97">
        <v>2.0</v>
      </c>
      <c r="V27" s="97">
        <v>0.0</v>
      </c>
      <c r="W27" s="97">
        <v>0.0</v>
      </c>
      <c r="X27" s="97">
        <v>0.0</v>
      </c>
      <c r="Y27" s="97">
        <v>1.0</v>
      </c>
      <c r="Z27" s="97">
        <v>1.0</v>
      </c>
      <c r="AA27" s="97">
        <v>6.0</v>
      </c>
      <c r="AB27" s="97">
        <v>8.0</v>
      </c>
      <c r="AC27" s="97">
        <v>12.0</v>
      </c>
      <c r="AD27" s="99" t="s">
        <v>1163</v>
      </c>
      <c r="AE27" s="100">
        <v>108.0</v>
      </c>
      <c r="AF27" s="97">
        <v>18.0</v>
      </c>
      <c r="AG27" s="97">
        <v>0.0</v>
      </c>
      <c r="AH27" s="97">
        <v>13.0</v>
      </c>
      <c r="AI27" s="97">
        <v>20.0</v>
      </c>
      <c r="AJ27" s="97">
        <v>18.0</v>
      </c>
      <c r="AK27" s="97">
        <v>2.0</v>
      </c>
      <c r="AL27" s="97">
        <v>0.0</v>
      </c>
      <c r="AM27" s="97">
        <v>0.0</v>
      </c>
      <c r="AN27" s="97">
        <v>0.0</v>
      </c>
      <c r="AO27" s="97">
        <v>0.0</v>
      </c>
      <c r="AP27" s="97">
        <v>0.0</v>
      </c>
      <c r="AQ27" s="97">
        <v>1.0</v>
      </c>
      <c r="AR27" s="97">
        <v>1.0</v>
      </c>
      <c r="AS27" s="97">
        <v>11.0</v>
      </c>
      <c r="AT27" s="102">
        <v>14.0</v>
      </c>
      <c r="AU27" s="103">
        <v>10.0</v>
      </c>
      <c r="AV27" s="98" t="s">
        <v>1163</v>
      </c>
      <c r="AW27" s="104">
        <v>27.0</v>
      </c>
      <c r="AX27" s="97">
        <v>2.0</v>
      </c>
      <c r="AY27" s="97">
        <v>4.0</v>
      </c>
      <c r="AZ27" s="97">
        <v>1.0</v>
      </c>
      <c r="BA27" s="97">
        <v>17.0</v>
      </c>
      <c r="BB27" s="97">
        <v>2.0</v>
      </c>
      <c r="BC27" s="97">
        <v>0.0</v>
      </c>
      <c r="BD27" s="97">
        <v>0.0</v>
      </c>
      <c r="BE27" s="97">
        <v>0.0</v>
      </c>
      <c r="BF27" s="97">
        <v>0.0</v>
      </c>
      <c r="BG27" s="97">
        <v>0.0</v>
      </c>
      <c r="BH27" s="97">
        <v>0.0</v>
      </c>
      <c r="BI27" s="97">
        <v>0.0</v>
      </c>
      <c r="BJ27" s="97">
        <v>0.0</v>
      </c>
      <c r="BK27" s="97">
        <v>0.0</v>
      </c>
      <c r="BL27" s="97">
        <v>0.0</v>
      </c>
      <c r="BM27" s="103">
        <v>1.0</v>
      </c>
      <c r="BN27" s="105">
        <f t="shared" si="4"/>
        <v>45012</v>
      </c>
      <c r="BO27" s="106" t="s">
        <v>1164</v>
      </c>
      <c r="BP27" s="106" t="s">
        <v>1164</v>
      </c>
      <c r="BQ27" s="107" t="s">
        <v>1164</v>
      </c>
      <c r="BR27" s="97">
        <f t="shared" si="5"/>
        <v>420</v>
      </c>
      <c r="BS27" s="97">
        <f t="shared" si="6"/>
        <v>420</v>
      </c>
      <c r="BT27" s="97">
        <f t="shared" si="7"/>
        <v>420</v>
      </c>
      <c r="BU27" s="97">
        <f t="shared" si="8"/>
        <v>420</v>
      </c>
      <c r="BV27" s="97">
        <f t="shared" ref="BV27:BX27" si="32">IF(BR27=44434,,BR27)</f>
        <v>420</v>
      </c>
      <c r="BW27" s="97">
        <f t="shared" si="32"/>
        <v>420</v>
      </c>
      <c r="BX27" s="97">
        <f t="shared" si="32"/>
        <v>420</v>
      </c>
      <c r="BY27" s="97">
        <f t="shared" si="10"/>
        <v>420</v>
      </c>
      <c r="BZ27" s="97"/>
    </row>
    <row r="28">
      <c r="A28" s="94" t="s">
        <v>365</v>
      </c>
      <c r="B28" s="94" t="s">
        <v>367</v>
      </c>
      <c r="C28" s="108" t="s">
        <v>367</v>
      </c>
      <c r="D28" s="78" t="s">
        <v>132</v>
      </c>
      <c r="E28" s="78" t="s">
        <v>368</v>
      </c>
      <c r="F28" s="78" t="s">
        <v>1256</v>
      </c>
      <c r="G28" s="96" t="s">
        <v>79</v>
      </c>
      <c r="H28" s="97"/>
      <c r="I28" s="97"/>
      <c r="J28" s="98" t="str">
        <f t="shared" si="2"/>
        <v>above 56 days</v>
      </c>
      <c r="K28" s="98">
        <f t="shared" si="3"/>
        <v>427</v>
      </c>
      <c r="L28" s="99" t="s">
        <v>1257</v>
      </c>
      <c r="M28" s="100">
        <v>74.0</v>
      </c>
      <c r="N28" s="97">
        <v>1.0</v>
      </c>
      <c r="O28" s="97">
        <v>3.0</v>
      </c>
      <c r="P28" s="97">
        <v>3.0</v>
      </c>
      <c r="Q28" s="97">
        <v>7.0</v>
      </c>
      <c r="R28" s="97">
        <v>8.0</v>
      </c>
      <c r="S28" s="97">
        <v>3.0</v>
      </c>
      <c r="T28" s="97">
        <v>3.0</v>
      </c>
      <c r="U28" s="97">
        <v>5.0</v>
      </c>
      <c r="V28" s="97">
        <v>4.0</v>
      </c>
      <c r="W28" s="97">
        <v>5.0</v>
      </c>
      <c r="X28" s="97">
        <v>5.0</v>
      </c>
      <c r="Y28" s="97">
        <v>6.0</v>
      </c>
      <c r="Z28" s="97">
        <v>2.0</v>
      </c>
      <c r="AA28" s="97">
        <v>5.0</v>
      </c>
      <c r="AB28" s="97">
        <v>6.0</v>
      </c>
      <c r="AC28" s="97">
        <v>8.0</v>
      </c>
      <c r="AD28" s="101"/>
      <c r="AE28" s="100">
        <v>0.0</v>
      </c>
      <c r="AF28" s="97">
        <v>0.0</v>
      </c>
      <c r="AG28" s="97">
        <v>0.0</v>
      </c>
      <c r="AH28" s="97">
        <v>0.0</v>
      </c>
      <c r="AI28" s="97">
        <v>0.0</v>
      </c>
      <c r="AJ28" s="97">
        <v>0.0</v>
      </c>
      <c r="AK28" s="97">
        <v>0.0</v>
      </c>
      <c r="AL28" s="97">
        <v>0.0</v>
      </c>
      <c r="AM28" s="97">
        <v>0.0</v>
      </c>
      <c r="AN28" s="97">
        <v>0.0</v>
      </c>
      <c r="AO28" s="97">
        <v>0.0</v>
      </c>
      <c r="AP28" s="97">
        <v>0.0</v>
      </c>
      <c r="AQ28" s="97">
        <v>0.0</v>
      </c>
      <c r="AR28" s="97">
        <v>0.0</v>
      </c>
      <c r="AS28" s="97">
        <v>0.0</v>
      </c>
      <c r="AT28" s="102">
        <v>0.0</v>
      </c>
      <c r="AU28" s="103">
        <v>0.0</v>
      </c>
      <c r="AV28" s="98" t="s">
        <v>1258</v>
      </c>
      <c r="AW28" s="104">
        <v>4.0</v>
      </c>
      <c r="AX28" s="97">
        <v>0.0</v>
      </c>
      <c r="AY28" s="97">
        <v>0.0</v>
      </c>
      <c r="AZ28" s="97">
        <v>0.0</v>
      </c>
      <c r="BA28" s="97">
        <v>0.0</v>
      </c>
      <c r="BB28" s="97">
        <v>0.0</v>
      </c>
      <c r="BC28" s="97">
        <v>0.0</v>
      </c>
      <c r="BD28" s="97">
        <v>0.0</v>
      </c>
      <c r="BE28" s="97">
        <v>0.0</v>
      </c>
      <c r="BF28" s="97">
        <v>0.0</v>
      </c>
      <c r="BG28" s="97">
        <v>0.0</v>
      </c>
      <c r="BH28" s="97">
        <v>0.0</v>
      </c>
      <c r="BI28" s="97">
        <v>0.0</v>
      </c>
      <c r="BJ28" s="97">
        <v>4.0</v>
      </c>
      <c r="BK28" s="97">
        <v>0.0</v>
      </c>
      <c r="BL28" s="97">
        <v>0.0</v>
      </c>
      <c r="BM28" s="103">
        <v>0.0</v>
      </c>
      <c r="BN28" s="105">
        <f t="shared" si="4"/>
        <v>45012</v>
      </c>
      <c r="BO28" s="106" t="s">
        <v>1259</v>
      </c>
      <c r="BP28" s="106"/>
      <c r="BQ28" s="107" t="s">
        <v>1260</v>
      </c>
      <c r="BR28" s="97">
        <f t="shared" si="5"/>
        <v>427</v>
      </c>
      <c r="BS28" s="97">
        <f t="shared" si="6"/>
        <v>45012</v>
      </c>
      <c r="BT28" s="97">
        <f t="shared" si="7"/>
        <v>678</v>
      </c>
      <c r="BU28" s="97">
        <f t="shared" si="8"/>
        <v>427</v>
      </c>
      <c r="BV28" s="97">
        <f t="shared" ref="BV28:BX28" si="33">IF(BR28=44434,,BR28)</f>
        <v>427</v>
      </c>
      <c r="BW28" s="97">
        <f t="shared" si="33"/>
        <v>45012</v>
      </c>
      <c r="BX28" s="97">
        <f t="shared" si="33"/>
        <v>678</v>
      </c>
      <c r="BY28" s="97">
        <f t="shared" si="10"/>
        <v>427</v>
      </c>
      <c r="BZ28" s="97"/>
    </row>
    <row r="29">
      <c r="A29" s="94" t="s">
        <v>205</v>
      </c>
      <c r="B29" s="94" t="s">
        <v>1261</v>
      </c>
      <c r="C29" s="108" t="s">
        <v>1261</v>
      </c>
      <c r="D29" s="78" t="s">
        <v>76</v>
      </c>
      <c r="E29" s="78" t="s">
        <v>207</v>
      </c>
      <c r="F29" s="78" t="s">
        <v>1262</v>
      </c>
      <c r="G29" s="96" t="s">
        <v>89</v>
      </c>
      <c r="H29" s="109" t="s">
        <v>1263</v>
      </c>
      <c r="I29" s="109" t="s">
        <v>1264</v>
      </c>
      <c r="J29" s="98" t="str">
        <f t="shared" si="2"/>
        <v>above 56 days</v>
      </c>
      <c r="K29" s="98">
        <f t="shared" si="3"/>
        <v>467</v>
      </c>
      <c r="L29" s="101" t="s">
        <v>1248</v>
      </c>
      <c r="M29" s="100">
        <v>32.0</v>
      </c>
      <c r="N29" s="97">
        <v>0.0</v>
      </c>
      <c r="O29" s="97">
        <v>0.0</v>
      </c>
      <c r="P29" s="97">
        <v>1.0</v>
      </c>
      <c r="Q29" s="97">
        <v>2.0</v>
      </c>
      <c r="R29" s="97">
        <v>3.0</v>
      </c>
      <c r="S29" s="97">
        <v>1.0</v>
      </c>
      <c r="T29" s="97">
        <v>1.0</v>
      </c>
      <c r="U29" s="97">
        <v>2.0</v>
      </c>
      <c r="V29" s="97">
        <v>1.0</v>
      </c>
      <c r="W29" s="97">
        <v>6.0</v>
      </c>
      <c r="X29" s="97">
        <v>4.0</v>
      </c>
      <c r="Y29" s="97">
        <v>4.0</v>
      </c>
      <c r="Z29" s="97">
        <v>0.0</v>
      </c>
      <c r="AA29" s="97">
        <v>3.0</v>
      </c>
      <c r="AB29" s="97">
        <v>3.0</v>
      </c>
      <c r="AC29" s="97">
        <v>1.0</v>
      </c>
      <c r="AD29" s="101" t="s">
        <v>1265</v>
      </c>
      <c r="AE29" s="100">
        <v>5.0</v>
      </c>
      <c r="AF29" s="97">
        <v>0.0</v>
      </c>
      <c r="AG29" s="97">
        <v>0.0</v>
      </c>
      <c r="AH29" s="97">
        <v>0.0</v>
      </c>
      <c r="AI29" s="97">
        <v>0.0</v>
      </c>
      <c r="AJ29" s="97">
        <v>0.0</v>
      </c>
      <c r="AK29" s="97">
        <v>0.0</v>
      </c>
      <c r="AL29" s="97">
        <v>1.0</v>
      </c>
      <c r="AM29" s="97">
        <v>2.0</v>
      </c>
      <c r="AN29" s="97">
        <v>0.0</v>
      </c>
      <c r="AO29" s="97">
        <v>2.0</v>
      </c>
      <c r="AP29" s="97">
        <v>0.0</v>
      </c>
      <c r="AQ29" s="97">
        <v>0.0</v>
      </c>
      <c r="AR29" s="97">
        <v>0.0</v>
      </c>
      <c r="AS29" s="97">
        <v>0.0</v>
      </c>
      <c r="AT29" s="102">
        <v>0.0</v>
      </c>
      <c r="AU29" s="103">
        <v>0.0</v>
      </c>
      <c r="AV29" s="110"/>
      <c r="AW29" s="104">
        <v>0.0</v>
      </c>
      <c r="AX29" s="97">
        <v>0.0</v>
      </c>
      <c r="AY29" s="97">
        <v>0.0</v>
      </c>
      <c r="AZ29" s="97">
        <v>0.0</v>
      </c>
      <c r="BA29" s="97">
        <v>0.0</v>
      </c>
      <c r="BB29" s="97">
        <v>0.0</v>
      </c>
      <c r="BC29" s="97">
        <v>0.0</v>
      </c>
      <c r="BD29" s="97">
        <v>0.0</v>
      </c>
      <c r="BE29" s="97">
        <v>0.0</v>
      </c>
      <c r="BF29" s="97">
        <v>0.0</v>
      </c>
      <c r="BG29" s="97">
        <v>0.0</v>
      </c>
      <c r="BH29" s="97">
        <v>0.0</v>
      </c>
      <c r="BI29" s="97">
        <v>0.0</v>
      </c>
      <c r="BJ29" s="97">
        <v>0.0</v>
      </c>
      <c r="BK29" s="97">
        <v>0.0</v>
      </c>
      <c r="BL29" s="97">
        <v>0.0</v>
      </c>
      <c r="BM29" s="103">
        <v>0.0</v>
      </c>
      <c r="BN29" s="105">
        <f t="shared" si="4"/>
        <v>45012</v>
      </c>
      <c r="BO29" s="106" t="s">
        <v>1249</v>
      </c>
      <c r="BP29" s="106" t="s">
        <v>1266</v>
      </c>
      <c r="BQ29" s="107"/>
      <c r="BR29" s="97">
        <f t="shared" si="5"/>
        <v>467</v>
      </c>
      <c r="BS29" s="97">
        <f t="shared" si="6"/>
        <v>563</v>
      </c>
      <c r="BT29" s="97">
        <f t="shared" si="7"/>
        <v>45012</v>
      </c>
      <c r="BU29" s="97">
        <f t="shared" si="8"/>
        <v>467</v>
      </c>
      <c r="BV29" s="97">
        <f t="shared" ref="BV29:BX29" si="34">IF(BR29=44434,,BR29)</f>
        <v>467</v>
      </c>
      <c r="BW29" s="97">
        <f t="shared" si="34"/>
        <v>563</v>
      </c>
      <c r="BX29" s="97">
        <f t="shared" si="34"/>
        <v>45012</v>
      </c>
      <c r="BY29" s="97">
        <f t="shared" si="10"/>
        <v>467</v>
      </c>
      <c r="BZ29" s="97"/>
    </row>
    <row r="30">
      <c r="A30" s="94" t="s">
        <v>1267</v>
      </c>
      <c r="B30" s="94" t="s">
        <v>1268</v>
      </c>
      <c r="C30" s="108" t="s">
        <v>1268</v>
      </c>
      <c r="D30" s="78" t="s">
        <v>76</v>
      </c>
      <c r="E30" s="78"/>
      <c r="F30" s="78" t="s">
        <v>1138</v>
      </c>
      <c r="G30" s="96" t="s">
        <v>89</v>
      </c>
      <c r="H30" s="97"/>
      <c r="I30" s="97"/>
      <c r="J30" s="98" t="str">
        <f t="shared" si="2"/>
        <v>above 56 days</v>
      </c>
      <c r="K30" s="98">
        <f t="shared" si="3"/>
        <v>679</v>
      </c>
      <c r="L30" s="99" t="s">
        <v>1140</v>
      </c>
      <c r="M30" s="100">
        <v>14.0</v>
      </c>
      <c r="N30" s="97">
        <v>0.0</v>
      </c>
      <c r="O30" s="97">
        <v>0.0</v>
      </c>
      <c r="P30" s="97">
        <v>0.0</v>
      </c>
      <c r="Q30" s="97">
        <v>0.0</v>
      </c>
      <c r="R30" s="97">
        <v>0.0</v>
      </c>
      <c r="S30" s="97">
        <v>0.0</v>
      </c>
      <c r="T30" s="97">
        <v>0.0</v>
      </c>
      <c r="U30" s="97">
        <v>0.0</v>
      </c>
      <c r="V30" s="97">
        <v>0.0</v>
      </c>
      <c r="W30" s="97">
        <v>0.0</v>
      </c>
      <c r="X30" s="97">
        <v>0.0</v>
      </c>
      <c r="Y30" s="97">
        <v>0.0</v>
      </c>
      <c r="Z30" s="97">
        <v>0.0</v>
      </c>
      <c r="AA30" s="97">
        <v>6.0</v>
      </c>
      <c r="AB30" s="97">
        <v>6.0</v>
      </c>
      <c r="AC30" s="97">
        <v>2.0</v>
      </c>
      <c r="AD30" s="101"/>
      <c r="AE30" s="100">
        <v>0.0</v>
      </c>
      <c r="AF30" s="97">
        <v>0.0</v>
      </c>
      <c r="AG30" s="97">
        <v>0.0</v>
      </c>
      <c r="AH30" s="97">
        <v>0.0</v>
      </c>
      <c r="AI30" s="97">
        <v>0.0</v>
      </c>
      <c r="AJ30" s="97">
        <v>0.0</v>
      </c>
      <c r="AK30" s="97">
        <v>0.0</v>
      </c>
      <c r="AL30" s="97">
        <v>0.0</v>
      </c>
      <c r="AM30" s="97">
        <v>0.0</v>
      </c>
      <c r="AN30" s="97">
        <v>0.0</v>
      </c>
      <c r="AO30" s="97">
        <v>0.0</v>
      </c>
      <c r="AP30" s="97">
        <v>0.0</v>
      </c>
      <c r="AQ30" s="97">
        <v>0.0</v>
      </c>
      <c r="AR30" s="97">
        <v>0.0</v>
      </c>
      <c r="AS30" s="97">
        <v>0.0</v>
      </c>
      <c r="AT30" s="102">
        <v>0.0</v>
      </c>
      <c r="AU30" s="103">
        <v>0.0</v>
      </c>
      <c r="AV30" s="98" t="s">
        <v>1269</v>
      </c>
      <c r="AW30" s="104">
        <v>118.0</v>
      </c>
      <c r="AX30" s="97">
        <v>0.0</v>
      </c>
      <c r="AY30" s="97">
        <v>0.0</v>
      </c>
      <c r="AZ30" s="97">
        <v>0.0</v>
      </c>
      <c r="BA30" s="97">
        <v>0.0</v>
      </c>
      <c r="BB30" s="97">
        <v>0.0</v>
      </c>
      <c r="BC30" s="97">
        <v>0.0</v>
      </c>
      <c r="BD30" s="97">
        <v>0.0</v>
      </c>
      <c r="BE30" s="97">
        <v>0.0</v>
      </c>
      <c r="BF30" s="97">
        <v>0.0</v>
      </c>
      <c r="BG30" s="97">
        <v>0.0</v>
      </c>
      <c r="BH30" s="97">
        <v>0.0</v>
      </c>
      <c r="BI30" s="97">
        <v>0.0</v>
      </c>
      <c r="BJ30" s="97">
        <v>0.0</v>
      </c>
      <c r="BK30" s="97">
        <v>35.0</v>
      </c>
      <c r="BL30" s="97">
        <v>83.0</v>
      </c>
      <c r="BM30" s="103">
        <v>0.0</v>
      </c>
      <c r="BN30" s="105">
        <f t="shared" si="4"/>
        <v>45012</v>
      </c>
      <c r="BO30" s="106" t="s">
        <v>1270</v>
      </c>
      <c r="BP30" s="106"/>
      <c r="BQ30" s="107" t="s">
        <v>1271</v>
      </c>
      <c r="BR30" s="97">
        <f t="shared" si="5"/>
        <v>682</v>
      </c>
      <c r="BS30" s="97">
        <f t="shared" si="6"/>
        <v>45012</v>
      </c>
      <c r="BT30" s="97">
        <f t="shared" si="7"/>
        <v>679</v>
      </c>
      <c r="BU30" s="97">
        <f t="shared" si="8"/>
        <v>679</v>
      </c>
      <c r="BV30" s="97">
        <f t="shared" ref="BV30:BX30" si="35">IF(BR30=44434,,BR30)</f>
        <v>682</v>
      </c>
      <c r="BW30" s="97">
        <f t="shared" si="35"/>
        <v>45012</v>
      </c>
      <c r="BX30" s="97">
        <f t="shared" si="35"/>
        <v>679</v>
      </c>
      <c r="BY30" s="97">
        <f t="shared" si="10"/>
        <v>679</v>
      </c>
      <c r="BZ30" s="97"/>
    </row>
    <row r="31">
      <c r="A31" s="94" t="s">
        <v>721</v>
      </c>
      <c r="B31" s="94" t="s">
        <v>722</v>
      </c>
      <c r="C31" s="108" t="s">
        <v>722</v>
      </c>
      <c r="D31" s="78" t="s">
        <v>132</v>
      </c>
      <c r="E31" s="78" t="s">
        <v>1272</v>
      </c>
      <c r="F31" s="78" t="s">
        <v>1144</v>
      </c>
      <c r="G31" s="96" t="s">
        <v>106</v>
      </c>
      <c r="H31" s="109" t="s">
        <v>1273</v>
      </c>
      <c r="I31" s="109" t="s">
        <v>1274</v>
      </c>
      <c r="J31" s="98" t="str">
        <f t="shared" si="2"/>
        <v>above 56 days</v>
      </c>
      <c r="K31" s="98">
        <f t="shared" si="3"/>
        <v>438</v>
      </c>
      <c r="L31" s="99" t="s">
        <v>1232</v>
      </c>
      <c r="M31" s="100">
        <v>88.0</v>
      </c>
      <c r="N31" s="97">
        <v>1.0</v>
      </c>
      <c r="O31" s="97">
        <v>0.0</v>
      </c>
      <c r="P31" s="97">
        <v>0.0</v>
      </c>
      <c r="Q31" s="97">
        <v>0.0</v>
      </c>
      <c r="R31" s="97">
        <v>0.0</v>
      </c>
      <c r="S31" s="97">
        <v>0.0</v>
      </c>
      <c r="T31" s="97">
        <v>0.0</v>
      </c>
      <c r="U31" s="97">
        <v>1.0</v>
      </c>
      <c r="V31" s="97">
        <v>0.0</v>
      </c>
      <c r="W31" s="97">
        <v>0.0</v>
      </c>
      <c r="X31" s="97">
        <v>11.0</v>
      </c>
      <c r="Y31" s="97">
        <v>44.0</v>
      </c>
      <c r="Z31" s="97">
        <v>13.0</v>
      </c>
      <c r="AA31" s="97">
        <v>8.0</v>
      </c>
      <c r="AB31" s="97">
        <v>9.0</v>
      </c>
      <c r="AC31" s="97">
        <v>1.0</v>
      </c>
      <c r="AD31" s="101" t="s">
        <v>1220</v>
      </c>
      <c r="AE31" s="100">
        <v>15.0</v>
      </c>
      <c r="AF31" s="97">
        <v>0.0</v>
      </c>
      <c r="AG31" s="97">
        <v>0.0</v>
      </c>
      <c r="AH31" s="97">
        <v>0.0</v>
      </c>
      <c r="AI31" s="97">
        <v>0.0</v>
      </c>
      <c r="AJ31" s="97">
        <v>0.0</v>
      </c>
      <c r="AK31" s="97">
        <v>0.0</v>
      </c>
      <c r="AL31" s="97">
        <v>0.0</v>
      </c>
      <c r="AM31" s="97">
        <v>0.0</v>
      </c>
      <c r="AN31" s="97">
        <v>0.0</v>
      </c>
      <c r="AO31" s="97">
        <v>0.0</v>
      </c>
      <c r="AP31" s="97">
        <v>0.0</v>
      </c>
      <c r="AQ31" s="97">
        <v>10.0</v>
      </c>
      <c r="AR31" s="97">
        <v>5.0</v>
      </c>
      <c r="AS31" s="97">
        <v>0.0</v>
      </c>
      <c r="AT31" s="102">
        <v>0.0</v>
      </c>
      <c r="AU31" s="103">
        <v>0.0</v>
      </c>
      <c r="AV31" s="110" t="s">
        <v>1220</v>
      </c>
      <c r="AW31" s="104">
        <v>134.0</v>
      </c>
      <c r="AX31" s="97">
        <v>0.0</v>
      </c>
      <c r="AY31" s="97">
        <v>0.0</v>
      </c>
      <c r="AZ31" s="97">
        <v>0.0</v>
      </c>
      <c r="BA31" s="97">
        <v>0.0</v>
      </c>
      <c r="BB31" s="97">
        <v>0.0</v>
      </c>
      <c r="BC31" s="97">
        <v>0.0</v>
      </c>
      <c r="BD31" s="97">
        <v>0.0</v>
      </c>
      <c r="BE31" s="97">
        <v>0.0</v>
      </c>
      <c r="BF31" s="97">
        <v>0.0</v>
      </c>
      <c r="BG31" s="97">
        <v>0.0</v>
      </c>
      <c r="BH31" s="97">
        <v>0.0</v>
      </c>
      <c r="BI31" s="97">
        <v>33.0</v>
      </c>
      <c r="BJ31" s="97">
        <v>23.0</v>
      </c>
      <c r="BK31" s="97">
        <v>0.0</v>
      </c>
      <c r="BL31" s="97">
        <v>70.0</v>
      </c>
      <c r="BM31" s="103">
        <v>8.0</v>
      </c>
      <c r="BN31" s="105">
        <f t="shared" si="4"/>
        <v>45012</v>
      </c>
      <c r="BO31" s="106" t="s">
        <v>1234</v>
      </c>
      <c r="BP31" s="106" t="s">
        <v>1222</v>
      </c>
      <c r="BQ31" s="107" t="s">
        <v>1222</v>
      </c>
      <c r="BR31" s="97">
        <f t="shared" si="5"/>
        <v>438</v>
      </c>
      <c r="BS31" s="97">
        <f t="shared" si="6"/>
        <v>655</v>
      </c>
      <c r="BT31" s="97">
        <f t="shared" si="7"/>
        <v>655</v>
      </c>
      <c r="BU31" s="97">
        <f t="shared" si="8"/>
        <v>438</v>
      </c>
      <c r="BV31" s="97">
        <f t="shared" ref="BV31:BX31" si="36">IF(BR31=44434,,BR31)</f>
        <v>438</v>
      </c>
      <c r="BW31" s="97">
        <f t="shared" si="36"/>
        <v>655</v>
      </c>
      <c r="BX31" s="97">
        <f t="shared" si="36"/>
        <v>655</v>
      </c>
      <c r="BY31" s="97">
        <f t="shared" si="10"/>
        <v>438</v>
      </c>
      <c r="BZ31" s="97"/>
    </row>
    <row r="32">
      <c r="A32" s="94" t="s">
        <v>86</v>
      </c>
      <c r="B32" s="94" t="s">
        <v>87</v>
      </c>
      <c r="C32" s="108" t="s">
        <v>87</v>
      </c>
      <c r="D32" s="78" t="s">
        <v>88</v>
      </c>
      <c r="E32" s="78" t="s">
        <v>152</v>
      </c>
      <c r="F32" s="78" t="s">
        <v>1275</v>
      </c>
      <c r="G32" s="96" t="s">
        <v>89</v>
      </c>
      <c r="H32" s="97"/>
      <c r="I32" s="97"/>
      <c r="J32" s="98" t="str">
        <f t="shared" si="2"/>
        <v>above 56 days</v>
      </c>
      <c r="K32" s="98">
        <f t="shared" si="3"/>
        <v>424</v>
      </c>
      <c r="L32" s="99" t="s">
        <v>1183</v>
      </c>
      <c r="M32" s="100">
        <v>170.0</v>
      </c>
      <c r="N32" s="97">
        <v>5.0</v>
      </c>
      <c r="O32" s="97">
        <v>0.0</v>
      </c>
      <c r="P32" s="97">
        <v>16.0</v>
      </c>
      <c r="Q32" s="97">
        <v>32.0</v>
      </c>
      <c r="R32" s="97">
        <v>15.0</v>
      </c>
      <c r="S32" s="97">
        <v>7.0</v>
      </c>
      <c r="T32" s="97">
        <v>13.0</v>
      </c>
      <c r="U32" s="97">
        <v>14.0</v>
      </c>
      <c r="V32" s="97">
        <v>5.0</v>
      </c>
      <c r="W32" s="97">
        <v>16.0</v>
      </c>
      <c r="X32" s="97">
        <v>7.0</v>
      </c>
      <c r="Y32" s="97">
        <v>6.0</v>
      </c>
      <c r="Z32" s="97">
        <v>1.0</v>
      </c>
      <c r="AA32" s="97">
        <v>22.0</v>
      </c>
      <c r="AB32" s="97">
        <v>5.0</v>
      </c>
      <c r="AC32" s="97">
        <v>6.0</v>
      </c>
      <c r="AD32" s="99" t="s">
        <v>1183</v>
      </c>
      <c r="AE32" s="100">
        <v>216.0</v>
      </c>
      <c r="AF32" s="97">
        <v>3.0</v>
      </c>
      <c r="AG32" s="97">
        <v>1.0</v>
      </c>
      <c r="AH32" s="97">
        <v>11.0</v>
      </c>
      <c r="AI32" s="97">
        <v>19.0</v>
      </c>
      <c r="AJ32" s="97">
        <v>21.0</v>
      </c>
      <c r="AK32" s="97">
        <v>8.0</v>
      </c>
      <c r="AL32" s="97">
        <v>15.0</v>
      </c>
      <c r="AM32" s="97">
        <v>9.0</v>
      </c>
      <c r="AN32" s="97">
        <v>1.0</v>
      </c>
      <c r="AO32" s="97">
        <v>36.0</v>
      </c>
      <c r="AP32" s="97">
        <v>4.0</v>
      </c>
      <c r="AQ32" s="97">
        <v>14.0</v>
      </c>
      <c r="AR32" s="97">
        <v>0.0</v>
      </c>
      <c r="AS32" s="97">
        <v>52.0</v>
      </c>
      <c r="AT32" s="102">
        <v>21.0</v>
      </c>
      <c r="AU32" s="103">
        <v>1.0</v>
      </c>
      <c r="AV32" s="98" t="s">
        <v>1276</v>
      </c>
      <c r="AW32" s="104">
        <v>2.0</v>
      </c>
      <c r="AX32" s="97">
        <v>0.0</v>
      </c>
      <c r="AY32" s="97">
        <v>0.0</v>
      </c>
      <c r="AZ32" s="97">
        <v>0.0</v>
      </c>
      <c r="BA32" s="97">
        <v>0.0</v>
      </c>
      <c r="BB32" s="97">
        <v>0.0</v>
      </c>
      <c r="BC32" s="97">
        <v>0.0</v>
      </c>
      <c r="BD32" s="97">
        <v>1.0</v>
      </c>
      <c r="BE32" s="97">
        <v>0.0</v>
      </c>
      <c r="BF32" s="97">
        <v>0.0</v>
      </c>
      <c r="BG32" s="97">
        <v>1.0</v>
      </c>
      <c r="BH32" s="97">
        <v>0.0</v>
      </c>
      <c r="BI32" s="97">
        <v>0.0</v>
      </c>
      <c r="BJ32" s="97">
        <v>0.0</v>
      </c>
      <c r="BK32" s="97">
        <v>0.0</v>
      </c>
      <c r="BL32" s="97">
        <v>0.0</v>
      </c>
      <c r="BM32" s="103">
        <v>0.0</v>
      </c>
      <c r="BN32" s="105">
        <f t="shared" si="4"/>
        <v>45012</v>
      </c>
      <c r="BO32" s="106" t="s">
        <v>1185</v>
      </c>
      <c r="BP32" s="106" t="s">
        <v>1185</v>
      </c>
      <c r="BQ32" s="107" t="s">
        <v>1277</v>
      </c>
      <c r="BR32" s="97">
        <f t="shared" si="5"/>
        <v>424</v>
      </c>
      <c r="BS32" s="97">
        <f t="shared" si="6"/>
        <v>424</v>
      </c>
      <c r="BT32" s="97">
        <f t="shared" si="7"/>
        <v>560</v>
      </c>
      <c r="BU32" s="97">
        <f t="shared" si="8"/>
        <v>424</v>
      </c>
      <c r="BV32" s="97">
        <f t="shared" ref="BV32:BX32" si="37">IF(BR32=44434,,BR32)</f>
        <v>424</v>
      </c>
      <c r="BW32" s="97">
        <f t="shared" si="37"/>
        <v>424</v>
      </c>
      <c r="BX32" s="97">
        <f t="shared" si="37"/>
        <v>560</v>
      </c>
      <c r="BY32" s="97">
        <f t="shared" si="10"/>
        <v>424</v>
      </c>
      <c r="BZ32" s="97"/>
    </row>
    <row r="33">
      <c r="A33" s="94" t="s">
        <v>517</v>
      </c>
      <c r="B33" s="94" t="s">
        <v>717</v>
      </c>
      <c r="C33" s="78" t="s">
        <v>717</v>
      </c>
      <c r="D33" s="78" t="s">
        <v>88</v>
      </c>
      <c r="E33" s="78" t="s">
        <v>520</v>
      </c>
      <c r="F33" s="78" t="s">
        <v>1278</v>
      </c>
      <c r="G33" s="96" t="s">
        <v>89</v>
      </c>
      <c r="H33" s="97"/>
      <c r="I33" s="97"/>
      <c r="J33" s="98" t="str">
        <f t="shared" si="2"/>
        <v>above 56 days</v>
      </c>
      <c r="K33" s="98">
        <f t="shared" si="3"/>
        <v>426</v>
      </c>
      <c r="L33" s="99" t="s">
        <v>1195</v>
      </c>
      <c r="M33" s="100">
        <v>66.0</v>
      </c>
      <c r="N33" s="97">
        <v>13.0</v>
      </c>
      <c r="O33" s="97">
        <v>1.0</v>
      </c>
      <c r="P33" s="97">
        <v>11.0</v>
      </c>
      <c r="Q33" s="97">
        <v>7.0</v>
      </c>
      <c r="R33" s="97">
        <v>6.0</v>
      </c>
      <c r="S33" s="97">
        <v>10.0</v>
      </c>
      <c r="T33" s="97">
        <v>5.0</v>
      </c>
      <c r="U33" s="97">
        <v>0.0</v>
      </c>
      <c r="V33" s="97">
        <v>0.0</v>
      </c>
      <c r="W33" s="97">
        <v>6.0</v>
      </c>
      <c r="X33" s="97">
        <v>5.0</v>
      </c>
      <c r="Y33" s="97">
        <v>2.0</v>
      </c>
      <c r="Z33" s="97">
        <v>0.0</v>
      </c>
      <c r="AA33" s="97">
        <v>0.0</v>
      </c>
      <c r="AB33" s="97">
        <v>0.0</v>
      </c>
      <c r="AC33" s="97">
        <v>0.0</v>
      </c>
      <c r="AD33" s="99" t="s">
        <v>1195</v>
      </c>
      <c r="AE33" s="100">
        <v>7.0</v>
      </c>
      <c r="AF33" s="97">
        <v>1.0</v>
      </c>
      <c r="AG33" s="97">
        <v>0.0</v>
      </c>
      <c r="AH33" s="97">
        <v>0.0</v>
      </c>
      <c r="AI33" s="97">
        <v>3.0</v>
      </c>
      <c r="AJ33" s="97">
        <v>0.0</v>
      </c>
      <c r="AK33" s="97">
        <v>0.0</v>
      </c>
      <c r="AL33" s="97">
        <v>0.0</v>
      </c>
      <c r="AM33" s="97">
        <v>0.0</v>
      </c>
      <c r="AN33" s="97">
        <v>0.0</v>
      </c>
      <c r="AO33" s="97">
        <v>2.0</v>
      </c>
      <c r="AP33" s="97">
        <v>0.0</v>
      </c>
      <c r="AQ33" s="97">
        <v>0.0</v>
      </c>
      <c r="AR33" s="97">
        <v>0.0</v>
      </c>
      <c r="AS33" s="97">
        <v>0.0</v>
      </c>
      <c r="AT33" s="102">
        <v>0.0</v>
      </c>
      <c r="AU33" s="103">
        <v>1.0</v>
      </c>
      <c r="AV33" s="98" t="s">
        <v>1195</v>
      </c>
      <c r="AW33" s="104">
        <v>11.0</v>
      </c>
      <c r="AX33" s="97">
        <v>9.0</v>
      </c>
      <c r="AY33" s="97">
        <v>0.0</v>
      </c>
      <c r="AZ33" s="97">
        <v>0.0</v>
      </c>
      <c r="BA33" s="97">
        <v>0.0</v>
      </c>
      <c r="BB33" s="97">
        <v>0.0</v>
      </c>
      <c r="BC33" s="97">
        <v>0.0</v>
      </c>
      <c r="BD33" s="97">
        <v>0.0</v>
      </c>
      <c r="BE33" s="97">
        <v>0.0</v>
      </c>
      <c r="BF33" s="97">
        <v>0.0</v>
      </c>
      <c r="BG33" s="97">
        <v>2.0</v>
      </c>
      <c r="BH33" s="97">
        <v>0.0</v>
      </c>
      <c r="BI33" s="97">
        <v>0.0</v>
      </c>
      <c r="BJ33" s="97">
        <v>0.0</v>
      </c>
      <c r="BK33" s="97">
        <v>0.0</v>
      </c>
      <c r="BL33" s="97">
        <v>0.0</v>
      </c>
      <c r="BM33" s="103">
        <v>0.0</v>
      </c>
      <c r="BN33" s="105">
        <f t="shared" si="4"/>
        <v>45012</v>
      </c>
      <c r="BO33" s="106" t="s">
        <v>1197</v>
      </c>
      <c r="BP33" s="106" t="s">
        <v>1197</v>
      </c>
      <c r="BQ33" s="107" t="s">
        <v>1197</v>
      </c>
      <c r="BR33" s="97">
        <f t="shared" si="5"/>
        <v>426</v>
      </c>
      <c r="BS33" s="97">
        <f t="shared" si="6"/>
        <v>426</v>
      </c>
      <c r="BT33" s="97">
        <f t="shared" si="7"/>
        <v>426</v>
      </c>
      <c r="BU33" s="97">
        <f t="shared" si="8"/>
        <v>426</v>
      </c>
      <c r="BV33" s="97">
        <f t="shared" ref="BV33:BX33" si="38">IF(BR33=44434,,BR33)</f>
        <v>426</v>
      </c>
      <c r="BW33" s="97">
        <f t="shared" si="38"/>
        <v>426</v>
      </c>
      <c r="BX33" s="97">
        <f t="shared" si="38"/>
        <v>426</v>
      </c>
      <c r="BY33" s="97">
        <f t="shared" si="10"/>
        <v>426</v>
      </c>
      <c r="BZ33" s="97"/>
    </row>
    <row r="34">
      <c r="A34" s="94" t="s">
        <v>86</v>
      </c>
      <c r="B34" s="94" t="s">
        <v>150</v>
      </c>
      <c r="C34" s="108" t="s">
        <v>151</v>
      </c>
      <c r="D34" s="78" t="s">
        <v>88</v>
      </c>
      <c r="E34" s="78" t="s">
        <v>152</v>
      </c>
      <c r="F34" s="78" t="s">
        <v>1123</v>
      </c>
      <c r="G34" s="96" t="s">
        <v>79</v>
      </c>
      <c r="H34" s="109" t="s">
        <v>1279</v>
      </c>
      <c r="I34" s="97"/>
      <c r="J34" s="98" t="str">
        <f t="shared" si="2"/>
        <v>above 56 days</v>
      </c>
      <c r="K34" s="98">
        <f t="shared" si="3"/>
        <v>507</v>
      </c>
      <c r="L34" s="101" t="s">
        <v>1280</v>
      </c>
      <c r="M34" s="100">
        <v>5.0</v>
      </c>
      <c r="N34" s="97">
        <v>0.0</v>
      </c>
      <c r="O34" s="97">
        <v>0.0</v>
      </c>
      <c r="P34" s="97">
        <v>0.0</v>
      </c>
      <c r="Q34" s="97">
        <v>2.0</v>
      </c>
      <c r="R34" s="97">
        <v>0.0</v>
      </c>
      <c r="S34" s="97">
        <v>0.0</v>
      </c>
      <c r="T34" s="97">
        <v>0.0</v>
      </c>
      <c r="U34" s="97">
        <v>1.0</v>
      </c>
      <c r="V34" s="97">
        <v>0.0</v>
      </c>
      <c r="W34" s="97">
        <v>1.0</v>
      </c>
      <c r="X34" s="97">
        <v>0.0</v>
      </c>
      <c r="Y34" s="97">
        <v>0.0</v>
      </c>
      <c r="Z34" s="97">
        <v>0.0</v>
      </c>
      <c r="AA34" s="97">
        <v>0.0</v>
      </c>
      <c r="AB34" s="97">
        <v>1.0</v>
      </c>
      <c r="AC34" s="97" t="s">
        <v>624</v>
      </c>
      <c r="AD34" s="101"/>
      <c r="AE34" s="100">
        <v>0.0</v>
      </c>
      <c r="AF34" s="97">
        <v>0.0</v>
      </c>
      <c r="AG34" s="97">
        <v>0.0</v>
      </c>
      <c r="AH34" s="97">
        <v>0.0</v>
      </c>
      <c r="AI34" s="97">
        <v>0.0</v>
      </c>
      <c r="AJ34" s="97">
        <v>0.0</v>
      </c>
      <c r="AK34" s="97">
        <v>0.0</v>
      </c>
      <c r="AL34" s="97">
        <v>0.0</v>
      </c>
      <c r="AM34" s="97">
        <v>0.0</v>
      </c>
      <c r="AN34" s="97">
        <v>0.0</v>
      </c>
      <c r="AO34" s="97">
        <v>0.0</v>
      </c>
      <c r="AP34" s="97">
        <v>0.0</v>
      </c>
      <c r="AQ34" s="97">
        <v>0.0</v>
      </c>
      <c r="AR34" s="97">
        <v>0.0</v>
      </c>
      <c r="AS34" s="97">
        <v>0.0</v>
      </c>
      <c r="AT34" s="97">
        <v>0.0</v>
      </c>
      <c r="AU34" s="103" t="s">
        <v>624</v>
      </c>
      <c r="AV34" s="110"/>
      <c r="AW34" s="104">
        <v>0.0</v>
      </c>
      <c r="AX34" s="97">
        <v>0.0</v>
      </c>
      <c r="AY34" s="97">
        <v>0.0</v>
      </c>
      <c r="AZ34" s="97">
        <v>0.0</v>
      </c>
      <c r="BA34" s="97">
        <v>0.0</v>
      </c>
      <c r="BB34" s="97">
        <v>0.0</v>
      </c>
      <c r="BC34" s="97">
        <v>0.0</v>
      </c>
      <c r="BD34" s="97">
        <v>0.0</v>
      </c>
      <c r="BE34" s="97">
        <v>0.0</v>
      </c>
      <c r="BF34" s="97">
        <v>0.0</v>
      </c>
      <c r="BG34" s="97">
        <v>0.0</v>
      </c>
      <c r="BH34" s="97">
        <v>0.0</v>
      </c>
      <c r="BI34" s="97">
        <v>0.0</v>
      </c>
      <c r="BJ34" s="97">
        <v>0.0</v>
      </c>
      <c r="BK34" s="97">
        <v>0.0</v>
      </c>
      <c r="BL34" s="97">
        <v>0.0</v>
      </c>
      <c r="BM34" s="103" t="s">
        <v>624</v>
      </c>
      <c r="BN34" s="105">
        <f t="shared" si="4"/>
        <v>45012</v>
      </c>
      <c r="BO34" s="106" t="s">
        <v>1281</v>
      </c>
      <c r="BP34" s="106"/>
      <c r="BQ34" s="107"/>
      <c r="BR34" s="97">
        <f t="shared" si="5"/>
        <v>507</v>
      </c>
      <c r="BS34" s="97">
        <f t="shared" si="6"/>
        <v>45012</v>
      </c>
      <c r="BT34" s="97">
        <f t="shared" si="7"/>
        <v>45012</v>
      </c>
      <c r="BU34" s="97">
        <f t="shared" si="8"/>
        <v>507</v>
      </c>
      <c r="BV34" s="97">
        <f t="shared" ref="BV34:BX34" si="39">IF(BR34=44434,,BR34)</f>
        <v>507</v>
      </c>
      <c r="BW34" s="97">
        <f t="shared" si="39"/>
        <v>45012</v>
      </c>
      <c r="BX34" s="97">
        <f t="shared" si="39"/>
        <v>45012</v>
      </c>
      <c r="BY34" s="97">
        <f t="shared" si="10"/>
        <v>507</v>
      </c>
      <c r="BZ34" s="97"/>
    </row>
    <row r="35">
      <c r="A35" s="94" t="s">
        <v>307</v>
      </c>
      <c r="B35" s="94" t="s">
        <v>588</v>
      </c>
      <c r="C35" s="108" t="s">
        <v>589</v>
      </c>
      <c r="D35" s="78" t="s">
        <v>76</v>
      </c>
      <c r="E35" s="78" t="s">
        <v>1137</v>
      </c>
      <c r="F35" s="78" t="s">
        <v>1138</v>
      </c>
      <c r="G35" s="96" t="s">
        <v>79</v>
      </c>
      <c r="H35" s="109" t="s">
        <v>1282</v>
      </c>
      <c r="I35" s="109" t="s">
        <v>1140</v>
      </c>
      <c r="J35" s="98" t="str">
        <f t="shared" si="2"/>
        <v>above 56 days</v>
      </c>
      <c r="K35" s="98">
        <f t="shared" si="3"/>
        <v>431</v>
      </c>
      <c r="L35" s="101" t="s">
        <v>1166</v>
      </c>
      <c r="M35" s="100">
        <v>61.0</v>
      </c>
      <c r="N35" s="97">
        <v>1.0</v>
      </c>
      <c r="O35" s="97">
        <v>0.0</v>
      </c>
      <c r="P35" s="97">
        <v>2.0</v>
      </c>
      <c r="Q35" s="97">
        <v>10.0</v>
      </c>
      <c r="R35" s="97">
        <v>15.0</v>
      </c>
      <c r="S35" s="97">
        <v>5.0</v>
      </c>
      <c r="T35" s="97">
        <v>11.0</v>
      </c>
      <c r="U35" s="97">
        <v>0.0</v>
      </c>
      <c r="V35" s="97">
        <v>0.0</v>
      </c>
      <c r="W35" s="97">
        <v>0.0</v>
      </c>
      <c r="X35" s="97">
        <v>0.0</v>
      </c>
      <c r="Y35" s="97">
        <v>1.0</v>
      </c>
      <c r="Z35" s="97">
        <v>0.0</v>
      </c>
      <c r="AA35" s="97">
        <v>5.0</v>
      </c>
      <c r="AB35" s="97">
        <v>10.0</v>
      </c>
      <c r="AC35" s="97">
        <v>1.0</v>
      </c>
      <c r="AD35" s="99" t="s">
        <v>1167</v>
      </c>
      <c r="AE35" s="100">
        <v>141.0</v>
      </c>
      <c r="AF35" s="97">
        <v>24.0</v>
      </c>
      <c r="AG35" s="97">
        <v>4.0</v>
      </c>
      <c r="AH35" s="97">
        <v>24.0</v>
      </c>
      <c r="AI35" s="97">
        <v>4.0</v>
      </c>
      <c r="AJ35" s="97">
        <v>36.0</v>
      </c>
      <c r="AK35" s="97">
        <v>9.0</v>
      </c>
      <c r="AL35" s="97">
        <v>38.0</v>
      </c>
      <c r="AM35" s="97">
        <v>1.0</v>
      </c>
      <c r="AN35" s="97">
        <v>0.0</v>
      </c>
      <c r="AO35" s="97">
        <v>0.0</v>
      </c>
      <c r="AP35" s="97">
        <v>0.0</v>
      </c>
      <c r="AQ35" s="97">
        <v>0.0</v>
      </c>
      <c r="AR35" s="97">
        <v>0.0</v>
      </c>
      <c r="AS35" s="97">
        <v>0.0</v>
      </c>
      <c r="AT35" s="102">
        <v>0.0</v>
      </c>
      <c r="AU35" s="103">
        <v>1.0</v>
      </c>
      <c r="AV35" s="98" t="s">
        <v>1283</v>
      </c>
      <c r="AW35" s="104">
        <v>17.0</v>
      </c>
      <c r="AX35" s="97">
        <v>7.0</v>
      </c>
      <c r="AY35" s="97">
        <v>0.0</v>
      </c>
      <c r="AZ35" s="97">
        <v>0.0</v>
      </c>
      <c r="BA35" s="97">
        <v>0.0</v>
      </c>
      <c r="BB35" s="97">
        <v>0.0</v>
      </c>
      <c r="BC35" s="97">
        <v>10.0</v>
      </c>
      <c r="BD35" s="97">
        <v>0.0</v>
      </c>
      <c r="BE35" s="97">
        <v>0.0</v>
      </c>
      <c r="BF35" s="97">
        <v>0.0</v>
      </c>
      <c r="BG35" s="97">
        <v>0.0</v>
      </c>
      <c r="BH35" s="97">
        <v>0.0</v>
      </c>
      <c r="BI35" s="97">
        <v>0.0</v>
      </c>
      <c r="BJ35" s="97">
        <v>0.0</v>
      </c>
      <c r="BK35" s="97">
        <v>0.0</v>
      </c>
      <c r="BL35" s="97">
        <v>0.0</v>
      </c>
      <c r="BM35" s="103">
        <v>0.0</v>
      </c>
      <c r="BN35" s="105">
        <f t="shared" si="4"/>
        <v>45012</v>
      </c>
      <c r="BO35" s="106" t="s">
        <v>1169</v>
      </c>
      <c r="BP35" s="106" t="s">
        <v>1170</v>
      </c>
      <c r="BQ35" s="107" t="s">
        <v>1284</v>
      </c>
      <c r="BR35" s="97">
        <f t="shared" si="5"/>
        <v>439</v>
      </c>
      <c r="BS35" s="97">
        <f t="shared" si="6"/>
        <v>431</v>
      </c>
      <c r="BT35" s="97">
        <f t="shared" si="7"/>
        <v>437</v>
      </c>
      <c r="BU35" s="97">
        <f t="shared" si="8"/>
        <v>431</v>
      </c>
      <c r="BV35" s="97">
        <f t="shared" ref="BV35:BX35" si="40">IF(BR35=44434,,BR35)</f>
        <v>439</v>
      </c>
      <c r="BW35" s="97">
        <f t="shared" si="40"/>
        <v>431</v>
      </c>
      <c r="BX35" s="97">
        <f t="shared" si="40"/>
        <v>437</v>
      </c>
      <c r="BY35" s="97">
        <f t="shared" si="10"/>
        <v>431</v>
      </c>
      <c r="BZ35" s="97"/>
    </row>
    <row r="36">
      <c r="A36" s="94" t="s">
        <v>161</v>
      </c>
      <c r="B36" s="94" t="s">
        <v>483</v>
      </c>
      <c r="C36" s="108" t="s">
        <v>484</v>
      </c>
      <c r="D36" s="78" t="s">
        <v>132</v>
      </c>
      <c r="E36" s="78" t="s">
        <v>488</v>
      </c>
      <c r="F36" s="78" t="s">
        <v>1285</v>
      </c>
      <c r="G36" s="96" t="s">
        <v>79</v>
      </c>
      <c r="H36" s="109" t="s">
        <v>1125</v>
      </c>
      <c r="I36" s="109" t="s">
        <v>125</v>
      </c>
      <c r="J36" s="98" t="str">
        <f t="shared" si="2"/>
        <v>above 56 days</v>
      </c>
      <c r="K36" s="98">
        <f t="shared" si="3"/>
        <v>420</v>
      </c>
      <c r="L36" s="99" t="s">
        <v>1283</v>
      </c>
      <c r="M36" s="100">
        <v>37.0</v>
      </c>
      <c r="N36" s="97">
        <v>7.0</v>
      </c>
      <c r="O36" s="97">
        <v>0.0</v>
      </c>
      <c r="P36" s="97">
        <v>0.0</v>
      </c>
      <c r="Q36" s="97">
        <v>0.0</v>
      </c>
      <c r="R36" s="97">
        <v>0.0</v>
      </c>
      <c r="S36" s="97">
        <v>20.0</v>
      </c>
      <c r="T36" s="97">
        <v>0.0</v>
      </c>
      <c r="U36" s="97">
        <v>0.0</v>
      </c>
      <c r="V36" s="97">
        <v>0.0</v>
      </c>
      <c r="W36" s="97">
        <v>0.0</v>
      </c>
      <c r="X36" s="97">
        <v>2.0</v>
      </c>
      <c r="Y36" s="97">
        <v>0.0</v>
      </c>
      <c r="Z36" s="97">
        <v>1.0</v>
      </c>
      <c r="AA36" s="97">
        <v>0.0</v>
      </c>
      <c r="AB36" s="97">
        <v>1.0</v>
      </c>
      <c r="AC36" s="97">
        <v>6.0</v>
      </c>
      <c r="AD36" s="99" t="s">
        <v>1286</v>
      </c>
      <c r="AE36" s="100">
        <v>58.0</v>
      </c>
      <c r="AF36" s="97">
        <v>14.0</v>
      </c>
      <c r="AG36" s="97">
        <v>0.0</v>
      </c>
      <c r="AH36" s="97">
        <v>18.0</v>
      </c>
      <c r="AI36" s="97">
        <v>1.0</v>
      </c>
      <c r="AJ36" s="97">
        <v>0.0</v>
      </c>
      <c r="AK36" s="97">
        <v>8.0</v>
      </c>
      <c r="AL36" s="97">
        <v>13.0</v>
      </c>
      <c r="AM36" s="97">
        <v>4.0</v>
      </c>
      <c r="AN36" s="97">
        <v>0.0</v>
      </c>
      <c r="AO36" s="97">
        <v>0.0</v>
      </c>
      <c r="AP36" s="97">
        <v>0.0</v>
      </c>
      <c r="AQ36" s="97">
        <v>0.0</v>
      </c>
      <c r="AR36" s="97">
        <v>0.0</v>
      </c>
      <c r="AS36" s="97">
        <v>0.0</v>
      </c>
      <c r="AT36" s="102">
        <v>0.0</v>
      </c>
      <c r="AU36" s="103">
        <v>0.0</v>
      </c>
      <c r="AV36" s="98" t="s">
        <v>1163</v>
      </c>
      <c r="AW36" s="104">
        <v>155.0</v>
      </c>
      <c r="AX36" s="97">
        <v>83.0</v>
      </c>
      <c r="AY36" s="97">
        <v>0.0</v>
      </c>
      <c r="AZ36" s="97">
        <v>0.0</v>
      </c>
      <c r="BA36" s="97">
        <v>0.0</v>
      </c>
      <c r="BB36" s="97">
        <v>0.0</v>
      </c>
      <c r="BC36" s="97">
        <v>47.0</v>
      </c>
      <c r="BD36" s="97">
        <v>0.0</v>
      </c>
      <c r="BE36" s="97">
        <v>0.0</v>
      </c>
      <c r="BF36" s="97">
        <v>0.0</v>
      </c>
      <c r="BG36" s="97">
        <v>0.0</v>
      </c>
      <c r="BH36" s="97">
        <v>3.0</v>
      </c>
      <c r="BI36" s="97">
        <v>0.0</v>
      </c>
      <c r="BJ36" s="97">
        <v>0.0</v>
      </c>
      <c r="BK36" s="97">
        <v>0.0</v>
      </c>
      <c r="BL36" s="97">
        <v>0.0</v>
      </c>
      <c r="BM36" s="103">
        <v>22.0</v>
      </c>
      <c r="BN36" s="105">
        <f t="shared" si="4"/>
        <v>45012</v>
      </c>
      <c r="BO36" s="106" t="s">
        <v>1284</v>
      </c>
      <c r="BP36" s="106" t="s">
        <v>1287</v>
      </c>
      <c r="BQ36" s="107" t="s">
        <v>1164</v>
      </c>
      <c r="BR36" s="97">
        <f t="shared" si="5"/>
        <v>437</v>
      </c>
      <c r="BS36" s="97">
        <f t="shared" si="6"/>
        <v>434</v>
      </c>
      <c r="BT36" s="97">
        <f t="shared" si="7"/>
        <v>420</v>
      </c>
      <c r="BU36" s="97">
        <f t="shared" si="8"/>
        <v>420</v>
      </c>
      <c r="BV36" s="97">
        <f t="shared" ref="BV36:BX36" si="41">IF(BR36=44434,,BR36)</f>
        <v>437</v>
      </c>
      <c r="BW36" s="97">
        <f t="shared" si="41"/>
        <v>434</v>
      </c>
      <c r="BX36" s="97">
        <f t="shared" si="41"/>
        <v>420</v>
      </c>
      <c r="BY36" s="97">
        <f t="shared" si="10"/>
        <v>420</v>
      </c>
      <c r="BZ36" s="97"/>
    </row>
    <row r="37">
      <c r="A37" s="94" t="s">
        <v>188</v>
      </c>
      <c r="B37" s="94" t="s">
        <v>909</v>
      </c>
      <c r="C37" s="95" t="s">
        <v>909</v>
      </c>
      <c r="D37" s="78" t="s">
        <v>62</v>
      </c>
      <c r="E37" s="78" t="s">
        <v>190</v>
      </c>
      <c r="F37" s="78" t="s">
        <v>1288</v>
      </c>
      <c r="G37" s="96" t="s">
        <v>79</v>
      </c>
      <c r="H37" s="97" t="s">
        <v>1289</v>
      </c>
      <c r="I37" s="109" t="s">
        <v>1211</v>
      </c>
      <c r="J37" s="98" t="str">
        <f t="shared" si="2"/>
        <v>above 56 days</v>
      </c>
      <c r="K37" s="98">
        <f t="shared" si="3"/>
        <v>537</v>
      </c>
      <c r="L37" s="101" t="s">
        <v>1222</v>
      </c>
      <c r="M37" s="100">
        <v>7.0</v>
      </c>
      <c r="N37" s="97">
        <v>0.0</v>
      </c>
      <c r="O37" s="97">
        <v>0.0</v>
      </c>
      <c r="P37" s="97">
        <v>0.0</v>
      </c>
      <c r="Q37" s="97">
        <v>0.0</v>
      </c>
      <c r="R37" s="97">
        <v>2.0</v>
      </c>
      <c r="S37" s="97">
        <v>0.0</v>
      </c>
      <c r="T37" s="97">
        <v>0.0</v>
      </c>
      <c r="U37" s="97">
        <v>0.0</v>
      </c>
      <c r="V37" s="97">
        <v>1.0</v>
      </c>
      <c r="W37" s="97">
        <v>1.0</v>
      </c>
      <c r="X37" s="97">
        <v>0.0</v>
      </c>
      <c r="Y37" s="97">
        <v>1.0</v>
      </c>
      <c r="Z37" s="97">
        <v>0.0</v>
      </c>
      <c r="AA37" s="97">
        <v>1.0</v>
      </c>
      <c r="AB37" s="97">
        <v>0.0</v>
      </c>
      <c r="AC37" s="97">
        <v>1.0</v>
      </c>
      <c r="AD37" s="101"/>
      <c r="AE37" s="100">
        <v>0.0</v>
      </c>
      <c r="AF37" s="97">
        <v>0.0</v>
      </c>
      <c r="AG37" s="97">
        <v>0.0</v>
      </c>
      <c r="AH37" s="97">
        <v>0.0</v>
      </c>
      <c r="AI37" s="97">
        <v>0.0</v>
      </c>
      <c r="AJ37" s="97">
        <v>0.0</v>
      </c>
      <c r="AK37" s="97">
        <v>0.0</v>
      </c>
      <c r="AL37" s="97">
        <v>0.0</v>
      </c>
      <c r="AM37" s="97">
        <v>0.0</v>
      </c>
      <c r="AN37" s="97">
        <v>0.0</v>
      </c>
      <c r="AO37" s="97">
        <v>0.0</v>
      </c>
      <c r="AP37" s="97">
        <v>0.0</v>
      </c>
      <c r="AQ37" s="97">
        <v>0.0</v>
      </c>
      <c r="AR37" s="97">
        <v>0.0</v>
      </c>
      <c r="AS37" s="97">
        <v>0.0</v>
      </c>
      <c r="AT37" s="102">
        <v>0.0</v>
      </c>
      <c r="AU37" s="103">
        <v>0.0</v>
      </c>
      <c r="AV37" s="110"/>
      <c r="AW37" s="104">
        <v>0.0</v>
      </c>
      <c r="AX37" s="97">
        <v>0.0</v>
      </c>
      <c r="AY37" s="97">
        <v>0.0</v>
      </c>
      <c r="AZ37" s="97">
        <v>0.0</v>
      </c>
      <c r="BA37" s="97">
        <v>0.0</v>
      </c>
      <c r="BB37" s="97">
        <v>0.0</v>
      </c>
      <c r="BC37" s="97">
        <v>0.0</v>
      </c>
      <c r="BD37" s="97">
        <v>0.0</v>
      </c>
      <c r="BE37" s="97">
        <v>0.0</v>
      </c>
      <c r="BF37" s="97">
        <v>0.0</v>
      </c>
      <c r="BG37" s="97">
        <v>0.0</v>
      </c>
      <c r="BH37" s="97">
        <v>0.0</v>
      </c>
      <c r="BI37" s="97">
        <v>0.0</v>
      </c>
      <c r="BJ37" s="97">
        <v>0.0</v>
      </c>
      <c r="BK37" s="97">
        <v>0.0</v>
      </c>
      <c r="BL37" s="97">
        <v>0.0</v>
      </c>
      <c r="BM37" s="103">
        <v>0.0</v>
      </c>
      <c r="BN37" s="105">
        <f t="shared" si="4"/>
        <v>45012</v>
      </c>
      <c r="BO37" s="106" t="s">
        <v>1220</v>
      </c>
      <c r="BP37" s="106"/>
      <c r="BQ37" s="107"/>
      <c r="BR37" s="97">
        <f t="shared" si="5"/>
        <v>537</v>
      </c>
      <c r="BS37" s="97">
        <f t="shared" si="6"/>
        <v>45012</v>
      </c>
      <c r="BT37" s="97">
        <f t="shared" si="7"/>
        <v>45012</v>
      </c>
      <c r="BU37" s="97">
        <f t="shared" si="8"/>
        <v>537</v>
      </c>
      <c r="BV37" s="97">
        <f t="shared" ref="BV37:BX37" si="42">IF(BR37=44434,,BR37)</f>
        <v>537</v>
      </c>
      <c r="BW37" s="97">
        <f t="shared" si="42"/>
        <v>45012</v>
      </c>
      <c r="BX37" s="97">
        <f t="shared" si="42"/>
        <v>45012</v>
      </c>
      <c r="BY37" s="97">
        <f t="shared" si="10"/>
        <v>537</v>
      </c>
      <c r="BZ37" s="97"/>
    </row>
    <row r="38">
      <c r="A38" s="94" t="s">
        <v>86</v>
      </c>
      <c r="B38" s="94" t="s">
        <v>565</v>
      </c>
      <c r="C38" s="108" t="s">
        <v>565</v>
      </c>
      <c r="D38" s="78" t="s">
        <v>88</v>
      </c>
      <c r="E38" s="78" t="s">
        <v>1290</v>
      </c>
      <c r="F38" s="78" t="s">
        <v>1123</v>
      </c>
      <c r="G38" s="96" t="s">
        <v>65</v>
      </c>
      <c r="H38" s="97" t="s">
        <v>1291</v>
      </c>
      <c r="I38" s="97"/>
      <c r="J38" s="98" t="str">
        <f t="shared" si="2"/>
        <v>above 56 days</v>
      </c>
      <c r="K38" s="98">
        <f t="shared" si="3"/>
        <v>440</v>
      </c>
      <c r="L38" s="101" t="s">
        <v>1292</v>
      </c>
      <c r="M38" s="100">
        <v>8.0</v>
      </c>
      <c r="N38" s="97">
        <v>1.0</v>
      </c>
      <c r="O38" s="97">
        <v>0.0</v>
      </c>
      <c r="P38" s="97">
        <v>0.0</v>
      </c>
      <c r="Q38" s="97">
        <v>0.0</v>
      </c>
      <c r="R38" s="97">
        <v>2.0</v>
      </c>
      <c r="S38" s="97">
        <v>1.0</v>
      </c>
      <c r="T38" s="97">
        <v>0.0</v>
      </c>
      <c r="U38" s="97">
        <v>0.0</v>
      </c>
      <c r="V38" s="97">
        <v>2.0</v>
      </c>
      <c r="W38" s="97">
        <v>0.0</v>
      </c>
      <c r="X38" s="97">
        <v>0.0</v>
      </c>
      <c r="Y38" s="97">
        <v>1.0</v>
      </c>
      <c r="Z38" s="97">
        <v>0.0</v>
      </c>
      <c r="AA38" s="97">
        <v>0.0</v>
      </c>
      <c r="AB38" s="97">
        <v>0.0</v>
      </c>
      <c r="AC38" s="97">
        <v>1.0</v>
      </c>
      <c r="AD38" s="101"/>
      <c r="AE38" s="100">
        <v>0.0</v>
      </c>
      <c r="AF38" s="97">
        <v>0.0</v>
      </c>
      <c r="AG38" s="97">
        <v>0.0</v>
      </c>
      <c r="AH38" s="97">
        <v>0.0</v>
      </c>
      <c r="AI38" s="97">
        <v>0.0</v>
      </c>
      <c r="AJ38" s="97">
        <v>0.0</v>
      </c>
      <c r="AK38" s="97">
        <v>0.0</v>
      </c>
      <c r="AL38" s="97">
        <v>0.0</v>
      </c>
      <c r="AM38" s="97">
        <v>0.0</v>
      </c>
      <c r="AN38" s="97">
        <v>0.0</v>
      </c>
      <c r="AO38" s="97">
        <v>0.0</v>
      </c>
      <c r="AP38" s="97">
        <v>0.0</v>
      </c>
      <c r="AQ38" s="97">
        <v>0.0</v>
      </c>
      <c r="AR38" s="97">
        <v>0.0</v>
      </c>
      <c r="AS38" s="97">
        <v>0.0</v>
      </c>
      <c r="AT38" s="102">
        <v>0.0</v>
      </c>
      <c r="AU38" s="103">
        <v>0.0</v>
      </c>
      <c r="AV38" s="110" t="s">
        <v>1146</v>
      </c>
      <c r="AW38" s="104">
        <v>5.0</v>
      </c>
      <c r="AX38" s="97">
        <v>0.0</v>
      </c>
      <c r="AY38" s="97">
        <v>0.0</v>
      </c>
      <c r="AZ38" s="97">
        <v>0.0</v>
      </c>
      <c r="BA38" s="97">
        <v>0.0</v>
      </c>
      <c r="BB38" s="97">
        <v>0.0</v>
      </c>
      <c r="BC38" s="97">
        <v>0.0</v>
      </c>
      <c r="BD38" s="97">
        <v>0.0</v>
      </c>
      <c r="BE38" s="97">
        <v>0.0</v>
      </c>
      <c r="BF38" s="97">
        <v>5.0</v>
      </c>
      <c r="BG38" s="97">
        <v>0.0</v>
      </c>
      <c r="BH38" s="97">
        <v>0.0</v>
      </c>
      <c r="BI38" s="97">
        <v>0.0</v>
      </c>
      <c r="BJ38" s="97">
        <v>0.0</v>
      </c>
      <c r="BK38" s="97">
        <v>0.0</v>
      </c>
      <c r="BL38" s="97">
        <v>0.0</v>
      </c>
      <c r="BM38" s="103">
        <v>0.0</v>
      </c>
      <c r="BN38" s="105">
        <f t="shared" si="4"/>
        <v>45012</v>
      </c>
      <c r="BO38" s="106" t="s">
        <v>1293</v>
      </c>
      <c r="BP38" s="106"/>
      <c r="BQ38" s="107" t="s">
        <v>1148</v>
      </c>
      <c r="BR38" s="97">
        <f t="shared" si="5"/>
        <v>440</v>
      </c>
      <c r="BS38" s="97">
        <f t="shared" si="6"/>
        <v>45012</v>
      </c>
      <c r="BT38" s="97">
        <f t="shared" si="7"/>
        <v>594</v>
      </c>
      <c r="BU38" s="97">
        <f t="shared" si="8"/>
        <v>440</v>
      </c>
      <c r="BV38" s="97">
        <f t="shared" ref="BV38:BX38" si="43">IF(BR38=44434,,BR38)</f>
        <v>440</v>
      </c>
      <c r="BW38" s="97">
        <f t="shared" si="43"/>
        <v>45012</v>
      </c>
      <c r="BX38" s="97">
        <f t="shared" si="43"/>
        <v>594</v>
      </c>
      <c r="BY38" s="97">
        <f t="shared" si="10"/>
        <v>440</v>
      </c>
      <c r="BZ38" s="97"/>
    </row>
    <row r="39">
      <c r="A39" s="94" t="s">
        <v>86</v>
      </c>
      <c r="B39" s="94" t="s">
        <v>866</v>
      </c>
      <c r="C39" s="95" t="s">
        <v>867</v>
      </c>
      <c r="D39" s="78" t="s">
        <v>88</v>
      </c>
      <c r="E39" s="78" t="s">
        <v>152</v>
      </c>
      <c r="F39" s="78" t="s">
        <v>1123</v>
      </c>
      <c r="G39" s="96" t="s">
        <v>79</v>
      </c>
      <c r="H39" s="109" t="s">
        <v>1294</v>
      </c>
      <c r="I39" s="97"/>
      <c r="J39" s="98" t="str">
        <f t="shared" si="2"/>
        <v>above 56 days</v>
      </c>
      <c r="K39" s="98">
        <f t="shared" si="3"/>
        <v>549</v>
      </c>
      <c r="L39" s="99" t="s">
        <v>1295</v>
      </c>
      <c r="M39" s="100">
        <v>20.0</v>
      </c>
      <c r="N39" s="97">
        <v>0.0</v>
      </c>
      <c r="O39" s="97">
        <v>0.0</v>
      </c>
      <c r="P39" s="97">
        <v>0.0</v>
      </c>
      <c r="Q39" s="97">
        <v>0.0</v>
      </c>
      <c r="R39" s="97">
        <v>0.0</v>
      </c>
      <c r="S39" s="97">
        <v>1.0</v>
      </c>
      <c r="T39" s="97">
        <v>2.0</v>
      </c>
      <c r="U39" s="97">
        <v>1.0</v>
      </c>
      <c r="V39" s="97">
        <v>5.0</v>
      </c>
      <c r="W39" s="97">
        <v>1.0</v>
      </c>
      <c r="X39" s="97">
        <v>0.0</v>
      </c>
      <c r="Y39" s="97">
        <v>4.0</v>
      </c>
      <c r="Z39" s="97">
        <v>0.0</v>
      </c>
      <c r="AA39" s="97">
        <v>0.0</v>
      </c>
      <c r="AB39" s="97">
        <v>0.0</v>
      </c>
      <c r="AC39" s="97">
        <v>6.0</v>
      </c>
      <c r="AD39" s="101"/>
      <c r="AE39" s="100">
        <v>0.0</v>
      </c>
      <c r="AF39" s="97">
        <v>0.0</v>
      </c>
      <c r="AG39" s="97">
        <v>0.0</v>
      </c>
      <c r="AH39" s="97">
        <v>0.0</v>
      </c>
      <c r="AI39" s="97">
        <v>0.0</v>
      </c>
      <c r="AJ39" s="97">
        <v>0.0</v>
      </c>
      <c r="AK39" s="97">
        <v>0.0</v>
      </c>
      <c r="AL39" s="97">
        <v>0.0</v>
      </c>
      <c r="AM39" s="97">
        <v>0.0</v>
      </c>
      <c r="AN39" s="97">
        <v>0.0</v>
      </c>
      <c r="AO39" s="97">
        <v>0.0</v>
      </c>
      <c r="AP39" s="97">
        <v>0.0</v>
      </c>
      <c r="AQ39" s="97">
        <v>0.0</v>
      </c>
      <c r="AR39" s="97">
        <v>0.0</v>
      </c>
      <c r="AS39" s="97">
        <v>0.0</v>
      </c>
      <c r="AT39" s="102">
        <v>0.0</v>
      </c>
      <c r="AU39" s="103">
        <v>0.0</v>
      </c>
      <c r="AV39" s="98" t="s">
        <v>1296</v>
      </c>
      <c r="AW39" s="104">
        <v>38.0</v>
      </c>
      <c r="AX39" s="97">
        <v>0.0</v>
      </c>
      <c r="AY39" s="97">
        <v>0.0</v>
      </c>
      <c r="AZ39" s="97">
        <v>0.0</v>
      </c>
      <c r="BA39" s="97">
        <v>0.0</v>
      </c>
      <c r="BB39" s="97">
        <v>0.0</v>
      </c>
      <c r="BC39" s="97">
        <v>0.0</v>
      </c>
      <c r="BD39" s="97">
        <v>0.0</v>
      </c>
      <c r="BE39" s="97">
        <v>0.0</v>
      </c>
      <c r="BF39" s="97">
        <v>11.0</v>
      </c>
      <c r="BG39" s="97">
        <v>0.0</v>
      </c>
      <c r="BH39" s="97">
        <v>0.0</v>
      </c>
      <c r="BI39" s="97">
        <v>12.0</v>
      </c>
      <c r="BJ39" s="97">
        <v>0.0</v>
      </c>
      <c r="BK39" s="97">
        <v>0.0</v>
      </c>
      <c r="BL39" s="97">
        <v>0.0</v>
      </c>
      <c r="BM39" s="103">
        <v>15.0</v>
      </c>
      <c r="BN39" s="105">
        <f t="shared" si="4"/>
        <v>45012</v>
      </c>
      <c r="BO39" s="106" t="s">
        <v>1297</v>
      </c>
      <c r="BP39" s="106"/>
      <c r="BQ39" s="107" t="s">
        <v>1298</v>
      </c>
      <c r="BR39" s="97">
        <f t="shared" si="5"/>
        <v>549</v>
      </c>
      <c r="BS39" s="97">
        <f t="shared" si="6"/>
        <v>45012</v>
      </c>
      <c r="BT39" s="97">
        <f t="shared" si="7"/>
        <v>577</v>
      </c>
      <c r="BU39" s="97">
        <f t="shared" si="8"/>
        <v>549</v>
      </c>
      <c r="BV39" s="97">
        <f t="shared" ref="BV39:BX39" si="44">IF(BR39=44434,,BR39)</f>
        <v>549</v>
      </c>
      <c r="BW39" s="97">
        <f t="shared" si="44"/>
        <v>45012</v>
      </c>
      <c r="BX39" s="97">
        <f t="shared" si="44"/>
        <v>577</v>
      </c>
      <c r="BY39" s="97">
        <f t="shared" si="10"/>
        <v>549</v>
      </c>
      <c r="BZ39" s="97"/>
    </row>
    <row r="40">
      <c r="A40" s="94" t="s">
        <v>86</v>
      </c>
      <c r="B40" s="94" t="s">
        <v>417</v>
      </c>
      <c r="C40" s="108" t="s">
        <v>417</v>
      </c>
      <c r="D40" s="78" t="s">
        <v>88</v>
      </c>
      <c r="E40" s="78" t="s">
        <v>152</v>
      </c>
      <c r="F40" s="78" t="s">
        <v>1123</v>
      </c>
      <c r="G40" s="96" t="s">
        <v>79</v>
      </c>
      <c r="H40" s="97" t="s">
        <v>1299</v>
      </c>
      <c r="I40" s="109" t="s">
        <v>1300</v>
      </c>
      <c r="J40" s="98" t="str">
        <f t="shared" si="2"/>
        <v>above 56 days</v>
      </c>
      <c r="K40" s="98">
        <f t="shared" si="3"/>
        <v>425</v>
      </c>
      <c r="L40" s="99" t="s">
        <v>1301</v>
      </c>
      <c r="M40" s="100">
        <v>15.0</v>
      </c>
      <c r="N40" s="97">
        <v>1.0</v>
      </c>
      <c r="O40" s="97">
        <v>0.0</v>
      </c>
      <c r="P40" s="97">
        <v>0.0</v>
      </c>
      <c r="Q40" s="97">
        <v>1.0</v>
      </c>
      <c r="R40" s="97">
        <v>3.0</v>
      </c>
      <c r="S40" s="97">
        <v>1.0</v>
      </c>
      <c r="T40" s="97">
        <v>2.0</v>
      </c>
      <c r="U40" s="97">
        <v>0.0</v>
      </c>
      <c r="V40" s="97">
        <v>0.0</v>
      </c>
      <c r="W40" s="97">
        <v>0.0</v>
      </c>
      <c r="X40" s="97">
        <v>0.0</v>
      </c>
      <c r="Y40" s="97">
        <v>2.0</v>
      </c>
      <c r="Z40" s="97">
        <v>1.0</v>
      </c>
      <c r="AA40" s="97">
        <v>0.0</v>
      </c>
      <c r="AB40" s="97">
        <v>4.0</v>
      </c>
      <c r="AC40" s="97" t="s">
        <v>624</v>
      </c>
      <c r="AD40" s="101" t="s">
        <v>1302</v>
      </c>
      <c r="AE40" s="100">
        <v>17.0</v>
      </c>
      <c r="AF40" s="97">
        <v>0.0</v>
      </c>
      <c r="AG40" s="97">
        <v>0.0</v>
      </c>
      <c r="AH40" s="97">
        <v>7.0</v>
      </c>
      <c r="AI40" s="97">
        <v>1.0</v>
      </c>
      <c r="AJ40" s="97">
        <v>0.0</v>
      </c>
      <c r="AK40" s="97">
        <v>0.0</v>
      </c>
      <c r="AL40" s="97">
        <v>1.0</v>
      </c>
      <c r="AM40" s="97">
        <v>0.0</v>
      </c>
      <c r="AN40" s="97">
        <v>0.0</v>
      </c>
      <c r="AO40" s="97">
        <v>0.0</v>
      </c>
      <c r="AP40" s="97">
        <v>0.0</v>
      </c>
      <c r="AQ40" s="97">
        <v>2.0</v>
      </c>
      <c r="AR40" s="97">
        <v>2.0</v>
      </c>
      <c r="AS40" s="97">
        <v>0.0</v>
      </c>
      <c r="AT40" s="97">
        <v>4.0</v>
      </c>
      <c r="AU40" s="103" t="s">
        <v>624</v>
      </c>
      <c r="AV40" s="110"/>
      <c r="AW40" s="104">
        <v>0.0</v>
      </c>
      <c r="AX40" s="97">
        <v>0.0</v>
      </c>
      <c r="AY40" s="97">
        <v>0.0</v>
      </c>
      <c r="AZ40" s="97">
        <v>0.0</v>
      </c>
      <c r="BA40" s="97">
        <v>0.0</v>
      </c>
      <c r="BB40" s="97">
        <v>0.0</v>
      </c>
      <c r="BC40" s="97">
        <v>0.0</v>
      </c>
      <c r="BD40" s="97">
        <v>0.0</v>
      </c>
      <c r="BE40" s="97">
        <v>0.0</v>
      </c>
      <c r="BF40" s="97">
        <v>0.0</v>
      </c>
      <c r="BG40" s="97">
        <v>0.0</v>
      </c>
      <c r="BH40" s="97">
        <v>0.0</v>
      </c>
      <c r="BI40" s="97">
        <v>0.0</v>
      </c>
      <c r="BJ40" s="97">
        <v>0.0</v>
      </c>
      <c r="BK40" s="97">
        <v>0.0</v>
      </c>
      <c r="BL40" s="97">
        <v>0.0</v>
      </c>
      <c r="BM40" s="103" t="s">
        <v>624</v>
      </c>
      <c r="BN40" s="105">
        <f t="shared" si="4"/>
        <v>45012</v>
      </c>
      <c r="BO40" s="106" t="s">
        <v>1303</v>
      </c>
      <c r="BP40" s="106" t="s">
        <v>1304</v>
      </c>
      <c r="BQ40" s="107"/>
      <c r="BR40" s="97">
        <f t="shared" si="5"/>
        <v>425</v>
      </c>
      <c r="BS40" s="97">
        <f t="shared" si="6"/>
        <v>480</v>
      </c>
      <c r="BT40" s="97">
        <f t="shared" si="7"/>
        <v>45012</v>
      </c>
      <c r="BU40" s="97">
        <f t="shared" si="8"/>
        <v>425</v>
      </c>
      <c r="BV40" s="97">
        <f t="shared" ref="BV40:BX40" si="45">IF(BR40=44434,,BR40)</f>
        <v>425</v>
      </c>
      <c r="BW40" s="97">
        <f t="shared" si="45"/>
        <v>480</v>
      </c>
      <c r="BX40" s="97">
        <f t="shared" si="45"/>
        <v>45012</v>
      </c>
      <c r="BY40" s="97">
        <f t="shared" si="10"/>
        <v>425</v>
      </c>
      <c r="BZ40" s="97"/>
    </row>
    <row r="41">
      <c r="A41" s="94" t="s">
        <v>418</v>
      </c>
      <c r="B41" s="94" t="s">
        <v>419</v>
      </c>
      <c r="C41" s="108" t="s">
        <v>419</v>
      </c>
      <c r="D41" s="78" t="s">
        <v>88</v>
      </c>
      <c r="E41" s="78" t="s">
        <v>105</v>
      </c>
      <c r="F41" s="78" t="s">
        <v>64</v>
      </c>
      <c r="G41" s="96" t="s">
        <v>106</v>
      </c>
      <c r="H41" s="97" t="s">
        <v>1305</v>
      </c>
      <c r="I41" s="109" t="s">
        <v>1251</v>
      </c>
      <c r="J41" s="98" t="str">
        <f t="shared" si="2"/>
        <v>above 56 days</v>
      </c>
      <c r="K41" s="98">
        <f t="shared" si="3"/>
        <v>424</v>
      </c>
      <c r="L41" s="99" t="s">
        <v>1183</v>
      </c>
      <c r="M41" s="100">
        <v>118.0</v>
      </c>
      <c r="N41" s="97">
        <v>18.0</v>
      </c>
      <c r="O41" s="97">
        <v>1.0</v>
      </c>
      <c r="P41" s="97">
        <v>14.0</v>
      </c>
      <c r="Q41" s="97">
        <v>25.0</v>
      </c>
      <c r="R41" s="97">
        <v>9.0</v>
      </c>
      <c r="S41" s="97">
        <v>2.0</v>
      </c>
      <c r="T41" s="97">
        <v>0.0</v>
      </c>
      <c r="U41" s="97">
        <v>1.0</v>
      </c>
      <c r="V41" s="97">
        <v>6.0</v>
      </c>
      <c r="W41" s="97">
        <v>4.0</v>
      </c>
      <c r="X41" s="97">
        <v>3.0</v>
      </c>
      <c r="Y41" s="97">
        <v>16.0</v>
      </c>
      <c r="Z41" s="97">
        <v>6.0</v>
      </c>
      <c r="AA41" s="97">
        <v>3.0</v>
      </c>
      <c r="AB41" s="97">
        <v>3.0</v>
      </c>
      <c r="AC41" s="97">
        <v>7.0</v>
      </c>
      <c r="AD41" s="99" t="s">
        <v>1183</v>
      </c>
      <c r="AE41" s="100">
        <v>96.0</v>
      </c>
      <c r="AF41" s="97">
        <v>3.0</v>
      </c>
      <c r="AG41" s="97">
        <v>0.0</v>
      </c>
      <c r="AH41" s="97">
        <v>8.0</v>
      </c>
      <c r="AI41" s="97">
        <v>12.0</v>
      </c>
      <c r="AJ41" s="97">
        <v>0.0</v>
      </c>
      <c r="AK41" s="97">
        <v>0.0</v>
      </c>
      <c r="AL41" s="97">
        <v>0.0</v>
      </c>
      <c r="AM41" s="97">
        <v>0.0</v>
      </c>
      <c r="AN41" s="97">
        <v>12.0</v>
      </c>
      <c r="AO41" s="97">
        <v>7.0</v>
      </c>
      <c r="AP41" s="97">
        <v>0.0</v>
      </c>
      <c r="AQ41" s="97">
        <v>32.0</v>
      </c>
      <c r="AR41" s="97">
        <v>5.0</v>
      </c>
      <c r="AS41" s="97">
        <v>13.0</v>
      </c>
      <c r="AT41" s="102">
        <v>1.0</v>
      </c>
      <c r="AU41" s="103">
        <v>3.0</v>
      </c>
      <c r="AV41" s="98" t="s">
        <v>1306</v>
      </c>
      <c r="AW41" s="104">
        <v>69.0</v>
      </c>
      <c r="AX41" s="97">
        <v>16.0</v>
      </c>
      <c r="AY41" s="97">
        <v>3.0</v>
      </c>
      <c r="AZ41" s="97">
        <v>0.0</v>
      </c>
      <c r="BA41" s="97">
        <v>12.0</v>
      </c>
      <c r="BB41" s="97">
        <v>0.0</v>
      </c>
      <c r="BC41" s="97">
        <v>0.0</v>
      </c>
      <c r="BD41" s="97">
        <v>0.0</v>
      </c>
      <c r="BE41" s="97">
        <v>0.0</v>
      </c>
      <c r="BF41" s="97">
        <v>0.0</v>
      </c>
      <c r="BG41" s="97">
        <v>0.0</v>
      </c>
      <c r="BH41" s="97">
        <v>0.0</v>
      </c>
      <c r="BI41" s="97">
        <v>38.0</v>
      </c>
      <c r="BJ41" s="97">
        <v>0.0</v>
      </c>
      <c r="BK41" s="97">
        <v>0.0</v>
      </c>
      <c r="BL41" s="97">
        <v>0.0</v>
      </c>
      <c r="BM41" s="103">
        <v>0.0</v>
      </c>
      <c r="BN41" s="105">
        <f t="shared" si="4"/>
        <v>45012</v>
      </c>
      <c r="BO41" s="106" t="s">
        <v>1185</v>
      </c>
      <c r="BP41" s="106" t="s">
        <v>1185</v>
      </c>
      <c r="BQ41" s="107" t="s">
        <v>1307</v>
      </c>
      <c r="BR41" s="97">
        <f t="shared" si="5"/>
        <v>424</v>
      </c>
      <c r="BS41" s="97">
        <f t="shared" si="6"/>
        <v>424</v>
      </c>
      <c r="BT41" s="97">
        <f t="shared" si="7"/>
        <v>432</v>
      </c>
      <c r="BU41" s="97">
        <f t="shared" si="8"/>
        <v>424</v>
      </c>
      <c r="BV41" s="97">
        <f t="shared" ref="BV41:BX41" si="46">IF(BR41=44434,,BR41)</f>
        <v>424</v>
      </c>
      <c r="BW41" s="97">
        <f t="shared" si="46"/>
        <v>424</v>
      </c>
      <c r="BX41" s="97">
        <f t="shared" si="46"/>
        <v>432</v>
      </c>
      <c r="BY41" s="97">
        <f t="shared" si="10"/>
        <v>424</v>
      </c>
      <c r="BZ41" s="97"/>
    </row>
    <row r="42">
      <c r="A42" s="94" t="s">
        <v>514</v>
      </c>
      <c r="B42" s="94" t="s">
        <v>529</v>
      </c>
      <c r="C42" s="108" t="s">
        <v>530</v>
      </c>
      <c r="D42" s="78" t="s">
        <v>88</v>
      </c>
      <c r="E42" s="78" t="s">
        <v>516</v>
      </c>
      <c r="F42" s="78" t="s">
        <v>1123</v>
      </c>
      <c r="G42" s="96" t="s">
        <v>89</v>
      </c>
      <c r="H42" s="109" t="s">
        <v>1224</v>
      </c>
      <c r="I42" s="109" t="s">
        <v>1308</v>
      </c>
      <c r="J42" s="98" t="str">
        <f t="shared" si="2"/>
        <v>above 56 days</v>
      </c>
      <c r="K42" s="98">
        <f t="shared" si="3"/>
        <v>423</v>
      </c>
      <c r="L42" s="99" t="s">
        <v>1183</v>
      </c>
      <c r="M42" s="100">
        <v>36.0</v>
      </c>
      <c r="N42" s="97">
        <v>10.0</v>
      </c>
      <c r="O42" s="97">
        <v>12.0</v>
      </c>
      <c r="P42" s="97">
        <v>3.0</v>
      </c>
      <c r="Q42" s="97">
        <v>2.0</v>
      </c>
      <c r="R42" s="97">
        <v>0.0</v>
      </c>
      <c r="S42" s="97">
        <v>0.0</v>
      </c>
      <c r="T42" s="97">
        <v>0.0</v>
      </c>
      <c r="U42" s="97">
        <v>0.0</v>
      </c>
      <c r="V42" s="97">
        <v>1.0</v>
      </c>
      <c r="W42" s="97">
        <v>1.0</v>
      </c>
      <c r="X42" s="97">
        <v>0.0</v>
      </c>
      <c r="Y42" s="97">
        <v>3.0</v>
      </c>
      <c r="Z42" s="97">
        <v>0.0</v>
      </c>
      <c r="AA42" s="97">
        <v>1.0</v>
      </c>
      <c r="AB42" s="97">
        <v>2.0</v>
      </c>
      <c r="AC42" s="97">
        <v>1.0</v>
      </c>
      <c r="AD42" s="99" t="s">
        <v>1132</v>
      </c>
      <c r="AE42" s="100">
        <v>203.0</v>
      </c>
      <c r="AF42" s="97">
        <v>7.0</v>
      </c>
      <c r="AG42" s="97">
        <v>18.0</v>
      </c>
      <c r="AH42" s="97">
        <v>177.0</v>
      </c>
      <c r="AI42" s="97">
        <v>1.0</v>
      </c>
      <c r="AJ42" s="97">
        <v>0.0</v>
      </c>
      <c r="AK42" s="97">
        <v>0.0</v>
      </c>
      <c r="AL42" s="97">
        <v>0.0</v>
      </c>
      <c r="AM42" s="97">
        <v>0.0</v>
      </c>
      <c r="AN42" s="97">
        <v>0.0</v>
      </c>
      <c r="AO42" s="97">
        <v>0.0</v>
      </c>
      <c r="AP42" s="97">
        <v>0.0</v>
      </c>
      <c r="AQ42" s="97">
        <v>0.0</v>
      </c>
      <c r="AR42" s="97">
        <v>0.0</v>
      </c>
      <c r="AS42" s="97">
        <v>0.0</v>
      </c>
      <c r="AT42" s="102">
        <v>0.0</v>
      </c>
      <c r="AU42" s="103">
        <v>0.0</v>
      </c>
      <c r="AV42" s="110" t="s">
        <v>1309</v>
      </c>
      <c r="AW42" s="104">
        <v>2.0</v>
      </c>
      <c r="AX42" s="97">
        <v>0.0</v>
      </c>
      <c r="AY42" s="97">
        <v>2.0</v>
      </c>
      <c r="AZ42" s="97">
        <v>0.0</v>
      </c>
      <c r="BA42" s="97">
        <v>0.0</v>
      </c>
      <c r="BB42" s="97">
        <v>0.0</v>
      </c>
      <c r="BC42" s="97">
        <v>0.0</v>
      </c>
      <c r="BD42" s="97">
        <v>0.0</v>
      </c>
      <c r="BE42" s="97">
        <v>0.0</v>
      </c>
      <c r="BF42" s="97">
        <v>0.0</v>
      </c>
      <c r="BG42" s="97">
        <v>0.0</v>
      </c>
      <c r="BH42" s="97">
        <v>0.0</v>
      </c>
      <c r="BI42" s="97">
        <v>0.0</v>
      </c>
      <c r="BJ42" s="97">
        <v>0.0</v>
      </c>
      <c r="BK42" s="97">
        <v>0.0</v>
      </c>
      <c r="BL42" s="97">
        <v>0.0</v>
      </c>
      <c r="BM42" s="103">
        <v>0.0</v>
      </c>
      <c r="BN42" s="105">
        <f t="shared" si="4"/>
        <v>45012</v>
      </c>
      <c r="BO42" s="106" t="s">
        <v>1185</v>
      </c>
      <c r="BP42" s="106" t="s">
        <v>1135</v>
      </c>
      <c r="BQ42" s="107" t="s">
        <v>1310</v>
      </c>
      <c r="BR42" s="97">
        <f t="shared" si="5"/>
        <v>424</v>
      </c>
      <c r="BS42" s="97">
        <f t="shared" si="6"/>
        <v>423</v>
      </c>
      <c r="BT42" s="97">
        <f t="shared" si="7"/>
        <v>460</v>
      </c>
      <c r="BU42" s="97">
        <f t="shared" si="8"/>
        <v>423</v>
      </c>
      <c r="BV42" s="97">
        <f t="shared" ref="BV42:BX42" si="47">IF(BR42=44434,,BR42)</f>
        <v>424</v>
      </c>
      <c r="BW42" s="97">
        <f t="shared" si="47"/>
        <v>423</v>
      </c>
      <c r="BX42" s="97">
        <f t="shared" si="47"/>
        <v>460</v>
      </c>
      <c r="BY42" s="97">
        <f t="shared" si="10"/>
        <v>423</v>
      </c>
      <c r="BZ42" s="97"/>
    </row>
    <row r="43">
      <c r="A43" s="94" t="s">
        <v>532</v>
      </c>
      <c r="B43" s="94" t="s">
        <v>533</v>
      </c>
      <c r="C43" s="108" t="s">
        <v>534</v>
      </c>
      <c r="D43" s="78" t="s">
        <v>88</v>
      </c>
      <c r="E43" s="78" t="s">
        <v>560</v>
      </c>
      <c r="F43" s="78" t="s">
        <v>1123</v>
      </c>
      <c r="G43" s="96" t="s">
        <v>79</v>
      </c>
      <c r="H43" s="109" t="s">
        <v>1311</v>
      </c>
      <c r="I43" s="97"/>
      <c r="J43" s="98" t="str">
        <f t="shared" si="2"/>
        <v>above 56 days</v>
      </c>
      <c r="K43" s="98">
        <f t="shared" si="3"/>
        <v>434</v>
      </c>
      <c r="L43" s="99" t="s">
        <v>1283</v>
      </c>
      <c r="M43" s="100">
        <v>45.0</v>
      </c>
      <c r="N43" s="97">
        <v>13.0</v>
      </c>
      <c r="O43" s="97">
        <v>4.0</v>
      </c>
      <c r="P43" s="97">
        <v>18.0</v>
      </c>
      <c r="Q43" s="97">
        <v>4.0</v>
      </c>
      <c r="R43" s="97">
        <v>3.0</v>
      </c>
      <c r="S43" s="97">
        <v>0.0</v>
      </c>
      <c r="T43" s="97">
        <v>0.0</v>
      </c>
      <c r="U43" s="97">
        <v>0.0</v>
      </c>
      <c r="V43" s="97">
        <v>0.0</v>
      </c>
      <c r="W43" s="97">
        <v>0.0</v>
      </c>
      <c r="X43" s="97">
        <v>1.0</v>
      </c>
      <c r="Y43" s="97">
        <v>0.0</v>
      </c>
      <c r="Z43" s="97">
        <v>1.0</v>
      </c>
      <c r="AA43" s="97">
        <v>0.0</v>
      </c>
      <c r="AB43" s="97">
        <v>1.0</v>
      </c>
      <c r="AC43" s="97">
        <v>0.0</v>
      </c>
      <c r="AD43" s="99" t="s">
        <v>1286</v>
      </c>
      <c r="AE43" s="100">
        <v>50.0</v>
      </c>
      <c r="AF43" s="97">
        <v>26.0</v>
      </c>
      <c r="AG43" s="97">
        <v>8.0</v>
      </c>
      <c r="AH43" s="97">
        <v>12.0</v>
      </c>
      <c r="AI43" s="97">
        <v>4.0</v>
      </c>
      <c r="AJ43" s="97">
        <v>0.0</v>
      </c>
      <c r="AK43" s="97">
        <v>0.0</v>
      </c>
      <c r="AL43" s="97">
        <v>0.0</v>
      </c>
      <c r="AM43" s="97">
        <v>0.0</v>
      </c>
      <c r="AN43" s="97">
        <v>0.0</v>
      </c>
      <c r="AO43" s="97">
        <v>0.0</v>
      </c>
      <c r="AP43" s="97">
        <v>0.0</v>
      </c>
      <c r="AQ43" s="97">
        <v>0.0</v>
      </c>
      <c r="AR43" s="97">
        <v>0.0</v>
      </c>
      <c r="AS43" s="97">
        <v>0.0</v>
      </c>
      <c r="AT43" s="102">
        <v>0.0</v>
      </c>
      <c r="AU43" s="103">
        <v>0.0</v>
      </c>
      <c r="AV43" s="110" t="s">
        <v>1245</v>
      </c>
      <c r="AW43" s="104">
        <v>24.0</v>
      </c>
      <c r="AX43" s="97">
        <v>0.0</v>
      </c>
      <c r="AY43" s="97">
        <v>0.0</v>
      </c>
      <c r="AZ43" s="97">
        <v>1.0</v>
      </c>
      <c r="BA43" s="97">
        <v>0.0</v>
      </c>
      <c r="BB43" s="97">
        <v>0.0</v>
      </c>
      <c r="BC43" s="97">
        <v>0.0</v>
      </c>
      <c r="BD43" s="97">
        <v>0.0</v>
      </c>
      <c r="BE43" s="97">
        <v>0.0</v>
      </c>
      <c r="BF43" s="97">
        <v>0.0</v>
      </c>
      <c r="BG43" s="97">
        <v>0.0</v>
      </c>
      <c r="BH43" s="97">
        <v>0.0</v>
      </c>
      <c r="BI43" s="97">
        <v>6.0</v>
      </c>
      <c r="BJ43" s="97">
        <v>0.0</v>
      </c>
      <c r="BK43" s="97">
        <v>7.0</v>
      </c>
      <c r="BL43" s="97">
        <v>1.0</v>
      </c>
      <c r="BM43" s="103">
        <v>9.0</v>
      </c>
      <c r="BN43" s="105">
        <f t="shared" si="4"/>
        <v>45012</v>
      </c>
      <c r="BO43" s="106" t="s">
        <v>1284</v>
      </c>
      <c r="BP43" s="106" t="s">
        <v>1287</v>
      </c>
      <c r="BQ43" s="107" t="s">
        <v>1243</v>
      </c>
      <c r="BR43" s="97">
        <f t="shared" si="5"/>
        <v>437</v>
      </c>
      <c r="BS43" s="97">
        <f t="shared" si="6"/>
        <v>434</v>
      </c>
      <c r="BT43" s="97">
        <f t="shared" si="7"/>
        <v>475</v>
      </c>
      <c r="BU43" s="97">
        <f t="shared" si="8"/>
        <v>434</v>
      </c>
      <c r="BV43" s="97">
        <f t="shared" ref="BV43:BX43" si="48">IF(BR43=44434,,BR43)</f>
        <v>437</v>
      </c>
      <c r="BW43" s="97">
        <f t="shared" si="48"/>
        <v>434</v>
      </c>
      <c r="BX43" s="97">
        <f t="shared" si="48"/>
        <v>475</v>
      </c>
      <c r="BY43" s="97">
        <f t="shared" si="10"/>
        <v>434</v>
      </c>
      <c r="BZ43" s="97"/>
    </row>
    <row r="44">
      <c r="A44" s="94" t="s">
        <v>386</v>
      </c>
      <c r="B44" s="94" t="s">
        <v>387</v>
      </c>
      <c r="C44" s="78" t="s">
        <v>387</v>
      </c>
      <c r="D44" s="78" t="s">
        <v>62</v>
      </c>
      <c r="E44" s="78" t="s">
        <v>388</v>
      </c>
      <c r="F44" s="78" t="s">
        <v>1123</v>
      </c>
      <c r="G44" s="96" t="s">
        <v>106</v>
      </c>
      <c r="H44" s="109" t="s">
        <v>1312</v>
      </c>
      <c r="I44" s="109" t="s">
        <v>1313</v>
      </c>
      <c r="J44" s="98" t="str">
        <f t="shared" si="2"/>
        <v>above 56 days</v>
      </c>
      <c r="K44" s="98">
        <f t="shared" si="3"/>
        <v>636</v>
      </c>
      <c r="L44" s="99" t="s">
        <v>1314</v>
      </c>
      <c r="M44" s="100">
        <v>4.0</v>
      </c>
      <c r="N44" s="97">
        <v>0.0</v>
      </c>
      <c r="O44" s="97">
        <v>0.0</v>
      </c>
      <c r="P44" s="97">
        <v>0.0</v>
      </c>
      <c r="Q44" s="97">
        <v>0.0</v>
      </c>
      <c r="R44" s="97">
        <v>0.0</v>
      </c>
      <c r="S44" s="97">
        <v>0.0</v>
      </c>
      <c r="T44" s="97">
        <v>0.0</v>
      </c>
      <c r="U44" s="97">
        <v>0.0</v>
      </c>
      <c r="V44" s="97">
        <v>0.0</v>
      </c>
      <c r="W44" s="97">
        <v>0.0</v>
      </c>
      <c r="X44" s="97">
        <v>1.0</v>
      </c>
      <c r="Y44" s="97">
        <v>1.0</v>
      </c>
      <c r="Z44" s="97">
        <v>1.0</v>
      </c>
      <c r="AA44" s="97">
        <v>1.0</v>
      </c>
      <c r="AB44" s="97">
        <v>0.0</v>
      </c>
      <c r="AC44" s="97">
        <v>0.0</v>
      </c>
      <c r="AD44" s="101"/>
      <c r="AE44" s="100">
        <v>0.0</v>
      </c>
      <c r="AF44" s="97">
        <v>0.0</v>
      </c>
      <c r="AG44" s="97">
        <v>0.0</v>
      </c>
      <c r="AH44" s="97">
        <v>0.0</v>
      </c>
      <c r="AI44" s="97">
        <v>0.0</v>
      </c>
      <c r="AJ44" s="97">
        <v>0.0</v>
      </c>
      <c r="AK44" s="97">
        <v>0.0</v>
      </c>
      <c r="AL44" s="97">
        <v>0.0</v>
      </c>
      <c r="AM44" s="97">
        <v>0.0</v>
      </c>
      <c r="AN44" s="97">
        <v>0.0</v>
      </c>
      <c r="AO44" s="97">
        <v>0.0</v>
      </c>
      <c r="AP44" s="97">
        <v>0.0</v>
      </c>
      <c r="AQ44" s="97">
        <v>0.0</v>
      </c>
      <c r="AR44" s="97">
        <v>0.0</v>
      </c>
      <c r="AS44" s="97">
        <v>0.0</v>
      </c>
      <c r="AT44" s="102">
        <v>0.0</v>
      </c>
      <c r="AU44" s="103">
        <v>0.0</v>
      </c>
      <c r="AV44" s="98" t="s">
        <v>1314</v>
      </c>
      <c r="AW44" s="104">
        <v>3.0</v>
      </c>
      <c r="AX44" s="97">
        <v>0.0</v>
      </c>
      <c r="AY44" s="97">
        <v>0.0</v>
      </c>
      <c r="AZ44" s="97">
        <v>0.0</v>
      </c>
      <c r="BA44" s="97">
        <v>0.0</v>
      </c>
      <c r="BB44" s="97">
        <v>0.0</v>
      </c>
      <c r="BC44" s="97">
        <v>0.0</v>
      </c>
      <c r="BD44" s="97">
        <v>0.0</v>
      </c>
      <c r="BE44" s="97">
        <v>0.0</v>
      </c>
      <c r="BF44" s="97">
        <v>0.0</v>
      </c>
      <c r="BG44" s="97">
        <v>0.0</v>
      </c>
      <c r="BH44" s="97">
        <v>1.0</v>
      </c>
      <c r="BI44" s="97">
        <v>0.0</v>
      </c>
      <c r="BJ44" s="97">
        <v>1.0</v>
      </c>
      <c r="BK44" s="97">
        <v>0.0</v>
      </c>
      <c r="BL44" s="97">
        <v>0.0</v>
      </c>
      <c r="BM44" s="103">
        <v>1.0</v>
      </c>
      <c r="BN44" s="105">
        <f t="shared" si="4"/>
        <v>45012</v>
      </c>
      <c r="BO44" s="106" t="s">
        <v>1315</v>
      </c>
      <c r="BP44" s="106"/>
      <c r="BQ44" s="107" t="s">
        <v>1315</v>
      </c>
      <c r="BR44" s="97">
        <f t="shared" si="5"/>
        <v>636</v>
      </c>
      <c r="BS44" s="97">
        <f t="shared" si="6"/>
        <v>45012</v>
      </c>
      <c r="BT44" s="97">
        <f t="shared" si="7"/>
        <v>636</v>
      </c>
      <c r="BU44" s="97">
        <f t="shared" si="8"/>
        <v>636</v>
      </c>
      <c r="BV44" s="97">
        <f t="shared" ref="BV44:BX44" si="49">IF(BR44=44434,,BR44)</f>
        <v>636</v>
      </c>
      <c r="BW44" s="97">
        <f t="shared" si="49"/>
        <v>45012</v>
      </c>
      <c r="BX44" s="97">
        <f t="shared" si="49"/>
        <v>636</v>
      </c>
      <c r="BY44" s="97">
        <f t="shared" si="10"/>
        <v>636</v>
      </c>
      <c r="BZ44" s="97"/>
    </row>
    <row r="45">
      <c r="A45" s="94" t="s">
        <v>558</v>
      </c>
      <c r="B45" s="94" t="s">
        <v>1316</v>
      </c>
      <c r="C45" s="108" t="s">
        <v>1317</v>
      </c>
      <c r="D45" s="78" t="s">
        <v>88</v>
      </c>
      <c r="E45" s="78" t="s">
        <v>1318</v>
      </c>
      <c r="F45" s="78" t="s">
        <v>64</v>
      </c>
      <c r="G45" s="96" t="s">
        <v>79</v>
      </c>
      <c r="H45" s="109" t="s">
        <v>1319</v>
      </c>
      <c r="I45" s="97"/>
      <c r="J45" s="98" t="str">
        <f t="shared" si="2"/>
        <v>above 56 days</v>
      </c>
      <c r="K45" s="98">
        <f t="shared" si="3"/>
        <v>726</v>
      </c>
      <c r="L45" s="99" t="s">
        <v>1320</v>
      </c>
      <c r="M45" s="100">
        <v>1.0</v>
      </c>
      <c r="N45" s="97">
        <v>0.0</v>
      </c>
      <c r="O45" s="97">
        <v>0.0</v>
      </c>
      <c r="P45" s="97">
        <v>0.0</v>
      </c>
      <c r="Q45" s="97">
        <v>0.0</v>
      </c>
      <c r="R45" s="97">
        <v>0.0</v>
      </c>
      <c r="S45" s="97">
        <v>0.0</v>
      </c>
      <c r="T45" s="97">
        <v>0.0</v>
      </c>
      <c r="U45" s="97">
        <v>0.0</v>
      </c>
      <c r="V45" s="97">
        <v>0.0</v>
      </c>
      <c r="W45" s="97">
        <v>0.0</v>
      </c>
      <c r="X45" s="97">
        <v>0.0</v>
      </c>
      <c r="Y45" s="97">
        <v>0.0</v>
      </c>
      <c r="Z45" s="97">
        <v>0.0</v>
      </c>
      <c r="AA45" s="97">
        <v>0.0</v>
      </c>
      <c r="AB45" s="97">
        <v>0.0</v>
      </c>
      <c r="AC45" s="97">
        <v>1.0</v>
      </c>
      <c r="AD45" s="101"/>
      <c r="AE45" s="100">
        <v>0.0</v>
      </c>
      <c r="AF45" s="97">
        <v>0.0</v>
      </c>
      <c r="AG45" s="97">
        <v>0.0</v>
      </c>
      <c r="AH45" s="97">
        <v>0.0</v>
      </c>
      <c r="AI45" s="97">
        <v>0.0</v>
      </c>
      <c r="AJ45" s="97">
        <v>0.0</v>
      </c>
      <c r="AK45" s="97">
        <v>0.0</v>
      </c>
      <c r="AL45" s="97">
        <v>0.0</v>
      </c>
      <c r="AM45" s="97">
        <v>0.0</v>
      </c>
      <c r="AN45" s="97">
        <v>0.0</v>
      </c>
      <c r="AO45" s="97">
        <v>0.0</v>
      </c>
      <c r="AP45" s="97">
        <v>0.0</v>
      </c>
      <c r="AQ45" s="97">
        <v>0.0</v>
      </c>
      <c r="AR45" s="97">
        <v>0.0</v>
      </c>
      <c r="AS45" s="97">
        <v>0.0</v>
      </c>
      <c r="AT45" s="102">
        <v>0.0</v>
      </c>
      <c r="AU45" s="103">
        <v>0.0</v>
      </c>
      <c r="AV45" s="110"/>
      <c r="AW45" s="104">
        <v>0.0</v>
      </c>
      <c r="AX45" s="97">
        <v>0.0</v>
      </c>
      <c r="AY45" s="97">
        <v>0.0</v>
      </c>
      <c r="AZ45" s="97">
        <v>0.0</v>
      </c>
      <c r="BA45" s="97">
        <v>0.0</v>
      </c>
      <c r="BB45" s="97">
        <v>0.0</v>
      </c>
      <c r="BC45" s="97">
        <v>0.0</v>
      </c>
      <c r="BD45" s="97">
        <v>0.0</v>
      </c>
      <c r="BE45" s="97">
        <v>0.0</v>
      </c>
      <c r="BF45" s="97">
        <v>0.0</v>
      </c>
      <c r="BG45" s="97">
        <v>0.0</v>
      </c>
      <c r="BH45" s="97">
        <v>0.0</v>
      </c>
      <c r="BI45" s="97">
        <v>0.0</v>
      </c>
      <c r="BJ45" s="97">
        <v>0.0</v>
      </c>
      <c r="BK45" s="97">
        <v>0.0</v>
      </c>
      <c r="BL45" s="97">
        <v>0.0</v>
      </c>
      <c r="BM45" s="103">
        <v>0.0</v>
      </c>
      <c r="BN45" s="105">
        <f t="shared" si="4"/>
        <v>45012</v>
      </c>
      <c r="BO45" s="106" t="s">
        <v>1321</v>
      </c>
      <c r="BP45" s="106"/>
      <c r="BQ45" s="107"/>
      <c r="BR45" s="97">
        <f t="shared" si="5"/>
        <v>726</v>
      </c>
      <c r="BS45" s="97">
        <f t="shared" si="6"/>
        <v>45012</v>
      </c>
      <c r="BT45" s="97">
        <f t="shared" si="7"/>
        <v>45012</v>
      </c>
      <c r="BU45" s="97">
        <f t="shared" si="8"/>
        <v>726</v>
      </c>
      <c r="BV45" s="97">
        <f t="shared" ref="BV45:BX45" si="50">IF(BR45=44434,,BR45)</f>
        <v>726</v>
      </c>
      <c r="BW45" s="97">
        <f t="shared" si="50"/>
        <v>45012</v>
      </c>
      <c r="BX45" s="97">
        <f t="shared" si="50"/>
        <v>45012</v>
      </c>
      <c r="BY45" s="97">
        <f t="shared" si="10"/>
        <v>726</v>
      </c>
      <c r="BZ45" s="97"/>
    </row>
    <row r="46">
      <c r="A46" s="94" t="s">
        <v>129</v>
      </c>
      <c r="B46" s="94" t="s">
        <v>377</v>
      </c>
      <c r="C46" s="108" t="s">
        <v>377</v>
      </c>
      <c r="D46" s="78" t="s">
        <v>132</v>
      </c>
      <c r="E46" s="78" t="s">
        <v>754</v>
      </c>
      <c r="F46" s="78" t="s">
        <v>1144</v>
      </c>
      <c r="G46" s="96" t="s">
        <v>79</v>
      </c>
      <c r="H46" s="97" t="s">
        <v>1322</v>
      </c>
      <c r="I46" s="109" t="s">
        <v>1323</v>
      </c>
      <c r="J46" s="98" t="str">
        <f t="shared" si="2"/>
        <v>above 56 days</v>
      </c>
      <c r="K46" s="98">
        <f t="shared" si="3"/>
        <v>426</v>
      </c>
      <c r="L46" s="99" t="s">
        <v>1257</v>
      </c>
      <c r="M46" s="100">
        <v>18.0</v>
      </c>
      <c r="N46" s="97">
        <v>3.0</v>
      </c>
      <c r="O46" s="97">
        <v>0.0</v>
      </c>
      <c r="P46" s="97">
        <v>1.0</v>
      </c>
      <c r="Q46" s="97">
        <v>1.0</v>
      </c>
      <c r="R46" s="97">
        <v>1.0</v>
      </c>
      <c r="S46" s="97">
        <v>0.0</v>
      </c>
      <c r="T46" s="97">
        <v>2.0</v>
      </c>
      <c r="U46" s="97">
        <v>0.0</v>
      </c>
      <c r="V46" s="97">
        <v>2.0</v>
      </c>
      <c r="W46" s="97">
        <v>1.0</v>
      </c>
      <c r="X46" s="97">
        <v>0.0</v>
      </c>
      <c r="Y46" s="97">
        <v>2.0</v>
      </c>
      <c r="Z46" s="97">
        <v>0.0</v>
      </c>
      <c r="AA46" s="97">
        <v>3.0</v>
      </c>
      <c r="AB46" s="97">
        <v>0.0</v>
      </c>
      <c r="AC46" s="97">
        <v>2.0</v>
      </c>
      <c r="AD46" s="101" t="s">
        <v>1324</v>
      </c>
      <c r="AE46" s="100">
        <v>12.0</v>
      </c>
      <c r="AF46" s="97">
        <v>0.0</v>
      </c>
      <c r="AG46" s="97">
        <v>0.0</v>
      </c>
      <c r="AH46" s="97">
        <v>0.0</v>
      </c>
      <c r="AI46" s="97">
        <v>4.0</v>
      </c>
      <c r="AJ46" s="97">
        <v>2.0</v>
      </c>
      <c r="AK46" s="97">
        <v>0.0</v>
      </c>
      <c r="AL46" s="97">
        <v>0.0</v>
      </c>
      <c r="AM46" s="97">
        <v>0.0</v>
      </c>
      <c r="AN46" s="97">
        <v>0.0</v>
      </c>
      <c r="AO46" s="97">
        <v>0.0</v>
      </c>
      <c r="AP46" s="97">
        <v>0.0</v>
      </c>
      <c r="AQ46" s="97">
        <v>0.0</v>
      </c>
      <c r="AR46" s="97">
        <v>0.0</v>
      </c>
      <c r="AS46" s="97">
        <v>6.0</v>
      </c>
      <c r="AT46" s="102">
        <v>0.0</v>
      </c>
      <c r="AU46" s="103">
        <v>0.0</v>
      </c>
      <c r="AV46" s="98" t="s">
        <v>1195</v>
      </c>
      <c r="AW46" s="104">
        <v>89.0</v>
      </c>
      <c r="AX46" s="97">
        <v>1.0</v>
      </c>
      <c r="AY46" s="97">
        <v>0.0</v>
      </c>
      <c r="AZ46" s="97">
        <v>1.0</v>
      </c>
      <c r="BA46" s="97">
        <v>0.0</v>
      </c>
      <c r="BB46" s="97">
        <v>0.0</v>
      </c>
      <c r="BC46" s="97">
        <v>0.0</v>
      </c>
      <c r="BD46" s="97">
        <v>0.0</v>
      </c>
      <c r="BE46" s="97">
        <v>0.0</v>
      </c>
      <c r="BF46" s="97">
        <v>13.0</v>
      </c>
      <c r="BG46" s="97">
        <v>0.0</v>
      </c>
      <c r="BH46" s="97">
        <v>0.0</v>
      </c>
      <c r="BI46" s="97">
        <v>3.0</v>
      </c>
      <c r="BJ46" s="97">
        <v>0.0</v>
      </c>
      <c r="BK46" s="97">
        <v>8.0</v>
      </c>
      <c r="BL46" s="97">
        <v>0.0</v>
      </c>
      <c r="BM46" s="103">
        <v>63.0</v>
      </c>
      <c r="BN46" s="105">
        <f t="shared" si="4"/>
        <v>45012</v>
      </c>
      <c r="BO46" s="106" t="s">
        <v>1259</v>
      </c>
      <c r="BP46" s="106" t="s">
        <v>1325</v>
      </c>
      <c r="BQ46" s="107" t="s">
        <v>1197</v>
      </c>
      <c r="BR46" s="97">
        <f t="shared" si="5"/>
        <v>427</v>
      </c>
      <c r="BS46" s="97">
        <f t="shared" si="6"/>
        <v>459</v>
      </c>
      <c r="BT46" s="97">
        <f t="shared" si="7"/>
        <v>426</v>
      </c>
      <c r="BU46" s="97">
        <f t="shared" si="8"/>
        <v>426</v>
      </c>
      <c r="BV46" s="97">
        <f t="shared" ref="BV46:BX46" si="51">IF(BR46=44434,,BR46)</f>
        <v>427</v>
      </c>
      <c r="BW46" s="97">
        <f t="shared" si="51"/>
        <v>459</v>
      </c>
      <c r="BX46" s="97">
        <f t="shared" si="51"/>
        <v>426</v>
      </c>
      <c r="BY46" s="97">
        <f t="shared" si="10"/>
        <v>426</v>
      </c>
      <c r="BZ46" s="97"/>
    </row>
    <row r="47">
      <c r="A47" s="94" t="s">
        <v>307</v>
      </c>
      <c r="B47" s="94" t="s">
        <v>1326</v>
      </c>
      <c r="C47" s="108" t="s">
        <v>1327</v>
      </c>
      <c r="D47" s="78" t="s">
        <v>76</v>
      </c>
      <c r="E47" s="78" t="s">
        <v>1137</v>
      </c>
      <c r="F47" s="78" t="s">
        <v>1138</v>
      </c>
      <c r="G47" s="96" t="s">
        <v>233</v>
      </c>
      <c r="H47" s="109" t="s">
        <v>1328</v>
      </c>
      <c r="I47" s="109" t="s">
        <v>1140</v>
      </c>
      <c r="J47" s="98" t="str">
        <f t="shared" si="2"/>
        <v>above 56 days</v>
      </c>
      <c r="K47" s="98">
        <f t="shared" si="3"/>
        <v>680</v>
      </c>
      <c r="L47" s="99" t="s">
        <v>1329</v>
      </c>
      <c r="M47" s="100">
        <v>6.0</v>
      </c>
      <c r="N47" s="97">
        <v>0.0</v>
      </c>
      <c r="O47" s="97">
        <v>0.0</v>
      </c>
      <c r="P47" s="97">
        <v>0.0</v>
      </c>
      <c r="Q47" s="97">
        <v>0.0</v>
      </c>
      <c r="R47" s="97">
        <v>0.0</v>
      </c>
      <c r="S47" s="97">
        <v>0.0</v>
      </c>
      <c r="T47" s="97">
        <v>0.0</v>
      </c>
      <c r="U47" s="97">
        <v>0.0</v>
      </c>
      <c r="V47" s="97">
        <v>0.0</v>
      </c>
      <c r="W47" s="97">
        <v>0.0</v>
      </c>
      <c r="X47" s="97">
        <v>0.0</v>
      </c>
      <c r="Y47" s="97">
        <v>0.0</v>
      </c>
      <c r="Z47" s="97">
        <v>0.0</v>
      </c>
      <c r="AA47" s="97">
        <v>2.0</v>
      </c>
      <c r="AB47" s="97">
        <v>4.0</v>
      </c>
      <c r="AC47" s="97">
        <v>0.0</v>
      </c>
      <c r="AD47" s="99" t="s">
        <v>1330</v>
      </c>
      <c r="AE47" s="100">
        <v>2.0</v>
      </c>
      <c r="AF47" s="97">
        <v>0.0</v>
      </c>
      <c r="AG47" s="97">
        <v>0.0</v>
      </c>
      <c r="AH47" s="97">
        <v>0.0</v>
      </c>
      <c r="AI47" s="97">
        <v>0.0</v>
      </c>
      <c r="AJ47" s="97">
        <v>0.0</v>
      </c>
      <c r="AK47" s="97">
        <v>0.0</v>
      </c>
      <c r="AL47" s="97">
        <v>0.0</v>
      </c>
      <c r="AM47" s="97">
        <v>0.0</v>
      </c>
      <c r="AN47" s="97">
        <v>0.0</v>
      </c>
      <c r="AO47" s="97">
        <v>0.0</v>
      </c>
      <c r="AP47" s="97">
        <v>0.0</v>
      </c>
      <c r="AQ47" s="97">
        <v>0.0</v>
      </c>
      <c r="AR47" s="97">
        <v>0.0</v>
      </c>
      <c r="AS47" s="97">
        <v>0.0</v>
      </c>
      <c r="AT47" s="102">
        <v>1.0</v>
      </c>
      <c r="AU47" s="103">
        <v>1.0</v>
      </c>
      <c r="AV47" s="110"/>
      <c r="AW47" s="104">
        <v>0.0</v>
      </c>
      <c r="AX47" s="97">
        <v>0.0</v>
      </c>
      <c r="AY47" s="97">
        <v>0.0</v>
      </c>
      <c r="AZ47" s="97">
        <v>0.0</v>
      </c>
      <c r="BA47" s="97">
        <v>0.0</v>
      </c>
      <c r="BB47" s="97">
        <v>0.0</v>
      </c>
      <c r="BC47" s="97">
        <v>0.0</v>
      </c>
      <c r="BD47" s="97">
        <v>0.0</v>
      </c>
      <c r="BE47" s="97">
        <v>0.0</v>
      </c>
      <c r="BF47" s="97">
        <v>0.0</v>
      </c>
      <c r="BG47" s="97">
        <v>0.0</v>
      </c>
      <c r="BH47" s="97">
        <v>0.0</v>
      </c>
      <c r="BI47" s="97">
        <v>0.0</v>
      </c>
      <c r="BJ47" s="97">
        <v>0.0</v>
      </c>
      <c r="BK47" s="97">
        <v>0.0</v>
      </c>
      <c r="BL47" s="97">
        <v>0.0</v>
      </c>
      <c r="BM47" s="103">
        <v>0.0</v>
      </c>
      <c r="BN47" s="105">
        <f t="shared" si="4"/>
        <v>45012</v>
      </c>
      <c r="BO47" s="106" t="s">
        <v>1331</v>
      </c>
      <c r="BP47" s="106" t="s">
        <v>1332</v>
      </c>
      <c r="BQ47" s="107"/>
      <c r="BR47" s="97">
        <f t="shared" si="5"/>
        <v>680</v>
      </c>
      <c r="BS47" s="97">
        <f t="shared" si="6"/>
        <v>711</v>
      </c>
      <c r="BT47" s="97">
        <f t="shared" si="7"/>
        <v>45012</v>
      </c>
      <c r="BU47" s="97">
        <f t="shared" si="8"/>
        <v>680</v>
      </c>
      <c r="BV47" s="97">
        <f t="shared" ref="BV47:BX47" si="52">IF(BR47=44434,,BR47)</f>
        <v>680</v>
      </c>
      <c r="BW47" s="97">
        <f t="shared" si="52"/>
        <v>711</v>
      </c>
      <c r="BX47" s="97">
        <f t="shared" si="52"/>
        <v>45012</v>
      </c>
      <c r="BY47" s="97">
        <f t="shared" si="10"/>
        <v>680</v>
      </c>
      <c r="BZ47" s="97"/>
    </row>
    <row r="48">
      <c r="A48" s="94" t="s">
        <v>121</v>
      </c>
      <c r="B48" s="94" t="s">
        <v>122</v>
      </c>
      <c r="C48" s="108" t="s">
        <v>123</v>
      </c>
      <c r="D48" s="78" t="s">
        <v>88</v>
      </c>
      <c r="E48" s="78" t="s">
        <v>124</v>
      </c>
      <c r="F48" s="78" t="s">
        <v>1123</v>
      </c>
      <c r="G48" s="96" t="s">
        <v>79</v>
      </c>
      <c r="H48" s="109" t="s">
        <v>1333</v>
      </c>
      <c r="I48" s="97" t="s">
        <v>1334</v>
      </c>
      <c r="J48" s="98" t="str">
        <f t="shared" si="2"/>
        <v>above 56 days</v>
      </c>
      <c r="K48" s="98">
        <f t="shared" si="3"/>
        <v>424</v>
      </c>
      <c r="L48" s="99" t="s">
        <v>1335</v>
      </c>
      <c r="M48" s="100">
        <v>179.0</v>
      </c>
      <c r="N48" s="97">
        <v>4.0</v>
      </c>
      <c r="O48" s="97">
        <v>0.0</v>
      </c>
      <c r="P48" s="97">
        <v>0.0</v>
      </c>
      <c r="Q48" s="97">
        <v>0.0</v>
      </c>
      <c r="R48" s="97">
        <v>6.0</v>
      </c>
      <c r="S48" s="97">
        <v>9.0</v>
      </c>
      <c r="T48" s="97">
        <v>5.0</v>
      </c>
      <c r="U48" s="97">
        <v>9.0</v>
      </c>
      <c r="V48" s="97">
        <v>26.0</v>
      </c>
      <c r="W48" s="97">
        <v>51.0</v>
      </c>
      <c r="X48" s="97">
        <v>16.0</v>
      </c>
      <c r="Y48" s="97">
        <v>14.0</v>
      </c>
      <c r="Z48" s="97">
        <v>11.0</v>
      </c>
      <c r="AA48" s="97">
        <v>12.0</v>
      </c>
      <c r="AB48" s="97">
        <v>8.0</v>
      </c>
      <c r="AC48" s="97">
        <v>8.0</v>
      </c>
      <c r="AD48" s="99" t="s">
        <v>1335</v>
      </c>
      <c r="AE48" s="100">
        <v>136.0</v>
      </c>
      <c r="AF48" s="97">
        <v>4.0</v>
      </c>
      <c r="AG48" s="97">
        <v>0.0</v>
      </c>
      <c r="AH48" s="97">
        <v>0.0</v>
      </c>
      <c r="AI48" s="97">
        <v>1.0</v>
      </c>
      <c r="AJ48" s="97">
        <v>4.0</v>
      </c>
      <c r="AK48" s="97">
        <v>1.0</v>
      </c>
      <c r="AL48" s="97">
        <v>8.0</v>
      </c>
      <c r="AM48" s="97">
        <v>8.0</v>
      </c>
      <c r="AN48" s="97">
        <v>25.0</v>
      </c>
      <c r="AO48" s="97">
        <v>34.0</v>
      </c>
      <c r="AP48" s="97">
        <v>11.0</v>
      </c>
      <c r="AQ48" s="97">
        <v>22.0</v>
      </c>
      <c r="AR48" s="97">
        <v>1.0</v>
      </c>
      <c r="AS48" s="97">
        <v>2.0</v>
      </c>
      <c r="AT48" s="102">
        <v>7.0</v>
      </c>
      <c r="AU48" s="103">
        <v>8.0</v>
      </c>
      <c r="AV48" s="98" t="s">
        <v>1183</v>
      </c>
      <c r="AW48" s="104">
        <v>19.0</v>
      </c>
      <c r="AX48" s="97">
        <v>1.0</v>
      </c>
      <c r="AY48" s="97">
        <v>0.0</v>
      </c>
      <c r="AZ48" s="97">
        <v>0.0</v>
      </c>
      <c r="BA48" s="97">
        <v>0.0</v>
      </c>
      <c r="BB48" s="97">
        <v>0.0</v>
      </c>
      <c r="BC48" s="97">
        <v>0.0</v>
      </c>
      <c r="BD48" s="97">
        <v>0.0</v>
      </c>
      <c r="BE48" s="97">
        <v>0.0</v>
      </c>
      <c r="BF48" s="97">
        <v>1.0</v>
      </c>
      <c r="BG48" s="97">
        <v>2.0</v>
      </c>
      <c r="BH48" s="97">
        <v>3.0</v>
      </c>
      <c r="BI48" s="97">
        <v>11.0</v>
      </c>
      <c r="BJ48" s="97">
        <v>0.0</v>
      </c>
      <c r="BK48" s="97">
        <v>0.0</v>
      </c>
      <c r="BL48" s="97">
        <v>0.0</v>
      </c>
      <c r="BM48" s="103">
        <v>1.0</v>
      </c>
      <c r="BN48" s="105">
        <f t="shared" si="4"/>
        <v>45012</v>
      </c>
      <c r="BO48" s="106" t="s">
        <v>1336</v>
      </c>
      <c r="BP48" s="106" t="s">
        <v>1336</v>
      </c>
      <c r="BQ48" s="107" t="s">
        <v>1185</v>
      </c>
      <c r="BR48" s="97">
        <f t="shared" si="5"/>
        <v>433</v>
      </c>
      <c r="BS48" s="97">
        <f t="shared" si="6"/>
        <v>433</v>
      </c>
      <c r="BT48" s="97">
        <f t="shared" si="7"/>
        <v>424</v>
      </c>
      <c r="BU48" s="97">
        <f t="shared" si="8"/>
        <v>424</v>
      </c>
      <c r="BV48" s="97">
        <f t="shared" ref="BV48:BX48" si="53">IF(BR48=44434,,BR48)</f>
        <v>433</v>
      </c>
      <c r="BW48" s="97">
        <f t="shared" si="53"/>
        <v>433</v>
      </c>
      <c r="BX48" s="97">
        <f t="shared" si="53"/>
        <v>424</v>
      </c>
      <c r="BY48" s="97">
        <f t="shared" si="10"/>
        <v>424</v>
      </c>
      <c r="BZ48" s="97"/>
    </row>
    <row r="49">
      <c r="A49" s="94" t="s">
        <v>103</v>
      </c>
      <c r="B49" s="94" t="s">
        <v>425</v>
      </c>
      <c r="C49" s="108" t="s">
        <v>426</v>
      </c>
      <c r="D49" s="78" t="s">
        <v>88</v>
      </c>
      <c r="E49" s="78" t="s">
        <v>105</v>
      </c>
      <c r="F49" s="78" t="s">
        <v>1123</v>
      </c>
      <c r="G49" s="96" t="s">
        <v>89</v>
      </c>
      <c r="H49" s="109" t="s">
        <v>1337</v>
      </c>
      <c r="I49" s="109" t="s">
        <v>1251</v>
      </c>
      <c r="J49" s="98" t="str">
        <f t="shared" si="2"/>
        <v>above 56 days</v>
      </c>
      <c r="K49" s="98">
        <f t="shared" si="3"/>
        <v>426</v>
      </c>
      <c r="L49" s="99" t="s">
        <v>1195</v>
      </c>
      <c r="M49" s="100">
        <v>62.0</v>
      </c>
      <c r="N49" s="97">
        <v>15.0</v>
      </c>
      <c r="O49" s="97">
        <v>2.0</v>
      </c>
      <c r="P49" s="97">
        <v>3.0</v>
      </c>
      <c r="Q49" s="97">
        <v>0.0</v>
      </c>
      <c r="R49" s="97">
        <v>3.0</v>
      </c>
      <c r="S49" s="97">
        <v>1.0</v>
      </c>
      <c r="T49" s="97">
        <v>0.0</v>
      </c>
      <c r="U49" s="97">
        <v>1.0</v>
      </c>
      <c r="V49" s="97">
        <v>3.0</v>
      </c>
      <c r="W49" s="97">
        <v>8.0</v>
      </c>
      <c r="X49" s="97">
        <v>5.0</v>
      </c>
      <c r="Y49" s="97">
        <v>5.0</v>
      </c>
      <c r="Z49" s="97">
        <v>7.0</v>
      </c>
      <c r="AA49" s="97">
        <v>1.0</v>
      </c>
      <c r="AB49" s="97">
        <v>8.0</v>
      </c>
      <c r="AC49" s="97" t="s">
        <v>624</v>
      </c>
      <c r="AD49" s="99" t="s">
        <v>1195</v>
      </c>
      <c r="AE49" s="100">
        <v>97.0</v>
      </c>
      <c r="AF49" s="97">
        <v>49.0</v>
      </c>
      <c r="AG49" s="97">
        <v>0.0</v>
      </c>
      <c r="AH49" s="97">
        <v>0.0</v>
      </c>
      <c r="AI49" s="97">
        <v>0.0</v>
      </c>
      <c r="AJ49" s="97">
        <v>0.0</v>
      </c>
      <c r="AK49" s="97">
        <v>0.0</v>
      </c>
      <c r="AL49" s="97">
        <v>0.0</v>
      </c>
      <c r="AM49" s="97">
        <v>0.0</v>
      </c>
      <c r="AN49" s="97">
        <v>15.0</v>
      </c>
      <c r="AO49" s="97">
        <v>11.0</v>
      </c>
      <c r="AP49" s="97">
        <v>1.0</v>
      </c>
      <c r="AQ49" s="97">
        <v>5.0</v>
      </c>
      <c r="AR49" s="97">
        <v>3.0</v>
      </c>
      <c r="AS49" s="97">
        <v>9.0</v>
      </c>
      <c r="AT49" s="97">
        <v>4.0</v>
      </c>
      <c r="AU49" s="103" t="s">
        <v>624</v>
      </c>
      <c r="AV49" s="98" t="s">
        <v>1338</v>
      </c>
      <c r="AW49" s="104">
        <v>15.0</v>
      </c>
      <c r="AX49" s="97">
        <v>0.0</v>
      </c>
      <c r="AY49" s="97">
        <v>0.0</v>
      </c>
      <c r="AZ49" s="97">
        <v>0.0</v>
      </c>
      <c r="BA49" s="97">
        <v>0.0</v>
      </c>
      <c r="BB49" s="97">
        <v>0.0</v>
      </c>
      <c r="BC49" s="97">
        <v>0.0</v>
      </c>
      <c r="BD49" s="97">
        <v>0.0</v>
      </c>
      <c r="BE49" s="97">
        <v>0.0</v>
      </c>
      <c r="BF49" s="97">
        <v>0.0</v>
      </c>
      <c r="BG49" s="97">
        <v>0.0</v>
      </c>
      <c r="BH49" s="97">
        <v>3.0</v>
      </c>
      <c r="BI49" s="97">
        <v>0.0</v>
      </c>
      <c r="BJ49" s="97">
        <v>0.0</v>
      </c>
      <c r="BK49" s="97">
        <v>1.0</v>
      </c>
      <c r="BL49" s="97">
        <v>11.0</v>
      </c>
      <c r="BM49" s="103" t="s">
        <v>624</v>
      </c>
      <c r="BN49" s="105">
        <f t="shared" si="4"/>
        <v>45012</v>
      </c>
      <c r="BO49" s="106" t="s">
        <v>1197</v>
      </c>
      <c r="BP49" s="106" t="s">
        <v>1197</v>
      </c>
      <c r="BQ49" s="107" t="s">
        <v>1339</v>
      </c>
      <c r="BR49" s="97">
        <f t="shared" si="5"/>
        <v>426</v>
      </c>
      <c r="BS49" s="97">
        <f t="shared" si="6"/>
        <v>426</v>
      </c>
      <c r="BT49" s="97">
        <f t="shared" si="7"/>
        <v>635</v>
      </c>
      <c r="BU49" s="97">
        <f t="shared" si="8"/>
        <v>426</v>
      </c>
      <c r="BV49" s="97">
        <f t="shared" ref="BV49:BX49" si="54">IF(BR49=44434,,BR49)</f>
        <v>426</v>
      </c>
      <c r="BW49" s="97">
        <f t="shared" si="54"/>
        <v>426</v>
      </c>
      <c r="BX49" s="97">
        <f t="shared" si="54"/>
        <v>635</v>
      </c>
      <c r="BY49" s="97">
        <f t="shared" si="10"/>
        <v>426</v>
      </c>
      <c r="BZ49" s="97"/>
    </row>
    <row r="50">
      <c r="A50" s="94" t="s">
        <v>279</v>
      </c>
      <c r="B50" s="94" t="s">
        <v>280</v>
      </c>
      <c r="C50" s="95" t="s">
        <v>281</v>
      </c>
      <c r="D50" s="78" t="s">
        <v>76</v>
      </c>
      <c r="E50" s="78"/>
      <c r="F50" s="78" t="s">
        <v>1262</v>
      </c>
      <c r="G50" s="96" t="s">
        <v>135</v>
      </c>
      <c r="H50" s="97"/>
      <c r="I50" s="97"/>
      <c r="J50" s="98" t="str">
        <f t="shared" si="2"/>
        <v>above 56 days</v>
      </c>
      <c r="K50" s="98">
        <f t="shared" si="3"/>
        <v>530</v>
      </c>
      <c r="L50" s="101" t="s">
        <v>1340</v>
      </c>
      <c r="M50" s="100">
        <v>7.0</v>
      </c>
      <c r="N50" s="97">
        <v>0.0</v>
      </c>
      <c r="O50" s="97">
        <v>0.0</v>
      </c>
      <c r="P50" s="97">
        <v>0.0</v>
      </c>
      <c r="Q50" s="97">
        <v>0.0</v>
      </c>
      <c r="R50" s="97">
        <v>1.0</v>
      </c>
      <c r="S50" s="97">
        <v>1.0</v>
      </c>
      <c r="T50" s="97">
        <v>0.0</v>
      </c>
      <c r="U50" s="97">
        <v>0.0</v>
      </c>
      <c r="V50" s="97">
        <v>0.0</v>
      </c>
      <c r="W50" s="97">
        <v>1.0</v>
      </c>
      <c r="X50" s="97">
        <v>0.0</v>
      </c>
      <c r="Y50" s="97">
        <v>0.0</v>
      </c>
      <c r="Z50" s="97">
        <v>0.0</v>
      </c>
      <c r="AA50" s="97">
        <v>2.0</v>
      </c>
      <c r="AB50" s="97">
        <v>0.0</v>
      </c>
      <c r="AC50" s="97">
        <v>2.0</v>
      </c>
      <c r="AD50" s="99" t="s">
        <v>1341</v>
      </c>
      <c r="AE50" s="100">
        <v>1.0</v>
      </c>
      <c r="AF50" s="97">
        <v>0.0</v>
      </c>
      <c r="AG50" s="97">
        <v>0.0</v>
      </c>
      <c r="AH50" s="97">
        <v>0.0</v>
      </c>
      <c r="AI50" s="97">
        <v>0.0</v>
      </c>
      <c r="AJ50" s="97">
        <v>0.0</v>
      </c>
      <c r="AK50" s="97">
        <v>0.0</v>
      </c>
      <c r="AL50" s="97">
        <v>0.0</v>
      </c>
      <c r="AM50" s="97">
        <v>0.0</v>
      </c>
      <c r="AN50" s="97">
        <v>0.0</v>
      </c>
      <c r="AO50" s="97">
        <v>0.0</v>
      </c>
      <c r="AP50" s="97">
        <v>0.0</v>
      </c>
      <c r="AQ50" s="97">
        <v>1.0</v>
      </c>
      <c r="AR50" s="97">
        <v>0.0</v>
      </c>
      <c r="AS50" s="97">
        <v>0.0</v>
      </c>
      <c r="AT50" s="102">
        <v>0.0</v>
      </c>
      <c r="AU50" s="103">
        <v>0.0</v>
      </c>
      <c r="AV50" s="110"/>
      <c r="AW50" s="104">
        <v>0.0</v>
      </c>
      <c r="AX50" s="97">
        <v>0.0</v>
      </c>
      <c r="AY50" s="97">
        <v>0.0</v>
      </c>
      <c r="AZ50" s="97">
        <v>0.0</v>
      </c>
      <c r="BA50" s="97">
        <v>0.0</v>
      </c>
      <c r="BB50" s="97">
        <v>0.0</v>
      </c>
      <c r="BC50" s="97">
        <v>0.0</v>
      </c>
      <c r="BD50" s="97">
        <v>0.0</v>
      </c>
      <c r="BE50" s="97">
        <v>0.0</v>
      </c>
      <c r="BF50" s="97">
        <v>0.0</v>
      </c>
      <c r="BG50" s="97">
        <v>0.0</v>
      </c>
      <c r="BH50" s="97">
        <v>0.0</v>
      </c>
      <c r="BI50" s="97">
        <v>0.0</v>
      </c>
      <c r="BJ50" s="97">
        <v>0.0</v>
      </c>
      <c r="BK50" s="97">
        <v>0.0</v>
      </c>
      <c r="BL50" s="97">
        <v>0.0</v>
      </c>
      <c r="BM50" s="103">
        <v>0.0</v>
      </c>
      <c r="BN50" s="105">
        <f t="shared" si="4"/>
        <v>45012</v>
      </c>
      <c r="BO50" s="106" t="s">
        <v>1342</v>
      </c>
      <c r="BP50" s="106" t="s">
        <v>1343</v>
      </c>
      <c r="BQ50" s="107"/>
      <c r="BR50" s="97">
        <f t="shared" si="5"/>
        <v>530</v>
      </c>
      <c r="BS50" s="97">
        <f t="shared" si="6"/>
        <v>665</v>
      </c>
      <c r="BT50" s="97">
        <f t="shared" si="7"/>
        <v>45012</v>
      </c>
      <c r="BU50" s="97">
        <f t="shared" si="8"/>
        <v>530</v>
      </c>
      <c r="BV50" s="97">
        <f t="shared" ref="BV50:BX50" si="55">IF(BR50=44434,,BR50)</f>
        <v>530</v>
      </c>
      <c r="BW50" s="97">
        <f t="shared" si="55"/>
        <v>665</v>
      </c>
      <c r="BX50" s="97">
        <f t="shared" si="55"/>
        <v>45012</v>
      </c>
      <c r="BY50" s="97">
        <f t="shared" si="10"/>
        <v>530</v>
      </c>
      <c r="BZ50" s="97"/>
    </row>
    <row r="51">
      <c r="A51" s="94" t="s">
        <v>121</v>
      </c>
      <c r="B51" s="94" t="s">
        <v>1344</v>
      </c>
      <c r="C51" s="108" t="s">
        <v>1344</v>
      </c>
      <c r="D51" s="78" t="s">
        <v>62</v>
      </c>
      <c r="E51" s="78" t="s">
        <v>124</v>
      </c>
      <c r="F51" s="78" t="s">
        <v>1123</v>
      </c>
      <c r="G51" s="96" t="s">
        <v>79</v>
      </c>
      <c r="H51" s="97" t="s">
        <v>1334</v>
      </c>
      <c r="I51" s="97"/>
      <c r="J51" s="98" t="str">
        <f t="shared" si="2"/>
        <v>above 56 days</v>
      </c>
      <c r="K51" s="98">
        <f t="shared" si="3"/>
        <v>423</v>
      </c>
      <c r="L51" s="99" t="s">
        <v>1132</v>
      </c>
      <c r="M51" s="100">
        <v>99.0</v>
      </c>
      <c r="N51" s="97">
        <v>4.0</v>
      </c>
      <c r="O51" s="97">
        <v>2.0</v>
      </c>
      <c r="P51" s="97">
        <v>0.0</v>
      </c>
      <c r="Q51" s="97">
        <v>12.0</v>
      </c>
      <c r="R51" s="97">
        <v>16.0</v>
      </c>
      <c r="S51" s="97">
        <v>0.0</v>
      </c>
      <c r="T51" s="97">
        <v>1.0</v>
      </c>
      <c r="U51" s="97">
        <v>9.0</v>
      </c>
      <c r="V51" s="97">
        <v>4.0</v>
      </c>
      <c r="W51" s="97">
        <v>18.0</v>
      </c>
      <c r="X51" s="97">
        <v>7.0</v>
      </c>
      <c r="Y51" s="97">
        <v>9.0</v>
      </c>
      <c r="Z51" s="97">
        <v>3.0</v>
      </c>
      <c r="AA51" s="97">
        <v>11.0</v>
      </c>
      <c r="AB51" s="97">
        <v>2.0</v>
      </c>
      <c r="AC51" s="97">
        <v>1.0</v>
      </c>
      <c r="AD51" s="99" t="s">
        <v>1132</v>
      </c>
      <c r="AE51" s="100">
        <v>136.0</v>
      </c>
      <c r="AF51" s="97">
        <v>6.0</v>
      </c>
      <c r="AG51" s="97">
        <v>9.0</v>
      </c>
      <c r="AH51" s="97">
        <v>4.0</v>
      </c>
      <c r="AI51" s="97">
        <v>9.0</v>
      </c>
      <c r="AJ51" s="97">
        <v>33.0</v>
      </c>
      <c r="AK51" s="97">
        <v>0.0</v>
      </c>
      <c r="AL51" s="97">
        <v>0.0</v>
      </c>
      <c r="AM51" s="97">
        <v>2.0</v>
      </c>
      <c r="AN51" s="97">
        <v>11.0</v>
      </c>
      <c r="AO51" s="97">
        <v>22.0</v>
      </c>
      <c r="AP51" s="97">
        <v>23.0</v>
      </c>
      <c r="AQ51" s="97">
        <v>1.0</v>
      </c>
      <c r="AR51" s="97">
        <v>7.0</v>
      </c>
      <c r="AS51" s="97">
        <v>8.0</v>
      </c>
      <c r="AT51" s="102">
        <v>0.0</v>
      </c>
      <c r="AU51" s="103">
        <v>1.0</v>
      </c>
      <c r="AV51" s="110"/>
      <c r="AW51" s="104">
        <v>0.0</v>
      </c>
      <c r="AX51" s="97">
        <v>0.0</v>
      </c>
      <c r="AY51" s="97">
        <v>0.0</v>
      </c>
      <c r="AZ51" s="97">
        <v>0.0</v>
      </c>
      <c r="BA51" s="97">
        <v>0.0</v>
      </c>
      <c r="BB51" s="97">
        <v>0.0</v>
      </c>
      <c r="BC51" s="97">
        <v>0.0</v>
      </c>
      <c r="BD51" s="97">
        <v>0.0</v>
      </c>
      <c r="BE51" s="97">
        <v>0.0</v>
      </c>
      <c r="BF51" s="97">
        <v>0.0</v>
      </c>
      <c r="BG51" s="97">
        <v>0.0</v>
      </c>
      <c r="BH51" s="97">
        <v>0.0</v>
      </c>
      <c r="BI51" s="97">
        <v>0.0</v>
      </c>
      <c r="BJ51" s="97">
        <v>0.0</v>
      </c>
      <c r="BK51" s="97">
        <v>0.0</v>
      </c>
      <c r="BL51" s="97">
        <v>0.0</v>
      </c>
      <c r="BM51" s="103">
        <v>0.0</v>
      </c>
      <c r="BN51" s="105">
        <f t="shared" si="4"/>
        <v>45012</v>
      </c>
      <c r="BO51" s="106" t="s">
        <v>1135</v>
      </c>
      <c r="BP51" s="106" t="s">
        <v>1135</v>
      </c>
      <c r="BQ51" s="107"/>
      <c r="BR51" s="97">
        <f t="shared" si="5"/>
        <v>423</v>
      </c>
      <c r="BS51" s="97">
        <f t="shared" si="6"/>
        <v>423</v>
      </c>
      <c r="BT51" s="97">
        <f t="shared" si="7"/>
        <v>45012</v>
      </c>
      <c r="BU51" s="97">
        <f t="shared" si="8"/>
        <v>423</v>
      </c>
      <c r="BV51" s="97">
        <f t="shared" ref="BV51:BX51" si="56">IF(BR51=44434,,BR51)</f>
        <v>423</v>
      </c>
      <c r="BW51" s="97">
        <f t="shared" si="56"/>
        <v>423</v>
      </c>
      <c r="BX51" s="97">
        <f t="shared" si="56"/>
        <v>45012</v>
      </c>
      <c r="BY51" s="97">
        <f t="shared" si="10"/>
        <v>423</v>
      </c>
      <c r="BZ51" s="97"/>
    </row>
    <row r="52">
      <c r="A52" s="94" t="s">
        <v>129</v>
      </c>
      <c r="B52" s="94" t="s">
        <v>548</v>
      </c>
      <c r="C52" s="108" t="s">
        <v>549</v>
      </c>
      <c r="D52" s="78" t="s">
        <v>132</v>
      </c>
      <c r="E52" s="78" t="s">
        <v>754</v>
      </c>
      <c r="F52" s="78" t="s">
        <v>1144</v>
      </c>
      <c r="G52" s="96" t="s">
        <v>89</v>
      </c>
      <c r="H52" s="109" t="s">
        <v>1345</v>
      </c>
      <c r="I52" s="109" t="s">
        <v>1346</v>
      </c>
      <c r="J52" s="98" t="str">
        <f t="shared" si="2"/>
        <v>above 56 days</v>
      </c>
      <c r="K52" s="98">
        <f t="shared" si="3"/>
        <v>440</v>
      </c>
      <c r="L52" s="101" t="s">
        <v>1292</v>
      </c>
      <c r="M52" s="100">
        <v>57.0</v>
      </c>
      <c r="N52" s="97">
        <v>3.0</v>
      </c>
      <c r="O52" s="97">
        <v>0.0</v>
      </c>
      <c r="P52" s="97">
        <v>0.0</v>
      </c>
      <c r="Q52" s="97">
        <v>0.0</v>
      </c>
      <c r="R52" s="97">
        <v>0.0</v>
      </c>
      <c r="S52" s="97">
        <v>1.0</v>
      </c>
      <c r="T52" s="97">
        <v>4.0</v>
      </c>
      <c r="U52" s="97">
        <v>5.0</v>
      </c>
      <c r="V52" s="97">
        <v>0.0</v>
      </c>
      <c r="W52" s="97">
        <v>28.0</v>
      </c>
      <c r="X52" s="97">
        <v>6.0</v>
      </c>
      <c r="Y52" s="97">
        <v>3.0</v>
      </c>
      <c r="Z52" s="97">
        <v>0.0</v>
      </c>
      <c r="AA52" s="97">
        <v>0.0</v>
      </c>
      <c r="AB52" s="97">
        <v>1.0</v>
      </c>
      <c r="AC52" s="97">
        <v>6.0</v>
      </c>
      <c r="AD52" s="101" t="s">
        <v>1347</v>
      </c>
      <c r="AE52" s="100">
        <v>15.0</v>
      </c>
      <c r="AF52" s="97">
        <v>0.0</v>
      </c>
      <c r="AG52" s="97">
        <v>0.0</v>
      </c>
      <c r="AH52" s="97">
        <v>0.0</v>
      </c>
      <c r="AI52" s="97">
        <v>0.0</v>
      </c>
      <c r="AJ52" s="97">
        <v>0.0</v>
      </c>
      <c r="AK52" s="97">
        <v>0.0</v>
      </c>
      <c r="AL52" s="97">
        <v>0.0</v>
      </c>
      <c r="AM52" s="97">
        <v>0.0</v>
      </c>
      <c r="AN52" s="97">
        <v>2.0</v>
      </c>
      <c r="AO52" s="97">
        <v>2.0</v>
      </c>
      <c r="AP52" s="97">
        <v>4.0</v>
      </c>
      <c r="AQ52" s="97">
        <v>5.0</v>
      </c>
      <c r="AR52" s="97">
        <v>0.0</v>
      </c>
      <c r="AS52" s="97">
        <v>1.0</v>
      </c>
      <c r="AT52" s="102">
        <v>0.0</v>
      </c>
      <c r="AU52" s="103">
        <v>1.0</v>
      </c>
      <c r="AV52" s="110" t="s">
        <v>1348</v>
      </c>
      <c r="AW52" s="104">
        <v>3.0</v>
      </c>
      <c r="AX52" s="97">
        <v>0.0</v>
      </c>
      <c r="AY52" s="97">
        <v>0.0</v>
      </c>
      <c r="AZ52" s="97">
        <v>0.0</v>
      </c>
      <c r="BA52" s="97">
        <v>0.0</v>
      </c>
      <c r="BB52" s="97">
        <v>0.0</v>
      </c>
      <c r="BC52" s="97">
        <v>0.0</v>
      </c>
      <c r="BD52" s="97">
        <v>0.0</v>
      </c>
      <c r="BE52" s="97">
        <v>0.0</v>
      </c>
      <c r="BF52" s="97">
        <v>0.0</v>
      </c>
      <c r="BG52" s="97">
        <v>1.0</v>
      </c>
      <c r="BH52" s="97">
        <v>0.0</v>
      </c>
      <c r="BI52" s="97">
        <v>0.0</v>
      </c>
      <c r="BJ52" s="97">
        <v>0.0</v>
      </c>
      <c r="BK52" s="97">
        <v>1.0</v>
      </c>
      <c r="BL52" s="97">
        <v>1.0</v>
      </c>
      <c r="BM52" s="103">
        <v>0.0</v>
      </c>
      <c r="BN52" s="105">
        <f t="shared" si="4"/>
        <v>45012</v>
      </c>
      <c r="BO52" s="106" t="s">
        <v>1293</v>
      </c>
      <c r="BP52" s="106" t="s">
        <v>1349</v>
      </c>
      <c r="BQ52" s="107" t="s">
        <v>1350</v>
      </c>
      <c r="BR52" s="97">
        <f t="shared" si="5"/>
        <v>440</v>
      </c>
      <c r="BS52" s="97">
        <f t="shared" si="6"/>
        <v>601</v>
      </c>
      <c r="BT52" s="97">
        <f t="shared" si="7"/>
        <v>630</v>
      </c>
      <c r="BU52" s="97">
        <f t="shared" si="8"/>
        <v>440</v>
      </c>
      <c r="BV52" s="97">
        <f t="shared" ref="BV52:BX52" si="57">IF(BR52=44434,,BR52)</f>
        <v>440</v>
      </c>
      <c r="BW52" s="97">
        <f t="shared" si="57"/>
        <v>601</v>
      </c>
      <c r="BX52" s="97">
        <f t="shared" si="57"/>
        <v>630</v>
      </c>
      <c r="BY52" s="97">
        <f t="shared" si="10"/>
        <v>440</v>
      </c>
      <c r="BZ52" s="97"/>
    </row>
    <row r="53">
      <c r="A53" s="94" t="s">
        <v>161</v>
      </c>
      <c r="B53" s="94" t="s">
        <v>411</v>
      </c>
      <c r="C53" s="108" t="s">
        <v>411</v>
      </c>
      <c r="D53" s="78" t="s">
        <v>132</v>
      </c>
      <c r="E53" s="78" t="s">
        <v>488</v>
      </c>
      <c r="F53" s="78" t="s">
        <v>1144</v>
      </c>
      <c r="G53" s="96" t="s">
        <v>79</v>
      </c>
      <c r="H53" s="109" t="s">
        <v>1351</v>
      </c>
      <c r="I53" s="109" t="s">
        <v>125</v>
      </c>
      <c r="J53" s="98" t="str">
        <f t="shared" si="2"/>
        <v>above 56 days</v>
      </c>
      <c r="K53" s="98">
        <f t="shared" si="3"/>
        <v>424</v>
      </c>
      <c r="L53" s="99" t="s">
        <v>1183</v>
      </c>
      <c r="M53" s="100">
        <v>43.0</v>
      </c>
      <c r="N53" s="97">
        <v>6.0</v>
      </c>
      <c r="O53" s="97">
        <v>1.0</v>
      </c>
      <c r="P53" s="97">
        <v>1.0</v>
      </c>
      <c r="Q53" s="97">
        <v>3.0</v>
      </c>
      <c r="R53" s="97">
        <v>4.0</v>
      </c>
      <c r="S53" s="97">
        <v>1.0</v>
      </c>
      <c r="T53" s="97">
        <v>2.0</v>
      </c>
      <c r="U53" s="97">
        <v>7.0</v>
      </c>
      <c r="V53" s="97">
        <v>5.0</v>
      </c>
      <c r="W53" s="97">
        <v>3.0</v>
      </c>
      <c r="X53" s="97">
        <v>2.0</v>
      </c>
      <c r="Y53" s="97">
        <v>3.0</v>
      </c>
      <c r="Z53" s="97">
        <v>4.0</v>
      </c>
      <c r="AA53" s="97">
        <v>0.0</v>
      </c>
      <c r="AB53" s="97">
        <v>1.0</v>
      </c>
      <c r="AC53" s="97" t="s">
        <v>624</v>
      </c>
      <c r="AD53" s="101"/>
      <c r="AE53" s="100">
        <v>0.0</v>
      </c>
      <c r="AF53" s="97">
        <v>0.0</v>
      </c>
      <c r="AG53" s="97">
        <v>0.0</v>
      </c>
      <c r="AH53" s="97">
        <v>0.0</v>
      </c>
      <c r="AI53" s="97">
        <v>0.0</v>
      </c>
      <c r="AJ53" s="97">
        <v>0.0</v>
      </c>
      <c r="AK53" s="97">
        <v>0.0</v>
      </c>
      <c r="AL53" s="97">
        <v>0.0</v>
      </c>
      <c r="AM53" s="97">
        <v>0.0</v>
      </c>
      <c r="AN53" s="97">
        <v>0.0</v>
      </c>
      <c r="AO53" s="97">
        <v>0.0</v>
      </c>
      <c r="AP53" s="97">
        <v>0.0</v>
      </c>
      <c r="AQ53" s="97">
        <v>0.0</v>
      </c>
      <c r="AR53" s="97">
        <v>0.0</v>
      </c>
      <c r="AS53" s="97">
        <v>0.0</v>
      </c>
      <c r="AT53" s="97">
        <v>0.0</v>
      </c>
      <c r="AU53" s="103" t="s">
        <v>624</v>
      </c>
      <c r="AV53" s="110" t="s">
        <v>1204</v>
      </c>
      <c r="AW53" s="104">
        <v>1.0</v>
      </c>
      <c r="AX53" s="97">
        <v>0.0</v>
      </c>
      <c r="AY53" s="97">
        <v>0.0</v>
      </c>
      <c r="AZ53" s="97">
        <v>0.0</v>
      </c>
      <c r="BA53" s="97">
        <v>0.0</v>
      </c>
      <c r="BB53" s="97">
        <v>0.0</v>
      </c>
      <c r="BC53" s="97">
        <v>0.0</v>
      </c>
      <c r="BD53" s="97">
        <v>0.0</v>
      </c>
      <c r="BE53" s="97">
        <v>0.0</v>
      </c>
      <c r="BF53" s="97">
        <v>0.0</v>
      </c>
      <c r="BG53" s="97">
        <v>0.0</v>
      </c>
      <c r="BH53" s="97">
        <v>0.0</v>
      </c>
      <c r="BI53" s="97">
        <v>1.0</v>
      </c>
      <c r="BJ53" s="97">
        <v>0.0</v>
      </c>
      <c r="BK53" s="97">
        <v>0.0</v>
      </c>
      <c r="BL53" s="97">
        <v>0.0</v>
      </c>
      <c r="BM53" s="103" t="s">
        <v>624</v>
      </c>
      <c r="BN53" s="105">
        <f t="shared" si="4"/>
        <v>45012</v>
      </c>
      <c r="BO53" s="106" t="s">
        <v>1185</v>
      </c>
      <c r="BP53" s="106"/>
      <c r="BQ53" s="107" t="s">
        <v>1207</v>
      </c>
      <c r="BR53" s="97">
        <f t="shared" si="5"/>
        <v>424</v>
      </c>
      <c r="BS53" s="97">
        <f t="shared" si="6"/>
        <v>45012</v>
      </c>
      <c r="BT53" s="97">
        <f t="shared" si="7"/>
        <v>656</v>
      </c>
      <c r="BU53" s="97">
        <f t="shared" si="8"/>
        <v>424</v>
      </c>
      <c r="BV53" s="97">
        <f t="shared" ref="BV53:BX53" si="58">IF(BR53=44434,,BR53)</f>
        <v>424</v>
      </c>
      <c r="BW53" s="97">
        <f t="shared" si="58"/>
        <v>45012</v>
      </c>
      <c r="BX53" s="97">
        <f t="shared" si="58"/>
        <v>656</v>
      </c>
      <c r="BY53" s="97">
        <f t="shared" si="10"/>
        <v>424</v>
      </c>
      <c r="BZ53" s="97"/>
    </row>
    <row r="54">
      <c r="A54" s="94" t="s">
        <v>94</v>
      </c>
      <c r="B54" s="94" t="s">
        <v>1352</v>
      </c>
      <c r="C54" s="108" t="s">
        <v>1352</v>
      </c>
      <c r="D54" s="78" t="s">
        <v>62</v>
      </c>
      <c r="E54" s="78" t="s">
        <v>1216</v>
      </c>
      <c r="F54" s="78" t="s">
        <v>1123</v>
      </c>
      <c r="G54" s="96" t="s">
        <v>65</v>
      </c>
      <c r="H54" s="97" t="s">
        <v>1280</v>
      </c>
      <c r="I54" s="97"/>
      <c r="J54" s="98" t="str">
        <f t="shared" si="2"/>
        <v>above 56 days</v>
      </c>
      <c r="K54" s="98">
        <f t="shared" si="3"/>
        <v>420</v>
      </c>
      <c r="L54" s="99" t="s">
        <v>1163</v>
      </c>
      <c r="M54" s="100">
        <v>33.0</v>
      </c>
      <c r="N54" s="97">
        <v>10.0</v>
      </c>
      <c r="O54" s="97">
        <v>3.0</v>
      </c>
      <c r="P54" s="97">
        <v>3.0</v>
      </c>
      <c r="Q54" s="97">
        <v>2.0</v>
      </c>
      <c r="R54" s="97">
        <v>2.0</v>
      </c>
      <c r="S54" s="97">
        <v>0.0</v>
      </c>
      <c r="T54" s="97">
        <v>1.0</v>
      </c>
      <c r="U54" s="97">
        <v>1.0</v>
      </c>
      <c r="V54" s="97">
        <v>1.0</v>
      </c>
      <c r="W54" s="97">
        <v>4.0</v>
      </c>
      <c r="X54" s="97">
        <v>1.0</v>
      </c>
      <c r="Y54" s="97">
        <v>1.0</v>
      </c>
      <c r="Z54" s="97">
        <v>0.0</v>
      </c>
      <c r="AA54" s="97">
        <v>2.0</v>
      </c>
      <c r="AB54" s="97">
        <v>1.0</v>
      </c>
      <c r="AC54" s="97">
        <v>1.0</v>
      </c>
      <c r="AD54" s="101" t="s">
        <v>1166</v>
      </c>
      <c r="AE54" s="100">
        <v>12.0</v>
      </c>
      <c r="AF54" s="97">
        <v>9.0</v>
      </c>
      <c r="AG54" s="97">
        <v>2.0</v>
      </c>
      <c r="AH54" s="97">
        <v>1.0</v>
      </c>
      <c r="AI54" s="97">
        <v>0.0</v>
      </c>
      <c r="AJ54" s="97">
        <v>0.0</v>
      </c>
      <c r="AK54" s="97">
        <v>0.0</v>
      </c>
      <c r="AL54" s="97">
        <v>0.0</v>
      </c>
      <c r="AM54" s="97">
        <v>0.0</v>
      </c>
      <c r="AN54" s="97">
        <v>0.0</v>
      </c>
      <c r="AO54" s="97">
        <v>0.0</v>
      </c>
      <c r="AP54" s="97">
        <v>0.0</v>
      </c>
      <c r="AQ54" s="97">
        <v>0.0</v>
      </c>
      <c r="AR54" s="97">
        <v>0.0</v>
      </c>
      <c r="AS54" s="97">
        <v>0.0</v>
      </c>
      <c r="AT54" s="102">
        <v>0.0</v>
      </c>
      <c r="AU54" s="103">
        <v>0.0</v>
      </c>
      <c r="AV54" s="98" t="s">
        <v>1257</v>
      </c>
      <c r="AW54" s="104">
        <v>96.0</v>
      </c>
      <c r="AX54" s="97">
        <v>6.0</v>
      </c>
      <c r="AY54" s="97">
        <v>2.0</v>
      </c>
      <c r="AZ54" s="97">
        <v>0.0</v>
      </c>
      <c r="BA54" s="97">
        <v>0.0</v>
      </c>
      <c r="BB54" s="97">
        <v>0.0</v>
      </c>
      <c r="BC54" s="97">
        <v>0.0</v>
      </c>
      <c r="BD54" s="97">
        <v>0.0</v>
      </c>
      <c r="BE54" s="97">
        <v>3.0</v>
      </c>
      <c r="BF54" s="97">
        <v>0.0</v>
      </c>
      <c r="BG54" s="97">
        <v>12.0</v>
      </c>
      <c r="BH54" s="97">
        <v>2.0</v>
      </c>
      <c r="BI54" s="97">
        <v>0.0</v>
      </c>
      <c r="BJ54" s="97">
        <v>0.0</v>
      </c>
      <c r="BK54" s="97">
        <v>11.0</v>
      </c>
      <c r="BL54" s="97">
        <v>22.0</v>
      </c>
      <c r="BM54" s="103">
        <v>38.0</v>
      </c>
      <c r="BN54" s="105">
        <f t="shared" si="4"/>
        <v>45012</v>
      </c>
      <c r="BO54" s="106" t="s">
        <v>1164</v>
      </c>
      <c r="BP54" s="106" t="s">
        <v>1169</v>
      </c>
      <c r="BQ54" s="107" t="s">
        <v>1259</v>
      </c>
      <c r="BR54" s="97">
        <f t="shared" si="5"/>
        <v>420</v>
      </c>
      <c r="BS54" s="97">
        <f t="shared" si="6"/>
        <v>439</v>
      </c>
      <c r="BT54" s="97">
        <f t="shared" si="7"/>
        <v>427</v>
      </c>
      <c r="BU54" s="97">
        <f t="shared" si="8"/>
        <v>420</v>
      </c>
      <c r="BV54" s="97">
        <f t="shared" ref="BV54:BX54" si="59">IF(BR54=44434,,BR54)</f>
        <v>420</v>
      </c>
      <c r="BW54" s="97">
        <f t="shared" si="59"/>
        <v>439</v>
      </c>
      <c r="BX54" s="97">
        <f t="shared" si="59"/>
        <v>427</v>
      </c>
      <c r="BY54" s="97">
        <f t="shared" si="10"/>
        <v>420</v>
      </c>
      <c r="BZ54" s="97"/>
    </row>
    <row r="55">
      <c r="A55" s="94" t="s">
        <v>94</v>
      </c>
      <c r="B55" s="94" t="s">
        <v>568</v>
      </c>
      <c r="C55" s="95" t="s">
        <v>569</v>
      </c>
      <c r="D55" s="78" t="s">
        <v>88</v>
      </c>
      <c r="E55" s="78" t="s">
        <v>1216</v>
      </c>
      <c r="F55" s="78" t="s">
        <v>1123</v>
      </c>
      <c r="G55" s="96" t="s">
        <v>79</v>
      </c>
      <c r="H55" s="109" t="s">
        <v>1353</v>
      </c>
      <c r="I55" s="97" t="s">
        <v>1354</v>
      </c>
      <c r="J55" s="98" t="str">
        <f t="shared" si="2"/>
        <v>above 56 days</v>
      </c>
      <c r="K55" s="98">
        <f t="shared" si="3"/>
        <v>426</v>
      </c>
      <c r="L55" s="99" t="s">
        <v>1257</v>
      </c>
      <c r="M55" s="100">
        <v>32.0</v>
      </c>
      <c r="N55" s="97">
        <v>4.0</v>
      </c>
      <c r="O55" s="97">
        <v>1.0</v>
      </c>
      <c r="P55" s="97">
        <v>3.0</v>
      </c>
      <c r="Q55" s="97">
        <v>4.0</v>
      </c>
      <c r="R55" s="97">
        <v>5.0</v>
      </c>
      <c r="S55" s="97">
        <v>2.0</v>
      </c>
      <c r="T55" s="97">
        <v>2.0</v>
      </c>
      <c r="U55" s="97">
        <v>3.0</v>
      </c>
      <c r="V55" s="97">
        <v>0.0</v>
      </c>
      <c r="W55" s="97">
        <v>3.0</v>
      </c>
      <c r="X55" s="97">
        <v>0.0</v>
      </c>
      <c r="Y55" s="97">
        <v>0.0</v>
      </c>
      <c r="Z55" s="97">
        <v>1.0</v>
      </c>
      <c r="AA55" s="97">
        <v>0.0</v>
      </c>
      <c r="AB55" s="97">
        <v>0.0</v>
      </c>
      <c r="AC55" s="97">
        <v>4.0</v>
      </c>
      <c r="AD55" s="101"/>
      <c r="AE55" s="100">
        <v>0.0</v>
      </c>
      <c r="AF55" s="97">
        <v>0.0</v>
      </c>
      <c r="AG55" s="97">
        <v>0.0</v>
      </c>
      <c r="AH55" s="97">
        <v>0.0</v>
      </c>
      <c r="AI55" s="97">
        <v>0.0</v>
      </c>
      <c r="AJ55" s="97">
        <v>0.0</v>
      </c>
      <c r="AK55" s="97">
        <v>0.0</v>
      </c>
      <c r="AL55" s="97">
        <v>0.0</v>
      </c>
      <c r="AM55" s="97">
        <v>0.0</v>
      </c>
      <c r="AN55" s="97">
        <v>0.0</v>
      </c>
      <c r="AO55" s="97">
        <v>0.0</v>
      </c>
      <c r="AP55" s="97">
        <v>0.0</v>
      </c>
      <c r="AQ55" s="97">
        <v>0.0</v>
      </c>
      <c r="AR55" s="97">
        <v>0.0</v>
      </c>
      <c r="AS55" s="97">
        <v>0.0</v>
      </c>
      <c r="AT55" s="102">
        <v>0.0</v>
      </c>
      <c r="AU55" s="103">
        <v>0.0</v>
      </c>
      <c r="AV55" s="98" t="s">
        <v>1195</v>
      </c>
      <c r="AW55" s="104">
        <v>35.0</v>
      </c>
      <c r="AX55" s="97">
        <v>34.0</v>
      </c>
      <c r="AY55" s="97">
        <v>0.0</v>
      </c>
      <c r="AZ55" s="97">
        <v>0.0</v>
      </c>
      <c r="BA55" s="97">
        <v>0.0</v>
      </c>
      <c r="BB55" s="97">
        <v>0.0</v>
      </c>
      <c r="BC55" s="97">
        <v>0.0</v>
      </c>
      <c r="BD55" s="97">
        <v>1.0</v>
      </c>
      <c r="BE55" s="97">
        <v>0.0</v>
      </c>
      <c r="BF55" s="97">
        <v>0.0</v>
      </c>
      <c r="BG55" s="97">
        <v>0.0</v>
      </c>
      <c r="BH55" s="97">
        <v>0.0</v>
      </c>
      <c r="BI55" s="97">
        <v>0.0</v>
      </c>
      <c r="BJ55" s="97">
        <v>0.0</v>
      </c>
      <c r="BK55" s="97">
        <v>0.0</v>
      </c>
      <c r="BL55" s="97">
        <v>0.0</v>
      </c>
      <c r="BM55" s="103">
        <v>0.0</v>
      </c>
      <c r="BN55" s="105">
        <f t="shared" si="4"/>
        <v>45012</v>
      </c>
      <c r="BO55" s="106" t="s">
        <v>1259</v>
      </c>
      <c r="BP55" s="106"/>
      <c r="BQ55" s="107" t="s">
        <v>1197</v>
      </c>
      <c r="BR55" s="97">
        <f t="shared" si="5"/>
        <v>427</v>
      </c>
      <c r="BS55" s="97">
        <f t="shared" si="6"/>
        <v>45012</v>
      </c>
      <c r="BT55" s="97">
        <f t="shared" si="7"/>
        <v>426</v>
      </c>
      <c r="BU55" s="97">
        <f t="shared" si="8"/>
        <v>426</v>
      </c>
      <c r="BV55" s="97">
        <f t="shared" ref="BV55:BX55" si="60">IF(BR55=44434,,BR55)</f>
        <v>427</v>
      </c>
      <c r="BW55" s="97">
        <f t="shared" si="60"/>
        <v>45012</v>
      </c>
      <c r="BX55" s="97">
        <f t="shared" si="60"/>
        <v>426</v>
      </c>
      <c r="BY55" s="97">
        <f t="shared" si="10"/>
        <v>426</v>
      </c>
      <c r="BZ55" s="97"/>
    </row>
    <row r="56">
      <c r="A56" s="94" t="s">
        <v>86</v>
      </c>
      <c r="B56" s="94" t="s">
        <v>613</v>
      </c>
      <c r="C56" s="108" t="s">
        <v>614</v>
      </c>
      <c r="D56" s="78" t="s">
        <v>88</v>
      </c>
      <c r="E56" s="78" t="s">
        <v>152</v>
      </c>
      <c r="F56" s="78" t="s">
        <v>64</v>
      </c>
      <c r="G56" s="96" t="s">
        <v>79</v>
      </c>
      <c r="H56" s="97" t="s">
        <v>1355</v>
      </c>
      <c r="I56" s="109" t="s">
        <v>1356</v>
      </c>
      <c r="J56" s="98" t="str">
        <f t="shared" si="2"/>
        <v>above 56 days</v>
      </c>
      <c r="K56" s="98">
        <f t="shared" si="3"/>
        <v>483</v>
      </c>
      <c r="L56" s="101" t="s">
        <v>1133</v>
      </c>
      <c r="M56" s="100">
        <v>10.0</v>
      </c>
      <c r="N56" s="97">
        <v>0.0</v>
      </c>
      <c r="O56" s="97">
        <v>0.0</v>
      </c>
      <c r="P56" s="97">
        <v>0.0</v>
      </c>
      <c r="Q56" s="97">
        <v>1.0</v>
      </c>
      <c r="R56" s="97">
        <v>0.0</v>
      </c>
      <c r="S56" s="97">
        <v>0.0</v>
      </c>
      <c r="T56" s="97">
        <v>3.0</v>
      </c>
      <c r="U56" s="97">
        <v>2.0</v>
      </c>
      <c r="V56" s="97">
        <v>0.0</v>
      </c>
      <c r="W56" s="97">
        <v>0.0</v>
      </c>
      <c r="X56" s="97">
        <v>1.0</v>
      </c>
      <c r="Y56" s="97">
        <v>1.0</v>
      </c>
      <c r="Z56" s="97">
        <v>0.0</v>
      </c>
      <c r="AA56" s="97">
        <v>0.0</v>
      </c>
      <c r="AB56" s="97">
        <v>2.0</v>
      </c>
      <c r="AC56" s="97">
        <v>0.0</v>
      </c>
      <c r="AD56" s="101" t="s">
        <v>1357</v>
      </c>
      <c r="AE56" s="100">
        <v>2.0</v>
      </c>
      <c r="AF56" s="97">
        <v>0.0</v>
      </c>
      <c r="AG56" s="97">
        <v>0.0</v>
      </c>
      <c r="AH56" s="97">
        <v>0.0</v>
      </c>
      <c r="AI56" s="97">
        <v>0.0</v>
      </c>
      <c r="AJ56" s="97">
        <v>0.0</v>
      </c>
      <c r="AK56" s="97">
        <v>0.0</v>
      </c>
      <c r="AL56" s="97">
        <v>0.0</v>
      </c>
      <c r="AM56" s="97">
        <v>0.0</v>
      </c>
      <c r="AN56" s="97">
        <v>0.0</v>
      </c>
      <c r="AO56" s="97">
        <v>0.0</v>
      </c>
      <c r="AP56" s="97">
        <v>0.0</v>
      </c>
      <c r="AQ56" s="97">
        <v>0.0</v>
      </c>
      <c r="AR56" s="97">
        <v>0.0</v>
      </c>
      <c r="AS56" s="97">
        <v>1.0</v>
      </c>
      <c r="AT56" s="102">
        <v>0.0</v>
      </c>
      <c r="AU56" s="103">
        <v>1.0</v>
      </c>
      <c r="AV56" s="98" t="s">
        <v>1358</v>
      </c>
      <c r="AW56" s="104">
        <v>11.0</v>
      </c>
      <c r="AX56" s="97">
        <v>0.0</v>
      </c>
      <c r="AY56" s="97">
        <v>0.0</v>
      </c>
      <c r="AZ56" s="97">
        <v>0.0</v>
      </c>
      <c r="BA56" s="97">
        <v>0.0</v>
      </c>
      <c r="BB56" s="97">
        <v>0.0</v>
      </c>
      <c r="BC56" s="97">
        <v>0.0</v>
      </c>
      <c r="BD56" s="97">
        <v>2.0</v>
      </c>
      <c r="BE56" s="97">
        <v>1.0</v>
      </c>
      <c r="BF56" s="97">
        <v>0.0</v>
      </c>
      <c r="BG56" s="97">
        <v>0.0</v>
      </c>
      <c r="BH56" s="97">
        <v>6.0</v>
      </c>
      <c r="BI56" s="97">
        <v>1.0</v>
      </c>
      <c r="BJ56" s="97">
        <v>0.0</v>
      </c>
      <c r="BK56" s="97">
        <v>0.0</v>
      </c>
      <c r="BL56" s="97">
        <v>1.0</v>
      </c>
      <c r="BM56" s="103">
        <v>0.0</v>
      </c>
      <c r="BN56" s="105">
        <f t="shared" si="4"/>
        <v>45012</v>
      </c>
      <c r="BO56" s="106" t="s">
        <v>1136</v>
      </c>
      <c r="BP56" s="106" t="s">
        <v>1359</v>
      </c>
      <c r="BQ56" s="107" t="s">
        <v>1360</v>
      </c>
      <c r="BR56" s="97">
        <f t="shared" si="5"/>
        <v>483</v>
      </c>
      <c r="BS56" s="97">
        <f t="shared" si="6"/>
        <v>686</v>
      </c>
      <c r="BT56" s="97">
        <f t="shared" si="7"/>
        <v>558</v>
      </c>
      <c r="BU56" s="97">
        <f t="shared" si="8"/>
        <v>483</v>
      </c>
      <c r="BV56" s="97">
        <f t="shared" ref="BV56:BX56" si="61">IF(BR56=44434,,BR56)</f>
        <v>483</v>
      </c>
      <c r="BW56" s="97">
        <f t="shared" si="61"/>
        <v>686</v>
      </c>
      <c r="BX56" s="97">
        <f t="shared" si="61"/>
        <v>558</v>
      </c>
      <c r="BY56" s="97">
        <f t="shared" si="10"/>
        <v>483</v>
      </c>
      <c r="BZ56" s="97"/>
    </row>
    <row r="57">
      <c r="A57" s="94" t="s">
        <v>307</v>
      </c>
      <c r="B57" s="94" t="s">
        <v>308</v>
      </c>
      <c r="C57" s="108" t="s">
        <v>309</v>
      </c>
      <c r="D57" s="78" t="s">
        <v>76</v>
      </c>
      <c r="E57" s="78" t="s">
        <v>1137</v>
      </c>
      <c r="F57" s="78" t="s">
        <v>1138</v>
      </c>
      <c r="G57" s="96" t="s">
        <v>79</v>
      </c>
      <c r="H57" s="97" t="s">
        <v>1361</v>
      </c>
      <c r="I57" s="109" t="s">
        <v>1140</v>
      </c>
      <c r="J57" s="98" t="str">
        <f t="shared" si="2"/>
        <v>above 56 days</v>
      </c>
      <c r="K57" s="98">
        <f t="shared" si="3"/>
        <v>514</v>
      </c>
      <c r="L57" s="101" t="s">
        <v>1282</v>
      </c>
      <c r="M57" s="100">
        <v>91.0</v>
      </c>
      <c r="N57" s="97">
        <v>0.0</v>
      </c>
      <c r="O57" s="97">
        <v>0.0</v>
      </c>
      <c r="P57" s="97">
        <v>0.0</v>
      </c>
      <c r="Q57" s="97">
        <v>0.0</v>
      </c>
      <c r="R57" s="97">
        <v>9.0</v>
      </c>
      <c r="S57" s="97">
        <v>4.0</v>
      </c>
      <c r="T57" s="97">
        <v>11.0</v>
      </c>
      <c r="U57" s="97">
        <v>5.0</v>
      </c>
      <c r="V57" s="97">
        <v>2.0</v>
      </c>
      <c r="W57" s="97">
        <v>15.0</v>
      </c>
      <c r="X57" s="97">
        <v>25.0</v>
      </c>
      <c r="Y57" s="97">
        <v>3.0</v>
      </c>
      <c r="Z57" s="97">
        <v>2.0</v>
      </c>
      <c r="AA57" s="97">
        <v>7.0</v>
      </c>
      <c r="AB57" s="97">
        <v>6.0</v>
      </c>
      <c r="AC57" s="97">
        <v>2.0</v>
      </c>
      <c r="AD57" s="99" t="s">
        <v>1196</v>
      </c>
      <c r="AE57" s="100">
        <v>120.0</v>
      </c>
      <c r="AF57" s="97">
        <v>0.0</v>
      </c>
      <c r="AG57" s="97">
        <v>0.0</v>
      </c>
      <c r="AH57" s="97">
        <v>0.0</v>
      </c>
      <c r="AI57" s="97">
        <v>0.0</v>
      </c>
      <c r="AJ57" s="97">
        <v>0.0</v>
      </c>
      <c r="AK57" s="97">
        <v>5.0</v>
      </c>
      <c r="AL57" s="97">
        <v>12.0</v>
      </c>
      <c r="AM57" s="97">
        <v>9.0</v>
      </c>
      <c r="AN57" s="97">
        <v>1.0</v>
      </c>
      <c r="AO57" s="97">
        <v>18.0</v>
      </c>
      <c r="AP57" s="97">
        <v>70.0</v>
      </c>
      <c r="AQ57" s="97">
        <v>2.0</v>
      </c>
      <c r="AR57" s="97">
        <v>0.0</v>
      </c>
      <c r="AS57" s="97">
        <v>3.0</v>
      </c>
      <c r="AT57" s="102">
        <v>0.0</v>
      </c>
      <c r="AU57" s="103">
        <v>0.0</v>
      </c>
      <c r="AV57" s="98" t="s">
        <v>1196</v>
      </c>
      <c r="AW57" s="104">
        <v>39.0</v>
      </c>
      <c r="AX57" s="97">
        <v>0.0</v>
      </c>
      <c r="AY57" s="97">
        <v>0.0</v>
      </c>
      <c r="AZ57" s="97">
        <v>0.0</v>
      </c>
      <c r="BA57" s="97">
        <v>0.0</v>
      </c>
      <c r="BB57" s="97">
        <v>0.0</v>
      </c>
      <c r="BC57" s="97">
        <v>3.0</v>
      </c>
      <c r="BD57" s="97">
        <v>0.0</v>
      </c>
      <c r="BE57" s="97">
        <v>0.0</v>
      </c>
      <c r="BF57" s="97">
        <v>35.0</v>
      </c>
      <c r="BG57" s="97">
        <v>0.0</v>
      </c>
      <c r="BH57" s="97">
        <v>0.0</v>
      </c>
      <c r="BI57" s="97">
        <v>0.0</v>
      </c>
      <c r="BJ57" s="97">
        <v>0.0</v>
      </c>
      <c r="BK57" s="97">
        <v>0.0</v>
      </c>
      <c r="BL57" s="97">
        <v>0.0</v>
      </c>
      <c r="BM57" s="103">
        <v>1.0</v>
      </c>
      <c r="BN57" s="105">
        <f t="shared" si="4"/>
        <v>45012</v>
      </c>
      <c r="BO57" s="106" t="s">
        <v>1362</v>
      </c>
      <c r="BP57" s="106" t="s">
        <v>1198</v>
      </c>
      <c r="BQ57" s="107" t="s">
        <v>1198</v>
      </c>
      <c r="BR57" s="97">
        <f t="shared" si="5"/>
        <v>514</v>
      </c>
      <c r="BS57" s="97">
        <f t="shared" si="6"/>
        <v>552</v>
      </c>
      <c r="BT57" s="97">
        <f t="shared" si="7"/>
        <v>552</v>
      </c>
      <c r="BU57" s="97">
        <f t="shared" si="8"/>
        <v>514</v>
      </c>
      <c r="BV57" s="97">
        <f t="shared" ref="BV57:BX57" si="62">IF(BR57=44434,,BR57)</f>
        <v>514</v>
      </c>
      <c r="BW57" s="97">
        <f t="shared" si="62"/>
        <v>552</v>
      </c>
      <c r="BX57" s="97">
        <f t="shared" si="62"/>
        <v>552</v>
      </c>
      <c r="BY57" s="97">
        <f t="shared" si="10"/>
        <v>514</v>
      </c>
      <c r="BZ57" s="97"/>
    </row>
    <row r="58">
      <c r="A58" s="94" t="s">
        <v>129</v>
      </c>
      <c r="B58" s="94" t="s">
        <v>130</v>
      </c>
      <c r="C58" s="108" t="s">
        <v>131</v>
      </c>
      <c r="D58" s="78" t="s">
        <v>132</v>
      </c>
      <c r="E58" s="78" t="s">
        <v>754</v>
      </c>
      <c r="F58" s="78" t="s">
        <v>1144</v>
      </c>
      <c r="G58" s="96" t="s">
        <v>135</v>
      </c>
      <c r="H58" s="97" t="s">
        <v>1363</v>
      </c>
      <c r="I58" s="109" t="s">
        <v>1364</v>
      </c>
      <c r="J58" s="98" t="str">
        <f t="shared" si="2"/>
        <v>above 56 days</v>
      </c>
      <c r="K58" s="98">
        <f t="shared" si="3"/>
        <v>438</v>
      </c>
      <c r="L58" s="99" t="s">
        <v>1232</v>
      </c>
      <c r="M58" s="100">
        <v>64.0</v>
      </c>
      <c r="N58" s="97">
        <v>6.0</v>
      </c>
      <c r="O58" s="97">
        <v>0.0</v>
      </c>
      <c r="P58" s="97">
        <v>4.0</v>
      </c>
      <c r="Q58" s="97">
        <v>5.0</v>
      </c>
      <c r="R58" s="97">
        <v>7.0</v>
      </c>
      <c r="S58" s="97">
        <v>1.0</v>
      </c>
      <c r="T58" s="97">
        <v>1.0</v>
      </c>
      <c r="U58" s="97">
        <v>1.0</v>
      </c>
      <c r="V58" s="97">
        <v>2.0</v>
      </c>
      <c r="W58" s="97">
        <v>4.0</v>
      </c>
      <c r="X58" s="97">
        <v>1.0</v>
      </c>
      <c r="Y58" s="97">
        <v>4.0</v>
      </c>
      <c r="Z58" s="97">
        <v>1.0</v>
      </c>
      <c r="AA58" s="97">
        <v>8.0</v>
      </c>
      <c r="AB58" s="97">
        <v>5.0</v>
      </c>
      <c r="AC58" s="97">
        <v>14.0</v>
      </c>
      <c r="AD58" s="101" t="s">
        <v>1350</v>
      </c>
      <c r="AE58" s="100">
        <v>1.0</v>
      </c>
      <c r="AF58" s="97">
        <v>0.0</v>
      </c>
      <c r="AG58" s="97">
        <v>0.0</v>
      </c>
      <c r="AH58" s="97">
        <v>0.0</v>
      </c>
      <c r="AI58" s="97">
        <v>0.0</v>
      </c>
      <c r="AJ58" s="97">
        <v>0.0</v>
      </c>
      <c r="AK58" s="97">
        <v>0.0</v>
      </c>
      <c r="AL58" s="97">
        <v>0.0</v>
      </c>
      <c r="AM58" s="97">
        <v>0.0</v>
      </c>
      <c r="AN58" s="97">
        <v>0.0</v>
      </c>
      <c r="AO58" s="97">
        <v>0.0</v>
      </c>
      <c r="AP58" s="97">
        <v>0.0</v>
      </c>
      <c r="AQ58" s="97">
        <v>0.0</v>
      </c>
      <c r="AR58" s="97">
        <v>0.0</v>
      </c>
      <c r="AS58" s="97">
        <v>0.0</v>
      </c>
      <c r="AT58" s="102">
        <v>0.0</v>
      </c>
      <c r="AU58" s="103">
        <v>1.0</v>
      </c>
      <c r="AV58" s="110"/>
      <c r="AW58" s="104">
        <v>0.0</v>
      </c>
      <c r="AX58" s="97">
        <v>0.0</v>
      </c>
      <c r="AY58" s="97">
        <v>0.0</v>
      </c>
      <c r="AZ58" s="97">
        <v>0.0</v>
      </c>
      <c r="BA58" s="97">
        <v>0.0</v>
      </c>
      <c r="BB58" s="97">
        <v>0.0</v>
      </c>
      <c r="BC58" s="97">
        <v>0.0</v>
      </c>
      <c r="BD58" s="97">
        <v>0.0</v>
      </c>
      <c r="BE58" s="97">
        <v>0.0</v>
      </c>
      <c r="BF58" s="97">
        <v>0.0</v>
      </c>
      <c r="BG58" s="97">
        <v>0.0</v>
      </c>
      <c r="BH58" s="97">
        <v>0.0</v>
      </c>
      <c r="BI58" s="97">
        <v>0.0</v>
      </c>
      <c r="BJ58" s="97">
        <v>0.0</v>
      </c>
      <c r="BK58" s="97">
        <v>0.0</v>
      </c>
      <c r="BL58" s="97">
        <v>0.0</v>
      </c>
      <c r="BM58" s="103">
        <v>0.0</v>
      </c>
      <c r="BN58" s="105">
        <f t="shared" si="4"/>
        <v>45012</v>
      </c>
      <c r="BO58" s="106" t="s">
        <v>1234</v>
      </c>
      <c r="BP58" s="106" t="s">
        <v>1348</v>
      </c>
      <c r="BQ58" s="107"/>
      <c r="BR58" s="97">
        <f t="shared" si="5"/>
        <v>438</v>
      </c>
      <c r="BS58" s="97">
        <f t="shared" si="6"/>
        <v>689</v>
      </c>
      <c r="BT58" s="97">
        <f t="shared" si="7"/>
        <v>45012</v>
      </c>
      <c r="BU58" s="97">
        <f t="shared" si="8"/>
        <v>438</v>
      </c>
      <c r="BV58" s="97">
        <f t="shared" ref="BV58:BX58" si="63">IF(BR58=44434,,BR58)</f>
        <v>438</v>
      </c>
      <c r="BW58" s="97">
        <f t="shared" si="63"/>
        <v>689</v>
      </c>
      <c r="BX58" s="97">
        <f t="shared" si="63"/>
        <v>45012</v>
      </c>
      <c r="BY58" s="97">
        <f t="shared" si="10"/>
        <v>438</v>
      </c>
      <c r="BZ58" s="97"/>
    </row>
    <row r="59">
      <c r="A59" s="94" t="s">
        <v>86</v>
      </c>
      <c r="B59" s="94" t="s">
        <v>322</v>
      </c>
      <c r="C59" s="108" t="s">
        <v>323</v>
      </c>
      <c r="D59" s="78" t="s">
        <v>88</v>
      </c>
      <c r="E59" s="78" t="s">
        <v>152</v>
      </c>
      <c r="F59" s="78" t="s">
        <v>64</v>
      </c>
      <c r="G59" s="96" t="s">
        <v>79</v>
      </c>
      <c r="H59" s="97" t="s">
        <v>1350</v>
      </c>
      <c r="I59" s="97"/>
      <c r="J59" s="98" t="str">
        <f t="shared" si="2"/>
        <v>above 56 days</v>
      </c>
      <c r="K59" s="98">
        <f t="shared" si="3"/>
        <v>433</v>
      </c>
      <c r="L59" s="99" t="s">
        <v>1335</v>
      </c>
      <c r="M59" s="100">
        <v>10.0</v>
      </c>
      <c r="N59" s="97">
        <v>1.0</v>
      </c>
      <c r="O59" s="97">
        <v>0.0</v>
      </c>
      <c r="P59" s="97">
        <v>1.0</v>
      </c>
      <c r="Q59" s="97">
        <v>2.0</v>
      </c>
      <c r="R59" s="97">
        <v>0.0</v>
      </c>
      <c r="S59" s="97">
        <v>1.0</v>
      </c>
      <c r="T59" s="97">
        <v>0.0</v>
      </c>
      <c r="U59" s="97">
        <v>1.0</v>
      </c>
      <c r="V59" s="97">
        <v>0.0</v>
      </c>
      <c r="W59" s="97">
        <v>1.0</v>
      </c>
      <c r="X59" s="97">
        <v>1.0</v>
      </c>
      <c r="Y59" s="97">
        <v>0.0</v>
      </c>
      <c r="Z59" s="97">
        <v>0.0</v>
      </c>
      <c r="AA59" s="97">
        <v>1.0</v>
      </c>
      <c r="AB59" s="97">
        <v>1.0</v>
      </c>
      <c r="AC59" s="97" t="s">
        <v>624</v>
      </c>
      <c r="AD59" s="101"/>
      <c r="AE59" s="100">
        <v>0.0</v>
      </c>
      <c r="AF59" s="97">
        <v>0.0</v>
      </c>
      <c r="AG59" s="97">
        <v>0.0</v>
      </c>
      <c r="AH59" s="97">
        <v>0.0</v>
      </c>
      <c r="AI59" s="97">
        <v>0.0</v>
      </c>
      <c r="AJ59" s="97">
        <v>0.0</v>
      </c>
      <c r="AK59" s="97">
        <v>0.0</v>
      </c>
      <c r="AL59" s="97">
        <v>0.0</v>
      </c>
      <c r="AM59" s="97">
        <v>0.0</v>
      </c>
      <c r="AN59" s="97">
        <v>0.0</v>
      </c>
      <c r="AO59" s="97">
        <v>0.0</v>
      </c>
      <c r="AP59" s="97">
        <v>0.0</v>
      </c>
      <c r="AQ59" s="97">
        <v>0.0</v>
      </c>
      <c r="AR59" s="97">
        <v>0.0</v>
      </c>
      <c r="AS59" s="97">
        <v>0.0</v>
      </c>
      <c r="AT59" s="97">
        <v>0.0</v>
      </c>
      <c r="AU59" s="103" t="s">
        <v>624</v>
      </c>
      <c r="AV59" s="110"/>
      <c r="AW59" s="104">
        <v>0.0</v>
      </c>
      <c r="AX59" s="97">
        <v>0.0</v>
      </c>
      <c r="AY59" s="97">
        <v>0.0</v>
      </c>
      <c r="AZ59" s="97">
        <v>0.0</v>
      </c>
      <c r="BA59" s="97">
        <v>0.0</v>
      </c>
      <c r="BB59" s="97">
        <v>0.0</v>
      </c>
      <c r="BC59" s="97">
        <v>0.0</v>
      </c>
      <c r="BD59" s="97">
        <v>0.0</v>
      </c>
      <c r="BE59" s="97">
        <v>0.0</v>
      </c>
      <c r="BF59" s="97">
        <v>0.0</v>
      </c>
      <c r="BG59" s="97">
        <v>0.0</v>
      </c>
      <c r="BH59" s="97">
        <v>0.0</v>
      </c>
      <c r="BI59" s="97">
        <v>0.0</v>
      </c>
      <c r="BJ59" s="97">
        <v>0.0</v>
      </c>
      <c r="BK59" s="97">
        <v>0.0</v>
      </c>
      <c r="BL59" s="97">
        <v>0.0</v>
      </c>
      <c r="BM59" s="103" t="s">
        <v>624</v>
      </c>
      <c r="BN59" s="105">
        <f t="shared" si="4"/>
        <v>45012</v>
      </c>
      <c r="BO59" s="106" t="s">
        <v>1336</v>
      </c>
      <c r="BP59" s="106"/>
      <c r="BQ59" s="107"/>
      <c r="BR59" s="97">
        <f t="shared" si="5"/>
        <v>433</v>
      </c>
      <c r="BS59" s="97">
        <f t="shared" si="6"/>
        <v>45012</v>
      </c>
      <c r="BT59" s="97">
        <f t="shared" si="7"/>
        <v>45012</v>
      </c>
      <c r="BU59" s="97">
        <f t="shared" si="8"/>
        <v>433</v>
      </c>
      <c r="BV59" s="97">
        <f t="shared" ref="BV59:BX59" si="64">IF(BR59=44434,,BR59)</f>
        <v>433</v>
      </c>
      <c r="BW59" s="97">
        <f t="shared" si="64"/>
        <v>45012</v>
      </c>
      <c r="BX59" s="97">
        <f t="shared" si="64"/>
        <v>45012</v>
      </c>
      <c r="BY59" s="97">
        <f t="shared" si="10"/>
        <v>433</v>
      </c>
      <c r="BZ59" s="97"/>
    </row>
    <row r="60">
      <c r="A60" s="94" t="s">
        <v>94</v>
      </c>
      <c r="B60" s="94" t="s">
        <v>799</v>
      </c>
      <c r="C60" s="95" t="s">
        <v>800</v>
      </c>
      <c r="D60" s="78" t="s">
        <v>88</v>
      </c>
      <c r="E60" s="78" t="s">
        <v>1216</v>
      </c>
      <c r="F60" s="78" t="s">
        <v>1123</v>
      </c>
      <c r="G60" s="96" t="s">
        <v>79</v>
      </c>
      <c r="H60" s="109" t="s">
        <v>1365</v>
      </c>
      <c r="I60" s="109" t="s">
        <v>1218</v>
      </c>
      <c r="J60" s="98" t="str">
        <f t="shared" si="2"/>
        <v>above 56 days</v>
      </c>
      <c r="K60" s="98">
        <f t="shared" si="3"/>
        <v>479</v>
      </c>
      <c r="L60" s="101" t="s">
        <v>1366</v>
      </c>
      <c r="M60" s="100">
        <v>49.0</v>
      </c>
      <c r="N60" s="97">
        <v>0.0</v>
      </c>
      <c r="O60" s="97">
        <v>0.0</v>
      </c>
      <c r="P60" s="97">
        <v>4.0</v>
      </c>
      <c r="Q60" s="97">
        <v>18.0</v>
      </c>
      <c r="R60" s="97">
        <v>5.0</v>
      </c>
      <c r="S60" s="97">
        <v>14.0</v>
      </c>
      <c r="T60" s="97">
        <v>1.0</v>
      </c>
      <c r="U60" s="97">
        <v>0.0</v>
      </c>
      <c r="V60" s="97">
        <v>5.0</v>
      </c>
      <c r="W60" s="97">
        <v>0.0</v>
      </c>
      <c r="X60" s="97">
        <v>0.0</v>
      </c>
      <c r="Y60" s="97">
        <v>1.0</v>
      </c>
      <c r="Z60" s="97">
        <v>0.0</v>
      </c>
      <c r="AA60" s="97">
        <v>0.0</v>
      </c>
      <c r="AB60" s="97">
        <v>0.0</v>
      </c>
      <c r="AC60" s="97">
        <v>1.0</v>
      </c>
      <c r="AD60" s="101" t="s">
        <v>1366</v>
      </c>
      <c r="AE60" s="100">
        <v>55.0</v>
      </c>
      <c r="AF60" s="97">
        <v>0.0</v>
      </c>
      <c r="AG60" s="97">
        <v>0.0</v>
      </c>
      <c r="AH60" s="97">
        <v>8.0</v>
      </c>
      <c r="AI60" s="97">
        <v>14.0</v>
      </c>
      <c r="AJ60" s="97">
        <v>5.0</v>
      </c>
      <c r="AK60" s="97">
        <v>27.0</v>
      </c>
      <c r="AL60" s="97">
        <v>1.0</v>
      </c>
      <c r="AM60" s="97">
        <v>0.0</v>
      </c>
      <c r="AN60" s="97">
        <v>0.0</v>
      </c>
      <c r="AO60" s="97">
        <v>0.0</v>
      </c>
      <c r="AP60" s="97">
        <v>0.0</v>
      </c>
      <c r="AQ60" s="97">
        <v>0.0</v>
      </c>
      <c r="AR60" s="97">
        <v>0.0</v>
      </c>
      <c r="AS60" s="97">
        <v>0.0</v>
      </c>
      <c r="AT60" s="102">
        <v>0.0</v>
      </c>
      <c r="AU60" s="103">
        <v>0.0</v>
      </c>
      <c r="AV60" s="110" t="s">
        <v>1366</v>
      </c>
      <c r="AW60" s="104">
        <v>90.0</v>
      </c>
      <c r="AX60" s="97">
        <v>0.0</v>
      </c>
      <c r="AY60" s="97">
        <v>0.0</v>
      </c>
      <c r="AZ60" s="97">
        <v>25.0</v>
      </c>
      <c r="BA60" s="97">
        <v>2.0</v>
      </c>
      <c r="BB60" s="97">
        <v>1.0</v>
      </c>
      <c r="BC60" s="97">
        <v>3.0</v>
      </c>
      <c r="BD60" s="97">
        <v>7.0</v>
      </c>
      <c r="BE60" s="97">
        <v>1.0</v>
      </c>
      <c r="BF60" s="97">
        <v>39.0</v>
      </c>
      <c r="BG60" s="97">
        <v>0.0</v>
      </c>
      <c r="BH60" s="97">
        <v>0.0</v>
      </c>
      <c r="BI60" s="97">
        <v>4.0</v>
      </c>
      <c r="BJ60" s="97">
        <v>0.0</v>
      </c>
      <c r="BK60" s="97">
        <v>0.0</v>
      </c>
      <c r="BL60" s="97">
        <v>7.0</v>
      </c>
      <c r="BM60" s="103">
        <v>1.0</v>
      </c>
      <c r="BN60" s="105">
        <f t="shared" si="4"/>
        <v>45012</v>
      </c>
      <c r="BO60" s="106" t="s">
        <v>1367</v>
      </c>
      <c r="BP60" s="106" t="s">
        <v>1367</v>
      </c>
      <c r="BQ60" s="107" t="s">
        <v>1367</v>
      </c>
      <c r="BR60" s="97">
        <f t="shared" si="5"/>
        <v>479</v>
      </c>
      <c r="BS60" s="97">
        <f t="shared" si="6"/>
        <v>479</v>
      </c>
      <c r="BT60" s="97">
        <f t="shared" si="7"/>
        <v>479</v>
      </c>
      <c r="BU60" s="97">
        <f t="shared" si="8"/>
        <v>479</v>
      </c>
      <c r="BV60" s="97">
        <f t="shared" ref="BV60:BX60" si="65">IF(BR60=44434,,BR60)</f>
        <v>479</v>
      </c>
      <c r="BW60" s="97">
        <f t="shared" si="65"/>
        <v>479</v>
      </c>
      <c r="BX60" s="97">
        <f t="shared" si="65"/>
        <v>479</v>
      </c>
      <c r="BY60" s="97">
        <f t="shared" si="10"/>
        <v>479</v>
      </c>
      <c r="BZ60" s="97"/>
    </row>
    <row r="61">
      <c r="A61" s="94" t="s">
        <v>514</v>
      </c>
      <c r="B61" s="94" t="s">
        <v>515</v>
      </c>
      <c r="C61" s="95" t="s">
        <v>515</v>
      </c>
      <c r="D61" s="78" t="s">
        <v>88</v>
      </c>
      <c r="E61" s="78" t="s">
        <v>516</v>
      </c>
      <c r="F61" s="78" t="s">
        <v>1123</v>
      </c>
      <c r="G61" s="96" t="s">
        <v>106</v>
      </c>
      <c r="H61" s="97" t="s">
        <v>1293</v>
      </c>
      <c r="I61" s="97" t="s">
        <v>1368</v>
      </c>
      <c r="J61" s="98" t="str">
        <f t="shared" si="2"/>
        <v>above 56 days</v>
      </c>
      <c r="K61" s="98">
        <f t="shared" si="3"/>
        <v>438</v>
      </c>
      <c r="L61" s="99" t="s">
        <v>1232</v>
      </c>
      <c r="M61" s="100">
        <v>49.0</v>
      </c>
      <c r="N61" s="97">
        <v>1.0</v>
      </c>
      <c r="O61" s="97">
        <v>3.0</v>
      </c>
      <c r="P61" s="97">
        <v>10.0</v>
      </c>
      <c r="Q61" s="97">
        <v>7.0</v>
      </c>
      <c r="R61" s="97">
        <v>14.0</v>
      </c>
      <c r="S61" s="97">
        <v>4.0</v>
      </c>
      <c r="T61" s="97">
        <v>1.0</v>
      </c>
      <c r="U61" s="97">
        <v>1.0</v>
      </c>
      <c r="V61" s="97">
        <v>0.0</v>
      </c>
      <c r="W61" s="97">
        <v>2.0</v>
      </c>
      <c r="X61" s="97">
        <v>1.0</v>
      </c>
      <c r="Y61" s="97">
        <v>0.0</v>
      </c>
      <c r="Z61" s="97">
        <v>0.0</v>
      </c>
      <c r="AA61" s="97">
        <v>2.0</v>
      </c>
      <c r="AB61" s="97">
        <v>0.0</v>
      </c>
      <c r="AC61" s="97">
        <v>3.0</v>
      </c>
      <c r="AD61" s="99" t="s">
        <v>1232</v>
      </c>
      <c r="AE61" s="100">
        <v>99.0</v>
      </c>
      <c r="AF61" s="97">
        <v>5.0</v>
      </c>
      <c r="AG61" s="97">
        <v>10.0</v>
      </c>
      <c r="AH61" s="97">
        <v>16.0</v>
      </c>
      <c r="AI61" s="97">
        <v>27.0</v>
      </c>
      <c r="AJ61" s="97">
        <v>18.0</v>
      </c>
      <c r="AK61" s="97">
        <v>22.0</v>
      </c>
      <c r="AL61" s="97">
        <v>1.0</v>
      </c>
      <c r="AM61" s="97">
        <v>0.0</v>
      </c>
      <c r="AN61" s="97">
        <v>0.0</v>
      </c>
      <c r="AO61" s="97">
        <v>0.0</v>
      </c>
      <c r="AP61" s="97">
        <v>0.0</v>
      </c>
      <c r="AQ61" s="97">
        <v>0.0</v>
      </c>
      <c r="AR61" s="97">
        <v>0.0</v>
      </c>
      <c r="AS61" s="97">
        <v>0.0</v>
      </c>
      <c r="AT61" s="102">
        <v>0.0</v>
      </c>
      <c r="AU61" s="103">
        <v>0.0</v>
      </c>
      <c r="AV61" s="110"/>
      <c r="AW61" s="104">
        <v>0.0</v>
      </c>
      <c r="AX61" s="97">
        <v>0.0</v>
      </c>
      <c r="AY61" s="97">
        <v>0.0</v>
      </c>
      <c r="AZ61" s="97">
        <v>0.0</v>
      </c>
      <c r="BA61" s="97">
        <v>0.0</v>
      </c>
      <c r="BB61" s="97">
        <v>0.0</v>
      </c>
      <c r="BC61" s="97">
        <v>0.0</v>
      </c>
      <c r="BD61" s="97">
        <v>0.0</v>
      </c>
      <c r="BE61" s="97">
        <v>0.0</v>
      </c>
      <c r="BF61" s="97">
        <v>0.0</v>
      </c>
      <c r="BG61" s="97">
        <v>0.0</v>
      </c>
      <c r="BH61" s="97">
        <v>0.0</v>
      </c>
      <c r="BI61" s="97">
        <v>0.0</v>
      </c>
      <c r="BJ61" s="97">
        <v>0.0</v>
      </c>
      <c r="BK61" s="97">
        <v>0.0</v>
      </c>
      <c r="BL61" s="97">
        <v>0.0</v>
      </c>
      <c r="BM61" s="103">
        <v>0.0</v>
      </c>
      <c r="BN61" s="105">
        <f t="shared" si="4"/>
        <v>45012</v>
      </c>
      <c r="BO61" s="106" t="s">
        <v>1234</v>
      </c>
      <c r="BP61" s="106" t="s">
        <v>1234</v>
      </c>
      <c r="BQ61" s="107"/>
      <c r="BR61" s="97">
        <f t="shared" si="5"/>
        <v>438</v>
      </c>
      <c r="BS61" s="97">
        <f t="shared" si="6"/>
        <v>438</v>
      </c>
      <c r="BT61" s="97">
        <f t="shared" si="7"/>
        <v>45012</v>
      </c>
      <c r="BU61" s="97">
        <f t="shared" si="8"/>
        <v>438</v>
      </c>
      <c r="BV61" s="97">
        <f t="shared" ref="BV61:BX61" si="66">IF(BR61=44434,,BR61)</f>
        <v>438</v>
      </c>
      <c r="BW61" s="97">
        <f t="shared" si="66"/>
        <v>438</v>
      </c>
      <c r="BX61" s="97">
        <f t="shared" si="66"/>
        <v>45012</v>
      </c>
      <c r="BY61" s="97">
        <f t="shared" si="10"/>
        <v>438</v>
      </c>
      <c r="BZ61" s="97"/>
    </row>
    <row r="62">
      <c r="A62" s="94" t="s">
        <v>103</v>
      </c>
      <c r="B62" s="94" t="s">
        <v>531</v>
      </c>
      <c r="C62" s="108" t="s">
        <v>531</v>
      </c>
      <c r="D62" s="78" t="s">
        <v>88</v>
      </c>
      <c r="E62" s="78" t="s">
        <v>105</v>
      </c>
      <c r="F62" s="78" t="s">
        <v>1123</v>
      </c>
      <c r="G62" s="96" t="s">
        <v>237</v>
      </c>
      <c r="H62" s="97" t="s">
        <v>1369</v>
      </c>
      <c r="I62" s="97"/>
      <c r="J62" s="98" t="str">
        <f t="shared" si="2"/>
        <v>above 56 days</v>
      </c>
      <c r="K62" s="98">
        <f t="shared" si="3"/>
        <v>493</v>
      </c>
      <c r="L62" s="101" t="s">
        <v>1370</v>
      </c>
      <c r="M62" s="100">
        <v>10.0</v>
      </c>
      <c r="N62" s="97">
        <v>0.0</v>
      </c>
      <c r="O62" s="97">
        <v>0.0</v>
      </c>
      <c r="P62" s="97">
        <v>0.0</v>
      </c>
      <c r="Q62" s="97">
        <v>2.0</v>
      </c>
      <c r="R62" s="97">
        <v>0.0</v>
      </c>
      <c r="S62" s="97">
        <v>2.0</v>
      </c>
      <c r="T62" s="97">
        <v>0.0</v>
      </c>
      <c r="U62" s="97">
        <v>1.0</v>
      </c>
      <c r="V62" s="97">
        <v>1.0</v>
      </c>
      <c r="W62" s="97">
        <v>0.0</v>
      </c>
      <c r="X62" s="97">
        <v>0.0</v>
      </c>
      <c r="Y62" s="97">
        <v>0.0</v>
      </c>
      <c r="Z62" s="97">
        <v>0.0</v>
      </c>
      <c r="AA62" s="97">
        <v>1.0</v>
      </c>
      <c r="AB62" s="97">
        <v>1.0</v>
      </c>
      <c r="AC62" s="97">
        <v>2.0</v>
      </c>
      <c r="AD62" s="101"/>
      <c r="AE62" s="100">
        <v>0.0</v>
      </c>
      <c r="AF62" s="97">
        <v>0.0</v>
      </c>
      <c r="AG62" s="97">
        <v>0.0</v>
      </c>
      <c r="AH62" s="97">
        <v>0.0</v>
      </c>
      <c r="AI62" s="97">
        <v>0.0</v>
      </c>
      <c r="AJ62" s="97">
        <v>0.0</v>
      </c>
      <c r="AK62" s="97">
        <v>0.0</v>
      </c>
      <c r="AL62" s="97">
        <v>0.0</v>
      </c>
      <c r="AM62" s="97">
        <v>0.0</v>
      </c>
      <c r="AN62" s="97">
        <v>0.0</v>
      </c>
      <c r="AO62" s="97">
        <v>0.0</v>
      </c>
      <c r="AP62" s="97">
        <v>0.0</v>
      </c>
      <c r="AQ62" s="97">
        <v>0.0</v>
      </c>
      <c r="AR62" s="97">
        <v>0.0</v>
      </c>
      <c r="AS62" s="97">
        <v>0.0</v>
      </c>
      <c r="AT62" s="102">
        <v>0.0</v>
      </c>
      <c r="AU62" s="103">
        <v>0.0</v>
      </c>
      <c r="AV62" s="110" t="s">
        <v>1280</v>
      </c>
      <c r="AW62" s="104">
        <v>4.0</v>
      </c>
      <c r="AX62" s="97">
        <v>0.0</v>
      </c>
      <c r="AY62" s="97">
        <v>0.0</v>
      </c>
      <c r="AZ62" s="97">
        <v>0.0</v>
      </c>
      <c r="BA62" s="97">
        <v>2.0</v>
      </c>
      <c r="BB62" s="97">
        <v>0.0</v>
      </c>
      <c r="BC62" s="97">
        <v>0.0</v>
      </c>
      <c r="BD62" s="97">
        <v>0.0</v>
      </c>
      <c r="BE62" s="97">
        <v>0.0</v>
      </c>
      <c r="BF62" s="97">
        <v>0.0</v>
      </c>
      <c r="BG62" s="97">
        <v>0.0</v>
      </c>
      <c r="BH62" s="97">
        <v>0.0</v>
      </c>
      <c r="BI62" s="97">
        <v>0.0</v>
      </c>
      <c r="BJ62" s="97">
        <v>0.0</v>
      </c>
      <c r="BK62" s="97">
        <v>0.0</v>
      </c>
      <c r="BL62" s="97">
        <v>1.0</v>
      </c>
      <c r="BM62" s="103">
        <v>1.0</v>
      </c>
      <c r="BN62" s="105">
        <f t="shared" si="4"/>
        <v>45012</v>
      </c>
      <c r="BO62" s="106" t="s">
        <v>1371</v>
      </c>
      <c r="BP62" s="106"/>
      <c r="BQ62" s="107" t="s">
        <v>1281</v>
      </c>
      <c r="BR62" s="97">
        <f t="shared" si="5"/>
        <v>493</v>
      </c>
      <c r="BS62" s="97">
        <f t="shared" si="6"/>
        <v>45012</v>
      </c>
      <c r="BT62" s="97">
        <f t="shared" si="7"/>
        <v>507</v>
      </c>
      <c r="BU62" s="97">
        <f t="shared" si="8"/>
        <v>493</v>
      </c>
      <c r="BV62" s="97">
        <f t="shared" ref="BV62:BX62" si="67">IF(BR62=44434,,BR62)</f>
        <v>493</v>
      </c>
      <c r="BW62" s="97">
        <f t="shared" si="67"/>
        <v>45012</v>
      </c>
      <c r="BX62" s="97">
        <f t="shared" si="67"/>
        <v>507</v>
      </c>
      <c r="BY62" s="97">
        <f t="shared" si="10"/>
        <v>493</v>
      </c>
      <c r="BZ62" s="97"/>
    </row>
    <row r="63">
      <c r="A63" s="94" t="s">
        <v>307</v>
      </c>
      <c r="B63" s="94" t="s">
        <v>313</v>
      </c>
      <c r="C63" s="108" t="s">
        <v>314</v>
      </c>
      <c r="D63" s="78" t="s">
        <v>76</v>
      </c>
      <c r="E63" s="78" t="s">
        <v>1137</v>
      </c>
      <c r="F63" s="78" t="s">
        <v>1138</v>
      </c>
      <c r="G63" s="96" t="s">
        <v>79</v>
      </c>
      <c r="H63" s="109" t="s">
        <v>1372</v>
      </c>
      <c r="I63" s="109" t="s">
        <v>1140</v>
      </c>
      <c r="J63" s="98" t="str">
        <f t="shared" si="2"/>
        <v>above 56 days</v>
      </c>
      <c r="K63" s="98">
        <f t="shared" si="3"/>
        <v>514</v>
      </c>
      <c r="L63" s="101" t="s">
        <v>1282</v>
      </c>
      <c r="M63" s="100">
        <v>85.0</v>
      </c>
      <c r="N63" s="97">
        <v>0.0</v>
      </c>
      <c r="O63" s="97">
        <v>0.0</v>
      </c>
      <c r="P63" s="97">
        <v>0.0</v>
      </c>
      <c r="Q63" s="97">
        <v>0.0</v>
      </c>
      <c r="R63" s="97">
        <v>6.0</v>
      </c>
      <c r="S63" s="97">
        <v>8.0</v>
      </c>
      <c r="T63" s="97">
        <v>19.0</v>
      </c>
      <c r="U63" s="97">
        <v>5.0</v>
      </c>
      <c r="V63" s="97">
        <v>1.0</v>
      </c>
      <c r="W63" s="97">
        <v>16.0</v>
      </c>
      <c r="X63" s="97">
        <v>4.0</v>
      </c>
      <c r="Y63" s="97">
        <v>2.0</v>
      </c>
      <c r="Z63" s="97">
        <v>0.0</v>
      </c>
      <c r="AA63" s="97">
        <v>13.0</v>
      </c>
      <c r="AB63" s="97">
        <v>9.0</v>
      </c>
      <c r="AC63" s="97">
        <v>2.0</v>
      </c>
      <c r="AD63" s="99" t="s">
        <v>1196</v>
      </c>
      <c r="AE63" s="100">
        <v>103.0</v>
      </c>
      <c r="AF63" s="97">
        <v>0.0</v>
      </c>
      <c r="AG63" s="97">
        <v>0.0</v>
      </c>
      <c r="AH63" s="97">
        <v>0.0</v>
      </c>
      <c r="AI63" s="97">
        <v>0.0</v>
      </c>
      <c r="AJ63" s="97">
        <v>0.0</v>
      </c>
      <c r="AK63" s="97">
        <v>7.0</v>
      </c>
      <c r="AL63" s="97">
        <v>15.0</v>
      </c>
      <c r="AM63" s="97">
        <v>2.0</v>
      </c>
      <c r="AN63" s="97">
        <v>1.0</v>
      </c>
      <c r="AO63" s="97">
        <v>75.0</v>
      </c>
      <c r="AP63" s="97">
        <v>1.0</v>
      </c>
      <c r="AQ63" s="97">
        <v>0.0</v>
      </c>
      <c r="AR63" s="97">
        <v>0.0</v>
      </c>
      <c r="AS63" s="97">
        <v>2.0</v>
      </c>
      <c r="AT63" s="102">
        <v>0.0</v>
      </c>
      <c r="AU63" s="103">
        <v>0.0</v>
      </c>
      <c r="AV63" s="98" t="s">
        <v>1196</v>
      </c>
      <c r="AW63" s="104">
        <v>43.0</v>
      </c>
      <c r="AX63" s="97">
        <v>0.0</v>
      </c>
      <c r="AY63" s="97">
        <v>0.0</v>
      </c>
      <c r="AZ63" s="97">
        <v>0.0</v>
      </c>
      <c r="BA63" s="97">
        <v>0.0</v>
      </c>
      <c r="BB63" s="97">
        <v>0.0</v>
      </c>
      <c r="BC63" s="97">
        <v>3.0</v>
      </c>
      <c r="BD63" s="97">
        <v>0.0</v>
      </c>
      <c r="BE63" s="97">
        <v>0.0</v>
      </c>
      <c r="BF63" s="97">
        <v>37.0</v>
      </c>
      <c r="BG63" s="97">
        <v>0.0</v>
      </c>
      <c r="BH63" s="97">
        <v>0.0</v>
      </c>
      <c r="BI63" s="97">
        <v>0.0</v>
      </c>
      <c r="BJ63" s="97">
        <v>0.0</v>
      </c>
      <c r="BK63" s="97">
        <v>0.0</v>
      </c>
      <c r="BL63" s="97">
        <v>0.0</v>
      </c>
      <c r="BM63" s="103">
        <v>3.0</v>
      </c>
      <c r="BN63" s="105">
        <f t="shared" si="4"/>
        <v>45012</v>
      </c>
      <c r="BO63" s="106" t="s">
        <v>1362</v>
      </c>
      <c r="BP63" s="106" t="s">
        <v>1198</v>
      </c>
      <c r="BQ63" s="107" t="s">
        <v>1198</v>
      </c>
      <c r="BR63" s="97">
        <f t="shared" si="5"/>
        <v>514</v>
      </c>
      <c r="BS63" s="97">
        <f t="shared" si="6"/>
        <v>552</v>
      </c>
      <c r="BT63" s="97">
        <f t="shared" si="7"/>
        <v>552</v>
      </c>
      <c r="BU63" s="97">
        <f t="shared" si="8"/>
        <v>514</v>
      </c>
      <c r="BV63" s="97">
        <f t="shared" ref="BV63:BX63" si="68">IF(BR63=44434,,BR63)</f>
        <v>514</v>
      </c>
      <c r="BW63" s="97">
        <f t="shared" si="68"/>
        <v>552</v>
      </c>
      <c r="BX63" s="97">
        <f t="shared" si="68"/>
        <v>552</v>
      </c>
      <c r="BY63" s="97">
        <f t="shared" si="10"/>
        <v>514</v>
      </c>
      <c r="BZ63" s="97"/>
    </row>
    <row r="64">
      <c r="A64" s="94" t="s">
        <v>514</v>
      </c>
      <c r="B64" s="94" t="s">
        <v>1373</v>
      </c>
      <c r="C64" s="108" t="s">
        <v>1373</v>
      </c>
      <c r="D64" s="78" t="s">
        <v>88</v>
      </c>
      <c r="E64" s="78" t="s">
        <v>516</v>
      </c>
      <c r="F64" s="78" t="s">
        <v>1123</v>
      </c>
      <c r="G64" s="96" t="s">
        <v>89</v>
      </c>
      <c r="H64" s="97" t="s">
        <v>1374</v>
      </c>
      <c r="I64" s="109" t="s">
        <v>1375</v>
      </c>
      <c r="J64" s="98" t="str">
        <f t="shared" si="2"/>
        <v>above 56 days</v>
      </c>
      <c r="K64" s="98">
        <f t="shared" si="3"/>
        <v>445</v>
      </c>
      <c r="L64" s="101" t="s">
        <v>1376</v>
      </c>
      <c r="M64" s="100">
        <v>21.0</v>
      </c>
      <c r="N64" s="97">
        <v>1.0</v>
      </c>
      <c r="O64" s="97">
        <v>1.0</v>
      </c>
      <c r="P64" s="97">
        <v>3.0</v>
      </c>
      <c r="Q64" s="97">
        <v>2.0</v>
      </c>
      <c r="R64" s="97">
        <v>0.0</v>
      </c>
      <c r="S64" s="97">
        <v>0.0</v>
      </c>
      <c r="T64" s="97">
        <v>1.0</v>
      </c>
      <c r="U64" s="97">
        <v>1.0</v>
      </c>
      <c r="V64" s="97">
        <v>1.0</v>
      </c>
      <c r="W64" s="97">
        <v>5.0</v>
      </c>
      <c r="X64" s="97">
        <v>0.0</v>
      </c>
      <c r="Y64" s="97">
        <v>0.0</v>
      </c>
      <c r="Z64" s="97">
        <v>1.0</v>
      </c>
      <c r="AA64" s="97">
        <v>4.0</v>
      </c>
      <c r="AB64" s="97">
        <v>1.0</v>
      </c>
      <c r="AC64" s="97" t="s">
        <v>624</v>
      </c>
      <c r="AD64" s="101"/>
      <c r="AE64" s="100">
        <v>0.0</v>
      </c>
      <c r="AF64" s="97">
        <v>0.0</v>
      </c>
      <c r="AG64" s="97">
        <v>0.0</v>
      </c>
      <c r="AH64" s="97">
        <v>0.0</v>
      </c>
      <c r="AI64" s="97">
        <v>0.0</v>
      </c>
      <c r="AJ64" s="97">
        <v>0.0</v>
      </c>
      <c r="AK64" s="97">
        <v>0.0</v>
      </c>
      <c r="AL64" s="97">
        <v>0.0</v>
      </c>
      <c r="AM64" s="97">
        <v>0.0</v>
      </c>
      <c r="AN64" s="97">
        <v>0.0</v>
      </c>
      <c r="AO64" s="97">
        <v>0.0</v>
      </c>
      <c r="AP64" s="97">
        <v>0.0</v>
      </c>
      <c r="AQ64" s="97">
        <v>0.0</v>
      </c>
      <c r="AR64" s="97">
        <v>0.0</v>
      </c>
      <c r="AS64" s="97">
        <v>0.0</v>
      </c>
      <c r="AT64" s="97">
        <v>0.0</v>
      </c>
      <c r="AU64" s="103" t="s">
        <v>624</v>
      </c>
      <c r="AV64" s="110"/>
      <c r="AW64" s="104">
        <v>0.0</v>
      </c>
      <c r="AX64" s="97">
        <v>0.0</v>
      </c>
      <c r="AY64" s="97">
        <v>0.0</v>
      </c>
      <c r="AZ64" s="97">
        <v>0.0</v>
      </c>
      <c r="BA64" s="97">
        <v>0.0</v>
      </c>
      <c r="BB64" s="97">
        <v>0.0</v>
      </c>
      <c r="BC64" s="97">
        <v>0.0</v>
      </c>
      <c r="BD64" s="97">
        <v>0.0</v>
      </c>
      <c r="BE64" s="97">
        <v>0.0</v>
      </c>
      <c r="BF64" s="97">
        <v>0.0</v>
      </c>
      <c r="BG64" s="97">
        <v>0.0</v>
      </c>
      <c r="BH64" s="97">
        <v>0.0</v>
      </c>
      <c r="BI64" s="97">
        <v>0.0</v>
      </c>
      <c r="BJ64" s="97">
        <v>0.0</v>
      </c>
      <c r="BK64" s="97">
        <v>0.0</v>
      </c>
      <c r="BL64" s="97">
        <v>0.0</v>
      </c>
      <c r="BM64" s="103" t="s">
        <v>624</v>
      </c>
      <c r="BN64" s="105">
        <f t="shared" si="4"/>
        <v>45012</v>
      </c>
      <c r="BO64" s="106" t="s">
        <v>1377</v>
      </c>
      <c r="BP64" s="106"/>
      <c r="BQ64" s="107"/>
      <c r="BR64" s="97">
        <f t="shared" si="5"/>
        <v>445</v>
      </c>
      <c r="BS64" s="97">
        <f t="shared" si="6"/>
        <v>45012</v>
      </c>
      <c r="BT64" s="97">
        <f t="shared" si="7"/>
        <v>45012</v>
      </c>
      <c r="BU64" s="97">
        <f t="shared" si="8"/>
        <v>445</v>
      </c>
      <c r="BV64" s="97">
        <f t="shared" ref="BV64:BX64" si="69">IF(BR64=44434,,BR64)</f>
        <v>445</v>
      </c>
      <c r="BW64" s="97">
        <f t="shared" si="69"/>
        <v>45012</v>
      </c>
      <c r="BX64" s="97">
        <f t="shared" si="69"/>
        <v>45012</v>
      </c>
      <c r="BY64" s="97">
        <f t="shared" si="10"/>
        <v>445</v>
      </c>
      <c r="BZ64" s="97"/>
    </row>
    <row r="65">
      <c r="A65" s="94" t="s">
        <v>307</v>
      </c>
      <c r="B65" s="94" t="s">
        <v>678</v>
      </c>
      <c r="C65" s="108" t="s">
        <v>679</v>
      </c>
      <c r="D65" s="78" t="s">
        <v>76</v>
      </c>
      <c r="E65" s="78" t="s">
        <v>1137</v>
      </c>
      <c r="F65" s="78" t="s">
        <v>1138</v>
      </c>
      <c r="G65" s="96" t="s">
        <v>233</v>
      </c>
      <c r="H65" s="109" t="s">
        <v>1378</v>
      </c>
      <c r="I65" s="97"/>
      <c r="J65" s="98" t="str">
        <f t="shared" si="2"/>
        <v>above 56 days</v>
      </c>
      <c r="K65" s="98">
        <f t="shared" si="3"/>
        <v>437</v>
      </c>
      <c r="L65" s="99" t="s">
        <v>1283</v>
      </c>
      <c r="M65" s="100">
        <v>17.0</v>
      </c>
      <c r="N65" s="97">
        <v>4.0</v>
      </c>
      <c r="O65" s="97">
        <v>0.0</v>
      </c>
      <c r="P65" s="97">
        <v>0.0</v>
      </c>
      <c r="Q65" s="97">
        <v>0.0</v>
      </c>
      <c r="R65" s="97">
        <v>0.0</v>
      </c>
      <c r="S65" s="97">
        <v>6.0</v>
      </c>
      <c r="T65" s="97">
        <v>2.0</v>
      </c>
      <c r="U65" s="97">
        <v>0.0</v>
      </c>
      <c r="V65" s="97">
        <v>0.0</v>
      </c>
      <c r="W65" s="97">
        <v>0.0</v>
      </c>
      <c r="X65" s="97">
        <v>0.0</v>
      </c>
      <c r="Y65" s="97">
        <v>0.0</v>
      </c>
      <c r="Z65" s="97">
        <v>4.0</v>
      </c>
      <c r="AA65" s="97">
        <v>0.0</v>
      </c>
      <c r="AB65" s="97">
        <v>1.0</v>
      </c>
      <c r="AC65" s="97" t="s">
        <v>624</v>
      </c>
      <c r="AD65" s="101"/>
      <c r="AE65" s="100">
        <v>0.0</v>
      </c>
      <c r="AF65" s="97">
        <v>0.0</v>
      </c>
      <c r="AG65" s="97">
        <v>0.0</v>
      </c>
      <c r="AH65" s="97">
        <v>0.0</v>
      </c>
      <c r="AI65" s="97">
        <v>0.0</v>
      </c>
      <c r="AJ65" s="97">
        <v>0.0</v>
      </c>
      <c r="AK65" s="97">
        <v>0.0</v>
      </c>
      <c r="AL65" s="97">
        <v>0.0</v>
      </c>
      <c r="AM65" s="97">
        <v>0.0</v>
      </c>
      <c r="AN65" s="97">
        <v>0.0</v>
      </c>
      <c r="AO65" s="97">
        <v>0.0</v>
      </c>
      <c r="AP65" s="97">
        <v>0.0</v>
      </c>
      <c r="AQ65" s="97">
        <v>0.0</v>
      </c>
      <c r="AR65" s="97">
        <v>0.0</v>
      </c>
      <c r="AS65" s="97">
        <v>0.0</v>
      </c>
      <c r="AT65" s="97">
        <v>0.0</v>
      </c>
      <c r="AU65" s="103" t="s">
        <v>624</v>
      </c>
      <c r="AV65" s="110"/>
      <c r="AW65" s="104">
        <v>0.0</v>
      </c>
      <c r="AX65" s="97">
        <v>0.0</v>
      </c>
      <c r="AY65" s="97">
        <v>0.0</v>
      </c>
      <c r="AZ65" s="97">
        <v>0.0</v>
      </c>
      <c r="BA65" s="97">
        <v>0.0</v>
      </c>
      <c r="BB65" s="97">
        <v>0.0</v>
      </c>
      <c r="BC65" s="97">
        <v>0.0</v>
      </c>
      <c r="BD65" s="97">
        <v>0.0</v>
      </c>
      <c r="BE65" s="97">
        <v>0.0</v>
      </c>
      <c r="BF65" s="97">
        <v>0.0</v>
      </c>
      <c r="BG65" s="97">
        <v>0.0</v>
      </c>
      <c r="BH65" s="97">
        <v>0.0</v>
      </c>
      <c r="BI65" s="97">
        <v>0.0</v>
      </c>
      <c r="BJ65" s="97">
        <v>0.0</v>
      </c>
      <c r="BK65" s="97">
        <v>0.0</v>
      </c>
      <c r="BL65" s="97">
        <v>0.0</v>
      </c>
      <c r="BM65" s="103" t="s">
        <v>624</v>
      </c>
      <c r="BN65" s="105">
        <f t="shared" si="4"/>
        <v>45012</v>
      </c>
      <c r="BO65" s="106" t="s">
        <v>1284</v>
      </c>
      <c r="BP65" s="106"/>
      <c r="BQ65" s="107"/>
      <c r="BR65" s="97">
        <f t="shared" si="5"/>
        <v>437</v>
      </c>
      <c r="BS65" s="97">
        <f t="shared" si="6"/>
        <v>45012</v>
      </c>
      <c r="BT65" s="97">
        <f t="shared" si="7"/>
        <v>45012</v>
      </c>
      <c r="BU65" s="97">
        <f t="shared" si="8"/>
        <v>437</v>
      </c>
      <c r="BV65" s="97">
        <f t="shared" ref="BV65:BX65" si="70">IF(BR65=44434,,BR65)</f>
        <v>437</v>
      </c>
      <c r="BW65" s="97">
        <f t="shared" si="70"/>
        <v>45012</v>
      </c>
      <c r="BX65" s="97">
        <f t="shared" si="70"/>
        <v>45012</v>
      </c>
      <c r="BY65" s="97">
        <f t="shared" si="10"/>
        <v>437</v>
      </c>
      <c r="BZ65" s="97"/>
    </row>
    <row r="66">
      <c r="A66" s="94" t="s">
        <v>86</v>
      </c>
      <c r="B66" s="94" t="s">
        <v>1000</v>
      </c>
      <c r="C66" s="95" t="s">
        <v>1001</v>
      </c>
      <c r="D66" s="78" t="s">
        <v>88</v>
      </c>
      <c r="E66" s="78" t="s">
        <v>152</v>
      </c>
      <c r="F66" s="78" t="s">
        <v>1123</v>
      </c>
      <c r="G66" s="96" t="s">
        <v>79</v>
      </c>
      <c r="H66" s="109" t="s">
        <v>1026</v>
      </c>
      <c r="I66" s="109" t="s">
        <v>1379</v>
      </c>
      <c r="J66" s="98" t="str">
        <f t="shared" si="2"/>
        <v>above 56 days</v>
      </c>
      <c r="K66" s="98">
        <f t="shared" si="3"/>
        <v>633</v>
      </c>
      <c r="L66" s="101" t="s">
        <v>1380</v>
      </c>
      <c r="M66" s="100">
        <v>5.0</v>
      </c>
      <c r="N66" s="97">
        <v>0.0</v>
      </c>
      <c r="O66" s="97">
        <v>0.0</v>
      </c>
      <c r="P66" s="97">
        <v>0.0</v>
      </c>
      <c r="Q66" s="97">
        <v>0.0</v>
      </c>
      <c r="R66" s="97">
        <v>0.0</v>
      </c>
      <c r="S66" s="97">
        <v>0.0</v>
      </c>
      <c r="T66" s="97">
        <v>0.0</v>
      </c>
      <c r="U66" s="97">
        <v>0.0</v>
      </c>
      <c r="V66" s="97">
        <v>0.0</v>
      </c>
      <c r="W66" s="97">
        <v>1.0</v>
      </c>
      <c r="X66" s="97">
        <v>0.0</v>
      </c>
      <c r="Y66" s="97">
        <v>0.0</v>
      </c>
      <c r="Z66" s="97">
        <v>0.0</v>
      </c>
      <c r="AA66" s="97">
        <v>1.0</v>
      </c>
      <c r="AB66" s="97">
        <v>0.0</v>
      </c>
      <c r="AC66" s="97">
        <v>3.0</v>
      </c>
      <c r="AD66" s="101"/>
      <c r="AE66" s="100">
        <v>0.0</v>
      </c>
      <c r="AF66" s="97">
        <v>0.0</v>
      </c>
      <c r="AG66" s="97">
        <v>0.0</v>
      </c>
      <c r="AH66" s="97">
        <v>0.0</v>
      </c>
      <c r="AI66" s="97">
        <v>0.0</v>
      </c>
      <c r="AJ66" s="97">
        <v>0.0</v>
      </c>
      <c r="AK66" s="97">
        <v>0.0</v>
      </c>
      <c r="AL66" s="97">
        <v>0.0</v>
      </c>
      <c r="AM66" s="97">
        <v>0.0</v>
      </c>
      <c r="AN66" s="97">
        <v>0.0</v>
      </c>
      <c r="AO66" s="97">
        <v>0.0</v>
      </c>
      <c r="AP66" s="97">
        <v>0.0</v>
      </c>
      <c r="AQ66" s="97">
        <v>0.0</v>
      </c>
      <c r="AR66" s="97">
        <v>0.0</v>
      </c>
      <c r="AS66" s="97">
        <v>0.0</v>
      </c>
      <c r="AT66" s="102">
        <v>0.0</v>
      </c>
      <c r="AU66" s="103">
        <v>0.0</v>
      </c>
      <c r="AV66" s="98" t="s">
        <v>1381</v>
      </c>
      <c r="AW66" s="104">
        <v>1.0</v>
      </c>
      <c r="AX66" s="97">
        <v>0.0</v>
      </c>
      <c r="AY66" s="97">
        <v>0.0</v>
      </c>
      <c r="AZ66" s="97">
        <v>0.0</v>
      </c>
      <c r="BA66" s="97">
        <v>0.0</v>
      </c>
      <c r="BB66" s="97">
        <v>0.0</v>
      </c>
      <c r="BC66" s="97">
        <v>0.0</v>
      </c>
      <c r="BD66" s="97">
        <v>0.0</v>
      </c>
      <c r="BE66" s="97">
        <v>0.0</v>
      </c>
      <c r="BF66" s="97">
        <v>0.0</v>
      </c>
      <c r="BG66" s="97">
        <v>0.0</v>
      </c>
      <c r="BH66" s="97">
        <v>0.0</v>
      </c>
      <c r="BI66" s="97">
        <v>0.0</v>
      </c>
      <c r="BJ66" s="97">
        <v>0.0</v>
      </c>
      <c r="BK66" s="97">
        <v>0.0</v>
      </c>
      <c r="BL66" s="97">
        <v>0.0</v>
      </c>
      <c r="BM66" s="103">
        <v>1.0</v>
      </c>
      <c r="BN66" s="105">
        <f t="shared" si="4"/>
        <v>45012</v>
      </c>
      <c r="BO66" s="106" t="s">
        <v>1382</v>
      </c>
      <c r="BP66" s="106"/>
      <c r="BQ66" s="107" t="s">
        <v>1383</v>
      </c>
      <c r="BR66" s="97">
        <f t="shared" si="5"/>
        <v>633</v>
      </c>
      <c r="BS66" s="97">
        <f t="shared" si="6"/>
        <v>45012</v>
      </c>
      <c r="BT66" s="97">
        <f t="shared" si="7"/>
        <v>727</v>
      </c>
      <c r="BU66" s="97">
        <f t="shared" si="8"/>
        <v>633</v>
      </c>
      <c r="BV66" s="97">
        <f t="shared" ref="BV66:BX66" si="71">IF(BR66=44434,,BR66)</f>
        <v>633</v>
      </c>
      <c r="BW66" s="97">
        <f t="shared" si="71"/>
        <v>45012</v>
      </c>
      <c r="BX66" s="97">
        <f t="shared" si="71"/>
        <v>727</v>
      </c>
      <c r="BY66" s="97">
        <f t="shared" si="10"/>
        <v>633</v>
      </c>
      <c r="BZ66" s="97"/>
    </row>
    <row r="67">
      <c r="A67" s="94" t="s">
        <v>86</v>
      </c>
      <c r="B67" s="94" t="s">
        <v>453</v>
      </c>
      <c r="C67" s="108" t="s">
        <v>1384</v>
      </c>
      <c r="D67" s="78" t="s">
        <v>88</v>
      </c>
      <c r="E67" s="78" t="s">
        <v>152</v>
      </c>
      <c r="F67" s="78" t="s">
        <v>1123</v>
      </c>
      <c r="G67" s="96" t="s">
        <v>79</v>
      </c>
      <c r="H67" s="109" t="s">
        <v>1385</v>
      </c>
      <c r="I67" s="109" t="s">
        <v>1386</v>
      </c>
      <c r="J67" s="98" t="str">
        <f t="shared" si="2"/>
        <v>above 56 days</v>
      </c>
      <c r="K67" s="98">
        <f t="shared" si="3"/>
        <v>434</v>
      </c>
      <c r="L67" s="99" t="s">
        <v>1286</v>
      </c>
      <c r="M67" s="100">
        <v>28.0</v>
      </c>
      <c r="N67" s="97">
        <v>2.0</v>
      </c>
      <c r="O67" s="97">
        <v>0.0</v>
      </c>
      <c r="P67" s="97">
        <v>1.0</v>
      </c>
      <c r="Q67" s="97">
        <v>3.0</v>
      </c>
      <c r="R67" s="97">
        <v>2.0</v>
      </c>
      <c r="S67" s="97">
        <v>12.0</v>
      </c>
      <c r="T67" s="97">
        <v>0.0</v>
      </c>
      <c r="U67" s="97">
        <v>0.0</v>
      </c>
      <c r="V67" s="97">
        <v>0.0</v>
      </c>
      <c r="W67" s="97">
        <v>4.0</v>
      </c>
      <c r="X67" s="97">
        <v>2.0</v>
      </c>
      <c r="Y67" s="97">
        <v>0.0</v>
      </c>
      <c r="Z67" s="97">
        <v>0.0</v>
      </c>
      <c r="AA67" s="97">
        <v>1.0</v>
      </c>
      <c r="AB67" s="97">
        <v>1.0</v>
      </c>
      <c r="AC67" s="97" t="s">
        <v>624</v>
      </c>
      <c r="AD67" s="99" t="s">
        <v>1130</v>
      </c>
      <c r="AE67" s="100">
        <v>4.0</v>
      </c>
      <c r="AF67" s="97">
        <v>0.0</v>
      </c>
      <c r="AG67" s="97">
        <v>0.0</v>
      </c>
      <c r="AH67" s="97">
        <v>0.0</v>
      </c>
      <c r="AI67" s="97">
        <v>0.0</v>
      </c>
      <c r="AJ67" s="97">
        <v>0.0</v>
      </c>
      <c r="AK67" s="97">
        <v>3.0</v>
      </c>
      <c r="AL67" s="97">
        <v>0.0</v>
      </c>
      <c r="AM67" s="97">
        <v>0.0</v>
      </c>
      <c r="AN67" s="97">
        <v>0.0</v>
      </c>
      <c r="AO67" s="97">
        <v>0.0</v>
      </c>
      <c r="AP67" s="97">
        <v>0.0</v>
      </c>
      <c r="AQ67" s="97">
        <v>0.0</v>
      </c>
      <c r="AR67" s="97">
        <v>0.0</v>
      </c>
      <c r="AS67" s="97">
        <v>0.0</v>
      </c>
      <c r="AT67" s="97">
        <v>1.0</v>
      </c>
      <c r="AU67" s="103" t="s">
        <v>624</v>
      </c>
      <c r="AV67" s="110" t="s">
        <v>1133</v>
      </c>
      <c r="AW67" s="104">
        <v>3.0</v>
      </c>
      <c r="AX67" s="97">
        <v>0.0</v>
      </c>
      <c r="AY67" s="97">
        <v>0.0</v>
      </c>
      <c r="AZ67" s="97">
        <v>0.0</v>
      </c>
      <c r="BA67" s="97">
        <v>1.0</v>
      </c>
      <c r="BB67" s="97">
        <v>1.0</v>
      </c>
      <c r="BC67" s="97">
        <v>0.0</v>
      </c>
      <c r="BD67" s="97">
        <v>0.0</v>
      </c>
      <c r="BE67" s="97">
        <v>0.0</v>
      </c>
      <c r="BF67" s="97">
        <v>0.0</v>
      </c>
      <c r="BG67" s="97">
        <v>0.0</v>
      </c>
      <c r="BH67" s="97">
        <v>0.0</v>
      </c>
      <c r="BI67" s="97">
        <v>0.0</v>
      </c>
      <c r="BJ67" s="97">
        <v>0.0</v>
      </c>
      <c r="BK67" s="97">
        <v>0.0</v>
      </c>
      <c r="BL67" s="97">
        <v>1.0</v>
      </c>
      <c r="BM67" s="103" t="s">
        <v>624</v>
      </c>
      <c r="BN67" s="105">
        <f t="shared" si="4"/>
        <v>45012</v>
      </c>
      <c r="BO67" s="106" t="s">
        <v>1287</v>
      </c>
      <c r="BP67" s="106" t="s">
        <v>1143</v>
      </c>
      <c r="BQ67" s="107" t="s">
        <v>1136</v>
      </c>
      <c r="BR67" s="97">
        <f t="shared" si="5"/>
        <v>434</v>
      </c>
      <c r="BS67" s="97">
        <f t="shared" si="6"/>
        <v>543</v>
      </c>
      <c r="BT67" s="97">
        <f t="shared" si="7"/>
        <v>483</v>
      </c>
      <c r="BU67" s="97">
        <f t="shared" si="8"/>
        <v>434</v>
      </c>
      <c r="BV67" s="97">
        <f t="shared" ref="BV67:BX67" si="72">IF(BR67=44434,,BR67)</f>
        <v>434</v>
      </c>
      <c r="BW67" s="97">
        <f t="shared" si="72"/>
        <v>543</v>
      </c>
      <c r="BX67" s="97">
        <f t="shared" si="72"/>
        <v>483</v>
      </c>
      <c r="BY67" s="97">
        <f t="shared" si="10"/>
        <v>434</v>
      </c>
      <c r="BZ67" s="97"/>
    </row>
    <row r="68">
      <c r="A68" s="94" t="s">
        <v>517</v>
      </c>
      <c r="B68" s="94" t="s">
        <v>518</v>
      </c>
      <c r="C68" s="95" t="s">
        <v>519</v>
      </c>
      <c r="D68" s="78" t="s">
        <v>88</v>
      </c>
      <c r="E68" s="78" t="s">
        <v>520</v>
      </c>
      <c r="F68" s="78" t="s">
        <v>1123</v>
      </c>
      <c r="G68" s="96" t="s">
        <v>89</v>
      </c>
      <c r="H68" s="109" t="s">
        <v>1387</v>
      </c>
      <c r="I68" s="97"/>
      <c r="J68" s="98" t="str">
        <f t="shared" si="2"/>
        <v>above 56 days</v>
      </c>
      <c r="K68" s="98">
        <f t="shared" si="3"/>
        <v>426</v>
      </c>
      <c r="L68" s="99" t="s">
        <v>1195</v>
      </c>
      <c r="M68" s="100">
        <v>13.0</v>
      </c>
      <c r="N68" s="97">
        <v>1.0</v>
      </c>
      <c r="O68" s="97">
        <v>0.0</v>
      </c>
      <c r="P68" s="97">
        <v>0.0</v>
      </c>
      <c r="Q68" s="97">
        <v>0.0</v>
      </c>
      <c r="R68" s="97">
        <v>0.0</v>
      </c>
      <c r="S68" s="97">
        <v>0.0</v>
      </c>
      <c r="T68" s="97">
        <v>0.0</v>
      </c>
      <c r="U68" s="97">
        <v>1.0</v>
      </c>
      <c r="V68" s="97">
        <v>3.0</v>
      </c>
      <c r="W68" s="97">
        <v>1.0</v>
      </c>
      <c r="X68" s="97">
        <v>0.0</v>
      </c>
      <c r="Y68" s="97">
        <v>2.0</v>
      </c>
      <c r="Z68" s="97">
        <v>0.0</v>
      </c>
      <c r="AA68" s="97">
        <v>2.0</v>
      </c>
      <c r="AB68" s="97">
        <v>0.0</v>
      </c>
      <c r="AC68" s="97">
        <v>3.0</v>
      </c>
      <c r="AD68" s="101"/>
      <c r="AE68" s="100">
        <v>0.0</v>
      </c>
      <c r="AF68" s="97">
        <v>0.0</v>
      </c>
      <c r="AG68" s="97">
        <v>0.0</v>
      </c>
      <c r="AH68" s="97">
        <v>0.0</v>
      </c>
      <c r="AI68" s="97">
        <v>0.0</v>
      </c>
      <c r="AJ68" s="97">
        <v>0.0</v>
      </c>
      <c r="AK68" s="97">
        <v>0.0</v>
      </c>
      <c r="AL68" s="97">
        <v>0.0</v>
      </c>
      <c r="AM68" s="97">
        <v>0.0</v>
      </c>
      <c r="AN68" s="97">
        <v>0.0</v>
      </c>
      <c r="AO68" s="97">
        <v>0.0</v>
      </c>
      <c r="AP68" s="97">
        <v>0.0</v>
      </c>
      <c r="AQ68" s="97">
        <v>0.0</v>
      </c>
      <c r="AR68" s="97">
        <v>0.0</v>
      </c>
      <c r="AS68" s="97">
        <v>0.0</v>
      </c>
      <c r="AT68" s="102">
        <v>0.0</v>
      </c>
      <c r="AU68" s="103">
        <v>0.0</v>
      </c>
      <c r="AV68" s="110"/>
      <c r="AW68" s="104">
        <v>0.0</v>
      </c>
      <c r="AX68" s="97">
        <v>0.0</v>
      </c>
      <c r="AY68" s="97">
        <v>0.0</v>
      </c>
      <c r="AZ68" s="97">
        <v>0.0</v>
      </c>
      <c r="BA68" s="97">
        <v>0.0</v>
      </c>
      <c r="BB68" s="97">
        <v>0.0</v>
      </c>
      <c r="BC68" s="97">
        <v>0.0</v>
      </c>
      <c r="BD68" s="97">
        <v>0.0</v>
      </c>
      <c r="BE68" s="97">
        <v>0.0</v>
      </c>
      <c r="BF68" s="97">
        <v>0.0</v>
      </c>
      <c r="BG68" s="97">
        <v>0.0</v>
      </c>
      <c r="BH68" s="97">
        <v>0.0</v>
      </c>
      <c r="BI68" s="97">
        <v>0.0</v>
      </c>
      <c r="BJ68" s="97">
        <v>0.0</v>
      </c>
      <c r="BK68" s="97">
        <v>0.0</v>
      </c>
      <c r="BL68" s="97">
        <v>0.0</v>
      </c>
      <c r="BM68" s="103">
        <v>0.0</v>
      </c>
      <c r="BN68" s="105">
        <f t="shared" si="4"/>
        <v>45012</v>
      </c>
      <c r="BO68" s="106" t="s">
        <v>1197</v>
      </c>
      <c r="BP68" s="106"/>
      <c r="BQ68" s="107"/>
      <c r="BR68" s="97">
        <f t="shared" si="5"/>
        <v>426</v>
      </c>
      <c r="BS68" s="97">
        <f t="shared" si="6"/>
        <v>45012</v>
      </c>
      <c r="BT68" s="97">
        <f t="shared" si="7"/>
        <v>45012</v>
      </c>
      <c r="BU68" s="97">
        <f t="shared" si="8"/>
        <v>426</v>
      </c>
      <c r="BV68" s="97">
        <f t="shared" ref="BV68:BX68" si="73">IF(BR68=44434,,BR68)</f>
        <v>426</v>
      </c>
      <c r="BW68" s="97">
        <f t="shared" si="73"/>
        <v>45012</v>
      </c>
      <c r="BX68" s="97">
        <f t="shared" si="73"/>
        <v>45012</v>
      </c>
      <c r="BY68" s="97">
        <f t="shared" si="10"/>
        <v>426</v>
      </c>
      <c r="BZ68" s="97"/>
    </row>
    <row r="69">
      <c r="A69" s="94" t="s">
        <v>171</v>
      </c>
      <c r="B69" s="94" t="s">
        <v>172</v>
      </c>
      <c r="C69" s="108" t="s">
        <v>173</v>
      </c>
      <c r="D69" s="78" t="s">
        <v>62</v>
      </c>
      <c r="E69" s="78" t="s">
        <v>174</v>
      </c>
      <c r="F69" s="78" t="s">
        <v>1123</v>
      </c>
      <c r="G69" s="96" t="s">
        <v>106</v>
      </c>
      <c r="H69" s="109" t="s">
        <v>1388</v>
      </c>
      <c r="I69" s="97" t="s">
        <v>1389</v>
      </c>
      <c r="J69" s="98" t="str">
        <f t="shared" si="2"/>
        <v>above 56 days</v>
      </c>
      <c r="K69" s="98">
        <f t="shared" si="3"/>
        <v>437</v>
      </c>
      <c r="L69" s="99" t="s">
        <v>1283</v>
      </c>
      <c r="M69" s="100">
        <v>23.0</v>
      </c>
      <c r="N69" s="97">
        <v>3.0</v>
      </c>
      <c r="O69" s="97">
        <v>0.0</v>
      </c>
      <c r="P69" s="97">
        <v>0.0</v>
      </c>
      <c r="Q69" s="97">
        <v>1.0</v>
      </c>
      <c r="R69" s="97">
        <v>2.0</v>
      </c>
      <c r="S69" s="97">
        <v>3.0</v>
      </c>
      <c r="T69" s="97">
        <v>0.0</v>
      </c>
      <c r="U69" s="97">
        <v>1.0</v>
      </c>
      <c r="V69" s="97">
        <v>0.0</v>
      </c>
      <c r="W69" s="97">
        <v>1.0</v>
      </c>
      <c r="X69" s="97">
        <v>0.0</v>
      </c>
      <c r="Y69" s="97">
        <v>3.0</v>
      </c>
      <c r="Z69" s="97">
        <v>1.0</v>
      </c>
      <c r="AA69" s="97">
        <v>1.0</v>
      </c>
      <c r="AB69" s="97">
        <v>3.0</v>
      </c>
      <c r="AC69" s="97">
        <v>4.0</v>
      </c>
      <c r="AD69" s="99" t="s">
        <v>1390</v>
      </c>
      <c r="AE69" s="100">
        <v>1.0</v>
      </c>
      <c r="AF69" s="97">
        <v>0.0</v>
      </c>
      <c r="AG69" s="97">
        <v>0.0</v>
      </c>
      <c r="AH69" s="97">
        <v>0.0</v>
      </c>
      <c r="AI69" s="97">
        <v>0.0</v>
      </c>
      <c r="AJ69" s="97">
        <v>0.0</v>
      </c>
      <c r="AK69" s="97">
        <v>0.0</v>
      </c>
      <c r="AL69" s="97">
        <v>0.0</v>
      </c>
      <c r="AM69" s="97">
        <v>0.0</v>
      </c>
      <c r="AN69" s="97">
        <v>0.0</v>
      </c>
      <c r="AO69" s="97">
        <v>0.0</v>
      </c>
      <c r="AP69" s="97">
        <v>0.0</v>
      </c>
      <c r="AQ69" s="97">
        <v>0.0</v>
      </c>
      <c r="AR69" s="97">
        <v>0.0</v>
      </c>
      <c r="AS69" s="97">
        <v>0.0</v>
      </c>
      <c r="AT69" s="102">
        <v>0.0</v>
      </c>
      <c r="AU69" s="103">
        <v>1.0</v>
      </c>
      <c r="AV69" s="110"/>
      <c r="AW69" s="104">
        <v>0.0</v>
      </c>
      <c r="AX69" s="97">
        <v>0.0</v>
      </c>
      <c r="AY69" s="97">
        <v>0.0</v>
      </c>
      <c r="AZ69" s="97">
        <v>0.0</v>
      </c>
      <c r="BA69" s="97">
        <v>0.0</v>
      </c>
      <c r="BB69" s="97">
        <v>0.0</v>
      </c>
      <c r="BC69" s="97">
        <v>0.0</v>
      </c>
      <c r="BD69" s="97">
        <v>0.0</v>
      </c>
      <c r="BE69" s="97">
        <v>0.0</v>
      </c>
      <c r="BF69" s="97">
        <v>0.0</v>
      </c>
      <c r="BG69" s="97">
        <v>0.0</v>
      </c>
      <c r="BH69" s="97">
        <v>0.0</v>
      </c>
      <c r="BI69" s="97">
        <v>0.0</v>
      </c>
      <c r="BJ69" s="97">
        <v>0.0</v>
      </c>
      <c r="BK69" s="97">
        <v>0.0</v>
      </c>
      <c r="BL69" s="97">
        <v>0.0</v>
      </c>
      <c r="BM69" s="103">
        <v>0.0</v>
      </c>
      <c r="BN69" s="105">
        <f t="shared" si="4"/>
        <v>45012</v>
      </c>
      <c r="BO69" s="106" t="s">
        <v>1284</v>
      </c>
      <c r="BP69" s="106" t="s">
        <v>1391</v>
      </c>
      <c r="BQ69" s="107"/>
      <c r="BR69" s="97">
        <f t="shared" si="5"/>
        <v>437</v>
      </c>
      <c r="BS69" s="97">
        <f t="shared" si="6"/>
        <v>728</v>
      </c>
      <c r="BT69" s="97">
        <f t="shared" si="7"/>
        <v>45012</v>
      </c>
      <c r="BU69" s="97">
        <f t="shared" si="8"/>
        <v>437</v>
      </c>
      <c r="BV69" s="97">
        <f t="shared" ref="BV69:BX69" si="74">IF(BR69=44434,,BR69)</f>
        <v>437</v>
      </c>
      <c r="BW69" s="97">
        <f t="shared" si="74"/>
        <v>728</v>
      </c>
      <c r="BX69" s="97">
        <f t="shared" si="74"/>
        <v>45012</v>
      </c>
      <c r="BY69" s="97">
        <f t="shared" si="10"/>
        <v>437</v>
      </c>
      <c r="BZ69" s="97"/>
    </row>
    <row r="70">
      <c r="A70" s="94" t="s">
        <v>86</v>
      </c>
      <c r="B70" s="94" t="s">
        <v>739</v>
      </c>
      <c r="C70" s="95" t="s">
        <v>740</v>
      </c>
      <c r="D70" s="78" t="s">
        <v>88</v>
      </c>
      <c r="E70" s="78" t="s">
        <v>152</v>
      </c>
      <c r="F70" s="78" t="s">
        <v>1123</v>
      </c>
      <c r="G70" s="96" t="s">
        <v>89</v>
      </c>
      <c r="H70" s="109" t="s">
        <v>1392</v>
      </c>
      <c r="I70" s="97"/>
      <c r="J70" s="98" t="str">
        <f t="shared" si="2"/>
        <v>above 56 days</v>
      </c>
      <c r="K70" s="98">
        <f t="shared" si="3"/>
        <v>448</v>
      </c>
      <c r="L70" s="101" t="s">
        <v>1212</v>
      </c>
      <c r="M70" s="100">
        <v>5.0</v>
      </c>
      <c r="N70" s="97">
        <v>0.0</v>
      </c>
      <c r="O70" s="97">
        <v>1.0</v>
      </c>
      <c r="P70" s="97">
        <v>1.0</v>
      </c>
      <c r="Q70" s="97">
        <v>0.0</v>
      </c>
      <c r="R70" s="97">
        <v>0.0</v>
      </c>
      <c r="S70" s="97">
        <v>0.0</v>
      </c>
      <c r="T70" s="97">
        <v>0.0</v>
      </c>
      <c r="U70" s="97">
        <v>0.0</v>
      </c>
      <c r="V70" s="97">
        <v>0.0</v>
      </c>
      <c r="W70" s="97">
        <v>0.0</v>
      </c>
      <c r="X70" s="97">
        <v>0.0</v>
      </c>
      <c r="Y70" s="97">
        <v>2.0</v>
      </c>
      <c r="Z70" s="97">
        <v>0.0</v>
      </c>
      <c r="AA70" s="97">
        <v>0.0</v>
      </c>
      <c r="AB70" s="97">
        <v>0.0</v>
      </c>
      <c r="AC70" s="97">
        <v>1.0</v>
      </c>
      <c r="AD70" s="101"/>
      <c r="AE70" s="100">
        <v>0.0</v>
      </c>
      <c r="AF70" s="97">
        <v>0.0</v>
      </c>
      <c r="AG70" s="97">
        <v>0.0</v>
      </c>
      <c r="AH70" s="97">
        <v>0.0</v>
      </c>
      <c r="AI70" s="97">
        <v>0.0</v>
      </c>
      <c r="AJ70" s="97">
        <v>0.0</v>
      </c>
      <c r="AK70" s="97">
        <v>0.0</v>
      </c>
      <c r="AL70" s="97">
        <v>0.0</v>
      </c>
      <c r="AM70" s="97">
        <v>0.0</v>
      </c>
      <c r="AN70" s="97">
        <v>0.0</v>
      </c>
      <c r="AO70" s="97">
        <v>0.0</v>
      </c>
      <c r="AP70" s="97">
        <v>0.0</v>
      </c>
      <c r="AQ70" s="97">
        <v>0.0</v>
      </c>
      <c r="AR70" s="97">
        <v>0.0</v>
      </c>
      <c r="AS70" s="97">
        <v>0.0</v>
      </c>
      <c r="AT70" s="102">
        <v>0.0</v>
      </c>
      <c r="AU70" s="103">
        <v>0.0</v>
      </c>
      <c r="AV70" s="110"/>
      <c r="AW70" s="104">
        <v>0.0</v>
      </c>
      <c r="AX70" s="97">
        <v>0.0</v>
      </c>
      <c r="AY70" s="97">
        <v>0.0</v>
      </c>
      <c r="AZ70" s="97">
        <v>0.0</v>
      </c>
      <c r="BA70" s="97">
        <v>0.0</v>
      </c>
      <c r="BB70" s="97">
        <v>0.0</v>
      </c>
      <c r="BC70" s="97">
        <v>0.0</v>
      </c>
      <c r="BD70" s="97">
        <v>0.0</v>
      </c>
      <c r="BE70" s="97">
        <v>0.0</v>
      </c>
      <c r="BF70" s="97">
        <v>0.0</v>
      </c>
      <c r="BG70" s="97">
        <v>0.0</v>
      </c>
      <c r="BH70" s="97">
        <v>0.0</v>
      </c>
      <c r="BI70" s="97">
        <v>0.0</v>
      </c>
      <c r="BJ70" s="97">
        <v>0.0</v>
      </c>
      <c r="BK70" s="97">
        <v>0.0</v>
      </c>
      <c r="BL70" s="97">
        <v>0.0</v>
      </c>
      <c r="BM70" s="103">
        <v>0.0</v>
      </c>
      <c r="BN70" s="105">
        <f t="shared" si="4"/>
        <v>45012</v>
      </c>
      <c r="BO70" s="106" t="s">
        <v>1214</v>
      </c>
      <c r="BP70" s="106"/>
      <c r="BQ70" s="107"/>
      <c r="BR70" s="97">
        <f t="shared" si="5"/>
        <v>448</v>
      </c>
      <c r="BS70" s="97">
        <f t="shared" si="6"/>
        <v>45012</v>
      </c>
      <c r="BT70" s="97">
        <f t="shared" si="7"/>
        <v>45012</v>
      </c>
      <c r="BU70" s="97">
        <f t="shared" si="8"/>
        <v>448</v>
      </c>
      <c r="BV70" s="97">
        <f t="shared" ref="BV70:BX70" si="75">IF(BR70=44434,,BR70)</f>
        <v>448</v>
      </c>
      <c r="BW70" s="97">
        <f t="shared" si="75"/>
        <v>45012</v>
      </c>
      <c r="BX70" s="97">
        <f t="shared" si="75"/>
        <v>45012</v>
      </c>
      <c r="BY70" s="97">
        <f t="shared" si="10"/>
        <v>448</v>
      </c>
      <c r="BZ70" s="97"/>
    </row>
    <row r="71">
      <c r="A71" s="94" t="s">
        <v>936</v>
      </c>
      <c r="B71" s="94" t="s">
        <v>1393</v>
      </c>
      <c r="C71" s="108" t="s">
        <v>1394</v>
      </c>
      <c r="D71" s="78" t="s">
        <v>88</v>
      </c>
      <c r="E71" s="78" t="s">
        <v>939</v>
      </c>
      <c r="F71" s="78" t="s">
        <v>64</v>
      </c>
      <c r="G71" s="96" t="s">
        <v>79</v>
      </c>
      <c r="H71" s="97" t="s">
        <v>1395</v>
      </c>
      <c r="I71" s="97"/>
      <c r="J71" s="98" t="str">
        <f t="shared" si="2"/>
        <v>above 56 days</v>
      </c>
      <c r="K71" s="98">
        <f t="shared" si="3"/>
        <v>592</v>
      </c>
      <c r="L71" s="101" t="s">
        <v>1396</v>
      </c>
      <c r="M71" s="100">
        <v>11.0</v>
      </c>
      <c r="N71" s="97">
        <v>0.0</v>
      </c>
      <c r="O71" s="97">
        <v>0.0</v>
      </c>
      <c r="P71" s="97">
        <v>0.0</v>
      </c>
      <c r="Q71" s="97">
        <v>0.0</v>
      </c>
      <c r="R71" s="97">
        <v>0.0</v>
      </c>
      <c r="S71" s="97">
        <v>0.0</v>
      </c>
      <c r="T71" s="97">
        <v>0.0</v>
      </c>
      <c r="U71" s="97">
        <v>0.0</v>
      </c>
      <c r="V71" s="97">
        <v>1.0</v>
      </c>
      <c r="W71" s="97">
        <v>2.0</v>
      </c>
      <c r="X71" s="97">
        <v>1.0</v>
      </c>
      <c r="Y71" s="97">
        <v>3.0</v>
      </c>
      <c r="Z71" s="97">
        <v>0.0</v>
      </c>
      <c r="AA71" s="97">
        <v>3.0</v>
      </c>
      <c r="AB71" s="97">
        <v>0.0</v>
      </c>
      <c r="AC71" s="97">
        <v>1.0</v>
      </c>
      <c r="AD71" s="99" t="s">
        <v>1397</v>
      </c>
      <c r="AE71" s="100">
        <v>1.0</v>
      </c>
      <c r="AF71" s="97">
        <v>0.0</v>
      </c>
      <c r="AG71" s="97">
        <v>0.0</v>
      </c>
      <c r="AH71" s="97">
        <v>0.0</v>
      </c>
      <c r="AI71" s="97">
        <v>0.0</v>
      </c>
      <c r="AJ71" s="97">
        <v>0.0</v>
      </c>
      <c r="AK71" s="97">
        <v>0.0</v>
      </c>
      <c r="AL71" s="97">
        <v>0.0</v>
      </c>
      <c r="AM71" s="97">
        <v>0.0</v>
      </c>
      <c r="AN71" s="97">
        <v>0.0</v>
      </c>
      <c r="AO71" s="97">
        <v>0.0</v>
      </c>
      <c r="AP71" s="97">
        <v>0.0</v>
      </c>
      <c r="AQ71" s="97">
        <v>0.0</v>
      </c>
      <c r="AR71" s="97">
        <v>0.0</v>
      </c>
      <c r="AS71" s="97">
        <v>0.0</v>
      </c>
      <c r="AT71" s="102">
        <v>1.0</v>
      </c>
      <c r="AU71" s="103">
        <v>0.0</v>
      </c>
      <c r="AV71" s="110"/>
      <c r="AW71" s="104">
        <v>0.0</v>
      </c>
      <c r="AX71" s="97">
        <v>0.0</v>
      </c>
      <c r="AY71" s="97">
        <v>0.0</v>
      </c>
      <c r="AZ71" s="97">
        <v>0.0</v>
      </c>
      <c r="BA71" s="97">
        <v>0.0</v>
      </c>
      <c r="BB71" s="97">
        <v>0.0</v>
      </c>
      <c r="BC71" s="97">
        <v>0.0</v>
      </c>
      <c r="BD71" s="97">
        <v>0.0</v>
      </c>
      <c r="BE71" s="97">
        <v>0.0</v>
      </c>
      <c r="BF71" s="97">
        <v>0.0</v>
      </c>
      <c r="BG71" s="97">
        <v>0.0</v>
      </c>
      <c r="BH71" s="97">
        <v>0.0</v>
      </c>
      <c r="BI71" s="97">
        <v>0.0</v>
      </c>
      <c r="BJ71" s="97">
        <v>0.0</v>
      </c>
      <c r="BK71" s="97">
        <v>0.0</v>
      </c>
      <c r="BL71" s="97">
        <v>0.0</v>
      </c>
      <c r="BM71" s="103">
        <v>0.0</v>
      </c>
      <c r="BN71" s="105">
        <f t="shared" si="4"/>
        <v>45012</v>
      </c>
      <c r="BO71" s="106" t="s">
        <v>1334</v>
      </c>
      <c r="BP71" s="106" t="s">
        <v>1398</v>
      </c>
      <c r="BQ71" s="107"/>
      <c r="BR71" s="97">
        <f t="shared" si="5"/>
        <v>592</v>
      </c>
      <c r="BS71" s="97">
        <f t="shared" si="6"/>
        <v>699</v>
      </c>
      <c r="BT71" s="97">
        <f t="shared" si="7"/>
        <v>45012</v>
      </c>
      <c r="BU71" s="97">
        <f t="shared" si="8"/>
        <v>592</v>
      </c>
      <c r="BV71" s="97">
        <f t="shared" ref="BV71:BX71" si="76">IF(BR71=44434,,BR71)</f>
        <v>592</v>
      </c>
      <c r="BW71" s="97">
        <f t="shared" si="76"/>
        <v>699</v>
      </c>
      <c r="BX71" s="97">
        <f t="shared" si="76"/>
        <v>45012</v>
      </c>
      <c r="BY71" s="97">
        <f t="shared" si="10"/>
        <v>592</v>
      </c>
      <c r="BZ71" s="97"/>
    </row>
    <row r="72">
      <c r="A72" s="94" t="s">
        <v>670</v>
      </c>
      <c r="B72" s="108" t="s">
        <v>1399</v>
      </c>
      <c r="C72" s="108" t="s">
        <v>1399</v>
      </c>
      <c r="D72" s="78" t="s">
        <v>76</v>
      </c>
      <c r="E72" s="78" t="s">
        <v>1400</v>
      </c>
      <c r="F72" s="78"/>
      <c r="G72" s="96"/>
      <c r="H72" s="97"/>
      <c r="I72" s="97"/>
      <c r="J72" s="98" t="str">
        <f t="shared" si="2"/>
        <v>above 56 days</v>
      </c>
      <c r="K72" s="98">
        <f t="shared" si="3"/>
        <v>656</v>
      </c>
      <c r="L72" s="101" t="s">
        <v>1401</v>
      </c>
      <c r="M72" s="100">
        <v>7.0</v>
      </c>
      <c r="N72" s="97">
        <v>0.0</v>
      </c>
      <c r="O72" s="97">
        <v>0.0</v>
      </c>
      <c r="P72" s="97">
        <v>0.0</v>
      </c>
      <c r="Q72" s="97">
        <v>0.0</v>
      </c>
      <c r="R72" s="97">
        <v>0.0</v>
      </c>
      <c r="S72" s="97">
        <v>0.0</v>
      </c>
      <c r="T72" s="97">
        <v>0.0</v>
      </c>
      <c r="U72" s="97">
        <v>0.0</v>
      </c>
      <c r="V72" s="97">
        <v>0.0</v>
      </c>
      <c r="W72" s="97">
        <v>0.0</v>
      </c>
      <c r="X72" s="97">
        <v>0.0</v>
      </c>
      <c r="Y72" s="97">
        <v>1.0</v>
      </c>
      <c r="Z72" s="97">
        <v>0.0</v>
      </c>
      <c r="AA72" s="97">
        <v>3.0</v>
      </c>
      <c r="AB72" s="97">
        <v>3.0</v>
      </c>
      <c r="AC72" s="97" t="s">
        <v>624</v>
      </c>
      <c r="AD72" s="101" t="s">
        <v>1204</v>
      </c>
      <c r="AE72" s="100">
        <v>12.0</v>
      </c>
      <c r="AF72" s="97">
        <v>0.0</v>
      </c>
      <c r="AG72" s="97">
        <v>0.0</v>
      </c>
      <c r="AH72" s="97">
        <v>0.0</v>
      </c>
      <c r="AI72" s="97">
        <v>0.0</v>
      </c>
      <c r="AJ72" s="97">
        <v>0.0</v>
      </c>
      <c r="AK72" s="97">
        <v>0.0</v>
      </c>
      <c r="AL72" s="97">
        <v>0.0</v>
      </c>
      <c r="AM72" s="97">
        <v>0.0</v>
      </c>
      <c r="AN72" s="97">
        <v>0.0</v>
      </c>
      <c r="AO72" s="97">
        <v>0.0</v>
      </c>
      <c r="AP72" s="97">
        <v>0.0</v>
      </c>
      <c r="AQ72" s="97">
        <v>4.0</v>
      </c>
      <c r="AR72" s="97">
        <v>0.0</v>
      </c>
      <c r="AS72" s="97">
        <v>2.0</v>
      </c>
      <c r="AT72" s="97">
        <v>6.0</v>
      </c>
      <c r="AU72" s="103" t="s">
        <v>624</v>
      </c>
      <c r="AV72" s="110"/>
      <c r="AW72" s="104">
        <v>0.0</v>
      </c>
      <c r="AX72" s="97">
        <v>0.0</v>
      </c>
      <c r="AY72" s="97">
        <v>0.0</v>
      </c>
      <c r="AZ72" s="97">
        <v>0.0</v>
      </c>
      <c r="BA72" s="97">
        <v>0.0</v>
      </c>
      <c r="BB72" s="97">
        <v>0.0</v>
      </c>
      <c r="BC72" s="97">
        <v>0.0</v>
      </c>
      <c r="BD72" s="97">
        <v>0.0</v>
      </c>
      <c r="BE72" s="97">
        <v>0.0</v>
      </c>
      <c r="BF72" s="97">
        <v>0.0</v>
      </c>
      <c r="BG72" s="97">
        <v>0.0</v>
      </c>
      <c r="BH72" s="97">
        <v>0.0</v>
      </c>
      <c r="BI72" s="97">
        <v>0.0</v>
      </c>
      <c r="BJ72" s="97">
        <v>0.0</v>
      </c>
      <c r="BK72" s="97">
        <v>0.0</v>
      </c>
      <c r="BL72" s="97">
        <v>0.0</v>
      </c>
      <c r="BM72" s="103" t="s">
        <v>624</v>
      </c>
      <c r="BN72" s="105">
        <f t="shared" si="4"/>
        <v>45012</v>
      </c>
      <c r="BO72" s="106" t="s">
        <v>1402</v>
      </c>
      <c r="BP72" s="106" t="s">
        <v>1207</v>
      </c>
      <c r="BQ72" s="107"/>
      <c r="BR72" s="97">
        <f t="shared" si="5"/>
        <v>664</v>
      </c>
      <c r="BS72" s="97">
        <f t="shared" si="6"/>
        <v>656</v>
      </c>
      <c r="BT72" s="97">
        <f t="shared" si="7"/>
        <v>45012</v>
      </c>
      <c r="BU72" s="97">
        <f t="shared" si="8"/>
        <v>656</v>
      </c>
      <c r="BV72" s="97">
        <f t="shared" ref="BV72:BX72" si="77">IF(BR72=44434,,BR72)</f>
        <v>664</v>
      </c>
      <c r="BW72" s="97">
        <f t="shared" si="77"/>
        <v>656</v>
      </c>
      <c r="BX72" s="97">
        <f t="shared" si="77"/>
        <v>45012</v>
      </c>
      <c r="BY72" s="97">
        <f t="shared" si="10"/>
        <v>656</v>
      </c>
      <c r="BZ72" s="97"/>
    </row>
    <row r="73">
      <c r="A73" s="94" t="s">
        <v>439</v>
      </c>
      <c r="B73" s="94" t="s">
        <v>1040</v>
      </c>
      <c r="C73" s="95" t="s">
        <v>1040</v>
      </c>
      <c r="D73" s="78" t="s">
        <v>76</v>
      </c>
      <c r="E73" s="78" t="s">
        <v>1241</v>
      </c>
      <c r="F73" s="78" t="s">
        <v>1174</v>
      </c>
      <c r="G73" s="96" t="s">
        <v>79</v>
      </c>
      <c r="H73" s="97" t="s">
        <v>1403</v>
      </c>
      <c r="I73" s="109" t="s">
        <v>1404</v>
      </c>
      <c r="J73" s="98" t="str">
        <f t="shared" si="2"/>
        <v>above 56 days</v>
      </c>
      <c r="K73" s="98">
        <f t="shared" si="3"/>
        <v>420</v>
      </c>
      <c r="L73" s="99" t="s">
        <v>1163</v>
      </c>
      <c r="M73" s="100">
        <v>32.0</v>
      </c>
      <c r="N73" s="97">
        <v>8.0</v>
      </c>
      <c r="O73" s="97">
        <v>8.0</v>
      </c>
      <c r="P73" s="97">
        <v>0.0</v>
      </c>
      <c r="Q73" s="97">
        <v>0.0</v>
      </c>
      <c r="R73" s="97">
        <v>0.0</v>
      </c>
      <c r="S73" s="97">
        <v>3.0</v>
      </c>
      <c r="T73" s="97">
        <v>2.0</v>
      </c>
      <c r="U73" s="97">
        <v>0.0</v>
      </c>
      <c r="V73" s="97">
        <v>3.0</v>
      </c>
      <c r="W73" s="97">
        <v>2.0</v>
      </c>
      <c r="X73" s="97">
        <v>1.0</v>
      </c>
      <c r="Y73" s="97">
        <v>3.0</v>
      </c>
      <c r="Z73" s="97">
        <v>0.0</v>
      </c>
      <c r="AA73" s="97">
        <v>1.0</v>
      </c>
      <c r="AB73" s="97">
        <v>1.0</v>
      </c>
      <c r="AC73" s="97" t="s">
        <v>624</v>
      </c>
      <c r="AD73" s="99" t="s">
        <v>1301</v>
      </c>
      <c r="AE73" s="100">
        <v>72.0</v>
      </c>
      <c r="AF73" s="97">
        <v>14.0</v>
      </c>
      <c r="AG73" s="97">
        <v>6.0</v>
      </c>
      <c r="AH73" s="97">
        <v>0.0</v>
      </c>
      <c r="AI73" s="97">
        <v>0.0</v>
      </c>
      <c r="AJ73" s="97">
        <v>0.0</v>
      </c>
      <c r="AK73" s="97">
        <v>9.0</v>
      </c>
      <c r="AL73" s="97">
        <v>0.0</v>
      </c>
      <c r="AM73" s="97">
        <v>0.0</v>
      </c>
      <c r="AN73" s="97">
        <v>1.0</v>
      </c>
      <c r="AO73" s="97">
        <v>2.0</v>
      </c>
      <c r="AP73" s="97">
        <v>2.0</v>
      </c>
      <c r="AQ73" s="97">
        <v>7.0</v>
      </c>
      <c r="AR73" s="97">
        <v>15.0</v>
      </c>
      <c r="AS73" s="97">
        <v>9.0</v>
      </c>
      <c r="AT73" s="97">
        <v>7.0</v>
      </c>
      <c r="AU73" s="103" t="s">
        <v>624</v>
      </c>
      <c r="AV73" s="98" t="s">
        <v>1301</v>
      </c>
      <c r="AW73" s="104">
        <v>61.0</v>
      </c>
      <c r="AX73" s="97">
        <v>0.0</v>
      </c>
      <c r="AY73" s="97">
        <v>0.0</v>
      </c>
      <c r="AZ73" s="97">
        <v>0.0</v>
      </c>
      <c r="BA73" s="97">
        <v>1.0</v>
      </c>
      <c r="BB73" s="97">
        <v>0.0</v>
      </c>
      <c r="BC73" s="97">
        <v>6.0</v>
      </c>
      <c r="BD73" s="97">
        <v>3.0</v>
      </c>
      <c r="BE73" s="97">
        <v>0.0</v>
      </c>
      <c r="BF73" s="97">
        <v>2.0</v>
      </c>
      <c r="BG73" s="97">
        <v>1.0</v>
      </c>
      <c r="BH73" s="97">
        <v>0.0</v>
      </c>
      <c r="BI73" s="97">
        <v>12.0</v>
      </c>
      <c r="BJ73" s="97">
        <v>32.0</v>
      </c>
      <c r="BK73" s="97">
        <v>1.0</v>
      </c>
      <c r="BL73" s="97">
        <v>3.0</v>
      </c>
      <c r="BM73" s="103" t="s">
        <v>624</v>
      </c>
      <c r="BN73" s="105">
        <f t="shared" si="4"/>
        <v>45012</v>
      </c>
      <c r="BO73" s="106" t="s">
        <v>1164</v>
      </c>
      <c r="BP73" s="106" t="s">
        <v>1303</v>
      </c>
      <c r="BQ73" s="107" t="s">
        <v>1303</v>
      </c>
      <c r="BR73" s="97">
        <f t="shared" si="5"/>
        <v>420</v>
      </c>
      <c r="BS73" s="97">
        <f t="shared" si="6"/>
        <v>425</v>
      </c>
      <c r="BT73" s="97">
        <f t="shared" si="7"/>
        <v>425</v>
      </c>
      <c r="BU73" s="97">
        <f t="shared" si="8"/>
        <v>420</v>
      </c>
      <c r="BV73" s="97">
        <f t="shared" ref="BV73:BX73" si="78">IF(BR73=44434,,BR73)</f>
        <v>420</v>
      </c>
      <c r="BW73" s="97">
        <f t="shared" si="78"/>
        <v>425</v>
      </c>
      <c r="BX73" s="97">
        <f t="shared" si="78"/>
        <v>425</v>
      </c>
      <c r="BY73" s="97">
        <f t="shared" si="10"/>
        <v>420</v>
      </c>
      <c r="BZ73" s="97"/>
    </row>
    <row r="74">
      <c r="A74" s="94" t="s">
        <v>94</v>
      </c>
      <c r="B74" s="94" t="s">
        <v>576</v>
      </c>
      <c r="C74" s="108" t="s">
        <v>577</v>
      </c>
      <c r="D74" s="78" t="s">
        <v>88</v>
      </c>
      <c r="E74" s="78" t="s">
        <v>1216</v>
      </c>
      <c r="F74" s="78" t="s">
        <v>1123</v>
      </c>
      <c r="G74" s="96" t="s">
        <v>79</v>
      </c>
      <c r="H74" s="109" t="s">
        <v>1405</v>
      </c>
      <c r="I74" s="97"/>
      <c r="J74" s="98" t="str">
        <f t="shared" si="2"/>
        <v>above 56 days</v>
      </c>
      <c r="K74" s="98">
        <f t="shared" si="3"/>
        <v>427</v>
      </c>
      <c r="L74" s="99" t="s">
        <v>1257</v>
      </c>
      <c r="M74" s="100">
        <v>17.0</v>
      </c>
      <c r="N74" s="97">
        <v>2.0</v>
      </c>
      <c r="O74" s="97">
        <v>1.0</v>
      </c>
      <c r="P74" s="97">
        <v>2.0</v>
      </c>
      <c r="Q74" s="97">
        <v>3.0</v>
      </c>
      <c r="R74" s="97">
        <v>3.0</v>
      </c>
      <c r="S74" s="97">
        <v>2.0</v>
      </c>
      <c r="T74" s="97">
        <v>1.0</v>
      </c>
      <c r="U74" s="97">
        <v>1.0</v>
      </c>
      <c r="V74" s="97">
        <v>0.0</v>
      </c>
      <c r="W74" s="97">
        <v>0.0</v>
      </c>
      <c r="X74" s="97">
        <v>0.0</v>
      </c>
      <c r="Y74" s="97">
        <v>0.0</v>
      </c>
      <c r="Z74" s="97">
        <v>1.0</v>
      </c>
      <c r="AA74" s="97">
        <v>0.0</v>
      </c>
      <c r="AB74" s="97">
        <v>0.0</v>
      </c>
      <c r="AC74" s="97">
        <v>1.0</v>
      </c>
      <c r="AD74" s="101"/>
      <c r="AE74" s="100">
        <v>0.0</v>
      </c>
      <c r="AF74" s="97">
        <v>0.0</v>
      </c>
      <c r="AG74" s="97">
        <v>0.0</v>
      </c>
      <c r="AH74" s="97">
        <v>0.0</v>
      </c>
      <c r="AI74" s="97">
        <v>0.0</v>
      </c>
      <c r="AJ74" s="97">
        <v>0.0</v>
      </c>
      <c r="AK74" s="97">
        <v>0.0</v>
      </c>
      <c r="AL74" s="97">
        <v>0.0</v>
      </c>
      <c r="AM74" s="97">
        <v>0.0</v>
      </c>
      <c r="AN74" s="97">
        <v>0.0</v>
      </c>
      <c r="AO74" s="97">
        <v>0.0</v>
      </c>
      <c r="AP74" s="97">
        <v>0.0</v>
      </c>
      <c r="AQ74" s="97">
        <v>0.0</v>
      </c>
      <c r="AR74" s="97">
        <v>0.0</v>
      </c>
      <c r="AS74" s="97">
        <v>0.0</v>
      </c>
      <c r="AT74" s="102">
        <v>0.0</v>
      </c>
      <c r="AU74" s="103">
        <v>0.0</v>
      </c>
      <c r="AV74" s="98" t="s">
        <v>1406</v>
      </c>
      <c r="AW74" s="104">
        <v>1.0</v>
      </c>
      <c r="AX74" s="97">
        <v>0.0</v>
      </c>
      <c r="AY74" s="97">
        <v>0.0</v>
      </c>
      <c r="AZ74" s="97">
        <v>0.0</v>
      </c>
      <c r="BA74" s="97">
        <v>0.0</v>
      </c>
      <c r="BB74" s="97">
        <v>0.0</v>
      </c>
      <c r="BC74" s="97">
        <v>0.0</v>
      </c>
      <c r="BD74" s="97">
        <v>1.0</v>
      </c>
      <c r="BE74" s="97">
        <v>0.0</v>
      </c>
      <c r="BF74" s="97">
        <v>0.0</v>
      </c>
      <c r="BG74" s="97">
        <v>0.0</v>
      </c>
      <c r="BH74" s="97">
        <v>0.0</v>
      </c>
      <c r="BI74" s="97">
        <v>0.0</v>
      </c>
      <c r="BJ74" s="97">
        <v>0.0</v>
      </c>
      <c r="BK74" s="97">
        <v>0.0</v>
      </c>
      <c r="BL74" s="97">
        <v>0.0</v>
      </c>
      <c r="BM74" s="103">
        <v>0.0</v>
      </c>
      <c r="BN74" s="105">
        <f t="shared" si="4"/>
        <v>45012</v>
      </c>
      <c r="BO74" s="106" t="s">
        <v>1259</v>
      </c>
      <c r="BP74" s="106"/>
      <c r="BQ74" s="107" t="s">
        <v>1407</v>
      </c>
      <c r="BR74" s="97">
        <f t="shared" si="5"/>
        <v>427</v>
      </c>
      <c r="BS74" s="97">
        <f t="shared" si="6"/>
        <v>45012</v>
      </c>
      <c r="BT74" s="97">
        <f t="shared" si="7"/>
        <v>559</v>
      </c>
      <c r="BU74" s="97">
        <f t="shared" si="8"/>
        <v>427</v>
      </c>
      <c r="BV74" s="97">
        <f t="shared" ref="BV74:BX74" si="79">IF(BR74=44434,,BR74)</f>
        <v>427</v>
      </c>
      <c r="BW74" s="97">
        <f t="shared" si="79"/>
        <v>45012</v>
      </c>
      <c r="BX74" s="97">
        <f t="shared" si="79"/>
        <v>559</v>
      </c>
      <c r="BY74" s="97">
        <f t="shared" si="10"/>
        <v>427</v>
      </c>
      <c r="BZ74" s="97"/>
    </row>
    <row r="75">
      <c r="A75" s="94" t="s">
        <v>129</v>
      </c>
      <c r="B75" s="94" t="s">
        <v>1049</v>
      </c>
      <c r="C75" s="108" t="s">
        <v>1050</v>
      </c>
      <c r="D75" s="78" t="s">
        <v>132</v>
      </c>
      <c r="E75" s="78" t="s">
        <v>754</v>
      </c>
      <c r="F75" s="78" t="s">
        <v>1285</v>
      </c>
      <c r="G75" s="96" t="s">
        <v>79</v>
      </c>
      <c r="H75" s="109" t="s">
        <v>1408</v>
      </c>
      <c r="I75" s="109" t="s">
        <v>1364</v>
      </c>
      <c r="J75" s="98" t="str">
        <f t="shared" si="2"/>
        <v>above 56 days</v>
      </c>
      <c r="K75" s="98">
        <f t="shared" si="3"/>
        <v>479</v>
      </c>
      <c r="L75" s="101" t="s">
        <v>1366</v>
      </c>
      <c r="M75" s="100">
        <v>13.0</v>
      </c>
      <c r="N75" s="97">
        <v>0.0</v>
      </c>
      <c r="O75" s="97">
        <v>0.0</v>
      </c>
      <c r="P75" s="97">
        <v>2.0</v>
      </c>
      <c r="Q75" s="97">
        <v>5.0</v>
      </c>
      <c r="R75" s="97">
        <v>1.0</v>
      </c>
      <c r="S75" s="97">
        <v>0.0</v>
      </c>
      <c r="T75" s="97">
        <v>1.0</v>
      </c>
      <c r="U75" s="97">
        <v>0.0</v>
      </c>
      <c r="V75" s="97">
        <v>0.0</v>
      </c>
      <c r="W75" s="97">
        <v>0.0</v>
      </c>
      <c r="X75" s="97">
        <v>2.0</v>
      </c>
      <c r="Y75" s="97">
        <v>1.0</v>
      </c>
      <c r="Z75" s="97">
        <v>0.0</v>
      </c>
      <c r="AA75" s="97">
        <v>0.0</v>
      </c>
      <c r="AB75" s="97">
        <v>0.0</v>
      </c>
      <c r="AC75" s="97">
        <v>1.0</v>
      </c>
      <c r="AD75" s="101"/>
      <c r="AE75" s="100">
        <v>0.0</v>
      </c>
      <c r="AF75" s="97">
        <v>0.0</v>
      </c>
      <c r="AG75" s="97">
        <v>0.0</v>
      </c>
      <c r="AH75" s="97">
        <v>0.0</v>
      </c>
      <c r="AI75" s="97">
        <v>0.0</v>
      </c>
      <c r="AJ75" s="97">
        <v>0.0</v>
      </c>
      <c r="AK75" s="97">
        <v>0.0</v>
      </c>
      <c r="AL75" s="97">
        <v>0.0</v>
      </c>
      <c r="AM75" s="97">
        <v>0.0</v>
      </c>
      <c r="AN75" s="97">
        <v>0.0</v>
      </c>
      <c r="AO75" s="97">
        <v>0.0</v>
      </c>
      <c r="AP75" s="97">
        <v>0.0</v>
      </c>
      <c r="AQ75" s="97">
        <v>0.0</v>
      </c>
      <c r="AR75" s="97">
        <v>0.0</v>
      </c>
      <c r="AS75" s="97">
        <v>0.0</v>
      </c>
      <c r="AT75" s="102">
        <v>0.0</v>
      </c>
      <c r="AU75" s="103">
        <v>0.0</v>
      </c>
      <c r="AV75" s="110" t="s">
        <v>1302</v>
      </c>
      <c r="AW75" s="104">
        <v>26.0</v>
      </c>
      <c r="AX75" s="97">
        <v>0.0</v>
      </c>
      <c r="AY75" s="97">
        <v>0.0</v>
      </c>
      <c r="AZ75" s="97">
        <v>2.0</v>
      </c>
      <c r="BA75" s="97">
        <v>22.0</v>
      </c>
      <c r="BB75" s="97">
        <v>0.0</v>
      </c>
      <c r="BC75" s="97">
        <v>0.0</v>
      </c>
      <c r="BD75" s="97">
        <v>0.0</v>
      </c>
      <c r="BE75" s="97">
        <v>0.0</v>
      </c>
      <c r="BF75" s="97">
        <v>0.0</v>
      </c>
      <c r="BG75" s="97">
        <v>0.0</v>
      </c>
      <c r="BH75" s="97">
        <v>0.0</v>
      </c>
      <c r="BI75" s="97">
        <v>0.0</v>
      </c>
      <c r="BJ75" s="97">
        <v>0.0</v>
      </c>
      <c r="BK75" s="97">
        <v>0.0</v>
      </c>
      <c r="BL75" s="97">
        <v>0.0</v>
      </c>
      <c r="BM75" s="103">
        <v>2.0</v>
      </c>
      <c r="BN75" s="105">
        <f t="shared" si="4"/>
        <v>45012</v>
      </c>
      <c r="BO75" s="106" t="s">
        <v>1367</v>
      </c>
      <c r="BP75" s="106"/>
      <c r="BQ75" s="107" t="s">
        <v>1304</v>
      </c>
      <c r="BR75" s="97">
        <f t="shared" si="5"/>
        <v>479</v>
      </c>
      <c r="BS75" s="97">
        <f t="shared" si="6"/>
        <v>45012</v>
      </c>
      <c r="BT75" s="97">
        <f t="shared" si="7"/>
        <v>480</v>
      </c>
      <c r="BU75" s="97">
        <f t="shared" si="8"/>
        <v>479</v>
      </c>
      <c r="BV75" s="97">
        <f t="shared" ref="BV75:BX75" si="80">IF(BR75=44434,,BR75)</f>
        <v>479</v>
      </c>
      <c r="BW75" s="97">
        <f t="shared" si="80"/>
        <v>45012</v>
      </c>
      <c r="BX75" s="97">
        <f t="shared" si="80"/>
        <v>480</v>
      </c>
      <c r="BY75" s="97">
        <f t="shared" si="10"/>
        <v>479</v>
      </c>
      <c r="BZ75" s="97"/>
    </row>
    <row r="76">
      <c r="A76" s="94" t="s">
        <v>188</v>
      </c>
      <c r="B76" s="94" t="s">
        <v>881</v>
      </c>
      <c r="C76" s="95" t="s">
        <v>881</v>
      </c>
      <c r="D76" s="78" t="s">
        <v>62</v>
      </c>
      <c r="E76" s="78" t="s">
        <v>190</v>
      </c>
      <c r="F76" s="78" t="s">
        <v>1288</v>
      </c>
      <c r="G76" s="96" t="s">
        <v>79</v>
      </c>
      <c r="H76" s="97" t="s">
        <v>1409</v>
      </c>
      <c r="I76" s="109" t="s">
        <v>1211</v>
      </c>
      <c r="J76" s="98" t="str">
        <f t="shared" si="2"/>
        <v>above 56 days</v>
      </c>
      <c r="K76" s="98">
        <f t="shared" si="3"/>
        <v>537</v>
      </c>
      <c r="L76" s="101" t="s">
        <v>1222</v>
      </c>
      <c r="M76" s="100">
        <v>7.0</v>
      </c>
      <c r="N76" s="97">
        <v>0.0</v>
      </c>
      <c r="O76" s="97">
        <v>0.0</v>
      </c>
      <c r="P76" s="97">
        <v>0.0</v>
      </c>
      <c r="Q76" s="97">
        <v>0.0</v>
      </c>
      <c r="R76" s="97">
        <v>1.0</v>
      </c>
      <c r="S76" s="97">
        <v>0.0</v>
      </c>
      <c r="T76" s="97">
        <v>0.0</v>
      </c>
      <c r="U76" s="97">
        <v>0.0</v>
      </c>
      <c r="V76" s="97">
        <v>1.0</v>
      </c>
      <c r="W76" s="97">
        <v>2.0</v>
      </c>
      <c r="X76" s="97">
        <v>0.0</v>
      </c>
      <c r="Y76" s="97">
        <v>1.0</v>
      </c>
      <c r="Z76" s="97">
        <v>0.0</v>
      </c>
      <c r="AA76" s="97">
        <v>1.0</v>
      </c>
      <c r="AB76" s="97">
        <v>0.0</v>
      </c>
      <c r="AC76" s="97">
        <v>1.0</v>
      </c>
      <c r="AD76" s="101"/>
      <c r="AE76" s="100">
        <v>0.0</v>
      </c>
      <c r="AF76" s="97">
        <v>0.0</v>
      </c>
      <c r="AG76" s="97">
        <v>0.0</v>
      </c>
      <c r="AH76" s="97">
        <v>0.0</v>
      </c>
      <c r="AI76" s="97">
        <v>0.0</v>
      </c>
      <c r="AJ76" s="97">
        <v>0.0</v>
      </c>
      <c r="AK76" s="97">
        <v>0.0</v>
      </c>
      <c r="AL76" s="97">
        <v>0.0</v>
      </c>
      <c r="AM76" s="97">
        <v>0.0</v>
      </c>
      <c r="AN76" s="97">
        <v>0.0</v>
      </c>
      <c r="AO76" s="97">
        <v>0.0</v>
      </c>
      <c r="AP76" s="97">
        <v>0.0</v>
      </c>
      <c r="AQ76" s="97">
        <v>0.0</v>
      </c>
      <c r="AR76" s="97">
        <v>0.0</v>
      </c>
      <c r="AS76" s="97">
        <v>0.0</v>
      </c>
      <c r="AT76" s="102">
        <v>0.0</v>
      </c>
      <c r="AU76" s="103">
        <v>0.0</v>
      </c>
      <c r="AV76" s="110"/>
      <c r="AW76" s="104">
        <v>0.0</v>
      </c>
      <c r="AX76" s="97">
        <v>0.0</v>
      </c>
      <c r="AY76" s="97">
        <v>0.0</v>
      </c>
      <c r="AZ76" s="97">
        <v>0.0</v>
      </c>
      <c r="BA76" s="97">
        <v>0.0</v>
      </c>
      <c r="BB76" s="97">
        <v>0.0</v>
      </c>
      <c r="BC76" s="97">
        <v>0.0</v>
      </c>
      <c r="BD76" s="97">
        <v>0.0</v>
      </c>
      <c r="BE76" s="97">
        <v>0.0</v>
      </c>
      <c r="BF76" s="97">
        <v>0.0</v>
      </c>
      <c r="BG76" s="97">
        <v>0.0</v>
      </c>
      <c r="BH76" s="97">
        <v>0.0</v>
      </c>
      <c r="BI76" s="97">
        <v>0.0</v>
      </c>
      <c r="BJ76" s="97">
        <v>0.0</v>
      </c>
      <c r="BK76" s="97">
        <v>0.0</v>
      </c>
      <c r="BL76" s="97">
        <v>0.0</v>
      </c>
      <c r="BM76" s="103">
        <v>0.0</v>
      </c>
      <c r="BN76" s="105">
        <f t="shared" si="4"/>
        <v>45012</v>
      </c>
      <c r="BO76" s="106" t="s">
        <v>1220</v>
      </c>
      <c r="BP76" s="106"/>
      <c r="BQ76" s="107"/>
      <c r="BR76" s="97">
        <f t="shared" si="5"/>
        <v>537</v>
      </c>
      <c r="BS76" s="97">
        <f t="shared" si="6"/>
        <v>45012</v>
      </c>
      <c r="BT76" s="97">
        <f t="shared" si="7"/>
        <v>45012</v>
      </c>
      <c r="BU76" s="97">
        <f t="shared" si="8"/>
        <v>537</v>
      </c>
      <c r="BV76" s="97">
        <f t="shared" ref="BV76:BX76" si="81">IF(BR76=44434,,BR76)</f>
        <v>537</v>
      </c>
      <c r="BW76" s="97">
        <f t="shared" si="81"/>
        <v>45012</v>
      </c>
      <c r="BX76" s="97">
        <f t="shared" si="81"/>
        <v>45012</v>
      </c>
      <c r="BY76" s="97">
        <f t="shared" si="10"/>
        <v>537</v>
      </c>
      <c r="BZ76" s="97"/>
    </row>
    <row r="77">
      <c r="A77" s="94" t="s">
        <v>493</v>
      </c>
      <c r="B77" s="94" t="s">
        <v>494</v>
      </c>
      <c r="C77" s="108" t="s">
        <v>495</v>
      </c>
      <c r="D77" s="78" t="s">
        <v>76</v>
      </c>
      <c r="E77" s="78" t="s">
        <v>1410</v>
      </c>
      <c r="F77" s="78" t="s">
        <v>1278</v>
      </c>
      <c r="G77" s="96" t="s">
        <v>89</v>
      </c>
      <c r="H77" s="109" t="s">
        <v>1411</v>
      </c>
      <c r="I77" s="109" t="s">
        <v>1412</v>
      </c>
      <c r="J77" s="98" t="str">
        <f t="shared" si="2"/>
        <v>above 56 days</v>
      </c>
      <c r="K77" s="98">
        <f t="shared" si="3"/>
        <v>434</v>
      </c>
      <c r="L77" s="101" t="s">
        <v>1413</v>
      </c>
      <c r="M77" s="100">
        <v>85.0</v>
      </c>
      <c r="N77" s="97">
        <v>0.0</v>
      </c>
      <c r="O77" s="97">
        <v>0.0</v>
      </c>
      <c r="P77" s="97">
        <v>34.0</v>
      </c>
      <c r="Q77" s="97">
        <v>0.0</v>
      </c>
      <c r="R77" s="97">
        <v>0.0</v>
      </c>
      <c r="S77" s="97">
        <v>21.0</v>
      </c>
      <c r="T77" s="97">
        <v>4.0</v>
      </c>
      <c r="U77" s="97">
        <v>14.0</v>
      </c>
      <c r="V77" s="97">
        <v>2.0</v>
      </c>
      <c r="W77" s="97">
        <v>1.0</v>
      </c>
      <c r="X77" s="97">
        <v>0.0</v>
      </c>
      <c r="Y77" s="97">
        <v>1.0</v>
      </c>
      <c r="Z77" s="97">
        <v>1.0</v>
      </c>
      <c r="AA77" s="97">
        <v>0.0</v>
      </c>
      <c r="AB77" s="97">
        <v>1.0</v>
      </c>
      <c r="AC77" s="97">
        <v>6.0</v>
      </c>
      <c r="AD77" s="99" t="s">
        <v>1286</v>
      </c>
      <c r="AE77" s="100">
        <v>61.0</v>
      </c>
      <c r="AF77" s="97">
        <v>0.0</v>
      </c>
      <c r="AG77" s="97">
        <v>0.0</v>
      </c>
      <c r="AH77" s="97">
        <v>43.0</v>
      </c>
      <c r="AI77" s="97">
        <v>0.0</v>
      </c>
      <c r="AJ77" s="97">
        <v>0.0</v>
      </c>
      <c r="AK77" s="97">
        <v>2.0</v>
      </c>
      <c r="AL77" s="97">
        <v>7.0</v>
      </c>
      <c r="AM77" s="97">
        <v>4.0</v>
      </c>
      <c r="AN77" s="97">
        <v>0.0</v>
      </c>
      <c r="AO77" s="97">
        <v>0.0</v>
      </c>
      <c r="AP77" s="97">
        <v>2.0</v>
      </c>
      <c r="AQ77" s="97">
        <v>3.0</v>
      </c>
      <c r="AR77" s="97">
        <v>0.0</v>
      </c>
      <c r="AS77" s="97">
        <v>0.0</v>
      </c>
      <c r="AT77" s="102">
        <v>0.0</v>
      </c>
      <c r="AU77" s="103">
        <v>0.0</v>
      </c>
      <c r="AV77" s="110" t="s">
        <v>1413</v>
      </c>
      <c r="AW77" s="104">
        <v>112.0</v>
      </c>
      <c r="AX77" s="97">
        <v>0.0</v>
      </c>
      <c r="AY77" s="97">
        <v>0.0</v>
      </c>
      <c r="AZ77" s="97">
        <v>60.0</v>
      </c>
      <c r="BA77" s="97">
        <v>0.0</v>
      </c>
      <c r="BB77" s="97">
        <v>0.0</v>
      </c>
      <c r="BC77" s="97">
        <v>0.0</v>
      </c>
      <c r="BD77" s="97">
        <v>24.0</v>
      </c>
      <c r="BE77" s="97">
        <v>27.0</v>
      </c>
      <c r="BF77" s="97">
        <v>0.0</v>
      </c>
      <c r="BG77" s="97">
        <v>0.0</v>
      </c>
      <c r="BH77" s="97">
        <v>0.0</v>
      </c>
      <c r="BI77" s="97">
        <v>0.0</v>
      </c>
      <c r="BJ77" s="97">
        <v>0.0</v>
      </c>
      <c r="BK77" s="97">
        <v>0.0</v>
      </c>
      <c r="BL77" s="97">
        <v>0.0</v>
      </c>
      <c r="BM77" s="103">
        <v>1.0</v>
      </c>
      <c r="BN77" s="105">
        <f t="shared" si="4"/>
        <v>45012</v>
      </c>
      <c r="BO77" s="106" t="s">
        <v>1414</v>
      </c>
      <c r="BP77" s="106" t="s">
        <v>1287</v>
      </c>
      <c r="BQ77" s="107" t="s">
        <v>1414</v>
      </c>
      <c r="BR77" s="97">
        <f t="shared" si="5"/>
        <v>473</v>
      </c>
      <c r="BS77" s="97">
        <f t="shared" si="6"/>
        <v>434</v>
      </c>
      <c r="BT77" s="97">
        <f t="shared" si="7"/>
        <v>473</v>
      </c>
      <c r="BU77" s="97">
        <f t="shared" si="8"/>
        <v>434</v>
      </c>
      <c r="BV77" s="97">
        <f t="shared" ref="BV77:BX77" si="82">IF(BR77=44434,,BR77)</f>
        <v>473</v>
      </c>
      <c r="BW77" s="97">
        <f t="shared" si="82"/>
        <v>434</v>
      </c>
      <c r="BX77" s="97">
        <f t="shared" si="82"/>
        <v>473</v>
      </c>
      <c r="BY77" s="97">
        <f t="shared" si="10"/>
        <v>434</v>
      </c>
      <c r="BZ77" s="97"/>
    </row>
    <row r="78">
      <c r="A78" s="94" t="s">
        <v>86</v>
      </c>
      <c r="B78" s="94" t="s">
        <v>790</v>
      </c>
      <c r="C78" s="95" t="s">
        <v>790</v>
      </c>
      <c r="D78" s="78" t="s">
        <v>88</v>
      </c>
      <c r="E78" s="78" t="s">
        <v>1290</v>
      </c>
      <c r="F78" s="78" t="s">
        <v>1123</v>
      </c>
      <c r="G78" s="96" t="s">
        <v>65</v>
      </c>
      <c r="H78" s="97" t="s">
        <v>1415</v>
      </c>
      <c r="I78" s="97"/>
      <c r="J78" s="98" t="str">
        <f t="shared" si="2"/>
        <v>above 56 days</v>
      </c>
      <c r="K78" s="98">
        <f t="shared" si="3"/>
        <v>445</v>
      </c>
      <c r="L78" s="101" t="s">
        <v>1376</v>
      </c>
      <c r="M78" s="100">
        <v>8.0</v>
      </c>
      <c r="N78" s="97">
        <v>1.0</v>
      </c>
      <c r="O78" s="97">
        <v>0.0</v>
      </c>
      <c r="P78" s="97">
        <v>0.0</v>
      </c>
      <c r="Q78" s="97">
        <v>0.0</v>
      </c>
      <c r="R78" s="97">
        <v>2.0</v>
      </c>
      <c r="S78" s="97">
        <v>0.0</v>
      </c>
      <c r="T78" s="97">
        <v>0.0</v>
      </c>
      <c r="U78" s="97">
        <v>0.0</v>
      </c>
      <c r="V78" s="97">
        <v>0.0</v>
      </c>
      <c r="W78" s="97">
        <v>2.0</v>
      </c>
      <c r="X78" s="97">
        <v>0.0</v>
      </c>
      <c r="Y78" s="97">
        <v>0.0</v>
      </c>
      <c r="Z78" s="97">
        <v>0.0</v>
      </c>
      <c r="AA78" s="97">
        <v>0.0</v>
      </c>
      <c r="AB78" s="97">
        <v>0.0</v>
      </c>
      <c r="AC78" s="97">
        <v>3.0</v>
      </c>
      <c r="AD78" s="101"/>
      <c r="AE78" s="100">
        <v>0.0</v>
      </c>
      <c r="AF78" s="97">
        <v>0.0</v>
      </c>
      <c r="AG78" s="97">
        <v>0.0</v>
      </c>
      <c r="AH78" s="97">
        <v>0.0</v>
      </c>
      <c r="AI78" s="97">
        <v>0.0</v>
      </c>
      <c r="AJ78" s="97">
        <v>0.0</v>
      </c>
      <c r="AK78" s="97">
        <v>0.0</v>
      </c>
      <c r="AL78" s="97">
        <v>0.0</v>
      </c>
      <c r="AM78" s="97">
        <v>0.0</v>
      </c>
      <c r="AN78" s="97">
        <v>0.0</v>
      </c>
      <c r="AO78" s="97">
        <v>0.0</v>
      </c>
      <c r="AP78" s="97">
        <v>0.0</v>
      </c>
      <c r="AQ78" s="97">
        <v>0.0</v>
      </c>
      <c r="AR78" s="97">
        <v>0.0</v>
      </c>
      <c r="AS78" s="97">
        <v>0.0</v>
      </c>
      <c r="AT78" s="102">
        <v>0.0</v>
      </c>
      <c r="AU78" s="103">
        <v>0.0</v>
      </c>
      <c r="AV78" s="110" t="s">
        <v>1376</v>
      </c>
      <c r="AW78" s="104">
        <v>2.0</v>
      </c>
      <c r="AX78" s="97">
        <v>2.0</v>
      </c>
      <c r="AY78" s="97">
        <v>0.0</v>
      </c>
      <c r="AZ78" s="97">
        <v>0.0</v>
      </c>
      <c r="BA78" s="97">
        <v>0.0</v>
      </c>
      <c r="BB78" s="97">
        <v>0.0</v>
      </c>
      <c r="BC78" s="97">
        <v>0.0</v>
      </c>
      <c r="BD78" s="97">
        <v>0.0</v>
      </c>
      <c r="BE78" s="97">
        <v>0.0</v>
      </c>
      <c r="BF78" s="97">
        <v>0.0</v>
      </c>
      <c r="BG78" s="97">
        <v>0.0</v>
      </c>
      <c r="BH78" s="97">
        <v>0.0</v>
      </c>
      <c r="BI78" s="97">
        <v>0.0</v>
      </c>
      <c r="BJ78" s="97">
        <v>0.0</v>
      </c>
      <c r="BK78" s="97">
        <v>0.0</v>
      </c>
      <c r="BL78" s="97">
        <v>0.0</v>
      </c>
      <c r="BM78" s="103">
        <v>0.0</v>
      </c>
      <c r="BN78" s="105">
        <f t="shared" si="4"/>
        <v>45012</v>
      </c>
      <c r="BO78" s="106" t="s">
        <v>1377</v>
      </c>
      <c r="BP78" s="106"/>
      <c r="BQ78" s="107" t="s">
        <v>1377</v>
      </c>
      <c r="BR78" s="97">
        <f t="shared" si="5"/>
        <v>445</v>
      </c>
      <c r="BS78" s="97">
        <f t="shared" si="6"/>
        <v>45012</v>
      </c>
      <c r="BT78" s="97">
        <f t="shared" si="7"/>
        <v>445</v>
      </c>
      <c r="BU78" s="97">
        <f t="shared" si="8"/>
        <v>445</v>
      </c>
      <c r="BV78" s="97">
        <f t="shared" ref="BV78:BX78" si="83">IF(BR78=44434,,BR78)</f>
        <v>445</v>
      </c>
      <c r="BW78" s="97">
        <f t="shared" si="83"/>
        <v>45012</v>
      </c>
      <c r="BX78" s="97">
        <f t="shared" si="83"/>
        <v>445</v>
      </c>
      <c r="BY78" s="97">
        <f t="shared" si="10"/>
        <v>445</v>
      </c>
      <c r="BZ78" s="97"/>
    </row>
    <row r="79">
      <c r="A79" s="94" t="s">
        <v>181</v>
      </c>
      <c r="B79" s="94" t="s">
        <v>182</v>
      </c>
      <c r="C79" s="108" t="s">
        <v>183</v>
      </c>
      <c r="D79" s="78" t="s">
        <v>76</v>
      </c>
      <c r="E79" s="78" t="s">
        <v>1416</v>
      </c>
      <c r="F79" s="78" t="s">
        <v>1138</v>
      </c>
      <c r="G79" s="96" t="s">
        <v>89</v>
      </c>
      <c r="H79" s="109" t="s">
        <v>1405</v>
      </c>
      <c r="I79" s="109" t="s">
        <v>1417</v>
      </c>
      <c r="J79" s="98" t="str">
        <f t="shared" si="2"/>
        <v>above 56 days</v>
      </c>
      <c r="K79" s="98">
        <f t="shared" si="3"/>
        <v>426</v>
      </c>
      <c r="L79" s="99" t="s">
        <v>1195</v>
      </c>
      <c r="M79" s="100">
        <v>24.0</v>
      </c>
      <c r="N79" s="97">
        <v>2.0</v>
      </c>
      <c r="O79" s="97">
        <v>0.0</v>
      </c>
      <c r="P79" s="97">
        <v>0.0</v>
      </c>
      <c r="Q79" s="97">
        <v>3.0</v>
      </c>
      <c r="R79" s="97">
        <v>0.0</v>
      </c>
      <c r="S79" s="97">
        <v>0.0</v>
      </c>
      <c r="T79" s="97">
        <v>0.0</v>
      </c>
      <c r="U79" s="97">
        <v>0.0</v>
      </c>
      <c r="V79" s="97">
        <v>0.0</v>
      </c>
      <c r="W79" s="97">
        <v>2.0</v>
      </c>
      <c r="X79" s="97">
        <v>12.0</v>
      </c>
      <c r="Y79" s="97">
        <v>0.0</v>
      </c>
      <c r="Z79" s="97">
        <v>0.0</v>
      </c>
      <c r="AA79" s="97">
        <v>2.0</v>
      </c>
      <c r="AB79" s="97">
        <v>3.0</v>
      </c>
      <c r="AC79" s="97" t="s">
        <v>624</v>
      </c>
      <c r="AD79" s="101"/>
      <c r="AE79" s="100">
        <v>0.0</v>
      </c>
      <c r="AF79" s="97">
        <v>0.0</v>
      </c>
      <c r="AG79" s="97">
        <v>0.0</v>
      </c>
      <c r="AH79" s="97">
        <v>0.0</v>
      </c>
      <c r="AI79" s="97">
        <v>0.0</v>
      </c>
      <c r="AJ79" s="97">
        <v>0.0</v>
      </c>
      <c r="AK79" s="97">
        <v>0.0</v>
      </c>
      <c r="AL79" s="97">
        <v>0.0</v>
      </c>
      <c r="AM79" s="97">
        <v>0.0</v>
      </c>
      <c r="AN79" s="97">
        <v>0.0</v>
      </c>
      <c r="AO79" s="97">
        <v>0.0</v>
      </c>
      <c r="AP79" s="97">
        <v>0.0</v>
      </c>
      <c r="AQ79" s="97">
        <v>0.0</v>
      </c>
      <c r="AR79" s="97">
        <v>0.0</v>
      </c>
      <c r="AS79" s="97">
        <v>0.0</v>
      </c>
      <c r="AT79" s="97">
        <v>0.0</v>
      </c>
      <c r="AU79" s="103" t="s">
        <v>624</v>
      </c>
      <c r="AV79" s="110" t="s">
        <v>1413</v>
      </c>
      <c r="AW79" s="104">
        <v>18.0</v>
      </c>
      <c r="AX79" s="97">
        <v>0.0</v>
      </c>
      <c r="AY79" s="97">
        <v>0.0</v>
      </c>
      <c r="AZ79" s="97">
        <v>6.0</v>
      </c>
      <c r="BA79" s="97">
        <v>0.0</v>
      </c>
      <c r="BB79" s="97">
        <v>0.0</v>
      </c>
      <c r="BC79" s="97">
        <v>0.0</v>
      </c>
      <c r="BD79" s="97">
        <v>0.0</v>
      </c>
      <c r="BE79" s="97">
        <v>0.0</v>
      </c>
      <c r="BF79" s="97">
        <v>0.0</v>
      </c>
      <c r="BG79" s="97">
        <v>12.0</v>
      </c>
      <c r="BH79" s="97">
        <v>0.0</v>
      </c>
      <c r="BI79" s="97">
        <v>0.0</v>
      </c>
      <c r="BJ79" s="97">
        <v>0.0</v>
      </c>
      <c r="BK79" s="97">
        <v>0.0</v>
      </c>
      <c r="BL79" s="97">
        <v>0.0</v>
      </c>
      <c r="BM79" s="103" t="s">
        <v>624</v>
      </c>
      <c r="BN79" s="105">
        <f t="shared" si="4"/>
        <v>45012</v>
      </c>
      <c r="BO79" s="106" t="s">
        <v>1197</v>
      </c>
      <c r="BP79" s="106"/>
      <c r="BQ79" s="107" t="s">
        <v>1414</v>
      </c>
      <c r="BR79" s="97">
        <f t="shared" si="5"/>
        <v>426</v>
      </c>
      <c r="BS79" s="97">
        <f t="shared" si="6"/>
        <v>45012</v>
      </c>
      <c r="BT79" s="97">
        <f t="shared" si="7"/>
        <v>473</v>
      </c>
      <c r="BU79" s="97">
        <f t="shared" si="8"/>
        <v>426</v>
      </c>
      <c r="BV79" s="97">
        <f t="shared" ref="BV79:BX79" si="84">IF(BR79=44434,,BR79)</f>
        <v>426</v>
      </c>
      <c r="BW79" s="97">
        <f t="shared" si="84"/>
        <v>45012</v>
      </c>
      <c r="BX79" s="97">
        <f t="shared" si="84"/>
        <v>473</v>
      </c>
      <c r="BY79" s="97">
        <f t="shared" si="10"/>
        <v>426</v>
      </c>
      <c r="BZ79" s="97"/>
    </row>
    <row r="80">
      <c r="A80" s="94" t="s">
        <v>86</v>
      </c>
      <c r="B80" s="94" t="s">
        <v>540</v>
      </c>
      <c r="C80" s="108" t="s">
        <v>540</v>
      </c>
      <c r="D80" s="78" t="s">
        <v>88</v>
      </c>
      <c r="E80" s="78" t="s">
        <v>1290</v>
      </c>
      <c r="F80" s="78" t="s">
        <v>1123</v>
      </c>
      <c r="G80" s="96" t="s">
        <v>65</v>
      </c>
      <c r="H80" s="109" t="s">
        <v>1418</v>
      </c>
      <c r="I80" s="97"/>
      <c r="J80" s="98" t="str">
        <f t="shared" si="2"/>
        <v>above 56 days</v>
      </c>
      <c r="K80" s="98">
        <f t="shared" si="3"/>
        <v>441</v>
      </c>
      <c r="L80" s="101" t="s">
        <v>1419</v>
      </c>
      <c r="M80" s="100">
        <v>8.0</v>
      </c>
      <c r="N80" s="97">
        <v>1.0</v>
      </c>
      <c r="O80" s="97">
        <v>0.0</v>
      </c>
      <c r="P80" s="97">
        <v>0.0</v>
      </c>
      <c r="Q80" s="97">
        <v>0.0</v>
      </c>
      <c r="R80" s="97">
        <v>2.0</v>
      </c>
      <c r="S80" s="97">
        <v>0.0</v>
      </c>
      <c r="T80" s="97">
        <v>0.0</v>
      </c>
      <c r="U80" s="97">
        <v>0.0</v>
      </c>
      <c r="V80" s="97">
        <v>1.0</v>
      </c>
      <c r="W80" s="97">
        <v>1.0</v>
      </c>
      <c r="X80" s="97">
        <v>1.0</v>
      </c>
      <c r="Y80" s="97">
        <v>0.0</v>
      </c>
      <c r="Z80" s="97">
        <v>0.0</v>
      </c>
      <c r="AA80" s="97">
        <v>0.0</v>
      </c>
      <c r="AB80" s="97">
        <v>0.0</v>
      </c>
      <c r="AC80" s="97">
        <v>2.0</v>
      </c>
      <c r="AD80" s="101"/>
      <c r="AE80" s="100">
        <v>0.0</v>
      </c>
      <c r="AF80" s="97">
        <v>0.0</v>
      </c>
      <c r="AG80" s="97">
        <v>0.0</v>
      </c>
      <c r="AH80" s="97">
        <v>0.0</v>
      </c>
      <c r="AI80" s="97">
        <v>0.0</v>
      </c>
      <c r="AJ80" s="97">
        <v>0.0</v>
      </c>
      <c r="AK80" s="97">
        <v>0.0</v>
      </c>
      <c r="AL80" s="97">
        <v>0.0</v>
      </c>
      <c r="AM80" s="97">
        <v>0.0</v>
      </c>
      <c r="AN80" s="97">
        <v>0.0</v>
      </c>
      <c r="AO80" s="97">
        <v>0.0</v>
      </c>
      <c r="AP80" s="97">
        <v>0.0</v>
      </c>
      <c r="AQ80" s="97">
        <v>0.0</v>
      </c>
      <c r="AR80" s="97">
        <v>0.0</v>
      </c>
      <c r="AS80" s="97">
        <v>0.0</v>
      </c>
      <c r="AT80" s="102">
        <v>0.0</v>
      </c>
      <c r="AU80" s="103">
        <v>0.0</v>
      </c>
      <c r="AV80" s="110" t="s">
        <v>1420</v>
      </c>
      <c r="AW80" s="104">
        <v>6.0</v>
      </c>
      <c r="AX80" s="97">
        <v>0.0</v>
      </c>
      <c r="AY80" s="97">
        <v>0.0</v>
      </c>
      <c r="AZ80" s="97">
        <v>0.0</v>
      </c>
      <c r="BA80" s="97">
        <v>0.0</v>
      </c>
      <c r="BB80" s="97">
        <v>4.0</v>
      </c>
      <c r="BC80" s="97">
        <v>0.0</v>
      </c>
      <c r="BD80" s="97">
        <v>0.0</v>
      </c>
      <c r="BE80" s="97">
        <v>0.0</v>
      </c>
      <c r="BF80" s="97">
        <v>2.0</v>
      </c>
      <c r="BG80" s="97">
        <v>0.0</v>
      </c>
      <c r="BH80" s="97">
        <v>0.0</v>
      </c>
      <c r="BI80" s="97">
        <v>0.0</v>
      </c>
      <c r="BJ80" s="97">
        <v>0.0</v>
      </c>
      <c r="BK80" s="97">
        <v>0.0</v>
      </c>
      <c r="BL80" s="97">
        <v>0.0</v>
      </c>
      <c r="BM80" s="103">
        <v>0.0</v>
      </c>
      <c r="BN80" s="105">
        <f t="shared" si="4"/>
        <v>45012</v>
      </c>
      <c r="BO80" s="106" t="s">
        <v>1421</v>
      </c>
      <c r="BP80" s="106"/>
      <c r="BQ80" s="107" t="s">
        <v>1422</v>
      </c>
      <c r="BR80" s="97">
        <f t="shared" si="5"/>
        <v>441</v>
      </c>
      <c r="BS80" s="97">
        <f t="shared" si="6"/>
        <v>45012</v>
      </c>
      <c r="BT80" s="97">
        <f t="shared" si="7"/>
        <v>522</v>
      </c>
      <c r="BU80" s="97">
        <f t="shared" si="8"/>
        <v>441</v>
      </c>
      <c r="BV80" s="97">
        <f t="shared" ref="BV80:BX80" si="85">IF(BR80=44434,,BR80)</f>
        <v>441</v>
      </c>
      <c r="BW80" s="97">
        <f t="shared" si="85"/>
        <v>45012</v>
      </c>
      <c r="BX80" s="97">
        <f t="shared" si="85"/>
        <v>522</v>
      </c>
      <c r="BY80" s="97">
        <f t="shared" si="10"/>
        <v>441</v>
      </c>
      <c r="BZ80" s="97"/>
    </row>
    <row r="81">
      <c r="A81" s="94" t="s">
        <v>86</v>
      </c>
      <c r="B81" s="94" t="s">
        <v>1423</v>
      </c>
      <c r="C81" s="108" t="s">
        <v>1424</v>
      </c>
      <c r="D81" s="78" t="s">
        <v>88</v>
      </c>
      <c r="E81" s="78" t="s">
        <v>152</v>
      </c>
      <c r="F81" s="78" t="s">
        <v>1123</v>
      </c>
      <c r="G81" s="96" t="s">
        <v>79</v>
      </c>
      <c r="H81" s="97" t="s">
        <v>1425</v>
      </c>
      <c r="I81" s="109" t="s">
        <v>1353</v>
      </c>
      <c r="J81" s="98" t="str">
        <f t="shared" si="2"/>
        <v>above 56 days</v>
      </c>
      <c r="K81" s="98">
        <f t="shared" si="3"/>
        <v>713</v>
      </c>
      <c r="L81" s="99" t="s">
        <v>1426</v>
      </c>
      <c r="M81" s="100">
        <v>2.0</v>
      </c>
      <c r="N81" s="97">
        <v>0.0</v>
      </c>
      <c r="O81" s="97">
        <v>0.0</v>
      </c>
      <c r="P81" s="97">
        <v>0.0</v>
      </c>
      <c r="Q81" s="97">
        <v>0.0</v>
      </c>
      <c r="R81" s="97">
        <v>0.0</v>
      </c>
      <c r="S81" s="97">
        <v>0.0</v>
      </c>
      <c r="T81" s="97">
        <v>0.0</v>
      </c>
      <c r="U81" s="97">
        <v>0.0</v>
      </c>
      <c r="V81" s="97">
        <v>0.0</v>
      </c>
      <c r="W81" s="97">
        <v>0.0</v>
      </c>
      <c r="X81" s="97">
        <v>0.0</v>
      </c>
      <c r="Y81" s="97">
        <v>0.0</v>
      </c>
      <c r="Z81" s="97">
        <v>0.0</v>
      </c>
      <c r="AA81" s="97">
        <v>0.0</v>
      </c>
      <c r="AB81" s="97">
        <v>1.0</v>
      </c>
      <c r="AC81" s="97">
        <v>1.0</v>
      </c>
      <c r="AD81" s="101"/>
      <c r="AE81" s="100">
        <v>0.0</v>
      </c>
      <c r="AF81" s="97">
        <v>0.0</v>
      </c>
      <c r="AG81" s="97">
        <v>0.0</v>
      </c>
      <c r="AH81" s="97">
        <v>0.0</v>
      </c>
      <c r="AI81" s="97">
        <v>0.0</v>
      </c>
      <c r="AJ81" s="97">
        <v>0.0</v>
      </c>
      <c r="AK81" s="97">
        <v>0.0</v>
      </c>
      <c r="AL81" s="97">
        <v>0.0</v>
      </c>
      <c r="AM81" s="97">
        <v>0.0</v>
      </c>
      <c r="AN81" s="97">
        <v>0.0</v>
      </c>
      <c r="AO81" s="97">
        <v>0.0</v>
      </c>
      <c r="AP81" s="97">
        <v>0.0</v>
      </c>
      <c r="AQ81" s="97">
        <v>0.0</v>
      </c>
      <c r="AR81" s="97">
        <v>0.0</v>
      </c>
      <c r="AS81" s="97">
        <v>0.0</v>
      </c>
      <c r="AT81" s="102">
        <v>0.0</v>
      </c>
      <c r="AU81" s="103">
        <v>0.0</v>
      </c>
      <c r="AV81" s="98" t="s">
        <v>1426</v>
      </c>
      <c r="AW81" s="104">
        <v>1.0</v>
      </c>
      <c r="AX81" s="97">
        <v>0.0</v>
      </c>
      <c r="AY81" s="97">
        <v>0.0</v>
      </c>
      <c r="AZ81" s="97">
        <v>0.0</v>
      </c>
      <c r="BA81" s="97">
        <v>0.0</v>
      </c>
      <c r="BB81" s="97">
        <v>0.0</v>
      </c>
      <c r="BC81" s="97">
        <v>0.0</v>
      </c>
      <c r="BD81" s="97">
        <v>0.0</v>
      </c>
      <c r="BE81" s="97">
        <v>0.0</v>
      </c>
      <c r="BF81" s="97">
        <v>0.0</v>
      </c>
      <c r="BG81" s="97">
        <v>0.0</v>
      </c>
      <c r="BH81" s="97">
        <v>0.0</v>
      </c>
      <c r="BI81" s="97">
        <v>0.0</v>
      </c>
      <c r="BJ81" s="97">
        <v>0.0</v>
      </c>
      <c r="BK81" s="97">
        <v>0.0</v>
      </c>
      <c r="BL81" s="97">
        <v>1.0</v>
      </c>
      <c r="BM81" s="103">
        <v>0.0</v>
      </c>
      <c r="BN81" s="105">
        <f t="shared" si="4"/>
        <v>45012</v>
      </c>
      <c r="BO81" s="106" t="s">
        <v>1427</v>
      </c>
      <c r="BP81" s="106"/>
      <c r="BQ81" s="107" t="s">
        <v>1427</v>
      </c>
      <c r="BR81" s="97">
        <f t="shared" si="5"/>
        <v>713</v>
      </c>
      <c r="BS81" s="97">
        <f t="shared" si="6"/>
        <v>45012</v>
      </c>
      <c r="BT81" s="97">
        <f t="shared" si="7"/>
        <v>713</v>
      </c>
      <c r="BU81" s="97">
        <f t="shared" si="8"/>
        <v>713</v>
      </c>
      <c r="BV81" s="97">
        <f t="shared" ref="BV81:BX81" si="86">IF(BR81=44434,,BR81)</f>
        <v>713</v>
      </c>
      <c r="BW81" s="97">
        <f t="shared" si="86"/>
        <v>45012</v>
      </c>
      <c r="BX81" s="97">
        <f t="shared" si="86"/>
        <v>713</v>
      </c>
      <c r="BY81" s="97">
        <f t="shared" si="10"/>
        <v>713</v>
      </c>
      <c r="BZ81" s="97"/>
    </row>
    <row r="82">
      <c r="A82" s="94" t="s">
        <v>129</v>
      </c>
      <c r="B82" s="94" t="s">
        <v>1428</v>
      </c>
      <c r="C82" s="108" t="s">
        <v>1428</v>
      </c>
      <c r="D82" s="78" t="s">
        <v>88</v>
      </c>
      <c r="E82" s="78" t="s">
        <v>754</v>
      </c>
      <c r="F82" s="78" t="s">
        <v>1144</v>
      </c>
      <c r="G82" s="96" t="s">
        <v>328</v>
      </c>
      <c r="H82" s="97"/>
      <c r="I82" s="97"/>
      <c r="J82" s="98" t="str">
        <f t="shared" si="2"/>
        <v>above 56 days</v>
      </c>
      <c r="K82" s="98">
        <f t="shared" si="3"/>
        <v>598</v>
      </c>
      <c r="L82" s="101" t="s">
        <v>1429</v>
      </c>
      <c r="M82" s="100">
        <v>8.0</v>
      </c>
      <c r="N82" s="97">
        <v>0.0</v>
      </c>
      <c r="O82" s="97">
        <v>0.0</v>
      </c>
      <c r="P82" s="97">
        <v>0.0</v>
      </c>
      <c r="Q82" s="97">
        <v>0.0</v>
      </c>
      <c r="R82" s="97">
        <v>0.0</v>
      </c>
      <c r="S82" s="97">
        <v>0.0</v>
      </c>
      <c r="T82" s="97">
        <v>0.0</v>
      </c>
      <c r="U82" s="97">
        <v>0.0</v>
      </c>
      <c r="V82" s="97">
        <v>2.0</v>
      </c>
      <c r="W82" s="97">
        <v>1.0</v>
      </c>
      <c r="X82" s="97">
        <v>0.0</v>
      </c>
      <c r="Y82" s="97">
        <v>3.0</v>
      </c>
      <c r="Z82" s="97">
        <v>0.0</v>
      </c>
      <c r="AA82" s="97">
        <v>0.0</v>
      </c>
      <c r="AB82" s="97">
        <v>0.0</v>
      </c>
      <c r="AC82" s="97">
        <v>2.0</v>
      </c>
      <c r="AD82" s="101"/>
      <c r="AE82" s="100">
        <v>0.0</v>
      </c>
      <c r="AF82" s="97">
        <v>0.0</v>
      </c>
      <c r="AG82" s="97">
        <v>0.0</v>
      </c>
      <c r="AH82" s="97">
        <v>0.0</v>
      </c>
      <c r="AI82" s="97">
        <v>0.0</v>
      </c>
      <c r="AJ82" s="97">
        <v>0.0</v>
      </c>
      <c r="AK82" s="97">
        <v>0.0</v>
      </c>
      <c r="AL82" s="97">
        <v>0.0</v>
      </c>
      <c r="AM82" s="97">
        <v>0.0</v>
      </c>
      <c r="AN82" s="97">
        <v>0.0</v>
      </c>
      <c r="AO82" s="97">
        <v>0.0</v>
      </c>
      <c r="AP82" s="97">
        <v>0.0</v>
      </c>
      <c r="AQ82" s="97">
        <v>0.0</v>
      </c>
      <c r="AR82" s="97">
        <v>0.0</v>
      </c>
      <c r="AS82" s="97">
        <v>0.0</v>
      </c>
      <c r="AT82" s="102">
        <v>0.0</v>
      </c>
      <c r="AU82" s="103">
        <v>0.0</v>
      </c>
      <c r="AV82" s="110"/>
      <c r="AW82" s="104">
        <v>0.0</v>
      </c>
      <c r="AX82" s="97">
        <v>0.0</v>
      </c>
      <c r="AY82" s="97">
        <v>0.0</v>
      </c>
      <c r="AZ82" s="97">
        <v>0.0</v>
      </c>
      <c r="BA82" s="97">
        <v>0.0</v>
      </c>
      <c r="BB82" s="97">
        <v>0.0</v>
      </c>
      <c r="BC82" s="97">
        <v>0.0</v>
      </c>
      <c r="BD82" s="97">
        <v>0.0</v>
      </c>
      <c r="BE82" s="97">
        <v>0.0</v>
      </c>
      <c r="BF82" s="97">
        <v>0.0</v>
      </c>
      <c r="BG82" s="97">
        <v>0.0</v>
      </c>
      <c r="BH82" s="97">
        <v>0.0</v>
      </c>
      <c r="BI82" s="97">
        <v>0.0</v>
      </c>
      <c r="BJ82" s="97">
        <v>0.0</v>
      </c>
      <c r="BK82" s="97">
        <v>0.0</v>
      </c>
      <c r="BL82" s="97">
        <v>0.0</v>
      </c>
      <c r="BM82" s="103">
        <v>0.0</v>
      </c>
      <c r="BN82" s="105">
        <f t="shared" si="4"/>
        <v>45012</v>
      </c>
      <c r="BO82" s="106" t="s">
        <v>1305</v>
      </c>
      <c r="BP82" s="106"/>
      <c r="BQ82" s="107"/>
      <c r="BR82" s="97">
        <f t="shared" si="5"/>
        <v>598</v>
      </c>
      <c r="BS82" s="97">
        <f t="shared" si="6"/>
        <v>45012</v>
      </c>
      <c r="BT82" s="97">
        <f t="shared" si="7"/>
        <v>45012</v>
      </c>
      <c r="BU82" s="97">
        <f t="shared" si="8"/>
        <v>598</v>
      </c>
      <c r="BV82" s="97">
        <f t="shared" ref="BV82:BX82" si="87">IF(BR82=44434,,BR82)</f>
        <v>598</v>
      </c>
      <c r="BW82" s="97">
        <f t="shared" si="87"/>
        <v>45012</v>
      </c>
      <c r="BX82" s="97">
        <f t="shared" si="87"/>
        <v>45012</v>
      </c>
      <c r="BY82" s="97">
        <f t="shared" si="10"/>
        <v>598</v>
      </c>
      <c r="BZ82" s="97"/>
    </row>
    <row r="83">
      <c r="A83" s="94" t="s">
        <v>129</v>
      </c>
      <c r="B83" s="94" t="s">
        <v>1430</v>
      </c>
      <c r="C83" s="108" t="s">
        <v>1431</v>
      </c>
      <c r="D83" s="78" t="s">
        <v>132</v>
      </c>
      <c r="E83" s="78" t="s">
        <v>754</v>
      </c>
      <c r="F83" s="78" t="s">
        <v>1144</v>
      </c>
      <c r="G83" s="96" t="s">
        <v>135</v>
      </c>
      <c r="H83" s="97" t="s">
        <v>1432</v>
      </c>
      <c r="I83" s="97"/>
      <c r="J83" s="98" t="str">
        <f t="shared" si="2"/>
        <v>above 56 days</v>
      </c>
      <c r="K83" s="98">
        <f t="shared" si="3"/>
        <v>697</v>
      </c>
      <c r="L83" s="99" t="s">
        <v>1433</v>
      </c>
      <c r="M83" s="100">
        <v>2.0</v>
      </c>
      <c r="N83" s="97">
        <v>0.0</v>
      </c>
      <c r="O83" s="97">
        <v>0.0</v>
      </c>
      <c r="P83" s="97">
        <v>0.0</v>
      </c>
      <c r="Q83" s="97">
        <v>0.0</v>
      </c>
      <c r="R83" s="97">
        <v>0.0</v>
      </c>
      <c r="S83" s="97">
        <v>0.0</v>
      </c>
      <c r="T83" s="97">
        <v>0.0</v>
      </c>
      <c r="U83" s="97">
        <v>0.0</v>
      </c>
      <c r="V83" s="97">
        <v>0.0</v>
      </c>
      <c r="W83" s="97">
        <v>0.0</v>
      </c>
      <c r="X83" s="97">
        <v>0.0</v>
      </c>
      <c r="Y83" s="97">
        <v>0.0</v>
      </c>
      <c r="Z83" s="97">
        <v>0.0</v>
      </c>
      <c r="AA83" s="97">
        <v>1.0</v>
      </c>
      <c r="AB83" s="97">
        <v>1.0</v>
      </c>
      <c r="AC83" s="97" t="s">
        <v>624</v>
      </c>
      <c r="AD83" s="101"/>
      <c r="AE83" s="100">
        <v>0.0</v>
      </c>
      <c r="AF83" s="97">
        <v>0.0</v>
      </c>
      <c r="AG83" s="97">
        <v>0.0</v>
      </c>
      <c r="AH83" s="97">
        <v>0.0</v>
      </c>
      <c r="AI83" s="97">
        <v>0.0</v>
      </c>
      <c r="AJ83" s="97">
        <v>0.0</v>
      </c>
      <c r="AK83" s="97">
        <v>0.0</v>
      </c>
      <c r="AL83" s="97">
        <v>0.0</v>
      </c>
      <c r="AM83" s="97">
        <v>0.0</v>
      </c>
      <c r="AN83" s="97">
        <v>0.0</v>
      </c>
      <c r="AO83" s="97">
        <v>0.0</v>
      </c>
      <c r="AP83" s="97">
        <v>0.0</v>
      </c>
      <c r="AQ83" s="97">
        <v>0.0</v>
      </c>
      <c r="AR83" s="97">
        <v>0.0</v>
      </c>
      <c r="AS83" s="97">
        <v>0.0</v>
      </c>
      <c r="AT83" s="97">
        <v>0.0</v>
      </c>
      <c r="AU83" s="103" t="s">
        <v>624</v>
      </c>
      <c r="AV83" s="110"/>
      <c r="AW83" s="104">
        <v>0.0</v>
      </c>
      <c r="AX83" s="97">
        <v>0.0</v>
      </c>
      <c r="AY83" s="97">
        <v>0.0</v>
      </c>
      <c r="AZ83" s="97">
        <v>0.0</v>
      </c>
      <c r="BA83" s="97">
        <v>0.0</v>
      </c>
      <c r="BB83" s="97">
        <v>0.0</v>
      </c>
      <c r="BC83" s="97">
        <v>0.0</v>
      </c>
      <c r="BD83" s="97">
        <v>0.0</v>
      </c>
      <c r="BE83" s="97">
        <v>0.0</v>
      </c>
      <c r="BF83" s="97">
        <v>0.0</v>
      </c>
      <c r="BG83" s="97">
        <v>0.0</v>
      </c>
      <c r="BH83" s="97">
        <v>0.0</v>
      </c>
      <c r="BI83" s="97">
        <v>0.0</v>
      </c>
      <c r="BJ83" s="97">
        <v>0.0</v>
      </c>
      <c r="BK83" s="97">
        <v>0.0</v>
      </c>
      <c r="BL83" s="97">
        <v>0.0</v>
      </c>
      <c r="BM83" s="103" t="s">
        <v>624</v>
      </c>
      <c r="BN83" s="105">
        <f t="shared" si="4"/>
        <v>45012</v>
      </c>
      <c r="BO83" s="106" t="s">
        <v>1434</v>
      </c>
      <c r="BP83" s="106"/>
      <c r="BQ83" s="107"/>
      <c r="BR83" s="97">
        <f t="shared" si="5"/>
        <v>697</v>
      </c>
      <c r="BS83" s="97">
        <f t="shared" si="6"/>
        <v>45012</v>
      </c>
      <c r="BT83" s="97">
        <f t="shared" si="7"/>
        <v>45012</v>
      </c>
      <c r="BU83" s="97">
        <f t="shared" si="8"/>
        <v>697</v>
      </c>
      <c r="BV83" s="97">
        <f t="shared" ref="BV83:BX83" si="88">IF(BR83=44434,,BR83)</f>
        <v>697</v>
      </c>
      <c r="BW83" s="97">
        <f t="shared" si="88"/>
        <v>45012</v>
      </c>
      <c r="BX83" s="97">
        <f t="shared" si="88"/>
        <v>45012</v>
      </c>
      <c r="BY83" s="97">
        <f t="shared" si="10"/>
        <v>697</v>
      </c>
      <c r="BZ83" s="97"/>
    </row>
    <row r="84">
      <c r="A84" s="94" t="s">
        <v>86</v>
      </c>
      <c r="B84" s="94" t="s">
        <v>609</v>
      </c>
      <c r="C84" s="95" t="s">
        <v>609</v>
      </c>
      <c r="D84" s="78" t="s">
        <v>88</v>
      </c>
      <c r="E84" s="78" t="s">
        <v>1290</v>
      </c>
      <c r="F84" s="78" t="s">
        <v>1123</v>
      </c>
      <c r="G84" s="96" t="s">
        <v>65</v>
      </c>
      <c r="H84" s="97" t="s">
        <v>1435</v>
      </c>
      <c r="I84" s="97"/>
      <c r="J84" s="98" t="str">
        <f t="shared" si="2"/>
        <v>above 56 days</v>
      </c>
      <c r="K84" s="98">
        <f t="shared" si="3"/>
        <v>439</v>
      </c>
      <c r="L84" s="101" t="s">
        <v>1166</v>
      </c>
      <c r="M84" s="100">
        <v>32.0</v>
      </c>
      <c r="N84" s="97">
        <v>9.0</v>
      </c>
      <c r="O84" s="97">
        <v>0.0</v>
      </c>
      <c r="P84" s="97">
        <v>0.0</v>
      </c>
      <c r="Q84" s="97">
        <v>0.0</v>
      </c>
      <c r="R84" s="97">
        <v>1.0</v>
      </c>
      <c r="S84" s="97">
        <v>0.0</v>
      </c>
      <c r="T84" s="97">
        <v>0.0</v>
      </c>
      <c r="U84" s="97">
        <v>0.0</v>
      </c>
      <c r="V84" s="97">
        <v>0.0</v>
      </c>
      <c r="W84" s="97">
        <v>16.0</v>
      </c>
      <c r="X84" s="97">
        <v>0.0</v>
      </c>
      <c r="Y84" s="97">
        <v>0.0</v>
      </c>
      <c r="Z84" s="97">
        <v>0.0</v>
      </c>
      <c r="AA84" s="97">
        <v>0.0</v>
      </c>
      <c r="AB84" s="97">
        <v>0.0</v>
      </c>
      <c r="AC84" s="97">
        <v>6.0</v>
      </c>
      <c r="AD84" s="101"/>
      <c r="AE84" s="100">
        <v>0.0</v>
      </c>
      <c r="AF84" s="97">
        <v>0.0</v>
      </c>
      <c r="AG84" s="97">
        <v>0.0</v>
      </c>
      <c r="AH84" s="97">
        <v>0.0</v>
      </c>
      <c r="AI84" s="97">
        <v>0.0</v>
      </c>
      <c r="AJ84" s="97">
        <v>0.0</v>
      </c>
      <c r="AK84" s="97">
        <v>0.0</v>
      </c>
      <c r="AL84" s="97">
        <v>0.0</v>
      </c>
      <c r="AM84" s="97">
        <v>0.0</v>
      </c>
      <c r="AN84" s="97">
        <v>0.0</v>
      </c>
      <c r="AO84" s="97">
        <v>0.0</v>
      </c>
      <c r="AP84" s="97">
        <v>0.0</v>
      </c>
      <c r="AQ84" s="97">
        <v>0.0</v>
      </c>
      <c r="AR84" s="97">
        <v>0.0</v>
      </c>
      <c r="AS84" s="97">
        <v>0.0</v>
      </c>
      <c r="AT84" s="102">
        <v>0.0</v>
      </c>
      <c r="AU84" s="103">
        <v>0.0</v>
      </c>
      <c r="AV84" s="110" t="s">
        <v>1436</v>
      </c>
      <c r="AW84" s="104">
        <v>2.0</v>
      </c>
      <c r="AX84" s="97">
        <v>0.0</v>
      </c>
      <c r="AY84" s="97">
        <v>0.0</v>
      </c>
      <c r="AZ84" s="97">
        <v>0.0</v>
      </c>
      <c r="BA84" s="97">
        <v>0.0</v>
      </c>
      <c r="BB84" s="97">
        <v>0.0</v>
      </c>
      <c r="BC84" s="97">
        <v>0.0</v>
      </c>
      <c r="BD84" s="97">
        <v>0.0</v>
      </c>
      <c r="BE84" s="97">
        <v>0.0</v>
      </c>
      <c r="BF84" s="97">
        <v>1.0</v>
      </c>
      <c r="BG84" s="97">
        <v>1.0</v>
      </c>
      <c r="BH84" s="97">
        <v>0.0</v>
      </c>
      <c r="BI84" s="97">
        <v>0.0</v>
      </c>
      <c r="BJ84" s="97">
        <v>0.0</v>
      </c>
      <c r="BK84" s="97">
        <v>0.0</v>
      </c>
      <c r="BL84" s="97">
        <v>0.0</v>
      </c>
      <c r="BM84" s="103">
        <v>0.0</v>
      </c>
      <c r="BN84" s="105">
        <f t="shared" si="4"/>
        <v>45012</v>
      </c>
      <c r="BO84" s="106" t="s">
        <v>1169</v>
      </c>
      <c r="BP84" s="106"/>
      <c r="BQ84" s="107" t="s">
        <v>1437</v>
      </c>
      <c r="BR84" s="97">
        <f t="shared" si="5"/>
        <v>439</v>
      </c>
      <c r="BS84" s="97">
        <f t="shared" si="6"/>
        <v>45012</v>
      </c>
      <c r="BT84" s="97">
        <f t="shared" si="7"/>
        <v>600</v>
      </c>
      <c r="BU84" s="97">
        <f t="shared" si="8"/>
        <v>439</v>
      </c>
      <c r="BV84" s="97">
        <f t="shared" ref="BV84:BX84" si="89">IF(BR84=44434,,BR84)</f>
        <v>439</v>
      </c>
      <c r="BW84" s="97">
        <f t="shared" si="89"/>
        <v>45012</v>
      </c>
      <c r="BX84" s="97">
        <f t="shared" si="89"/>
        <v>600</v>
      </c>
      <c r="BY84" s="97">
        <f t="shared" si="10"/>
        <v>439</v>
      </c>
      <c r="BZ84" s="97"/>
    </row>
    <row r="85">
      <c r="A85" s="94" t="s">
        <v>86</v>
      </c>
      <c r="B85" s="94" t="s">
        <v>780</v>
      </c>
      <c r="C85" s="108" t="s">
        <v>780</v>
      </c>
      <c r="D85" s="78" t="s">
        <v>88</v>
      </c>
      <c r="E85" s="78" t="s">
        <v>1290</v>
      </c>
      <c r="F85" s="78" t="s">
        <v>1123</v>
      </c>
      <c r="G85" s="96" t="s">
        <v>65</v>
      </c>
      <c r="H85" s="97" t="s">
        <v>1415</v>
      </c>
      <c r="I85" s="97"/>
      <c r="J85" s="98" t="str">
        <f t="shared" si="2"/>
        <v>above 56 days</v>
      </c>
      <c r="K85" s="98">
        <f t="shared" si="3"/>
        <v>452</v>
      </c>
      <c r="L85" s="101" t="s">
        <v>1411</v>
      </c>
      <c r="M85" s="100">
        <v>5.0</v>
      </c>
      <c r="N85" s="97">
        <v>0.0</v>
      </c>
      <c r="O85" s="97">
        <v>1.0</v>
      </c>
      <c r="P85" s="97">
        <v>0.0</v>
      </c>
      <c r="Q85" s="97">
        <v>0.0</v>
      </c>
      <c r="R85" s="97">
        <v>0.0</v>
      </c>
      <c r="S85" s="97">
        <v>1.0</v>
      </c>
      <c r="T85" s="97">
        <v>0.0</v>
      </c>
      <c r="U85" s="97">
        <v>0.0</v>
      </c>
      <c r="V85" s="97">
        <v>0.0</v>
      </c>
      <c r="W85" s="97">
        <v>1.0</v>
      </c>
      <c r="X85" s="97">
        <v>0.0</v>
      </c>
      <c r="Y85" s="97">
        <v>1.0</v>
      </c>
      <c r="Z85" s="97">
        <v>0.0</v>
      </c>
      <c r="AA85" s="97">
        <v>0.0</v>
      </c>
      <c r="AB85" s="97">
        <v>0.0</v>
      </c>
      <c r="AC85" s="97">
        <v>1.0</v>
      </c>
      <c r="AD85" s="101"/>
      <c r="AE85" s="100">
        <v>0.0</v>
      </c>
      <c r="AF85" s="97">
        <v>0.0</v>
      </c>
      <c r="AG85" s="97">
        <v>0.0</v>
      </c>
      <c r="AH85" s="97">
        <v>0.0</v>
      </c>
      <c r="AI85" s="97">
        <v>0.0</v>
      </c>
      <c r="AJ85" s="97">
        <v>0.0</v>
      </c>
      <c r="AK85" s="97">
        <v>0.0</v>
      </c>
      <c r="AL85" s="97">
        <v>0.0</v>
      </c>
      <c r="AM85" s="97">
        <v>0.0</v>
      </c>
      <c r="AN85" s="97">
        <v>0.0</v>
      </c>
      <c r="AO85" s="97">
        <v>0.0</v>
      </c>
      <c r="AP85" s="97">
        <v>0.0</v>
      </c>
      <c r="AQ85" s="97">
        <v>0.0</v>
      </c>
      <c r="AR85" s="97">
        <v>0.0</v>
      </c>
      <c r="AS85" s="97">
        <v>0.0</v>
      </c>
      <c r="AT85" s="102">
        <v>0.0</v>
      </c>
      <c r="AU85" s="103">
        <v>0.0</v>
      </c>
      <c r="AV85" s="110" t="s">
        <v>1438</v>
      </c>
      <c r="AW85" s="104">
        <v>2.0</v>
      </c>
      <c r="AX85" s="97">
        <v>0.0</v>
      </c>
      <c r="AY85" s="97">
        <v>0.0</v>
      </c>
      <c r="AZ85" s="97">
        <v>0.0</v>
      </c>
      <c r="BA85" s="97">
        <v>0.0</v>
      </c>
      <c r="BB85" s="97">
        <v>1.0</v>
      </c>
      <c r="BC85" s="97">
        <v>0.0</v>
      </c>
      <c r="BD85" s="97">
        <v>0.0</v>
      </c>
      <c r="BE85" s="97">
        <v>0.0</v>
      </c>
      <c r="BF85" s="97">
        <v>0.0</v>
      </c>
      <c r="BG85" s="97">
        <v>0.0</v>
      </c>
      <c r="BH85" s="97">
        <v>0.0</v>
      </c>
      <c r="BI85" s="97">
        <v>0.0</v>
      </c>
      <c r="BJ85" s="97">
        <v>0.0</v>
      </c>
      <c r="BK85" s="97">
        <v>0.0</v>
      </c>
      <c r="BL85" s="97">
        <v>0.0</v>
      </c>
      <c r="BM85" s="103">
        <v>1.0</v>
      </c>
      <c r="BN85" s="105">
        <f t="shared" si="4"/>
        <v>45012</v>
      </c>
      <c r="BO85" s="106" t="s">
        <v>1439</v>
      </c>
      <c r="BP85" s="106"/>
      <c r="BQ85" s="107" t="s">
        <v>1440</v>
      </c>
      <c r="BR85" s="97">
        <f t="shared" si="5"/>
        <v>452</v>
      </c>
      <c r="BS85" s="97">
        <f t="shared" si="6"/>
        <v>45012</v>
      </c>
      <c r="BT85" s="97">
        <f t="shared" si="7"/>
        <v>518</v>
      </c>
      <c r="BU85" s="97">
        <f t="shared" si="8"/>
        <v>452</v>
      </c>
      <c r="BV85" s="97">
        <f t="shared" ref="BV85:BX85" si="90">IF(BR85=44434,,BR85)</f>
        <v>452</v>
      </c>
      <c r="BW85" s="97">
        <f t="shared" si="90"/>
        <v>45012</v>
      </c>
      <c r="BX85" s="97">
        <f t="shared" si="90"/>
        <v>518</v>
      </c>
      <c r="BY85" s="97">
        <f t="shared" si="10"/>
        <v>452</v>
      </c>
      <c r="BZ85" s="97"/>
    </row>
    <row r="86">
      <c r="A86" s="94" t="s">
        <v>86</v>
      </c>
      <c r="B86" s="94" t="s">
        <v>900</v>
      </c>
      <c r="C86" s="108" t="s">
        <v>900</v>
      </c>
      <c r="D86" s="78" t="s">
        <v>88</v>
      </c>
      <c r="E86" s="78" t="s">
        <v>1290</v>
      </c>
      <c r="F86" s="78" t="s">
        <v>1123</v>
      </c>
      <c r="G86" s="96" t="s">
        <v>65</v>
      </c>
      <c r="H86" s="109" t="s">
        <v>1441</v>
      </c>
      <c r="I86" s="97"/>
      <c r="J86" s="98" t="str">
        <f t="shared" si="2"/>
        <v>above 56 days</v>
      </c>
      <c r="K86" s="98">
        <f t="shared" si="3"/>
        <v>452</v>
      </c>
      <c r="L86" s="101" t="s">
        <v>1411</v>
      </c>
      <c r="M86" s="100">
        <v>6.0</v>
      </c>
      <c r="N86" s="97">
        <v>0.0</v>
      </c>
      <c r="O86" s="97">
        <v>1.0</v>
      </c>
      <c r="P86" s="97">
        <v>0.0</v>
      </c>
      <c r="Q86" s="97">
        <v>0.0</v>
      </c>
      <c r="R86" s="97">
        <v>1.0</v>
      </c>
      <c r="S86" s="97">
        <v>0.0</v>
      </c>
      <c r="T86" s="97">
        <v>0.0</v>
      </c>
      <c r="U86" s="97">
        <v>0.0</v>
      </c>
      <c r="V86" s="97">
        <v>0.0</v>
      </c>
      <c r="W86" s="97">
        <v>3.0</v>
      </c>
      <c r="X86" s="97">
        <v>0.0</v>
      </c>
      <c r="Y86" s="97">
        <v>0.0</v>
      </c>
      <c r="Z86" s="97">
        <v>0.0</v>
      </c>
      <c r="AA86" s="97">
        <v>0.0</v>
      </c>
      <c r="AB86" s="97">
        <v>0.0</v>
      </c>
      <c r="AC86" s="97">
        <v>1.0</v>
      </c>
      <c r="AD86" s="101"/>
      <c r="AE86" s="100">
        <v>0.0</v>
      </c>
      <c r="AF86" s="97">
        <v>0.0</v>
      </c>
      <c r="AG86" s="97">
        <v>0.0</v>
      </c>
      <c r="AH86" s="97">
        <v>0.0</v>
      </c>
      <c r="AI86" s="97">
        <v>0.0</v>
      </c>
      <c r="AJ86" s="97">
        <v>0.0</v>
      </c>
      <c r="AK86" s="97">
        <v>0.0</v>
      </c>
      <c r="AL86" s="97">
        <v>0.0</v>
      </c>
      <c r="AM86" s="97">
        <v>0.0</v>
      </c>
      <c r="AN86" s="97">
        <v>0.0</v>
      </c>
      <c r="AO86" s="97">
        <v>0.0</v>
      </c>
      <c r="AP86" s="97">
        <v>0.0</v>
      </c>
      <c r="AQ86" s="97">
        <v>0.0</v>
      </c>
      <c r="AR86" s="97">
        <v>0.0</v>
      </c>
      <c r="AS86" s="97">
        <v>0.0</v>
      </c>
      <c r="AT86" s="102">
        <v>0.0</v>
      </c>
      <c r="AU86" s="103">
        <v>0.0</v>
      </c>
      <c r="AV86" s="110"/>
      <c r="AW86" s="104">
        <v>0.0</v>
      </c>
      <c r="AX86" s="97">
        <v>0.0</v>
      </c>
      <c r="AY86" s="97">
        <v>0.0</v>
      </c>
      <c r="AZ86" s="97">
        <v>0.0</v>
      </c>
      <c r="BA86" s="97">
        <v>0.0</v>
      </c>
      <c r="BB86" s="97">
        <v>0.0</v>
      </c>
      <c r="BC86" s="97">
        <v>0.0</v>
      </c>
      <c r="BD86" s="97">
        <v>0.0</v>
      </c>
      <c r="BE86" s="97">
        <v>0.0</v>
      </c>
      <c r="BF86" s="97">
        <v>0.0</v>
      </c>
      <c r="BG86" s="97">
        <v>0.0</v>
      </c>
      <c r="BH86" s="97">
        <v>0.0</v>
      </c>
      <c r="BI86" s="97">
        <v>0.0</v>
      </c>
      <c r="BJ86" s="97">
        <v>0.0</v>
      </c>
      <c r="BK86" s="97">
        <v>0.0</v>
      </c>
      <c r="BL86" s="97">
        <v>0.0</v>
      </c>
      <c r="BM86" s="103">
        <v>0.0</v>
      </c>
      <c r="BN86" s="105">
        <f t="shared" si="4"/>
        <v>45012</v>
      </c>
      <c r="BO86" s="106" t="s">
        <v>1439</v>
      </c>
      <c r="BP86" s="106"/>
      <c r="BQ86" s="107"/>
      <c r="BR86" s="97">
        <f t="shared" si="5"/>
        <v>452</v>
      </c>
      <c r="BS86" s="97">
        <f t="shared" si="6"/>
        <v>45012</v>
      </c>
      <c r="BT86" s="97">
        <f t="shared" si="7"/>
        <v>45012</v>
      </c>
      <c r="BU86" s="97">
        <f t="shared" si="8"/>
        <v>452</v>
      </c>
      <c r="BV86" s="97">
        <f t="shared" ref="BV86:BX86" si="91">IF(BR86=44434,,BR86)</f>
        <v>452</v>
      </c>
      <c r="BW86" s="97">
        <f t="shared" si="91"/>
        <v>45012</v>
      </c>
      <c r="BX86" s="97">
        <f t="shared" si="91"/>
        <v>45012</v>
      </c>
      <c r="BY86" s="97">
        <f t="shared" si="10"/>
        <v>452</v>
      </c>
      <c r="BZ86" s="97"/>
    </row>
    <row r="87">
      <c r="A87" s="94" t="s">
        <v>307</v>
      </c>
      <c r="B87" s="94" t="s">
        <v>1442</v>
      </c>
      <c r="C87" s="108" t="s">
        <v>1442</v>
      </c>
      <c r="D87" s="78" t="s">
        <v>76</v>
      </c>
      <c r="E87" s="78" t="s">
        <v>1137</v>
      </c>
      <c r="F87" s="78" t="s">
        <v>1138</v>
      </c>
      <c r="G87" s="96" t="s">
        <v>106</v>
      </c>
      <c r="H87" s="97"/>
      <c r="I87" s="97"/>
      <c r="J87" s="98" t="str">
        <f t="shared" si="2"/>
        <v>above 56 days</v>
      </c>
      <c r="K87" s="98">
        <f t="shared" si="3"/>
        <v>620</v>
      </c>
      <c r="L87" s="99" t="s">
        <v>1443</v>
      </c>
      <c r="M87" s="100">
        <v>12.0</v>
      </c>
      <c r="N87" s="97">
        <v>0.0</v>
      </c>
      <c r="O87" s="97">
        <v>0.0</v>
      </c>
      <c r="P87" s="97">
        <v>0.0</v>
      </c>
      <c r="Q87" s="97">
        <v>0.0</v>
      </c>
      <c r="R87" s="97">
        <v>0.0</v>
      </c>
      <c r="S87" s="97">
        <v>0.0</v>
      </c>
      <c r="T87" s="97">
        <v>0.0</v>
      </c>
      <c r="U87" s="97">
        <v>0.0</v>
      </c>
      <c r="V87" s="97">
        <v>0.0</v>
      </c>
      <c r="W87" s="97">
        <v>2.0</v>
      </c>
      <c r="X87" s="97">
        <v>0.0</v>
      </c>
      <c r="Y87" s="97">
        <v>1.0</v>
      </c>
      <c r="Z87" s="97">
        <v>0.0</v>
      </c>
      <c r="AA87" s="97">
        <v>3.0</v>
      </c>
      <c r="AB87" s="97">
        <v>6.0</v>
      </c>
      <c r="AC87" s="97" t="s">
        <v>624</v>
      </c>
      <c r="AD87" s="101"/>
      <c r="AE87" s="100">
        <v>0.0</v>
      </c>
      <c r="AF87" s="97">
        <v>0.0</v>
      </c>
      <c r="AG87" s="97">
        <v>0.0</v>
      </c>
      <c r="AH87" s="97">
        <v>0.0</v>
      </c>
      <c r="AI87" s="97">
        <v>0.0</v>
      </c>
      <c r="AJ87" s="97">
        <v>0.0</v>
      </c>
      <c r="AK87" s="97">
        <v>0.0</v>
      </c>
      <c r="AL87" s="97">
        <v>0.0</v>
      </c>
      <c r="AM87" s="97">
        <v>0.0</v>
      </c>
      <c r="AN87" s="97">
        <v>0.0</v>
      </c>
      <c r="AO87" s="97">
        <v>0.0</v>
      </c>
      <c r="AP87" s="97">
        <v>0.0</v>
      </c>
      <c r="AQ87" s="97">
        <v>0.0</v>
      </c>
      <c r="AR87" s="97">
        <v>0.0</v>
      </c>
      <c r="AS87" s="97">
        <v>0.0</v>
      </c>
      <c r="AT87" s="97">
        <v>0.0</v>
      </c>
      <c r="AU87" s="103" t="s">
        <v>624</v>
      </c>
      <c r="AV87" s="110"/>
      <c r="AW87" s="104">
        <v>0.0</v>
      </c>
      <c r="AX87" s="97">
        <v>0.0</v>
      </c>
      <c r="AY87" s="97">
        <v>0.0</v>
      </c>
      <c r="AZ87" s="97">
        <v>0.0</v>
      </c>
      <c r="BA87" s="97">
        <v>0.0</v>
      </c>
      <c r="BB87" s="97">
        <v>0.0</v>
      </c>
      <c r="BC87" s="97">
        <v>0.0</v>
      </c>
      <c r="BD87" s="97">
        <v>0.0</v>
      </c>
      <c r="BE87" s="97">
        <v>0.0</v>
      </c>
      <c r="BF87" s="97">
        <v>0.0</v>
      </c>
      <c r="BG87" s="97">
        <v>0.0</v>
      </c>
      <c r="BH87" s="97">
        <v>0.0</v>
      </c>
      <c r="BI87" s="97">
        <v>0.0</v>
      </c>
      <c r="BJ87" s="97">
        <v>0.0</v>
      </c>
      <c r="BK87" s="97">
        <v>0.0</v>
      </c>
      <c r="BL87" s="97">
        <v>0.0</v>
      </c>
      <c r="BM87" s="103" t="s">
        <v>624</v>
      </c>
      <c r="BN87" s="105">
        <f t="shared" si="4"/>
        <v>45012</v>
      </c>
      <c r="BO87" s="106" t="s">
        <v>1444</v>
      </c>
      <c r="BP87" s="106"/>
      <c r="BQ87" s="107"/>
      <c r="BR87" s="97">
        <f t="shared" si="5"/>
        <v>620</v>
      </c>
      <c r="BS87" s="97">
        <f t="shared" si="6"/>
        <v>45012</v>
      </c>
      <c r="BT87" s="97">
        <f t="shared" si="7"/>
        <v>45012</v>
      </c>
      <c r="BU87" s="97">
        <f t="shared" si="8"/>
        <v>620</v>
      </c>
      <c r="BV87" s="97">
        <f t="shared" ref="BV87:BX87" si="92">IF(BR87=44434,,BR87)</f>
        <v>620</v>
      </c>
      <c r="BW87" s="97">
        <f t="shared" si="92"/>
        <v>45012</v>
      </c>
      <c r="BX87" s="97">
        <f t="shared" si="92"/>
        <v>45012</v>
      </c>
      <c r="BY87" s="97">
        <f t="shared" si="10"/>
        <v>620</v>
      </c>
      <c r="BZ87" s="97"/>
    </row>
    <row r="88">
      <c r="A88" s="94" t="s">
        <v>86</v>
      </c>
      <c r="B88" s="94" t="s">
        <v>910</v>
      </c>
      <c r="C88" s="95" t="s">
        <v>911</v>
      </c>
      <c r="D88" s="78" t="s">
        <v>88</v>
      </c>
      <c r="E88" s="78" t="s">
        <v>1290</v>
      </c>
      <c r="F88" s="78" t="s">
        <v>1123</v>
      </c>
      <c r="G88" s="96" t="s">
        <v>65</v>
      </c>
      <c r="H88" s="109" t="s">
        <v>1418</v>
      </c>
      <c r="I88" s="97"/>
      <c r="J88" s="98" t="str">
        <f t="shared" si="2"/>
        <v>above 56 days</v>
      </c>
      <c r="K88" s="98">
        <f t="shared" si="3"/>
        <v>447</v>
      </c>
      <c r="L88" s="101" t="s">
        <v>1189</v>
      </c>
      <c r="M88" s="100">
        <v>6.0</v>
      </c>
      <c r="N88" s="97">
        <v>1.0</v>
      </c>
      <c r="O88" s="97">
        <v>0.0</v>
      </c>
      <c r="P88" s="97">
        <v>0.0</v>
      </c>
      <c r="Q88" s="97">
        <v>1.0</v>
      </c>
      <c r="R88" s="97">
        <v>1.0</v>
      </c>
      <c r="S88" s="97">
        <v>0.0</v>
      </c>
      <c r="T88" s="97">
        <v>0.0</v>
      </c>
      <c r="U88" s="97">
        <v>0.0</v>
      </c>
      <c r="V88" s="97">
        <v>1.0</v>
      </c>
      <c r="W88" s="97">
        <v>0.0</v>
      </c>
      <c r="X88" s="97">
        <v>0.0</v>
      </c>
      <c r="Y88" s="97">
        <v>0.0</v>
      </c>
      <c r="Z88" s="97">
        <v>0.0</v>
      </c>
      <c r="AA88" s="97">
        <v>0.0</v>
      </c>
      <c r="AB88" s="97">
        <v>0.0</v>
      </c>
      <c r="AC88" s="97">
        <v>2.0</v>
      </c>
      <c r="AD88" s="101"/>
      <c r="AE88" s="100">
        <v>0.0</v>
      </c>
      <c r="AF88" s="97">
        <v>0.0</v>
      </c>
      <c r="AG88" s="97">
        <v>0.0</v>
      </c>
      <c r="AH88" s="97">
        <v>0.0</v>
      </c>
      <c r="AI88" s="97">
        <v>0.0</v>
      </c>
      <c r="AJ88" s="97">
        <v>0.0</v>
      </c>
      <c r="AK88" s="97">
        <v>0.0</v>
      </c>
      <c r="AL88" s="97">
        <v>0.0</v>
      </c>
      <c r="AM88" s="97">
        <v>0.0</v>
      </c>
      <c r="AN88" s="97">
        <v>0.0</v>
      </c>
      <c r="AO88" s="97">
        <v>0.0</v>
      </c>
      <c r="AP88" s="97">
        <v>0.0</v>
      </c>
      <c r="AQ88" s="97">
        <v>0.0</v>
      </c>
      <c r="AR88" s="97">
        <v>0.0</v>
      </c>
      <c r="AS88" s="97">
        <v>0.0</v>
      </c>
      <c r="AT88" s="102">
        <v>0.0</v>
      </c>
      <c r="AU88" s="103">
        <v>0.0</v>
      </c>
      <c r="AV88" s="110"/>
      <c r="AW88" s="104">
        <v>0.0</v>
      </c>
      <c r="AX88" s="97">
        <v>0.0</v>
      </c>
      <c r="AY88" s="97">
        <v>0.0</v>
      </c>
      <c r="AZ88" s="97">
        <v>0.0</v>
      </c>
      <c r="BA88" s="97">
        <v>0.0</v>
      </c>
      <c r="BB88" s="97">
        <v>0.0</v>
      </c>
      <c r="BC88" s="97">
        <v>0.0</v>
      </c>
      <c r="BD88" s="97">
        <v>0.0</v>
      </c>
      <c r="BE88" s="97">
        <v>0.0</v>
      </c>
      <c r="BF88" s="97">
        <v>0.0</v>
      </c>
      <c r="BG88" s="97">
        <v>0.0</v>
      </c>
      <c r="BH88" s="97">
        <v>0.0</v>
      </c>
      <c r="BI88" s="97">
        <v>0.0</v>
      </c>
      <c r="BJ88" s="97">
        <v>0.0</v>
      </c>
      <c r="BK88" s="97">
        <v>0.0</v>
      </c>
      <c r="BL88" s="97">
        <v>0.0</v>
      </c>
      <c r="BM88" s="103">
        <v>0.0</v>
      </c>
      <c r="BN88" s="105">
        <f t="shared" si="4"/>
        <v>45012</v>
      </c>
      <c r="BO88" s="106" t="s">
        <v>1191</v>
      </c>
      <c r="BP88" s="106"/>
      <c r="BQ88" s="107"/>
      <c r="BR88" s="97">
        <f t="shared" si="5"/>
        <v>447</v>
      </c>
      <c r="BS88" s="97">
        <f t="shared" si="6"/>
        <v>45012</v>
      </c>
      <c r="BT88" s="97">
        <f t="shared" si="7"/>
        <v>45012</v>
      </c>
      <c r="BU88" s="97">
        <f t="shared" si="8"/>
        <v>447</v>
      </c>
      <c r="BV88" s="97">
        <f t="shared" ref="BV88:BX88" si="93">IF(BR88=44434,,BR88)</f>
        <v>447</v>
      </c>
      <c r="BW88" s="97">
        <f t="shared" si="93"/>
        <v>45012</v>
      </c>
      <c r="BX88" s="97">
        <f t="shared" si="93"/>
        <v>45012</v>
      </c>
      <c r="BY88" s="97">
        <f t="shared" si="10"/>
        <v>447</v>
      </c>
      <c r="BZ88" s="97"/>
    </row>
    <row r="89">
      <c r="A89" s="94" t="s">
        <v>514</v>
      </c>
      <c r="B89" s="94" t="s">
        <v>681</v>
      </c>
      <c r="C89" s="95" t="s">
        <v>682</v>
      </c>
      <c r="D89" s="78" t="s">
        <v>88</v>
      </c>
      <c r="E89" s="78" t="s">
        <v>516</v>
      </c>
      <c r="F89" s="78" t="s">
        <v>1123</v>
      </c>
      <c r="G89" s="96" t="s">
        <v>79</v>
      </c>
      <c r="H89" s="97" t="s">
        <v>1445</v>
      </c>
      <c r="I89" s="97" t="s">
        <v>1368</v>
      </c>
      <c r="J89" s="98" t="str">
        <f t="shared" si="2"/>
        <v>above 56 days</v>
      </c>
      <c r="K89" s="98">
        <f t="shared" si="3"/>
        <v>423</v>
      </c>
      <c r="L89" s="99" t="s">
        <v>1132</v>
      </c>
      <c r="M89" s="100">
        <v>7.0</v>
      </c>
      <c r="N89" s="97">
        <v>1.0</v>
      </c>
      <c r="O89" s="97">
        <v>0.0</v>
      </c>
      <c r="P89" s="97">
        <v>0.0</v>
      </c>
      <c r="Q89" s="97">
        <v>0.0</v>
      </c>
      <c r="R89" s="97">
        <v>0.0</v>
      </c>
      <c r="S89" s="97">
        <v>0.0</v>
      </c>
      <c r="T89" s="97">
        <v>1.0</v>
      </c>
      <c r="U89" s="97">
        <v>0.0</v>
      </c>
      <c r="V89" s="97">
        <v>0.0</v>
      </c>
      <c r="W89" s="97">
        <v>2.0</v>
      </c>
      <c r="X89" s="97">
        <v>1.0</v>
      </c>
      <c r="Y89" s="97">
        <v>0.0</v>
      </c>
      <c r="Z89" s="97">
        <v>0.0</v>
      </c>
      <c r="AA89" s="97">
        <v>1.0</v>
      </c>
      <c r="AB89" s="97">
        <v>1.0</v>
      </c>
      <c r="AC89" s="97" t="s">
        <v>624</v>
      </c>
      <c r="AD89" s="101"/>
      <c r="AE89" s="100">
        <v>0.0</v>
      </c>
      <c r="AF89" s="97">
        <v>0.0</v>
      </c>
      <c r="AG89" s="97">
        <v>0.0</v>
      </c>
      <c r="AH89" s="97">
        <v>0.0</v>
      </c>
      <c r="AI89" s="97">
        <v>0.0</v>
      </c>
      <c r="AJ89" s="97">
        <v>0.0</v>
      </c>
      <c r="AK89" s="97">
        <v>0.0</v>
      </c>
      <c r="AL89" s="97">
        <v>0.0</v>
      </c>
      <c r="AM89" s="97">
        <v>0.0</v>
      </c>
      <c r="AN89" s="97">
        <v>0.0</v>
      </c>
      <c r="AO89" s="97">
        <v>0.0</v>
      </c>
      <c r="AP89" s="97">
        <v>0.0</v>
      </c>
      <c r="AQ89" s="97">
        <v>0.0</v>
      </c>
      <c r="AR89" s="97">
        <v>0.0</v>
      </c>
      <c r="AS89" s="97">
        <v>0.0</v>
      </c>
      <c r="AT89" s="97">
        <v>0.0</v>
      </c>
      <c r="AU89" s="103" t="s">
        <v>624</v>
      </c>
      <c r="AV89" s="110"/>
      <c r="AW89" s="104">
        <v>0.0</v>
      </c>
      <c r="AX89" s="97">
        <v>0.0</v>
      </c>
      <c r="AY89" s="97">
        <v>0.0</v>
      </c>
      <c r="AZ89" s="97">
        <v>0.0</v>
      </c>
      <c r="BA89" s="97">
        <v>0.0</v>
      </c>
      <c r="BB89" s="97">
        <v>0.0</v>
      </c>
      <c r="BC89" s="97">
        <v>0.0</v>
      </c>
      <c r="BD89" s="97">
        <v>0.0</v>
      </c>
      <c r="BE89" s="97">
        <v>0.0</v>
      </c>
      <c r="BF89" s="97">
        <v>0.0</v>
      </c>
      <c r="BG89" s="97">
        <v>0.0</v>
      </c>
      <c r="BH89" s="97">
        <v>0.0</v>
      </c>
      <c r="BI89" s="97">
        <v>0.0</v>
      </c>
      <c r="BJ89" s="97">
        <v>0.0</v>
      </c>
      <c r="BK89" s="97">
        <v>0.0</v>
      </c>
      <c r="BL89" s="97">
        <v>0.0</v>
      </c>
      <c r="BM89" s="103" t="s">
        <v>624</v>
      </c>
      <c r="BN89" s="105">
        <f t="shared" si="4"/>
        <v>45012</v>
      </c>
      <c r="BO89" s="106" t="s">
        <v>1135</v>
      </c>
      <c r="BP89" s="106"/>
      <c r="BQ89" s="107"/>
      <c r="BR89" s="97">
        <f t="shared" si="5"/>
        <v>423</v>
      </c>
      <c r="BS89" s="97">
        <f t="shared" si="6"/>
        <v>45012</v>
      </c>
      <c r="BT89" s="97">
        <f t="shared" si="7"/>
        <v>45012</v>
      </c>
      <c r="BU89" s="97">
        <f t="shared" si="8"/>
        <v>423</v>
      </c>
      <c r="BV89" s="97">
        <f t="shared" ref="BV89:BX89" si="94">IF(BR89=44434,,BR89)</f>
        <v>423</v>
      </c>
      <c r="BW89" s="97">
        <f t="shared" si="94"/>
        <v>45012</v>
      </c>
      <c r="BX89" s="97">
        <f t="shared" si="94"/>
        <v>45012</v>
      </c>
      <c r="BY89" s="97">
        <f t="shared" si="10"/>
        <v>423</v>
      </c>
      <c r="BZ89" s="97"/>
    </row>
    <row r="90">
      <c r="A90" s="94" t="s">
        <v>248</v>
      </c>
      <c r="B90" s="94" t="s">
        <v>249</v>
      </c>
      <c r="C90" s="108" t="s">
        <v>249</v>
      </c>
      <c r="D90" s="78" t="s">
        <v>76</v>
      </c>
      <c r="E90" s="78" t="s">
        <v>250</v>
      </c>
      <c r="F90" s="78" t="s">
        <v>1174</v>
      </c>
      <c r="G90" s="96" t="s">
        <v>89</v>
      </c>
      <c r="H90" s="109" t="s">
        <v>1446</v>
      </c>
      <c r="I90" s="109" t="s">
        <v>1447</v>
      </c>
      <c r="J90" s="98" t="str">
        <f t="shared" si="2"/>
        <v>above 56 days</v>
      </c>
      <c r="K90" s="98">
        <f t="shared" si="3"/>
        <v>495</v>
      </c>
      <c r="L90" s="101" t="s">
        <v>1156</v>
      </c>
      <c r="M90" s="100">
        <v>19.0</v>
      </c>
      <c r="N90" s="97">
        <v>0.0</v>
      </c>
      <c r="O90" s="97">
        <v>0.0</v>
      </c>
      <c r="P90" s="97">
        <v>0.0</v>
      </c>
      <c r="Q90" s="97">
        <v>3.0</v>
      </c>
      <c r="R90" s="97">
        <v>1.0</v>
      </c>
      <c r="S90" s="97">
        <v>2.0</v>
      </c>
      <c r="T90" s="97">
        <v>0.0</v>
      </c>
      <c r="U90" s="97">
        <v>0.0</v>
      </c>
      <c r="V90" s="97">
        <v>0.0</v>
      </c>
      <c r="W90" s="97">
        <v>0.0</v>
      </c>
      <c r="X90" s="97">
        <v>5.0</v>
      </c>
      <c r="Y90" s="97">
        <v>1.0</v>
      </c>
      <c r="Z90" s="97">
        <v>0.0</v>
      </c>
      <c r="AA90" s="97">
        <v>3.0</v>
      </c>
      <c r="AB90" s="97">
        <v>1.0</v>
      </c>
      <c r="AC90" s="97">
        <v>3.0</v>
      </c>
      <c r="AD90" s="101"/>
      <c r="AE90" s="100">
        <v>0.0</v>
      </c>
      <c r="AF90" s="97">
        <v>0.0</v>
      </c>
      <c r="AG90" s="97">
        <v>0.0</v>
      </c>
      <c r="AH90" s="97">
        <v>0.0</v>
      </c>
      <c r="AI90" s="97">
        <v>0.0</v>
      </c>
      <c r="AJ90" s="97">
        <v>0.0</v>
      </c>
      <c r="AK90" s="97">
        <v>0.0</v>
      </c>
      <c r="AL90" s="97">
        <v>0.0</v>
      </c>
      <c r="AM90" s="97">
        <v>0.0</v>
      </c>
      <c r="AN90" s="97">
        <v>0.0</v>
      </c>
      <c r="AO90" s="97">
        <v>0.0</v>
      </c>
      <c r="AP90" s="97">
        <v>0.0</v>
      </c>
      <c r="AQ90" s="97">
        <v>0.0</v>
      </c>
      <c r="AR90" s="97">
        <v>0.0</v>
      </c>
      <c r="AS90" s="97">
        <v>0.0</v>
      </c>
      <c r="AT90" s="102">
        <v>0.0</v>
      </c>
      <c r="AU90" s="103">
        <v>0.0</v>
      </c>
      <c r="AV90" s="110"/>
      <c r="AW90" s="104">
        <v>0.0</v>
      </c>
      <c r="AX90" s="97">
        <v>0.0</v>
      </c>
      <c r="AY90" s="97">
        <v>0.0</v>
      </c>
      <c r="AZ90" s="97">
        <v>0.0</v>
      </c>
      <c r="BA90" s="97">
        <v>0.0</v>
      </c>
      <c r="BB90" s="97">
        <v>0.0</v>
      </c>
      <c r="BC90" s="97">
        <v>0.0</v>
      </c>
      <c r="BD90" s="97">
        <v>0.0</v>
      </c>
      <c r="BE90" s="97">
        <v>0.0</v>
      </c>
      <c r="BF90" s="97">
        <v>0.0</v>
      </c>
      <c r="BG90" s="97">
        <v>0.0</v>
      </c>
      <c r="BH90" s="97">
        <v>0.0</v>
      </c>
      <c r="BI90" s="97">
        <v>0.0</v>
      </c>
      <c r="BJ90" s="97">
        <v>0.0</v>
      </c>
      <c r="BK90" s="97">
        <v>0.0</v>
      </c>
      <c r="BL90" s="97">
        <v>0.0</v>
      </c>
      <c r="BM90" s="103">
        <v>0.0</v>
      </c>
      <c r="BN90" s="105">
        <f t="shared" si="4"/>
        <v>45012</v>
      </c>
      <c r="BO90" s="106" t="s">
        <v>1159</v>
      </c>
      <c r="BP90" s="106"/>
      <c r="BQ90" s="107"/>
      <c r="BR90" s="97">
        <f t="shared" si="5"/>
        <v>495</v>
      </c>
      <c r="BS90" s="97">
        <f t="shared" si="6"/>
        <v>45012</v>
      </c>
      <c r="BT90" s="97">
        <f t="shared" si="7"/>
        <v>45012</v>
      </c>
      <c r="BU90" s="97">
        <f t="shared" si="8"/>
        <v>495</v>
      </c>
      <c r="BV90" s="97">
        <f t="shared" ref="BV90:BX90" si="95">IF(BR90=44434,,BR90)</f>
        <v>495</v>
      </c>
      <c r="BW90" s="97">
        <f t="shared" si="95"/>
        <v>45012</v>
      </c>
      <c r="BX90" s="97">
        <f t="shared" si="95"/>
        <v>45012</v>
      </c>
      <c r="BY90" s="97">
        <f t="shared" si="10"/>
        <v>495</v>
      </c>
      <c r="BZ90" s="97"/>
    </row>
    <row r="91">
      <c r="A91" s="94" t="s">
        <v>121</v>
      </c>
      <c r="B91" s="94" t="s">
        <v>277</v>
      </c>
      <c r="C91" s="95" t="s">
        <v>278</v>
      </c>
      <c r="D91" s="78" t="s">
        <v>88</v>
      </c>
      <c r="E91" s="78" t="s">
        <v>124</v>
      </c>
      <c r="F91" s="78" t="s">
        <v>1123</v>
      </c>
      <c r="G91" s="96" t="s">
        <v>79</v>
      </c>
      <c r="H91" s="97" t="s">
        <v>1448</v>
      </c>
      <c r="I91" s="97"/>
      <c r="J91" s="98" t="str">
        <f t="shared" si="2"/>
        <v>above 56 days</v>
      </c>
      <c r="K91" s="98">
        <f t="shared" si="3"/>
        <v>430</v>
      </c>
      <c r="L91" s="99" t="s">
        <v>1184</v>
      </c>
      <c r="M91" s="100">
        <v>8.0</v>
      </c>
      <c r="N91" s="97">
        <v>1.0</v>
      </c>
      <c r="O91" s="97">
        <v>0.0</v>
      </c>
      <c r="P91" s="97">
        <v>0.0</v>
      </c>
      <c r="Q91" s="97">
        <v>0.0</v>
      </c>
      <c r="R91" s="97">
        <v>3.0</v>
      </c>
      <c r="S91" s="97">
        <v>0.0</v>
      </c>
      <c r="T91" s="97">
        <v>0.0</v>
      </c>
      <c r="U91" s="97">
        <v>0.0</v>
      </c>
      <c r="V91" s="97">
        <v>0.0</v>
      </c>
      <c r="W91" s="97">
        <v>2.0</v>
      </c>
      <c r="X91" s="97">
        <v>0.0</v>
      </c>
      <c r="Y91" s="97">
        <v>0.0</v>
      </c>
      <c r="Z91" s="97">
        <v>0.0</v>
      </c>
      <c r="AA91" s="97">
        <v>0.0</v>
      </c>
      <c r="AB91" s="97">
        <v>2.0</v>
      </c>
      <c r="AC91" s="97" t="s">
        <v>624</v>
      </c>
      <c r="AD91" s="101"/>
      <c r="AE91" s="100">
        <v>0.0</v>
      </c>
      <c r="AF91" s="97">
        <v>0.0</v>
      </c>
      <c r="AG91" s="97">
        <v>0.0</v>
      </c>
      <c r="AH91" s="97">
        <v>0.0</v>
      </c>
      <c r="AI91" s="97">
        <v>0.0</v>
      </c>
      <c r="AJ91" s="97">
        <v>0.0</v>
      </c>
      <c r="AK91" s="97">
        <v>0.0</v>
      </c>
      <c r="AL91" s="97">
        <v>0.0</v>
      </c>
      <c r="AM91" s="97">
        <v>0.0</v>
      </c>
      <c r="AN91" s="97">
        <v>0.0</v>
      </c>
      <c r="AO91" s="97">
        <v>0.0</v>
      </c>
      <c r="AP91" s="97">
        <v>0.0</v>
      </c>
      <c r="AQ91" s="97">
        <v>0.0</v>
      </c>
      <c r="AR91" s="97">
        <v>0.0</v>
      </c>
      <c r="AS91" s="97">
        <v>0.0</v>
      </c>
      <c r="AT91" s="97">
        <v>0.0</v>
      </c>
      <c r="AU91" s="103" t="s">
        <v>624</v>
      </c>
      <c r="AV91" s="110"/>
      <c r="AW91" s="104">
        <v>0.0</v>
      </c>
      <c r="AX91" s="97">
        <v>0.0</v>
      </c>
      <c r="AY91" s="97">
        <v>0.0</v>
      </c>
      <c r="AZ91" s="97">
        <v>0.0</v>
      </c>
      <c r="BA91" s="97">
        <v>0.0</v>
      </c>
      <c r="BB91" s="97">
        <v>0.0</v>
      </c>
      <c r="BC91" s="97">
        <v>0.0</v>
      </c>
      <c r="BD91" s="97">
        <v>0.0</v>
      </c>
      <c r="BE91" s="97">
        <v>0.0</v>
      </c>
      <c r="BF91" s="97">
        <v>0.0</v>
      </c>
      <c r="BG91" s="97">
        <v>0.0</v>
      </c>
      <c r="BH91" s="97">
        <v>0.0</v>
      </c>
      <c r="BI91" s="97">
        <v>0.0</v>
      </c>
      <c r="BJ91" s="97">
        <v>0.0</v>
      </c>
      <c r="BK91" s="97">
        <v>0.0</v>
      </c>
      <c r="BL91" s="97">
        <v>0.0</v>
      </c>
      <c r="BM91" s="103" t="s">
        <v>624</v>
      </c>
      <c r="BN91" s="105">
        <f t="shared" si="4"/>
        <v>45012</v>
      </c>
      <c r="BO91" s="106" t="s">
        <v>1186</v>
      </c>
      <c r="BP91" s="106"/>
      <c r="BQ91" s="107"/>
      <c r="BR91" s="97">
        <f t="shared" si="5"/>
        <v>430</v>
      </c>
      <c r="BS91" s="97">
        <f t="shared" si="6"/>
        <v>45012</v>
      </c>
      <c r="BT91" s="97">
        <f t="shared" si="7"/>
        <v>45012</v>
      </c>
      <c r="BU91" s="97">
        <f t="shared" si="8"/>
        <v>430</v>
      </c>
      <c r="BV91" s="97">
        <f t="shared" ref="BV91:BX91" si="96">IF(BR91=44434,,BR91)</f>
        <v>430</v>
      </c>
      <c r="BW91" s="97">
        <f t="shared" si="96"/>
        <v>45012</v>
      </c>
      <c r="BX91" s="97">
        <f t="shared" si="96"/>
        <v>45012</v>
      </c>
      <c r="BY91" s="97">
        <f t="shared" si="10"/>
        <v>430</v>
      </c>
      <c r="BZ91" s="97"/>
    </row>
    <row r="92">
      <c r="A92" s="94" t="s">
        <v>86</v>
      </c>
      <c r="B92" s="94" t="s">
        <v>338</v>
      </c>
      <c r="C92" s="108" t="s">
        <v>338</v>
      </c>
      <c r="D92" s="78" t="s">
        <v>88</v>
      </c>
      <c r="E92" s="78" t="s">
        <v>152</v>
      </c>
      <c r="F92" s="78" t="s">
        <v>1123</v>
      </c>
      <c r="G92" s="96" t="s">
        <v>79</v>
      </c>
      <c r="H92" s="109" t="s">
        <v>1449</v>
      </c>
      <c r="I92" s="109" t="s">
        <v>1450</v>
      </c>
      <c r="J92" s="98" t="str">
        <f t="shared" si="2"/>
        <v>above 56 days</v>
      </c>
      <c r="K92" s="98">
        <f t="shared" si="3"/>
        <v>427</v>
      </c>
      <c r="L92" s="99" t="s">
        <v>1335</v>
      </c>
      <c r="M92" s="100">
        <v>13.0</v>
      </c>
      <c r="N92" s="97">
        <v>1.0</v>
      </c>
      <c r="O92" s="97">
        <v>0.0</v>
      </c>
      <c r="P92" s="97">
        <v>1.0</v>
      </c>
      <c r="Q92" s="97">
        <v>1.0</v>
      </c>
      <c r="R92" s="97">
        <v>0.0</v>
      </c>
      <c r="S92" s="97">
        <v>0.0</v>
      </c>
      <c r="T92" s="97">
        <v>0.0</v>
      </c>
      <c r="U92" s="97">
        <v>0.0</v>
      </c>
      <c r="V92" s="97">
        <v>0.0</v>
      </c>
      <c r="W92" s="97">
        <v>6.0</v>
      </c>
      <c r="X92" s="97">
        <v>1.0</v>
      </c>
      <c r="Y92" s="97">
        <v>0.0</v>
      </c>
      <c r="Z92" s="97">
        <v>2.0</v>
      </c>
      <c r="AA92" s="97">
        <v>0.0</v>
      </c>
      <c r="AB92" s="97">
        <v>1.0</v>
      </c>
      <c r="AC92" s="97" t="s">
        <v>624</v>
      </c>
      <c r="AD92" s="99" t="s">
        <v>1257</v>
      </c>
      <c r="AE92" s="100">
        <v>8.0</v>
      </c>
      <c r="AF92" s="97">
        <v>1.0</v>
      </c>
      <c r="AG92" s="97">
        <v>0.0</v>
      </c>
      <c r="AH92" s="97">
        <v>0.0</v>
      </c>
      <c r="AI92" s="97">
        <v>0.0</v>
      </c>
      <c r="AJ92" s="97">
        <v>0.0</v>
      </c>
      <c r="AK92" s="97">
        <v>0.0</v>
      </c>
      <c r="AL92" s="97">
        <v>0.0</v>
      </c>
      <c r="AM92" s="97">
        <v>0.0</v>
      </c>
      <c r="AN92" s="97">
        <v>0.0</v>
      </c>
      <c r="AO92" s="97">
        <v>6.0</v>
      </c>
      <c r="AP92" s="97">
        <v>0.0</v>
      </c>
      <c r="AQ92" s="97">
        <v>0.0</v>
      </c>
      <c r="AR92" s="97">
        <v>0.0</v>
      </c>
      <c r="AS92" s="97">
        <v>1.0</v>
      </c>
      <c r="AT92" s="97">
        <v>0.0</v>
      </c>
      <c r="AU92" s="103" t="s">
        <v>624</v>
      </c>
      <c r="AV92" s="110"/>
      <c r="AW92" s="104">
        <v>0.0</v>
      </c>
      <c r="AX92" s="97">
        <v>0.0</v>
      </c>
      <c r="AY92" s="97">
        <v>0.0</v>
      </c>
      <c r="AZ92" s="97">
        <v>0.0</v>
      </c>
      <c r="BA92" s="97">
        <v>0.0</v>
      </c>
      <c r="BB92" s="97">
        <v>0.0</v>
      </c>
      <c r="BC92" s="97">
        <v>0.0</v>
      </c>
      <c r="BD92" s="97">
        <v>0.0</v>
      </c>
      <c r="BE92" s="97">
        <v>0.0</v>
      </c>
      <c r="BF92" s="97">
        <v>0.0</v>
      </c>
      <c r="BG92" s="97">
        <v>0.0</v>
      </c>
      <c r="BH92" s="97">
        <v>0.0</v>
      </c>
      <c r="BI92" s="97">
        <v>0.0</v>
      </c>
      <c r="BJ92" s="97">
        <v>0.0</v>
      </c>
      <c r="BK92" s="97">
        <v>0.0</v>
      </c>
      <c r="BL92" s="97">
        <v>0.0</v>
      </c>
      <c r="BM92" s="103" t="s">
        <v>624</v>
      </c>
      <c r="BN92" s="105">
        <f t="shared" si="4"/>
        <v>45012</v>
      </c>
      <c r="BO92" s="106" t="s">
        <v>1336</v>
      </c>
      <c r="BP92" s="106" t="s">
        <v>1259</v>
      </c>
      <c r="BQ92" s="107"/>
      <c r="BR92" s="97">
        <f t="shared" si="5"/>
        <v>433</v>
      </c>
      <c r="BS92" s="97">
        <f t="shared" si="6"/>
        <v>427</v>
      </c>
      <c r="BT92" s="97">
        <f t="shared" si="7"/>
        <v>45012</v>
      </c>
      <c r="BU92" s="97">
        <f t="shared" si="8"/>
        <v>427</v>
      </c>
      <c r="BV92" s="97">
        <f t="shared" ref="BV92:BX92" si="97">IF(BR92=44434,,BR92)</f>
        <v>433</v>
      </c>
      <c r="BW92" s="97">
        <f t="shared" si="97"/>
        <v>427</v>
      </c>
      <c r="BX92" s="97">
        <f t="shared" si="97"/>
        <v>45012</v>
      </c>
      <c r="BY92" s="97">
        <f t="shared" si="10"/>
        <v>427</v>
      </c>
      <c r="BZ92" s="97"/>
    </row>
    <row r="93">
      <c r="A93" s="94" t="s">
        <v>341</v>
      </c>
      <c r="B93" s="94" t="s">
        <v>1451</v>
      </c>
      <c r="C93" s="95" t="s">
        <v>1452</v>
      </c>
      <c r="D93" s="78" t="s">
        <v>62</v>
      </c>
      <c r="E93" s="78" t="s">
        <v>344</v>
      </c>
      <c r="F93" s="78" t="s">
        <v>1123</v>
      </c>
      <c r="G93" s="96" t="s">
        <v>237</v>
      </c>
      <c r="H93" s="109" t="s">
        <v>1255</v>
      </c>
      <c r="I93" s="97"/>
      <c r="J93" s="98" t="str">
        <f t="shared" si="2"/>
        <v>above 56 days</v>
      </c>
      <c r="K93" s="98">
        <f t="shared" si="3"/>
        <v>721</v>
      </c>
      <c r="L93" s="101" t="s">
        <v>1453</v>
      </c>
      <c r="M93" s="100">
        <v>2.0</v>
      </c>
      <c r="N93" s="97">
        <v>0.0</v>
      </c>
      <c r="O93" s="97">
        <v>0.0</v>
      </c>
      <c r="P93" s="97">
        <v>0.0</v>
      </c>
      <c r="Q93" s="97">
        <v>0.0</v>
      </c>
      <c r="R93" s="97">
        <v>0.0</v>
      </c>
      <c r="S93" s="97">
        <v>0.0</v>
      </c>
      <c r="T93" s="97">
        <v>0.0</v>
      </c>
      <c r="U93" s="97">
        <v>0.0</v>
      </c>
      <c r="V93" s="97">
        <v>0.0</v>
      </c>
      <c r="W93" s="97">
        <v>0.0</v>
      </c>
      <c r="X93" s="97">
        <v>0.0</v>
      </c>
      <c r="Y93" s="97">
        <v>0.0</v>
      </c>
      <c r="Z93" s="97">
        <v>0.0</v>
      </c>
      <c r="AA93" s="97">
        <v>0.0</v>
      </c>
      <c r="AB93" s="97">
        <v>0.0</v>
      </c>
      <c r="AC93" s="97">
        <v>2.0</v>
      </c>
      <c r="AD93" s="101"/>
      <c r="AE93" s="100">
        <v>0.0</v>
      </c>
      <c r="AF93" s="97">
        <v>0.0</v>
      </c>
      <c r="AG93" s="97">
        <v>0.0</v>
      </c>
      <c r="AH93" s="97">
        <v>0.0</v>
      </c>
      <c r="AI93" s="97">
        <v>0.0</v>
      </c>
      <c r="AJ93" s="97">
        <v>0.0</v>
      </c>
      <c r="AK93" s="97">
        <v>0.0</v>
      </c>
      <c r="AL93" s="97">
        <v>0.0</v>
      </c>
      <c r="AM93" s="97">
        <v>0.0</v>
      </c>
      <c r="AN93" s="97">
        <v>0.0</v>
      </c>
      <c r="AO93" s="97">
        <v>0.0</v>
      </c>
      <c r="AP93" s="97">
        <v>0.0</v>
      </c>
      <c r="AQ93" s="97">
        <v>0.0</v>
      </c>
      <c r="AR93" s="97">
        <v>0.0</v>
      </c>
      <c r="AS93" s="97">
        <v>0.0</v>
      </c>
      <c r="AT93" s="102">
        <v>0.0</v>
      </c>
      <c r="AU93" s="103">
        <v>0.0</v>
      </c>
      <c r="AV93" s="110"/>
      <c r="AW93" s="104">
        <v>0.0</v>
      </c>
      <c r="AX93" s="97">
        <v>0.0</v>
      </c>
      <c r="AY93" s="97">
        <v>0.0</v>
      </c>
      <c r="AZ93" s="97">
        <v>0.0</v>
      </c>
      <c r="BA93" s="97">
        <v>0.0</v>
      </c>
      <c r="BB93" s="97">
        <v>0.0</v>
      </c>
      <c r="BC93" s="97">
        <v>0.0</v>
      </c>
      <c r="BD93" s="97">
        <v>0.0</v>
      </c>
      <c r="BE93" s="97">
        <v>0.0</v>
      </c>
      <c r="BF93" s="97">
        <v>0.0</v>
      </c>
      <c r="BG93" s="97">
        <v>0.0</v>
      </c>
      <c r="BH93" s="97">
        <v>0.0</v>
      </c>
      <c r="BI93" s="97">
        <v>0.0</v>
      </c>
      <c r="BJ93" s="97">
        <v>0.0</v>
      </c>
      <c r="BK93" s="97">
        <v>0.0</v>
      </c>
      <c r="BL93" s="97">
        <v>0.0</v>
      </c>
      <c r="BM93" s="103">
        <v>0.0</v>
      </c>
      <c r="BN93" s="105">
        <f t="shared" si="4"/>
        <v>45012</v>
      </c>
      <c r="BO93" s="106" t="s">
        <v>1454</v>
      </c>
      <c r="BP93" s="106"/>
      <c r="BQ93" s="107"/>
      <c r="BR93" s="97">
        <f t="shared" si="5"/>
        <v>721</v>
      </c>
      <c r="BS93" s="97">
        <f t="shared" si="6"/>
        <v>45012</v>
      </c>
      <c r="BT93" s="97">
        <f t="shared" si="7"/>
        <v>45012</v>
      </c>
      <c r="BU93" s="97">
        <f t="shared" si="8"/>
        <v>721</v>
      </c>
      <c r="BV93" s="97">
        <f t="shared" ref="BV93:BX93" si="98">IF(BR93=44434,,BR93)</f>
        <v>721</v>
      </c>
      <c r="BW93" s="97">
        <f t="shared" si="98"/>
        <v>45012</v>
      </c>
      <c r="BX93" s="97">
        <f t="shared" si="98"/>
        <v>45012</v>
      </c>
      <c r="BY93" s="97">
        <f t="shared" si="10"/>
        <v>721</v>
      </c>
      <c r="BZ93" s="97"/>
    </row>
    <row r="94">
      <c r="A94" s="94" t="s">
        <v>86</v>
      </c>
      <c r="B94" s="94" t="s">
        <v>506</v>
      </c>
      <c r="C94" s="108" t="s">
        <v>506</v>
      </c>
      <c r="D94" s="78" t="s">
        <v>88</v>
      </c>
      <c r="E94" s="78" t="s">
        <v>152</v>
      </c>
      <c r="F94" s="78" t="s">
        <v>1123</v>
      </c>
      <c r="G94" s="96" t="s">
        <v>135</v>
      </c>
      <c r="H94" s="97"/>
      <c r="I94" s="97"/>
      <c r="J94" s="98" t="str">
        <f t="shared" si="2"/>
        <v>above 56 days</v>
      </c>
      <c r="K94" s="98">
        <f t="shared" si="3"/>
        <v>439</v>
      </c>
      <c r="L94" s="101" t="s">
        <v>1166</v>
      </c>
      <c r="M94" s="100">
        <v>11.0</v>
      </c>
      <c r="N94" s="97">
        <v>1.0</v>
      </c>
      <c r="O94" s="97">
        <v>0.0</v>
      </c>
      <c r="P94" s="97">
        <v>2.0</v>
      </c>
      <c r="Q94" s="97">
        <v>1.0</v>
      </c>
      <c r="R94" s="97">
        <v>1.0</v>
      </c>
      <c r="S94" s="97">
        <v>0.0</v>
      </c>
      <c r="T94" s="97">
        <v>1.0</v>
      </c>
      <c r="U94" s="97">
        <v>0.0</v>
      </c>
      <c r="V94" s="97">
        <v>1.0</v>
      </c>
      <c r="W94" s="97">
        <v>1.0</v>
      </c>
      <c r="X94" s="97">
        <v>0.0</v>
      </c>
      <c r="Y94" s="97">
        <v>1.0</v>
      </c>
      <c r="Z94" s="97">
        <v>0.0</v>
      </c>
      <c r="AA94" s="97">
        <v>1.0</v>
      </c>
      <c r="AB94" s="97">
        <v>1.0</v>
      </c>
      <c r="AC94" s="97" t="s">
        <v>624</v>
      </c>
      <c r="AD94" s="99" t="s">
        <v>1341</v>
      </c>
      <c r="AE94" s="100">
        <v>1.0</v>
      </c>
      <c r="AF94" s="97">
        <v>0.0</v>
      </c>
      <c r="AG94" s="97">
        <v>0.0</v>
      </c>
      <c r="AH94" s="97">
        <v>0.0</v>
      </c>
      <c r="AI94" s="97">
        <v>0.0</v>
      </c>
      <c r="AJ94" s="97">
        <v>0.0</v>
      </c>
      <c r="AK94" s="97">
        <v>0.0</v>
      </c>
      <c r="AL94" s="97">
        <v>0.0</v>
      </c>
      <c r="AM94" s="97">
        <v>0.0</v>
      </c>
      <c r="AN94" s="97">
        <v>0.0</v>
      </c>
      <c r="AO94" s="97">
        <v>0.0</v>
      </c>
      <c r="AP94" s="97">
        <v>0.0</v>
      </c>
      <c r="AQ94" s="97">
        <v>1.0</v>
      </c>
      <c r="AR94" s="97">
        <v>0.0</v>
      </c>
      <c r="AS94" s="97">
        <v>0.0</v>
      </c>
      <c r="AT94" s="97">
        <v>0.0</v>
      </c>
      <c r="AU94" s="103" t="s">
        <v>624</v>
      </c>
      <c r="AV94" s="110"/>
      <c r="AW94" s="104">
        <v>0.0</v>
      </c>
      <c r="AX94" s="97">
        <v>0.0</v>
      </c>
      <c r="AY94" s="97">
        <v>0.0</v>
      </c>
      <c r="AZ94" s="97">
        <v>0.0</v>
      </c>
      <c r="BA94" s="97">
        <v>0.0</v>
      </c>
      <c r="BB94" s="97">
        <v>0.0</v>
      </c>
      <c r="BC94" s="97">
        <v>0.0</v>
      </c>
      <c r="BD94" s="97">
        <v>0.0</v>
      </c>
      <c r="BE94" s="97">
        <v>0.0</v>
      </c>
      <c r="BF94" s="97">
        <v>0.0</v>
      </c>
      <c r="BG94" s="97">
        <v>0.0</v>
      </c>
      <c r="BH94" s="97">
        <v>0.0</v>
      </c>
      <c r="BI94" s="97">
        <v>0.0</v>
      </c>
      <c r="BJ94" s="97">
        <v>0.0</v>
      </c>
      <c r="BK94" s="97">
        <v>0.0</v>
      </c>
      <c r="BL94" s="97">
        <v>0.0</v>
      </c>
      <c r="BM94" s="103" t="s">
        <v>624</v>
      </c>
      <c r="BN94" s="105">
        <f t="shared" si="4"/>
        <v>45012</v>
      </c>
      <c r="BO94" s="106" t="s">
        <v>1169</v>
      </c>
      <c r="BP94" s="106" t="s">
        <v>1343</v>
      </c>
      <c r="BQ94" s="107"/>
      <c r="BR94" s="97">
        <f t="shared" si="5"/>
        <v>439</v>
      </c>
      <c r="BS94" s="97">
        <f t="shared" si="6"/>
        <v>665</v>
      </c>
      <c r="BT94" s="97">
        <f t="shared" si="7"/>
        <v>45012</v>
      </c>
      <c r="BU94" s="97">
        <f t="shared" si="8"/>
        <v>439</v>
      </c>
      <c r="BV94" s="97">
        <f t="shared" ref="BV94:BX94" si="99">IF(BR94=44434,,BR94)</f>
        <v>439</v>
      </c>
      <c r="BW94" s="97">
        <f t="shared" si="99"/>
        <v>665</v>
      </c>
      <c r="BX94" s="97">
        <f t="shared" si="99"/>
        <v>45012</v>
      </c>
      <c r="BY94" s="97">
        <f t="shared" si="10"/>
        <v>439</v>
      </c>
      <c r="BZ94" s="97"/>
    </row>
    <row r="95">
      <c r="A95" s="94" t="s">
        <v>532</v>
      </c>
      <c r="B95" s="94" t="s">
        <v>727</v>
      </c>
      <c r="C95" s="108" t="s">
        <v>728</v>
      </c>
      <c r="D95" s="78" t="s">
        <v>88</v>
      </c>
      <c r="E95" s="78" t="s">
        <v>560</v>
      </c>
      <c r="F95" s="78" t="s">
        <v>1123</v>
      </c>
      <c r="G95" s="96" t="s">
        <v>89</v>
      </c>
      <c r="H95" s="97" t="s">
        <v>1455</v>
      </c>
      <c r="I95" s="97"/>
      <c r="J95" s="98" t="str">
        <f t="shared" si="2"/>
        <v>above 56 days</v>
      </c>
      <c r="K95" s="98">
        <f t="shared" si="3"/>
        <v>434</v>
      </c>
      <c r="L95" s="99" t="s">
        <v>1286</v>
      </c>
      <c r="M95" s="100">
        <v>7.0</v>
      </c>
      <c r="N95" s="97">
        <v>1.0</v>
      </c>
      <c r="O95" s="97">
        <v>0.0</v>
      </c>
      <c r="P95" s="97">
        <v>0.0</v>
      </c>
      <c r="Q95" s="97">
        <v>0.0</v>
      </c>
      <c r="R95" s="97">
        <v>1.0</v>
      </c>
      <c r="S95" s="97">
        <v>0.0</v>
      </c>
      <c r="T95" s="97">
        <v>0.0</v>
      </c>
      <c r="U95" s="97">
        <v>0.0</v>
      </c>
      <c r="V95" s="97">
        <v>0.0</v>
      </c>
      <c r="W95" s="97">
        <v>1.0</v>
      </c>
      <c r="X95" s="97">
        <v>0.0</v>
      </c>
      <c r="Y95" s="97">
        <v>0.0</v>
      </c>
      <c r="Z95" s="97">
        <v>0.0</v>
      </c>
      <c r="AA95" s="97">
        <v>0.0</v>
      </c>
      <c r="AB95" s="97">
        <v>0.0</v>
      </c>
      <c r="AC95" s="97">
        <v>4.0</v>
      </c>
      <c r="AD95" s="101" t="s">
        <v>1456</v>
      </c>
      <c r="AE95" s="100">
        <v>1.0</v>
      </c>
      <c r="AF95" s="97">
        <v>0.0</v>
      </c>
      <c r="AG95" s="97">
        <v>0.0</v>
      </c>
      <c r="AH95" s="97">
        <v>0.0</v>
      </c>
      <c r="AI95" s="97">
        <v>0.0</v>
      </c>
      <c r="AJ95" s="97">
        <v>0.0</v>
      </c>
      <c r="AK95" s="97">
        <v>0.0</v>
      </c>
      <c r="AL95" s="97">
        <v>0.0</v>
      </c>
      <c r="AM95" s="97">
        <v>0.0</v>
      </c>
      <c r="AN95" s="97">
        <v>0.0</v>
      </c>
      <c r="AO95" s="97">
        <v>1.0</v>
      </c>
      <c r="AP95" s="97">
        <v>0.0</v>
      </c>
      <c r="AQ95" s="97">
        <v>0.0</v>
      </c>
      <c r="AR95" s="97">
        <v>0.0</v>
      </c>
      <c r="AS95" s="97">
        <v>0.0</v>
      </c>
      <c r="AT95" s="102">
        <v>0.0</v>
      </c>
      <c r="AU95" s="103">
        <v>0.0</v>
      </c>
      <c r="AV95" s="110"/>
      <c r="AW95" s="104">
        <v>0.0</v>
      </c>
      <c r="AX95" s="97">
        <v>0.0</v>
      </c>
      <c r="AY95" s="97">
        <v>0.0</v>
      </c>
      <c r="AZ95" s="97">
        <v>0.0</v>
      </c>
      <c r="BA95" s="97">
        <v>0.0</v>
      </c>
      <c r="BB95" s="97">
        <v>0.0</v>
      </c>
      <c r="BC95" s="97">
        <v>0.0</v>
      </c>
      <c r="BD95" s="97">
        <v>0.0</v>
      </c>
      <c r="BE95" s="97">
        <v>0.0</v>
      </c>
      <c r="BF95" s="97">
        <v>0.0</v>
      </c>
      <c r="BG95" s="97">
        <v>0.0</v>
      </c>
      <c r="BH95" s="97">
        <v>0.0</v>
      </c>
      <c r="BI95" s="97">
        <v>0.0</v>
      </c>
      <c r="BJ95" s="97">
        <v>0.0</v>
      </c>
      <c r="BK95" s="97">
        <v>0.0</v>
      </c>
      <c r="BL95" s="97">
        <v>0.0</v>
      </c>
      <c r="BM95" s="103">
        <v>0.0</v>
      </c>
      <c r="BN95" s="105">
        <f t="shared" si="4"/>
        <v>45012</v>
      </c>
      <c r="BO95" s="106" t="s">
        <v>1287</v>
      </c>
      <c r="BP95" s="106" t="s">
        <v>1457</v>
      </c>
      <c r="BQ95" s="107"/>
      <c r="BR95" s="97">
        <f t="shared" si="5"/>
        <v>434</v>
      </c>
      <c r="BS95" s="97">
        <f t="shared" si="6"/>
        <v>627</v>
      </c>
      <c r="BT95" s="97">
        <f t="shared" si="7"/>
        <v>45012</v>
      </c>
      <c r="BU95" s="97">
        <f t="shared" si="8"/>
        <v>434</v>
      </c>
      <c r="BV95" s="97">
        <f t="shared" ref="BV95:BX95" si="100">IF(BR95=44434,,BR95)</f>
        <v>434</v>
      </c>
      <c r="BW95" s="97">
        <f t="shared" si="100"/>
        <v>627</v>
      </c>
      <c r="BX95" s="97">
        <f t="shared" si="100"/>
        <v>45012</v>
      </c>
      <c r="BY95" s="97">
        <f t="shared" si="10"/>
        <v>434</v>
      </c>
      <c r="BZ95" s="97"/>
    </row>
    <row r="96">
      <c r="A96" s="94" t="s">
        <v>103</v>
      </c>
      <c r="B96" s="94" t="s">
        <v>442</v>
      </c>
      <c r="C96" s="108" t="s">
        <v>442</v>
      </c>
      <c r="D96" s="78" t="s">
        <v>88</v>
      </c>
      <c r="E96" s="78" t="s">
        <v>105</v>
      </c>
      <c r="F96" s="78" t="s">
        <v>1123</v>
      </c>
      <c r="G96" s="96" t="s">
        <v>79</v>
      </c>
      <c r="H96" s="97" t="s">
        <v>1231</v>
      </c>
      <c r="I96" s="97"/>
      <c r="J96" s="98" t="str">
        <f t="shared" si="2"/>
        <v>above 56 days</v>
      </c>
      <c r="K96" s="98">
        <f t="shared" si="3"/>
        <v>483</v>
      </c>
      <c r="L96" s="101" t="s">
        <v>1133</v>
      </c>
      <c r="M96" s="100">
        <v>5.0</v>
      </c>
      <c r="N96" s="97">
        <v>0.0</v>
      </c>
      <c r="O96" s="97">
        <v>0.0</v>
      </c>
      <c r="P96" s="97">
        <v>0.0</v>
      </c>
      <c r="Q96" s="97">
        <v>1.0</v>
      </c>
      <c r="R96" s="97">
        <v>0.0</v>
      </c>
      <c r="S96" s="97">
        <v>0.0</v>
      </c>
      <c r="T96" s="97">
        <v>0.0</v>
      </c>
      <c r="U96" s="97">
        <v>0.0</v>
      </c>
      <c r="V96" s="97">
        <v>1.0</v>
      </c>
      <c r="W96" s="97">
        <v>2.0</v>
      </c>
      <c r="X96" s="97">
        <v>0.0</v>
      </c>
      <c r="Y96" s="97">
        <v>0.0</v>
      </c>
      <c r="Z96" s="97">
        <v>0.0</v>
      </c>
      <c r="AA96" s="97">
        <v>0.0</v>
      </c>
      <c r="AB96" s="97">
        <v>1.0</v>
      </c>
      <c r="AC96" s="97" t="s">
        <v>624</v>
      </c>
      <c r="AD96" s="101"/>
      <c r="AE96" s="100">
        <v>0.0</v>
      </c>
      <c r="AF96" s="97">
        <v>0.0</v>
      </c>
      <c r="AG96" s="97">
        <v>0.0</v>
      </c>
      <c r="AH96" s="97">
        <v>0.0</v>
      </c>
      <c r="AI96" s="97">
        <v>0.0</v>
      </c>
      <c r="AJ96" s="97">
        <v>0.0</v>
      </c>
      <c r="AK96" s="97">
        <v>0.0</v>
      </c>
      <c r="AL96" s="97">
        <v>0.0</v>
      </c>
      <c r="AM96" s="97">
        <v>0.0</v>
      </c>
      <c r="AN96" s="97">
        <v>0.0</v>
      </c>
      <c r="AO96" s="97">
        <v>0.0</v>
      </c>
      <c r="AP96" s="97">
        <v>0.0</v>
      </c>
      <c r="AQ96" s="97">
        <v>0.0</v>
      </c>
      <c r="AR96" s="97">
        <v>0.0</v>
      </c>
      <c r="AS96" s="97">
        <v>0.0</v>
      </c>
      <c r="AT96" s="97">
        <v>0.0</v>
      </c>
      <c r="AU96" s="103" t="s">
        <v>624</v>
      </c>
      <c r="AV96" s="110"/>
      <c r="AW96" s="104">
        <v>0.0</v>
      </c>
      <c r="AX96" s="97">
        <v>0.0</v>
      </c>
      <c r="AY96" s="97">
        <v>0.0</v>
      </c>
      <c r="AZ96" s="97">
        <v>0.0</v>
      </c>
      <c r="BA96" s="97">
        <v>0.0</v>
      </c>
      <c r="BB96" s="97">
        <v>0.0</v>
      </c>
      <c r="BC96" s="97">
        <v>0.0</v>
      </c>
      <c r="BD96" s="97">
        <v>0.0</v>
      </c>
      <c r="BE96" s="97">
        <v>0.0</v>
      </c>
      <c r="BF96" s="97">
        <v>0.0</v>
      </c>
      <c r="BG96" s="97">
        <v>0.0</v>
      </c>
      <c r="BH96" s="97">
        <v>0.0</v>
      </c>
      <c r="BI96" s="97">
        <v>0.0</v>
      </c>
      <c r="BJ96" s="97">
        <v>0.0</v>
      </c>
      <c r="BK96" s="97">
        <v>0.0</v>
      </c>
      <c r="BL96" s="97">
        <v>0.0</v>
      </c>
      <c r="BM96" s="103" t="s">
        <v>624</v>
      </c>
      <c r="BN96" s="105">
        <f t="shared" si="4"/>
        <v>45012</v>
      </c>
      <c r="BO96" s="106" t="s">
        <v>1136</v>
      </c>
      <c r="BP96" s="106"/>
      <c r="BQ96" s="107"/>
      <c r="BR96" s="97">
        <f t="shared" si="5"/>
        <v>483</v>
      </c>
      <c r="BS96" s="97">
        <f t="shared" si="6"/>
        <v>45012</v>
      </c>
      <c r="BT96" s="97">
        <f t="shared" si="7"/>
        <v>45012</v>
      </c>
      <c r="BU96" s="97">
        <f t="shared" si="8"/>
        <v>483</v>
      </c>
      <c r="BV96" s="97">
        <f t="shared" ref="BV96:BX96" si="101">IF(BR96=44434,,BR96)</f>
        <v>483</v>
      </c>
      <c r="BW96" s="97">
        <f t="shared" si="101"/>
        <v>45012</v>
      </c>
      <c r="BX96" s="97">
        <f t="shared" si="101"/>
        <v>45012</v>
      </c>
      <c r="BY96" s="97">
        <f t="shared" si="10"/>
        <v>483</v>
      </c>
      <c r="BZ96" s="97"/>
    </row>
    <row r="97">
      <c r="A97" s="94" t="s">
        <v>129</v>
      </c>
      <c r="B97" s="94" t="s">
        <v>378</v>
      </c>
      <c r="C97" s="108" t="s">
        <v>378</v>
      </c>
      <c r="D97" s="78" t="s">
        <v>132</v>
      </c>
      <c r="E97" s="78" t="s">
        <v>754</v>
      </c>
      <c r="F97" s="78" t="s">
        <v>1144</v>
      </c>
      <c r="G97" s="96" t="s">
        <v>79</v>
      </c>
      <c r="H97" s="109" t="s">
        <v>1458</v>
      </c>
      <c r="I97" s="109" t="s">
        <v>1323</v>
      </c>
      <c r="J97" s="98" t="str">
        <f t="shared" si="2"/>
        <v>above 56 days</v>
      </c>
      <c r="K97" s="98">
        <f t="shared" si="3"/>
        <v>427</v>
      </c>
      <c r="L97" s="99" t="s">
        <v>1257</v>
      </c>
      <c r="M97" s="100">
        <v>18.0</v>
      </c>
      <c r="N97" s="97">
        <v>2.0</v>
      </c>
      <c r="O97" s="97">
        <v>1.0</v>
      </c>
      <c r="P97" s="97">
        <v>1.0</v>
      </c>
      <c r="Q97" s="97">
        <v>1.0</v>
      </c>
      <c r="R97" s="97">
        <v>1.0</v>
      </c>
      <c r="S97" s="97">
        <v>1.0</v>
      </c>
      <c r="T97" s="97">
        <v>1.0</v>
      </c>
      <c r="U97" s="97">
        <v>0.0</v>
      </c>
      <c r="V97" s="97">
        <v>1.0</v>
      </c>
      <c r="W97" s="97">
        <v>1.0</v>
      </c>
      <c r="X97" s="97">
        <v>0.0</v>
      </c>
      <c r="Y97" s="97">
        <v>3.0</v>
      </c>
      <c r="Z97" s="97">
        <v>0.0</v>
      </c>
      <c r="AA97" s="97">
        <v>3.0</v>
      </c>
      <c r="AB97" s="97">
        <v>1.0</v>
      </c>
      <c r="AC97" s="97">
        <v>1.0</v>
      </c>
      <c r="AD97" s="101" t="s">
        <v>1324</v>
      </c>
      <c r="AE97" s="100">
        <v>8.0</v>
      </c>
      <c r="AF97" s="97">
        <v>0.0</v>
      </c>
      <c r="AG97" s="97">
        <v>0.0</v>
      </c>
      <c r="AH97" s="97">
        <v>0.0</v>
      </c>
      <c r="AI97" s="97">
        <v>7.0</v>
      </c>
      <c r="AJ97" s="97">
        <v>1.0</v>
      </c>
      <c r="AK97" s="97">
        <v>0.0</v>
      </c>
      <c r="AL97" s="97">
        <v>0.0</v>
      </c>
      <c r="AM97" s="97">
        <v>0.0</v>
      </c>
      <c r="AN97" s="97">
        <v>0.0</v>
      </c>
      <c r="AO97" s="97">
        <v>0.0</v>
      </c>
      <c r="AP97" s="97">
        <v>0.0</v>
      </c>
      <c r="AQ97" s="97">
        <v>0.0</v>
      </c>
      <c r="AR97" s="97">
        <v>0.0</v>
      </c>
      <c r="AS97" s="97">
        <v>0.0</v>
      </c>
      <c r="AT97" s="102">
        <v>0.0</v>
      </c>
      <c r="AU97" s="103">
        <v>0.0</v>
      </c>
      <c r="AV97" s="110" t="s">
        <v>1459</v>
      </c>
      <c r="AW97" s="104">
        <v>145.0</v>
      </c>
      <c r="AX97" s="97">
        <v>0.0</v>
      </c>
      <c r="AY97" s="97">
        <v>0.0</v>
      </c>
      <c r="AZ97" s="97">
        <v>0.0</v>
      </c>
      <c r="BA97" s="97">
        <v>0.0</v>
      </c>
      <c r="BB97" s="97">
        <v>0.0</v>
      </c>
      <c r="BC97" s="97">
        <v>0.0</v>
      </c>
      <c r="BD97" s="97">
        <v>0.0</v>
      </c>
      <c r="BE97" s="97">
        <v>0.0</v>
      </c>
      <c r="BF97" s="97">
        <v>3.0</v>
      </c>
      <c r="BG97" s="97">
        <v>0.0</v>
      </c>
      <c r="BH97" s="97">
        <v>0.0</v>
      </c>
      <c r="BI97" s="97">
        <v>31.0</v>
      </c>
      <c r="BJ97" s="97">
        <v>0.0</v>
      </c>
      <c r="BK97" s="97">
        <v>79.0</v>
      </c>
      <c r="BL97" s="97">
        <v>0.0</v>
      </c>
      <c r="BM97" s="103">
        <v>32.0</v>
      </c>
      <c r="BN97" s="105">
        <f t="shared" si="4"/>
        <v>45012</v>
      </c>
      <c r="BO97" s="106" t="s">
        <v>1259</v>
      </c>
      <c r="BP97" s="106" t="s">
        <v>1325</v>
      </c>
      <c r="BQ97" s="107" t="s">
        <v>1460</v>
      </c>
      <c r="BR97" s="97">
        <f t="shared" si="5"/>
        <v>427</v>
      </c>
      <c r="BS97" s="97">
        <f t="shared" si="6"/>
        <v>459</v>
      </c>
      <c r="BT97" s="97">
        <f t="shared" si="7"/>
        <v>570</v>
      </c>
      <c r="BU97" s="97">
        <f t="shared" si="8"/>
        <v>427</v>
      </c>
      <c r="BV97" s="97">
        <f t="shared" ref="BV97:BX97" si="102">IF(BR97=44434,,BR97)</f>
        <v>427</v>
      </c>
      <c r="BW97" s="97">
        <f t="shared" si="102"/>
        <v>459</v>
      </c>
      <c r="BX97" s="97">
        <f t="shared" si="102"/>
        <v>570</v>
      </c>
      <c r="BY97" s="97">
        <f t="shared" si="10"/>
        <v>427</v>
      </c>
      <c r="BZ97" s="97"/>
    </row>
    <row r="98">
      <c r="A98" s="94" t="s">
        <v>1461</v>
      </c>
      <c r="B98" s="94" t="s">
        <v>752</v>
      </c>
      <c r="C98" s="108" t="s">
        <v>753</v>
      </c>
      <c r="D98" s="78" t="s">
        <v>88</v>
      </c>
      <c r="E98" s="78" t="s">
        <v>754</v>
      </c>
      <c r="F98" s="78" t="s">
        <v>1144</v>
      </c>
      <c r="G98" s="96" t="s">
        <v>328</v>
      </c>
      <c r="H98" s="97"/>
      <c r="I98" s="97"/>
      <c r="J98" s="98" t="str">
        <f t="shared" si="2"/>
        <v>above 56 days</v>
      </c>
      <c r="K98" s="98">
        <f t="shared" si="3"/>
        <v>459</v>
      </c>
      <c r="L98" s="101" t="s">
        <v>1324</v>
      </c>
      <c r="M98" s="100">
        <v>6.0</v>
      </c>
      <c r="N98" s="97">
        <v>0.0</v>
      </c>
      <c r="O98" s="97">
        <v>1.0</v>
      </c>
      <c r="P98" s="97">
        <v>0.0</v>
      </c>
      <c r="Q98" s="97">
        <v>0.0</v>
      </c>
      <c r="R98" s="97">
        <v>1.0</v>
      </c>
      <c r="S98" s="97">
        <v>0.0</v>
      </c>
      <c r="T98" s="97">
        <v>0.0</v>
      </c>
      <c r="U98" s="97">
        <v>2.0</v>
      </c>
      <c r="V98" s="97">
        <v>0.0</v>
      </c>
      <c r="W98" s="97">
        <v>0.0</v>
      </c>
      <c r="X98" s="97">
        <v>1.0</v>
      </c>
      <c r="Y98" s="97">
        <v>0.0</v>
      </c>
      <c r="Z98" s="97">
        <v>0.0</v>
      </c>
      <c r="AA98" s="97">
        <v>0.0</v>
      </c>
      <c r="AB98" s="97">
        <v>1.0</v>
      </c>
      <c r="AC98" s="97" t="s">
        <v>624</v>
      </c>
      <c r="AD98" s="101"/>
      <c r="AE98" s="100">
        <v>0.0</v>
      </c>
      <c r="AF98" s="97">
        <v>0.0</v>
      </c>
      <c r="AG98" s="97">
        <v>0.0</v>
      </c>
      <c r="AH98" s="97">
        <v>0.0</v>
      </c>
      <c r="AI98" s="97">
        <v>0.0</v>
      </c>
      <c r="AJ98" s="97">
        <v>0.0</v>
      </c>
      <c r="AK98" s="97">
        <v>0.0</v>
      </c>
      <c r="AL98" s="97">
        <v>0.0</v>
      </c>
      <c r="AM98" s="97">
        <v>0.0</v>
      </c>
      <c r="AN98" s="97">
        <v>0.0</v>
      </c>
      <c r="AO98" s="97">
        <v>0.0</v>
      </c>
      <c r="AP98" s="97">
        <v>0.0</v>
      </c>
      <c r="AQ98" s="97">
        <v>0.0</v>
      </c>
      <c r="AR98" s="97">
        <v>0.0</v>
      </c>
      <c r="AS98" s="97">
        <v>0.0</v>
      </c>
      <c r="AT98" s="97">
        <v>0.0</v>
      </c>
      <c r="AU98" s="103" t="s">
        <v>624</v>
      </c>
      <c r="AV98" s="110"/>
      <c r="AW98" s="104">
        <v>0.0</v>
      </c>
      <c r="AX98" s="97">
        <v>0.0</v>
      </c>
      <c r="AY98" s="97">
        <v>0.0</v>
      </c>
      <c r="AZ98" s="97">
        <v>0.0</v>
      </c>
      <c r="BA98" s="97">
        <v>0.0</v>
      </c>
      <c r="BB98" s="97">
        <v>0.0</v>
      </c>
      <c r="BC98" s="97">
        <v>0.0</v>
      </c>
      <c r="BD98" s="97">
        <v>0.0</v>
      </c>
      <c r="BE98" s="97">
        <v>0.0</v>
      </c>
      <c r="BF98" s="97">
        <v>0.0</v>
      </c>
      <c r="BG98" s="97">
        <v>0.0</v>
      </c>
      <c r="BH98" s="97">
        <v>0.0</v>
      </c>
      <c r="BI98" s="97">
        <v>0.0</v>
      </c>
      <c r="BJ98" s="97">
        <v>0.0</v>
      </c>
      <c r="BK98" s="97">
        <v>0.0</v>
      </c>
      <c r="BL98" s="97">
        <v>0.0</v>
      </c>
      <c r="BM98" s="103" t="s">
        <v>624</v>
      </c>
      <c r="BN98" s="105">
        <f t="shared" si="4"/>
        <v>45012</v>
      </c>
      <c r="BO98" s="106" t="s">
        <v>1325</v>
      </c>
      <c r="BP98" s="106"/>
      <c r="BQ98" s="107"/>
      <c r="BR98" s="97">
        <f t="shared" si="5"/>
        <v>459</v>
      </c>
      <c r="BS98" s="97">
        <f t="shared" si="6"/>
        <v>45012</v>
      </c>
      <c r="BT98" s="97">
        <f t="shared" si="7"/>
        <v>45012</v>
      </c>
      <c r="BU98" s="97">
        <f t="shared" si="8"/>
        <v>459</v>
      </c>
      <c r="BV98" s="97">
        <f t="shared" ref="BV98:BX98" si="103">IF(BR98=44434,,BR98)</f>
        <v>459</v>
      </c>
      <c r="BW98" s="97">
        <f t="shared" si="103"/>
        <v>45012</v>
      </c>
      <c r="BX98" s="97">
        <f t="shared" si="103"/>
        <v>45012</v>
      </c>
      <c r="BY98" s="97">
        <f t="shared" si="10"/>
        <v>459</v>
      </c>
      <c r="BZ98" s="97"/>
    </row>
    <row r="99">
      <c r="A99" s="94" t="s">
        <v>86</v>
      </c>
      <c r="B99" s="94" t="s">
        <v>1462</v>
      </c>
      <c r="C99" s="108" t="s">
        <v>1462</v>
      </c>
      <c r="D99" s="78" t="s">
        <v>88</v>
      </c>
      <c r="E99" s="78" t="s">
        <v>152</v>
      </c>
      <c r="F99" s="78" t="s">
        <v>64</v>
      </c>
      <c r="G99" s="96" t="s">
        <v>89</v>
      </c>
      <c r="H99" s="97"/>
      <c r="I99" s="97"/>
      <c r="J99" s="98" t="str">
        <f t="shared" si="2"/>
        <v>above 56 days</v>
      </c>
      <c r="K99" s="98">
        <f t="shared" si="3"/>
        <v>445</v>
      </c>
      <c r="L99" s="101" t="s">
        <v>1376</v>
      </c>
      <c r="M99" s="100">
        <v>60.0</v>
      </c>
      <c r="N99" s="97">
        <v>3.0</v>
      </c>
      <c r="O99" s="97">
        <v>7.0</v>
      </c>
      <c r="P99" s="97">
        <v>8.0</v>
      </c>
      <c r="Q99" s="97">
        <v>13.0</v>
      </c>
      <c r="R99" s="97">
        <v>4.0</v>
      </c>
      <c r="S99" s="97">
        <v>7.0</v>
      </c>
      <c r="T99" s="97">
        <v>0.0</v>
      </c>
      <c r="U99" s="97">
        <v>0.0</v>
      </c>
      <c r="V99" s="97">
        <v>1.0</v>
      </c>
      <c r="W99" s="97">
        <v>11.0</v>
      </c>
      <c r="X99" s="97">
        <v>3.0</v>
      </c>
      <c r="Y99" s="97">
        <v>1.0</v>
      </c>
      <c r="Z99" s="97">
        <v>0.0</v>
      </c>
      <c r="AA99" s="97">
        <v>0.0</v>
      </c>
      <c r="AB99" s="97">
        <v>2.0</v>
      </c>
      <c r="AC99" s="97" t="s">
        <v>624</v>
      </c>
      <c r="AD99" s="101" t="s">
        <v>1376</v>
      </c>
      <c r="AE99" s="100">
        <v>21.0</v>
      </c>
      <c r="AF99" s="97">
        <v>2.0</v>
      </c>
      <c r="AG99" s="97">
        <v>1.0</v>
      </c>
      <c r="AH99" s="97">
        <v>8.0</v>
      </c>
      <c r="AI99" s="97">
        <v>6.0</v>
      </c>
      <c r="AJ99" s="97">
        <v>2.0</v>
      </c>
      <c r="AK99" s="97">
        <v>2.0</v>
      </c>
      <c r="AL99" s="97">
        <v>0.0</v>
      </c>
      <c r="AM99" s="97">
        <v>0.0</v>
      </c>
      <c r="AN99" s="97">
        <v>0.0</v>
      </c>
      <c r="AO99" s="97">
        <v>0.0</v>
      </c>
      <c r="AP99" s="97">
        <v>0.0</v>
      </c>
      <c r="AQ99" s="97">
        <v>0.0</v>
      </c>
      <c r="AR99" s="97">
        <v>0.0</v>
      </c>
      <c r="AS99" s="97">
        <v>0.0</v>
      </c>
      <c r="AT99" s="97">
        <v>0.0</v>
      </c>
      <c r="AU99" s="103" t="s">
        <v>624</v>
      </c>
      <c r="AV99" s="110" t="s">
        <v>1463</v>
      </c>
      <c r="AW99" s="104">
        <v>1.0</v>
      </c>
      <c r="AX99" s="97">
        <v>0.0</v>
      </c>
      <c r="AY99" s="97">
        <v>1.0</v>
      </c>
      <c r="AZ99" s="97">
        <v>0.0</v>
      </c>
      <c r="BA99" s="97">
        <v>0.0</v>
      </c>
      <c r="BB99" s="97">
        <v>0.0</v>
      </c>
      <c r="BC99" s="97">
        <v>0.0</v>
      </c>
      <c r="BD99" s="97">
        <v>0.0</v>
      </c>
      <c r="BE99" s="97">
        <v>0.0</v>
      </c>
      <c r="BF99" s="97">
        <v>0.0</v>
      </c>
      <c r="BG99" s="97">
        <v>0.0</v>
      </c>
      <c r="BH99" s="97">
        <v>0.0</v>
      </c>
      <c r="BI99" s="97">
        <v>0.0</v>
      </c>
      <c r="BJ99" s="97">
        <v>0.0</v>
      </c>
      <c r="BK99" s="97">
        <v>0.0</v>
      </c>
      <c r="BL99" s="97">
        <v>0.0</v>
      </c>
      <c r="BM99" s="103" t="s">
        <v>624</v>
      </c>
      <c r="BN99" s="105">
        <f t="shared" si="4"/>
        <v>45012</v>
      </c>
      <c r="BO99" s="106" t="s">
        <v>1377</v>
      </c>
      <c r="BP99" s="106" t="s">
        <v>1377</v>
      </c>
      <c r="BQ99" s="107" t="s">
        <v>1464</v>
      </c>
      <c r="BR99" s="97">
        <f t="shared" si="5"/>
        <v>445</v>
      </c>
      <c r="BS99" s="97">
        <f t="shared" si="6"/>
        <v>445</v>
      </c>
      <c r="BT99" s="97">
        <f t="shared" si="7"/>
        <v>462</v>
      </c>
      <c r="BU99" s="97">
        <f t="shared" si="8"/>
        <v>445</v>
      </c>
      <c r="BV99" s="97">
        <f t="shared" ref="BV99:BX99" si="104">IF(BR99=44434,,BR99)</f>
        <v>445</v>
      </c>
      <c r="BW99" s="97">
        <f t="shared" si="104"/>
        <v>445</v>
      </c>
      <c r="BX99" s="97">
        <f t="shared" si="104"/>
        <v>462</v>
      </c>
      <c r="BY99" s="97">
        <f t="shared" si="10"/>
        <v>445</v>
      </c>
      <c r="BZ99" s="97"/>
    </row>
    <row r="100">
      <c r="A100" s="94" t="s">
        <v>665</v>
      </c>
      <c r="B100" s="94" t="s">
        <v>666</v>
      </c>
      <c r="C100" s="108" t="s">
        <v>666</v>
      </c>
      <c r="D100" s="78" t="s">
        <v>62</v>
      </c>
      <c r="E100" s="78" t="s">
        <v>1465</v>
      </c>
      <c r="F100" s="78" t="s">
        <v>1123</v>
      </c>
      <c r="G100" s="96" t="s">
        <v>106</v>
      </c>
      <c r="H100" s="97" t="s">
        <v>1129</v>
      </c>
      <c r="I100" s="109" t="s">
        <v>1466</v>
      </c>
      <c r="J100" s="98" t="str">
        <f t="shared" si="2"/>
        <v>above 56 days</v>
      </c>
      <c r="K100" s="98">
        <f t="shared" si="3"/>
        <v>510</v>
      </c>
      <c r="L100" s="101" t="s">
        <v>1467</v>
      </c>
      <c r="M100" s="100">
        <v>22.0</v>
      </c>
      <c r="N100" s="97">
        <v>0.0</v>
      </c>
      <c r="O100" s="97">
        <v>0.0</v>
      </c>
      <c r="P100" s="97">
        <v>0.0</v>
      </c>
      <c r="Q100" s="97">
        <v>1.0</v>
      </c>
      <c r="R100" s="97">
        <v>4.0</v>
      </c>
      <c r="S100" s="97">
        <v>0.0</v>
      </c>
      <c r="T100" s="97">
        <v>0.0</v>
      </c>
      <c r="U100" s="97">
        <v>3.0</v>
      </c>
      <c r="V100" s="97">
        <v>0.0</v>
      </c>
      <c r="W100" s="97">
        <v>10.0</v>
      </c>
      <c r="X100" s="97">
        <v>0.0</v>
      </c>
      <c r="Y100" s="97">
        <v>0.0</v>
      </c>
      <c r="Z100" s="97">
        <v>0.0</v>
      </c>
      <c r="AA100" s="97">
        <v>0.0</v>
      </c>
      <c r="AB100" s="97">
        <v>3.0</v>
      </c>
      <c r="AC100" s="97">
        <v>1.0</v>
      </c>
      <c r="AD100" s="101"/>
      <c r="AE100" s="100">
        <v>0.0</v>
      </c>
      <c r="AF100" s="97">
        <v>0.0</v>
      </c>
      <c r="AG100" s="97">
        <v>0.0</v>
      </c>
      <c r="AH100" s="97">
        <v>0.0</v>
      </c>
      <c r="AI100" s="97">
        <v>0.0</v>
      </c>
      <c r="AJ100" s="97">
        <v>0.0</v>
      </c>
      <c r="AK100" s="97">
        <v>0.0</v>
      </c>
      <c r="AL100" s="97">
        <v>0.0</v>
      </c>
      <c r="AM100" s="97">
        <v>0.0</v>
      </c>
      <c r="AN100" s="97">
        <v>0.0</v>
      </c>
      <c r="AO100" s="97">
        <v>0.0</v>
      </c>
      <c r="AP100" s="97">
        <v>0.0</v>
      </c>
      <c r="AQ100" s="97">
        <v>0.0</v>
      </c>
      <c r="AR100" s="97">
        <v>0.0</v>
      </c>
      <c r="AS100" s="97">
        <v>0.0</v>
      </c>
      <c r="AT100" s="102">
        <v>0.0</v>
      </c>
      <c r="AU100" s="103">
        <v>0.0</v>
      </c>
      <c r="AV100" s="110"/>
      <c r="AW100" s="104">
        <v>0.0</v>
      </c>
      <c r="AX100" s="97">
        <v>0.0</v>
      </c>
      <c r="AY100" s="97">
        <v>0.0</v>
      </c>
      <c r="AZ100" s="97">
        <v>0.0</v>
      </c>
      <c r="BA100" s="97">
        <v>0.0</v>
      </c>
      <c r="BB100" s="97">
        <v>0.0</v>
      </c>
      <c r="BC100" s="97">
        <v>0.0</v>
      </c>
      <c r="BD100" s="97">
        <v>0.0</v>
      </c>
      <c r="BE100" s="97">
        <v>0.0</v>
      </c>
      <c r="BF100" s="97">
        <v>0.0</v>
      </c>
      <c r="BG100" s="97">
        <v>0.0</v>
      </c>
      <c r="BH100" s="97">
        <v>0.0</v>
      </c>
      <c r="BI100" s="97">
        <v>0.0</v>
      </c>
      <c r="BJ100" s="97">
        <v>0.0</v>
      </c>
      <c r="BK100" s="97">
        <v>0.0</v>
      </c>
      <c r="BL100" s="97">
        <v>0.0</v>
      </c>
      <c r="BM100" s="103">
        <v>0.0</v>
      </c>
      <c r="BN100" s="105">
        <f t="shared" si="4"/>
        <v>45012</v>
      </c>
      <c r="BO100" s="106" t="s">
        <v>1468</v>
      </c>
      <c r="BP100" s="106"/>
      <c r="BQ100" s="107"/>
      <c r="BR100" s="97">
        <f t="shared" si="5"/>
        <v>510</v>
      </c>
      <c r="BS100" s="97">
        <f t="shared" si="6"/>
        <v>45012</v>
      </c>
      <c r="BT100" s="97">
        <f t="shared" si="7"/>
        <v>45012</v>
      </c>
      <c r="BU100" s="97">
        <f t="shared" si="8"/>
        <v>510</v>
      </c>
      <c r="BV100" s="97">
        <f t="shared" ref="BV100:BX100" si="105">IF(BR100=44434,,BR100)</f>
        <v>510</v>
      </c>
      <c r="BW100" s="97">
        <f t="shared" si="105"/>
        <v>45012</v>
      </c>
      <c r="BX100" s="97">
        <f t="shared" si="105"/>
        <v>45012</v>
      </c>
      <c r="BY100" s="97">
        <f t="shared" si="10"/>
        <v>510</v>
      </c>
      <c r="BZ100" s="97"/>
    </row>
    <row r="101">
      <c r="A101" s="94" t="s">
        <v>94</v>
      </c>
      <c r="B101" s="94" t="s">
        <v>371</v>
      </c>
      <c r="C101" s="108" t="s">
        <v>372</v>
      </c>
      <c r="D101" s="78" t="s">
        <v>88</v>
      </c>
      <c r="E101" s="78" t="s">
        <v>1216</v>
      </c>
      <c r="F101" s="78" t="s">
        <v>64</v>
      </c>
      <c r="G101" s="96" t="s">
        <v>65</v>
      </c>
      <c r="H101" s="109" t="s">
        <v>1469</v>
      </c>
      <c r="I101" s="109" t="s">
        <v>1218</v>
      </c>
      <c r="J101" s="98" t="str">
        <f t="shared" si="2"/>
        <v>above 56 days</v>
      </c>
      <c r="K101" s="98">
        <f t="shared" si="3"/>
        <v>433</v>
      </c>
      <c r="L101" s="99" t="s">
        <v>1286</v>
      </c>
      <c r="M101" s="100">
        <v>5.0</v>
      </c>
      <c r="N101" s="97">
        <v>1.0</v>
      </c>
      <c r="O101" s="97">
        <v>0.0</v>
      </c>
      <c r="P101" s="97">
        <v>3.0</v>
      </c>
      <c r="Q101" s="97">
        <v>0.0</v>
      </c>
      <c r="R101" s="97">
        <v>0.0</v>
      </c>
      <c r="S101" s="97">
        <v>0.0</v>
      </c>
      <c r="T101" s="97">
        <v>0.0</v>
      </c>
      <c r="U101" s="97">
        <v>0.0</v>
      </c>
      <c r="V101" s="97">
        <v>0.0</v>
      </c>
      <c r="W101" s="97">
        <v>0.0</v>
      </c>
      <c r="X101" s="97">
        <v>0.0</v>
      </c>
      <c r="Y101" s="97">
        <v>0.0</v>
      </c>
      <c r="Z101" s="97">
        <v>0.0</v>
      </c>
      <c r="AA101" s="97">
        <v>0.0</v>
      </c>
      <c r="AB101" s="97">
        <v>1.0</v>
      </c>
      <c r="AC101" s="97" t="s">
        <v>624</v>
      </c>
      <c r="AD101" s="101"/>
      <c r="AE101" s="100">
        <v>0.0</v>
      </c>
      <c r="AF101" s="97">
        <v>0.0</v>
      </c>
      <c r="AG101" s="97">
        <v>0.0</v>
      </c>
      <c r="AH101" s="97">
        <v>0.0</v>
      </c>
      <c r="AI101" s="97">
        <v>0.0</v>
      </c>
      <c r="AJ101" s="97">
        <v>0.0</v>
      </c>
      <c r="AK101" s="97">
        <v>0.0</v>
      </c>
      <c r="AL101" s="97">
        <v>0.0</v>
      </c>
      <c r="AM101" s="97">
        <v>0.0</v>
      </c>
      <c r="AN101" s="97">
        <v>0.0</v>
      </c>
      <c r="AO101" s="97">
        <v>0.0</v>
      </c>
      <c r="AP101" s="97">
        <v>0.0</v>
      </c>
      <c r="AQ101" s="97">
        <v>0.0</v>
      </c>
      <c r="AR101" s="97">
        <v>0.0</v>
      </c>
      <c r="AS101" s="97">
        <v>0.0</v>
      </c>
      <c r="AT101" s="97">
        <v>0.0</v>
      </c>
      <c r="AU101" s="103" t="s">
        <v>624</v>
      </c>
      <c r="AV101" s="98" t="s">
        <v>1335</v>
      </c>
      <c r="AW101" s="104">
        <v>34.0</v>
      </c>
      <c r="AX101" s="97">
        <v>8.0</v>
      </c>
      <c r="AY101" s="97">
        <v>17.0</v>
      </c>
      <c r="AZ101" s="97">
        <v>2.0</v>
      </c>
      <c r="BA101" s="97">
        <v>0.0</v>
      </c>
      <c r="BB101" s="97">
        <v>0.0</v>
      </c>
      <c r="BC101" s="97">
        <v>0.0</v>
      </c>
      <c r="BD101" s="97">
        <v>0.0</v>
      </c>
      <c r="BE101" s="97">
        <v>0.0</v>
      </c>
      <c r="BF101" s="97">
        <v>0.0</v>
      </c>
      <c r="BG101" s="97">
        <v>0.0</v>
      </c>
      <c r="BH101" s="97">
        <v>0.0</v>
      </c>
      <c r="BI101" s="97">
        <v>0.0</v>
      </c>
      <c r="BJ101" s="97">
        <v>0.0</v>
      </c>
      <c r="BK101" s="97">
        <v>2.0</v>
      </c>
      <c r="BL101" s="97">
        <v>5.0</v>
      </c>
      <c r="BM101" s="103" t="s">
        <v>624</v>
      </c>
      <c r="BN101" s="105">
        <f t="shared" si="4"/>
        <v>45012</v>
      </c>
      <c r="BO101" s="106" t="s">
        <v>1287</v>
      </c>
      <c r="BP101" s="106"/>
      <c r="BQ101" s="107" t="s">
        <v>1336</v>
      </c>
      <c r="BR101" s="97">
        <f t="shared" si="5"/>
        <v>434</v>
      </c>
      <c r="BS101" s="97">
        <f t="shared" si="6"/>
        <v>45012</v>
      </c>
      <c r="BT101" s="97">
        <f t="shared" si="7"/>
        <v>433</v>
      </c>
      <c r="BU101" s="97">
        <f t="shared" si="8"/>
        <v>433</v>
      </c>
      <c r="BV101" s="97">
        <f t="shared" ref="BV101:BX101" si="106">IF(BR101=44434,,BR101)</f>
        <v>434</v>
      </c>
      <c r="BW101" s="97">
        <f t="shared" si="106"/>
        <v>45012</v>
      </c>
      <c r="BX101" s="97">
        <f t="shared" si="106"/>
        <v>433</v>
      </c>
      <c r="BY101" s="97">
        <f t="shared" si="10"/>
        <v>433</v>
      </c>
      <c r="BZ101" s="97"/>
    </row>
    <row r="102">
      <c r="A102" s="94" t="s">
        <v>103</v>
      </c>
      <c r="B102" s="94" t="s">
        <v>501</v>
      </c>
      <c r="C102" s="108" t="s">
        <v>501</v>
      </c>
      <c r="D102" s="78" t="s">
        <v>62</v>
      </c>
      <c r="E102" s="78" t="s">
        <v>105</v>
      </c>
      <c r="F102" s="78" t="s">
        <v>1123</v>
      </c>
      <c r="G102" s="96" t="s">
        <v>106</v>
      </c>
      <c r="H102" s="109" t="s">
        <v>1470</v>
      </c>
      <c r="I102" s="97"/>
      <c r="J102" s="98" t="str">
        <f t="shared" si="2"/>
        <v>above 56 days</v>
      </c>
      <c r="K102" s="98">
        <f t="shared" si="3"/>
        <v>425</v>
      </c>
      <c r="L102" s="99" t="s">
        <v>1301</v>
      </c>
      <c r="M102" s="100">
        <v>136.0</v>
      </c>
      <c r="N102" s="97">
        <v>8.0</v>
      </c>
      <c r="O102" s="97">
        <v>0.0</v>
      </c>
      <c r="P102" s="97">
        <v>0.0</v>
      </c>
      <c r="Q102" s="97">
        <v>5.0</v>
      </c>
      <c r="R102" s="97">
        <v>22.0</v>
      </c>
      <c r="S102" s="97">
        <v>10.0</v>
      </c>
      <c r="T102" s="97">
        <v>7.0</v>
      </c>
      <c r="U102" s="97">
        <v>7.0</v>
      </c>
      <c r="V102" s="97">
        <v>6.0</v>
      </c>
      <c r="W102" s="97">
        <v>20.0</v>
      </c>
      <c r="X102" s="97">
        <v>3.0</v>
      </c>
      <c r="Y102" s="97">
        <v>19.0</v>
      </c>
      <c r="Z102" s="97">
        <v>8.0</v>
      </c>
      <c r="AA102" s="97">
        <v>16.0</v>
      </c>
      <c r="AB102" s="97">
        <v>3.0</v>
      </c>
      <c r="AC102" s="97">
        <v>2.0</v>
      </c>
      <c r="AD102" s="99" t="s">
        <v>1301</v>
      </c>
      <c r="AE102" s="100">
        <v>201.0</v>
      </c>
      <c r="AF102" s="97">
        <v>19.0</v>
      </c>
      <c r="AG102" s="97">
        <v>0.0</v>
      </c>
      <c r="AH102" s="97">
        <v>0.0</v>
      </c>
      <c r="AI102" s="97">
        <v>3.0</v>
      </c>
      <c r="AJ102" s="97">
        <v>51.0</v>
      </c>
      <c r="AK102" s="97">
        <v>3.0</v>
      </c>
      <c r="AL102" s="97">
        <v>2.0</v>
      </c>
      <c r="AM102" s="97">
        <v>5.0</v>
      </c>
      <c r="AN102" s="97">
        <v>10.0</v>
      </c>
      <c r="AO102" s="97">
        <v>25.0</v>
      </c>
      <c r="AP102" s="97">
        <v>0.0</v>
      </c>
      <c r="AQ102" s="97">
        <v>28.0</v>
      </c>
      <c r="AR102" s="97">
        <v>25.0</v>
      </c>
      <c r="AS102" s="97">
        <v>27.0</v>
      </c>
      <c r="AT102" s="102">
        <v>3.0</v>
      </c>
      <c r="AU102" s="103">
        <v>0.0</v>
      </c>
      <c r="AV102" s="110" t="s">
        <v>1471</v>
      </c>
      <c r="AW102" s="104">
        <v>8.0</v>
      </c>
      <c r="AX102" s="97">
        <v>0.0</v>
      </c>
      <c r="AY102" s="97">
        <v>0.0</v>
      </c>
      <c r="AZ102" s="97">
        <v>0.0</v>
      </c>
      <c r="BA102" s="97">
        <v>0.0</v>
      </c>
      <c r="BB102" s="97">
        <v>4.0</v>
      </c>
      <c r="BC102" s="97">
        <v>0.0</v>
      </c>
      <c r="BD102" s="97">
        <v>0.0</v>
      </c>
      <c r="BE102" s="97">
        <v>0.0</v>
      </c>
      <c r="BF102" s="97">
        <v>1.0</v>
      </c>
      <c r="BG102" s="97">
        <v>0.0</v>
      </c>
      <c r="BH102" s="97">
        <v>0.0</v>
      </c>
      <c r="BI102" s="97">
        <v>0.0</v>
      </c>
      <c r="BJ102" s="97">
        <v>0.0</v>
      </c>
      <c r="BK102" s="97">
        <v>2.0</v>
      </c>
      <c r="BL102" s="97">
        <v>1.0</v>
      </c>
      <c r="BM102" s="103">
        <v>0.0</v>
      </c>
      <c r="BN102" s="105">
        <f t="shared" si="4"/>
        <v>45012</v>
      </c>
      <c r="BO102" s="106" t="s">
        <v>1303</v>
      </c>
      <c r="BP102" s="106" t="s">
        <v>1303</v>
      </c>
      <c r="BQ102" s="107" t="s">
        <v>1472</v>
      </c>
      <c r="BR102" s="97">
        <f t="shared" si="5"/>
        <v>425</v>
      </c>
      <c r="BS102" s="97">
        <f t="shared" si="6"/>
        <v>425</v>
      </c>
      <c r="BT102" s="97">
        <f t="shared" si="7"/>
        <v>516</v>
      </c>
      <c r="BU102" s="97">
        <f t="shared" si="8"/>
        <v>425</v>
      </c>
      <c r="BV102" s="97">
        <f t="shared" ref="BV102:BX102" si="107">IF(BR102=44434,,BR102)</f>
        <v>425</v>
      </c>
      <c r="BW102" s="97">
        <f t="shared" si="107"/>
        <v>425</v>
      </c>
      <c r="BX102" s="97">
        <f t="shared" si="107"/>
        <v>516</v>
      </c>
      <c r="BY102" s="97">
        <f t="shared" si="10"/>
        <v>425</v>
      </c>
      <c r="BZ102" s="97"/>
    </row>
    <row r="103">
      <c r="A103" s="94" t="s">
        <v>86</v>
      </c>
      <c r="B103" s="94" t="s">
        <v>1473</v>
      </c>
      <c r="C103" s="108" t="s">
        <v>1474</v>
      </c>
      <c r="D103" s="78" t="s">
        <v>88</v>
      </c>
      <c r="E103" s="78" t="s">
        <v>152</v>
      </c>
      <c r="F103" s="78" t="s">
        <v>64</v>
      </c>
      <c r="G103" s="96" t="s">
        <v>79</v>
      </c>
      <c r="H103" s="109" t="s">
        <v>1475</v>
      </c>
      <c r="I103" s="97" t="s">
        <v>1476</v>
      </c>
      <c r="J103" s="98" t="str">
        <f t="shared" si="2"/>
        <v>above 56 days</v>
      </c>
      <c r="K103" s="98">
        <f t="shared" si="3"/>
        <v>705</v>
      </c>
      <c r="L103" s="99" t="s">
        <v>1477</v>
      </c>
      <c r="M103" s="100">
        <v>1.0</v>
      </c>
      <c r="N103" s="97">
        <v>0.0</v>
      </c>
      <c r="O103" s="97">
        <v>0.0</v>
      </c>
      <c r="P103" s="97">
        <v>0.0</v>
      </c>
      <c r="Q103" s="97">
        <v>0.0</v>
      </c>
      <c r="R103" s="97">
        <v>0.0</v>
      </c>
      <c r="S103" s="97">
        <v>0.0</v>
      </c>
      <c r="T103" s="97">
        <v>0.0</v>
      </c>
      <c r="U103" s="97">
        <v>0.0</v>
      </c>
      <c r="V103" s="97">
        <v>0.0</v>
      </c>
      <c r="W103" s="97">
        <v>0.0</v>
      </c>
      <c r="X103" s="97">
        <v>0.0</v>
      </c>
      <c r="Y103" s="97">
        <v>0.0</v>
      </c>
      <c r="Z103" s="97">
        <v>0.0</v>
      </c>
      <c r="AA103" s="97">
        <v>0.0</v>
      </c>
      <c r="AB103" s="97">
        <v>1.0</v>
      </c>
      <c r="AC103" s="97" t="s">
        <v>624</v>
      </c>
      <c r="AD103" s="101"/>
      <c r="AE103" s="100">
        <v>0.0</v>
      </c>
      <c r="AF103" s="97">
        <v>0.0</v>
      </c>
      <c r="AG103" s="97">
        <v>0.0</v>
      </c>
      <c r="AH103" s="97">
        <v>0.0</v>
      </c>
      <c r="AI103" s="97">
        <v>0.0</v>
      </c>
      <c r="AJ103" s="97">
        <v>0.0</v>
      </c>
      <c r="AK103" s="97">
        <v>0.0</v>
      </c>
      <c r="AL103" s="97">
        <v>0.0</v>
      </c>
      <c r="AM103" s="97">
        <v>0.0</v>
      </c>
      <c r="AN103" s="97">
        <v>0.0</v>
      </c>
      <c r="AO103" s="97">
        <v>0.0</v>
      </c>
      <c r="AP103" s="97">
        <v>0.0</v>
      </c>
      <c r="AQ103" s="97">
        <v>0.0</v>
      </c>
      <c r="AR103" s="97">
        <v>0.0</v>
      </c>
      <c r="AS103" s="97">
        <v>0.0</v>
      </c>
      <c r="AT103" s="97">
        <v>0.0</v>
      </c>
      <c r="AU103" s="103" t="s">
        <v>624</v>
      </c>
      <c r="AV103" s="110"/>
      <c r="AW103" s="104">
        <v>0.0</v>
      </c>
      <c r="AX103" s="97">
        <v>0.0</v>
      </c>
      <c r="AY103" s="97">
        <v>0.0</v>
      </c>
      <c r="AZ103" s="97">
        <v>0.0</v>
      </c>
      <c r="BA103" s="97">
        <v>0.0</v>
      </c>
      <c r="BB103" s="97">
        <v>0.0</v>
      </c>
      <c r="BC103" s="97">
        <v>0.0</v>
      </c>
      <c r="BD103" s="97">
        <v>0.0</v>
      </c>
      <c r="BE103" s="97">
        <v>0.0</v>
      </c>
      <c r="BF103" s="97">
        <v>0.0</v>
      </c>
      <c r="BG103" s="97">
        <v>0.0</v>
      </c>
      <c r="BH103" s="97">
        <v>0.0</v>
      </c>
      <c r="BI103" s="97">
        <v>0.0</v>
      </c>
      <c r="BJ103" s="97">
        <v>0.0</v>
      </c>
      <c r="BK103" s="97">
        <v>0.0</v>
      </c>
      <c r="BL103" s="97">
        <v>0.0</v>
      </c>
      <c r="BM103" s="103" t="s">
        <v>624</v>
      </c>
      <c r="BN103" s="105">
        <f t="shared" si="4"/>
        <v>45012</v>
      </c>
      <c r="BO103" s="106" t="s">
        <v>1478</v>
      </c>
      <c r="BP103" s="106"/>
      <c r="BQ103" s="107"/>
      <c r="BR103" s="97">
        <f t="shared" si="5"/>
        <v>705</v>
      </c>
      <c r="BS103" s="97">
        <f t="shared" si="6"/>
        <v>45012</v>
      </c>
      <c r="BT103" s="97">
        <f t="shared" si="7"/>
        <v>45012</v>
      </c>
      <c r="BU103" s="97">
        <f t="shared" si="8"/>
        <v>705</v>
      </c>
      <c r="BV103" s="97">
        <f t="shared" ref="BV103:BX103" si="108">IF(BR103=44434,,BR103)</f>
        <v>705</v>
      </c>
      <c r="BW103" s="97">
        <f t="shared" si="108"/>
        <v>45012</v>
      </c>
      <c r="BX103" s="97">
        <f t="shared" si="108"/>
        <v>45012</v>
      </c>
      <c r="BY103" s="97">
        <f t="shared" si="10"/>
        <v>705</v>
      </c>
      <c r="BZ103" s="97"/>
    </row>
    <row r="104">
      <c r="A104" s="94" t="s">
        <v>287</v>
      </c>
      <c r="B104" s="94" t="s">
        <v>288</v>
      </c>
      <c r="C104" s="95" t="s">
        <v>289</v>
      </c>
      <c r="D104" s="78" t="s">
        <v>132</v>
      </c>
      <c r="E104" s="78" t="s">
        <v>290</v>
      </c>
      <c r="F104" s="78" t="s">
        <v>1144</v>
      </c>
      <c r="G104" s="96" t="s">
        <v>89</v>
      </c>
      <c r="H104" s="97" t="s">
        <v>1479</v>
      </c>
      <c r="I104" s="109" t="s">
        <v>1480</v>
      </c>
      <c r="J104" s="98" t="str">
        <f t="shared" si="2"/>
        <v>above 56 days</v>
      </c>
      <c r="K104" s="98">
        <f t="shared" si="3"/>
        <v>420</v>
      </c>
      <c r="L104" s="99" t="s">
        <v>1163</v>
      </c>
      <c r="M104" s="100">
        <v>38.0</v>
      </c>
      <c r="N104" s="97">
        <v>4.0</v>
      </c>
      <c r="O104" s="97">
        <v>2.0</v>
      </c>
      <c r="P104" s="97">
        <v>2.0</v>
      </c>
      <c r="Q104" s="97">
        <v>5.0</v>
      </c>
      <c r="R104" s="97">
        <v>4.0</v>
      </c>
      <c r="S104" s="97">
        <v>2.0</v>
      </c>
      <c r="T104" s="97">
        <v>3.0</v>
      </c>
      <c r="U104" s="97">
        <v>2.0</v>
      </c>
      <c r="V104" s="97">
        <v>3.0</v>
      </c>
      <c r="W104" s="97">
        <v>2.0</v>
      </c>
      <c r="X104" s="97">
        <v>6.0</v>
      </c>
      <c r="Y104" s="97">
        <v>2.0</v>
      </c>
      <c r="Z104" s="97">
        <v>0.0</v>
      </c>
      <c r="AA104" s="97">
        <v>0.0</v>
      </c>
      <c r="AB104" s="97">
        <v>0.0</v>
      </c>
      <c r="AC104" s="97">
        <v>1.0</v>
      </c>
      <c r="AD104" s="101"/>
      <c r="AE104" s="100">
        <v>0.0</v>
      </c>
      <c r="AF104" s="97">
        <v>0.0</v>
      </c>
      <c r="AG104" s="97">
        <v>0.0</v>
      </c>
      <c r="AH104" s="97">
        <v>0.0</v>
      </c>
      <c r="AI104" s="97">
        <v>0.0</v>
      </c>
      <c r="AJ104" s="97">
        <v>0.0</v>
      </c>
      <c r="AK104" s="97">
        <v>0.0</v>
      </c>
      <c r="AL104" s="97">
        <v>0.0</v>
      </c>
      <c r="AM104" s="97">
        <v>0.0</v>
      </c>
      <c r="AN104" s="97">
        <v>0.0</v>
      </c>
      <c r="AO104" s="97">
        <v>0.0</v>
      </c>
      <c r="AP104" s="97">
        <v>0.0</v>
      </c>
      <c r="AQ104" s="97">
        <v>0.0</v>
      </c>
      <c r="AR104" s="97">
        <v>0.0</v>
      </c>
      <c r="AS104" s="97">
        <v>0.0</v>
      </c>
      <c r="AT104" s="102">
        <v>0.0</v>
      </c>
      <c r="AU104" s="103">
        <v>0.0</v>
      </c>
      <c r="AV104" s="110"/>
      <c r="AW104" s="104">
        <v>0.0</v>
      </c>
      <c r="AX104" s="97">
        <v>0.0</v>
      </c>
      <c r="AY104" s="97">
        <v>0.0</v>
      </c>
      <c r="AZ104" s="97">
        <v>0.0</v>
      </c>
      <c r="BA104" s="97">
        <v>0.0</v>
      </c>
      <c r="BB104" s="97">
        <v>0.0</v>
      </c>
      <c r="BC104" s="97">
        <v>0.0</v>
      </c>
      <c r="BD104" s="97">
        <v>0.0</v>
      </c>
      <c r="BE104" s="97">
        <v>0.0</v>
      </c>
      <c r="BF104" s="97">
        <v>0.0</v>
      </c>
      <c r="BG104" s="97">
        <v>0.0</v>
      </c>
      <c r="BH104" s="97">
        <v>0.0</v>
      </c>
      <c r="BI104" s="97">
        <v>0.0</v>
      </c>
      <c r="BJ104" s="97">
        <v>0.0</v>
      </c>
      <c r="BK104" s="97">
        <v>0.0</v>
      </c>
      <c r="BL104" s="97">
        <v>0.0</v>
      </c>
      <c r="BM104" s="103">
        <v>0.0</v>
      </c>
      <c r="BN104" s="105">
        <f t="shared" si="4"/>
        <v>45012</v>
      </c>
      <c r="BO104" s="106" t="s">
        <v>1164</v>
      </c>
      <c r="BP104" s="106"/>
      <c r="BQ104" s="107"/>
      <c r="BR104" s="97">
        <f t="shared" si="5"/>
        <v>420</v>
      </c>
      <c r="BS104" s="97">
        <f t="shared" si="6"/>
        <v>45012</v>
      </c>
      <c r="BT104" s="97">
        <f t="shared" si="7"/>
        <v>45012</v>
      </c>
      <c r="BU104" s="97">
        <f t="shared" si="8"/>
        <v>420</v>
      </c>
      <c r="BV104" s="97">
        <f t="shared" ref="BV104:BX104" si="109">IF(BR104=44434,,BR104)</f>
        <v>420</v>
      </c>
      <c r="BW104" s="97">
        <f t="shared" si="109"/>
        <v>45012</v>
      </c>
      <c r="BX104" s="97">
        <f t="shared" si="109"/>
        <v>45012</v>
      </c>
      <c r="BY104" s="97">
        <f t="shared" si="10"/>
        <v>420</v>
      </c>
      <c r="BZ104" s="97"/>
    </row>
    <row r="105">
      <c r="A105" s="94" t="s">
        <v>86</v>
      </c>
      <c r="B105" s="94" t="s">
        <v>241</v>
      </c>
      <c r="C105" s="108" t="s">
        <v>241</v>
      </c>
      <c r="D105" s="78" t="s">
        <v>88</v>
      </c>
      <c r="E105" s="78" t="s">
        <v>152</v>
      </c>
      <c r="F105" s="78" t="s">
        <v>1123</v>
      </c>
      <c r="G105" s="96" t="s">
        <v>79</v>
      </c>
      <c r="H105" s="109" t="s">
        <v>1181</v>
      </c>
      <c r="I105" s="97"/>
      <c r="J105" s="98" t="str">
        <f t="shared" si="2"/>
        <v>above 56 days</v>
      </c>
      <c r="K105" s="98">
        <f t="shared" si="3"/>
        <v>440</v>
      </c>
      <c r="L105" s="101" t="s">
        <v>1292</v>
      </c>
      <c r="M105" s="100">
        <v>11.0</v>
      </c>
      <c r="N105" s="97">
        <v>1.0</v>
      </c>
      <c r="O105" s="97">
        <v>0.0</v>
      </c>
      <c r="P105" s="97">
        <v>0.0</v>
      </c>
      <c r="Q105" s="97">
        <v>0.0</v>
      </c>
      <c r="R105" s="97">
        <v>0.0</v>
      </c>
      <c r="S105" s="97">
        <v>2.0</v>
      </c>
      <c r="T105" s="97">
        <v>1.0</v>
      </c>
      <c r="U105" s="97">
        <v>0.0</v>
      </c>
      <c r="V105" s="97">
        <v>0.0</v>
      </c>
      <c r="W105" s="97">
        <v>0.0</v>
      </c>
      <c r="X105" s="97">
        <v>0.0</v>
      </c>
      <c r="Y105" s="97">
        <v>0.0</v>
      </c>
      <c r="Z105" s="97">
        <v>2.0</v>
      </c>
      <c r="AA105" s="97">
        <v>2.0</v>
      </c>
      <c r="AB105" s="97">
        <v>3.0</v>
      </c>
      <c r="AC105" s="97" t="s">
        <v>624</v>
      </c>
      <c r="AD105" s="101"/>
      <c r="AE105" s="100">
        <v>0.0</v>
      </c>
      <c r="AF105" s="97">
        <v>0.0</v>
      </c>
      <c r="AG105" s="97">
        <v>0.0</v>
      </c>
      <c r="AH105" s="97">
        <v>0.0</v>
      </c>
      <c r="AI105" s="97">
        <v>0.0</v>
      </c>
      <c r="AJ105" s="97">
        <v>0.0</v>
      </c>
      <c r="AK105" s="97">
        <v>0.0</v>
      </c>
      <c r="AL105" s="97">
        <v>0.0</v>
      </c>
      <c r="AM105" s="97">
        <v>0.0</v>
      </c>
      <c r="AN105" s="97">
        <v>0.0</v>
      </c>
      <c r="AO105" s="97">
        <v>0.0</v>
      </c>
      <c r="AP105" s="97">
        <v>0.0</v>
      </c>
      <c r="AQ105" s="97">
        <v>0.0</v>
      </c>
      <c r="AR105" s="97">
        <v>0.0</v>
      </c>
      <c r="AS105" s="97">
        <v>0.0</v>
      </c>
      <c r="AT105" s="97">
        <v>0.0</v>
      </c>
      <c r="AU105" s="103" t="s">
        <v>624</v>
      </c>
      <c r="AV105" s="110"/>
      <c r="AW105" s="104">
        <v>0.0</v>
      </c>
      <c r="AX105" s="97">
        <v>0.0</v>
      </c>
      <c r="AY105" s="97">
        <v>0.0</v>
      </c>
      <c r="AZ105" s="97">
        <v>0.0</v>
      </c>
      <c r="BA105" s="97">
        <v>0.0</v>
      </c>
      <c r="BB105" s="97">
        <v>0.0</v>
      </c>
      <c r="BC105" s="97">
        <v>0.0</v>
      </c>
      <c r="BD105" s="97">
        <v>0.0</v>
      </c>
      <c r="BE105" s="97">
        <v>0.0</v>
      </c>
      <c r="BF105" s="97">
        <v>0.0</v>
      </c>
      <c r="BG105" s="97">
        <v>0.0</v>
      </c>
      <c r="BH105" s="97">
        <v>0.0</v>
      </c>
      <c r="BI105" s="97">
        <v>0.0</v>
      </c>
      <c r="BJ105" s="97">
        <v>0.0</v>
      </c>
      <c r="BK105" s="97">
        <v>0.0</v>
      </c>
      <c r="BL105" s="97">
        <v>0.0</v>
      </c>
      <c r="BM105" s="103" t="s">
        <v>624</v>
      </c>
      <c r="BN105" s="105">
        <f t="shared" si="4"/>
        <v>45012</v>
      </c>
      <c r="BO105" s="106" t="s">
        <v>1293</v>
      </c>
      <c r="BP105" s="106"/>
      <c r="BQ105" s="107"/>
      <c r="BR105" s="97">
        <f t="shared" si="5"/>
        <v>440</v>
      </c>
      <c r="BS105" s="97">
        <f t="shared" si="6"/>
        <v>45012</v>
      </c>
      <c r="BT105" s="97">
        <f t="shared" si="7"/>
        <v>45012</v>
      </c>
      <c r="BU105" s="97">
        <f t="shared" si="8"/>
        <v>440</v>
      </c>
      <c r="BV105" s="97">
        <f t="shared" ref="BV105:BX105" si="110">IF(BR105=44434,,BR105)</f>
        <v>440</v>
      </c>
      <c r="BW105" s="97">
        <f t="shared" si="110"/>
        <v>45012</v>
      </c>
      <c r="BX105" s="97">
        <f t="shared" si="110"/>
        <v>45012</v>
      </c>
      <c r="BY105" s="97">
        <f t="shared" si="10"/>
        <v>440</v>
      </c>
      <c r="BZ105" s="97"/>
    </row>
    <row r="106">
      <c r="A106" s="94" t="s">
        <v>842</v>
      </c>
      <c r="B106" s="94" t="s">
        <v>1481</v>
      </c>
      <c r="C106" s="108" t="s">
        <v>1482</v>
      </c>
      <c r="D106" s="78" t="s">
        <v>76</v>
      </c>
      <c r="E106" s="78" t="s">
        <v>1483</v>
      </c>
      <c r="F106" s="78" t="s">
        <v>1484</v>
      </c>
      <c r="G106" s="96" t="s">
        <v>79</v>
      </c>
      <c r="H106" s="109" t="s">
        <v>1485</v>
      </c>
      <c r="I106" s="97" t="s">
        <v>1236</v>
      </c>
      <c r="J106" s="98" t="str">
        <f t="shared" si="2"/>
        <v>above 56 days</v>
      </c>
      <c r="K106" s="98">
        <f t="shared" si="3"/>
        <v>430</v>
      </c>
      <c r="L106" s="99" t="s">
        <v>1184</v>
      </c>
      <c r="M106" s="100">
        <v>42.0</v>
      </c>
      <c r="N106" s="97">
        <v>4.0</v>
      </c>
      <c r="O106" s="97">
        <v>0.0</v>
      </c>
      <c r="P106" s="97">
        <v>0.0</v>
      </c>
      <c r="Q106" s="97">
        <v>4.0</v>
      </c>
      <c r="R106" s="97">
        <v>7.0</v>
      </c>
      <c r="S106" s="97">
        <v>5.0</v>
      </c>
      <c r="T106" s="97">
        <v>6.0</v>
      </c>
      <c r="U106" s="97">
        <v>5.0</v>
      </c>
      <c r="V106" s="97">
        <v>2.0</v>
      </c>
      <c r="W106" s="97">
        <v>2.0</v>
      </c>
      <c r="X106" s="97">
        <v>0.0</v>
      </c>
      <c r="Y106" s="97">
        <v>1.0</v>
      </c>
      <c r="Z106" s="97">
        <v>0.0</v>
      </c>
      <c r="AA106" s="97">
        <v>0.0</v>
      </c>
      <c r="AB106" s="97">
        <v>3.0</v>
      </c>
      <c r="AC106" s="97">
        <v>3.0</v>
      </c>
      <c r="AD106" s="99" t="s">
        <v>1184</v>
      </c>
      <c r="AE106" s="100">
        <v>48.0</v>
      </c>
      <c r="AF106" s="97">
        <v>6.0</v>
      </c>
      <c r="AG106" s="97">
        <v>0.0</v>
      </c>
      <c r="AH106" s="97">
        <v>0.0</v>
      </c>
      <c r="AI106" s="97">
        <v>17.0</v>
      </c>
      <c r="AJ106" s="97">
        <v>9.0</v>
      </c>
      <c r="AK106" s="97">
        <v>8.0</v>
      </c>
      <c r="AL106" s="97">
        <v>4.0</v>
      </c>
      <c r="AM106" s="97">
        <v>2.0</v>
      </c>
      <c r="AN106" s="97">
        <v>0.0</v>
      </c>
      <c r="AO106" s="97">
        <v>2.0</v>
      </c>
      <c r="AP106" s="97">
        <v>0.0</v>
      </c>
      <c r="AQ106" s="97">
        <v>0.0</v>
      </c>
      <c r="AR106" s="97">
        <v>0.0</v>
      </c>
      <c r="AS106" s="97">
        <v>0.0</v>
      </c>
      <c r="AT106" s="102">
        <v>0.0</v>
      </c>
      <c r="AU106" s="103">
        <v>0.0</v>
      </c>
      <c r="AV106" s="110" t="s">
        <v>1486</v>
      </c>
      <c r="AW106" s="104">
        <v>1.0</v>
      </c>
      <c r="AX106" s="97">
        <v>0.0</v>
      </c>
      <c r="AY106" s="97">
        <v>0.0</v>
      </c>
      <c r="AZ106" s="97">
        <v>0.0</v>
      </c>
      <c r="BA106" s="97">
        <v>0.0</v>
      </c>
      <c r="BB106" s="97">
        <v>0.0</v>
      </c>
      <c r="BC106" s="97">
        <v>0.0</v>
      </c>
      <c r="BD106" s="97">
        <v>1.0</v>
      </c>
      <c r="BE106" s="97">
        <v>0.0</v>
      </c>
      <c r="BF106" s="97">
        <v>0.0</v>
      </c>
      <c r="BG106" s="97">
        <v>0.0</v>
      </c>
      <c r="BH106" s="97">
        <v>0.0</v>
      </c>
      <c r="BI106" s="97">
        <v>0.0</v>
      </c>
      <c r="BJ106" s="97">
        <v>0.0</v>
      </c>
      <c r="BK106" s="97">
        <v>0.0</v>
      </c>
      <c r="BL106" s="97">
        <v>0.0</v>
      </c>
      <c r="BM106" s="103">
        <v>0.0</v>
      </c>
      <c r="BN106" s="105">
        <f t="shared" si="4"/>
        <v>45012</v>
      </c>
      <c r="BO106" s="106" t="s">
        <v>1186</v>
      </c>
      <c r="BP106" s="106" t="s">
        <v>1186</v>
      </c>
      <c r="BQ106" s="107" t="s">
        <v>1487</v>
      </c>
      <c r="BR106" s="97">
        <f t="shared" si="5"/>
        <v>430</v>
      </c>
      <c r="BS106" s="97">
        <f t="shared" si="6"/>
        <v>430</v>
      </c>
      <c r="BT106" s="97">
        <f t="shared" si="7"/>
        <v>565</v>
      </c>
      <c r="BU106" s="97">
        <f t="shared" si="8"/>
        <v>430</v>
      </c>
      <c r="BV106" s="97">
        <f t="shared" ref="BV106:BX106" si="111">IF(BR106=44434,,BR106)</f>
        <v>430</v>
      </c>
      <c r="BW106" s="97">
        <f t="shared" si="111"/>
        <v>430</v>
      </c>
      <c r="BX106" s="97">
        <f t="shared" si="111"/>
        <v>565</v>
      </c>
      <c r="BY106" s="97">
        <f t="shared" si="10"/>
        <v>430</v>
      </c>
      <c r="BZ106" s="97"/>
    </row>
    <row r="107">
      <c r="A107" s="94" t="s">
        <v>842</v>
      </c>
      <c r="B107" s="94" t="s">
        <v>872</v>
      </c>
      <c r="C107" s="108" t="s">
        <v>873</v>
      </c>
      <c r="D107" s="78" t="s">
        <v>76</v>
      </c>
      <c r="E107" s="78" t="s">
        <v>1483</v>
      </c>
      <c r="F107" s="78" t="s">
        <v>1484</v>
      </c>
      <c r="G107" s="96" t="s">
        <v>79</v>
      </c>
      <c r="H107" s="109" t="s">
        <v>1488</v>
      </c>
      <c r="I107" s="97" t="s">
        <v>1236</v>
      </c>
      <c r="J107" s="98" t="str">
        <f t="shared" si="2"/>
        <v>above 56 days</v>
      </c>
      <c r="K107" s="98">
        <f t="shared" si="3"/>
        <v>433</v>
      </c>
      <c r="L107" s="99" t="s">
        <v>1335</v>
      </c>
      <c r="M107" s="100">
        <v>38.0</v>
      </c>
      <c r="N107" s="97">
        <v>3.0</v>
      </c>
      <c r="O107" s="97">
        <v>0.0</v>
      </c>
      <c r="P107" s="97">
        <v>0.0</v>
      </c>
      <c r="Q107" s="97">
        <v>3.0</v>
      </c>
      <c r="R107" s="97">
        <v>12.0</v>
      </c>
      <c r="S107" s="97">
        <v>8.0</v>
      </c>
      <c r="T107" s="97">
        <v>1.0</v>
      </c>
      <c r="U107" s="97">
        <v>3.0</v>
      </c>
      <c r="V107" s="97">
        <v>1.0</v>
      </c>
      <c r="W107" s="97">
        <v>2.0</v>
      </c>
      <c r="X107" s="97">
        <v>0.0</v>
      </c>
      <c r="Y107" s="97">
        <v>0.0</v>
      </c>
      <c r="Z107" s="97">
        <v>0.0</v>
      </c>
      <c r="AA107" s="97">
        <v>0.0</v>
      </c>
      <c r="AB107" s="97">
        <v>2.0</v>
      </c>
      <c r="AC107" s="97">
        <v>3.0</v>
      </c>
      <c r="AD107" s="99" t="s">
        <v>1335</v>
      </c>
      <c r="AE107" s="100">
        <v>59.0</v>
      </c>
      <c r="AF107" s="97">
        <v>10.0</v>
      </c>
      <c r="AG107" s="97">
        <v>0.0</v>
      </c>
      <c r="AH107" s="97">
        <v>0.0</v>
      </c>
      <c r="AI107" s="97">
        <v>25.0</v>
      </c>
      <c r="AJ107" s="97">
        <v>9.0</v>
      </c>
      <c r="AK107" s="97">
        <v>14.0</v>
      </c>
      <c r="AL107" s="97">
        <v>0.0</v>
      </c>
      <c r="AM107" s="97">
        <v>0.0</v>
      </c>
      <c r="AN107" s="97">
        <v>0.0</v>
      </c>
      <c r="AO107" s="97">
        <v>1.0</v>
      </c>
      <c r="AP107" s="97">
        <v>0.0</v>
      </c>
      <c r="AQ107" s="97">
        <v>0.0</v>
      </c>
      <c r="AR107" s="97">
        <v>0.0</v>
      </c>
      <c r="AS107" s="97">
        <v>0.0</v>
      </c>
      <c r="AT107" s="102">
        <v>0.0</v>
      </c>
      <c r="AU107" s="103">
        <v>0.0</v>
      </c>
      <c r="AV107" s="110" t="s">
        <v>1141</v>
      </c>
      <c r="AW107" s="104">
        <v>4.0</v>
      </c>
      <c r="AX107" s="97">
        <v>0.0</v>
      </c>
      <c r="AY107" s="97">
        <v>0.0</v>
      </c>
      <c r="AZ107" s="97">
        <v>0.0</v>
      </c>
      <c r="BA107" s="97">
        <v>0.0</v>
      </c>
      <c r="BB107" s="97">
        <v>4.0</v>
      </c>
      <c r="BC107" s="97">
        <v>0.0</v>
      </c>
      <c r="BD107" s="97">
        <v>0.0</v>
      </c>
      <c r="BE107" s="97">
        <v>0.0</v>
      </c>
      <c r="BF107" s="97">
        <v>0.0</v>
      </c>
      <c r="BG107" s="97">
        <v>0.0</v>
      </c>
      <c r="BH107" s="97">
        <v>0.0</v>
      </c>
      <c r="BI107" s="97">
        <v>0.0</v>
      </c>
      <c r="BJ107" s="97">
        <v>0.0</v>
      </c>
      <c r="BK107" s="97">
        <v>0.0</v>
      </c>
      <c r="BL107" s="97">
        <v>0.0</v>
      </c>
      <c r="BM107" s="103">
        <v>0.0</v>
      </c>
      <c r="BN107" s="105">
        <f t="shared" si="4"/>
        <v>45012</v>
      </c>
      <c r="BO107" s="106" t="s">
        <v>1336</v>
      </c>
      <c r="BP107" s="106" t="s">
        <v>1336</v>
      </c>
      <c r="BQ107" s="107" t="s">
        <v>1142</v>
      </c>
      <c r="BR107" s="97">
        <f t="shared" si="5"/>
        <v>433</v>
      </c>
      <c r="BS107" s="97">
        <f t="shared" si="6"/>
        <v>433</v>
      </c>
      <c r="BT107" s="97">
        <f t="shared" si="7"/>
        <v>521</v>
      </c>
      <c r="BU107" s="97">
        <f t="shared" si="8"/>
        <v>433</v>
      </c>
      <c r="BV107" s="97">
        <f t="shared" ref="BV107:BX107" si="112">IF(BR107=44434,,BR107)</f>
        <v>433</v>
      </c>
      <c r="BW107" s="97">
        <f t="shared" si="112"/>
        <v>433</v>
      </c>
      <c r="BX107" s="97">
        <f t="shared" si="112"/>
        <v>521</v>
      </c>
      <c r="BY107" s="97">
        <f t="shared" si="10"/>
        <v>433</v>
      </c>
      <c r="BZ107" s="97"/>
    </row>
    <row r="108">
      <c r="A108" s="94" t="s">
        <v>301</v>
      </c>
      <c r="B108" s="94" t="s">
        <v>302</v>
      </c>
      <c r="C108" s="108" t="s">
        <v>302</v>
      </c>
      <c r="D108" s="78" t="s">
        <v>62</v>
      </c>
      <c r="E108" s="78" t="s">
        <v>303</v>
      </c>
      <c r="F108" s="78" t="s">
        <v>1123</v>
      </c>
      <c r="G108" s="96" t="s">
        <v>65</v>
      </c>
      <c r="H108" s="109" t="s">
        <v>1489</v>
      </c>
      <c r="I108" s="109" t="s">
        <v>1490</v>
      </c>
      <c r="J108" s="98" t="str">
        <f t="shared" si="2"/>
        <v>above 56 days</v>
      </c>
      <c r="K108" s="98">
        <f t="shared" si="3"/>
        <v>420</v>
      </c>
      <c r="L108" s="99" t="s">
        <v>1163</v>
      </c>
      <c r="M108" s="100">
        <v>60.0</v>
      </c>
      <c r="N108" s="97">
        <v>7.0</v>
      </c>
      <c r="O108" s="97">
        <v>2.0</v>
      </c>
      <c r="P108" s="97">
        <v>5.0</v>
      </c>
      <c r="Q108" s="97">
        <v>8.0</v>
      </c>
      <c r="R108" s="97">
        <v>10.0</v>
      </c>
      <c r="S108" s="97">
        <v>5.0</v>
      </c>
      <c r="T108" s="97">
        <v>2.0</v>
      </c>
      <c r="U108" s="97">
        <v>2.0</v>
      </c>
      <c r="V108" s="97">
        <v>4.0</v>
      </c>
      <c r="W108" s="97">
        <v>0.0</v>
      </c>
      <c r="X108" s="97">
        <v>1.0</v>
      </c>
      <c r="Y108" s="97">
        <v>3.0</v>
      </c>
      <c r="Z108" s="97">
        <v>4.0</v>
      </c>
      <c r="AA108" s="97">
        <v>4.0</v>
      </c>
      <c r="AB108" s="97">
        <v>3.0</v>
      </c>
      <c r="AC108" s="97" t="s">
        <v>624</v>
      </c>
      <c r="AD108" s="99" t="s">
        <v>1477</v>
      </c>
      <c r="AE108" s="100">
        <v>1.0</v>
      </c>
      <c r="AF108" s="97">
        <v>0.0</v>
      </c>
      <c r="AG108" s="97">
        <v>0.0</v>
      </c>
      <c r="AH108" s="97">
        <v>0.0</v>
      </c>
      <c r="AI108" s="97">
        <v>0.0</v>
      </c>
      <c r="AJ108" s="97">
        <v>0.0</v>
      </c>
      <c r="AK108" s="97">
        <v>0.0</v>
      </c>
      <c r="AL108" s="97">
        <v>0.0</v>
      </c>
      <c r="AM108" s="97">
        <v>0.0</v>
      </c>
      <c r="AN108" s="97">
        <v>0.0</v>
      </c>
      <c r="AO108" s="97">
        <v>0.0</v>
      </c>
      <c r="AP108" s="97">
        <v>0.0</v>
      </c>
      <c r="AQ108" s="97">
        <v>0.0</v>
      </c>
      <c r="AR108" s="97">
        <v>0.0</v>
      </c>
      <c r="AS108" s="97">
        <v>0.0</v>
      </c>
      <c r="AT108" s="97">
        <v>1.0</v>
      </c>
      <c r="AU108" s="103" t="s">
        <v>624</v>
      </c>
      <c r="AV108" s="110"/>
      <c r="AW108" s="104">
        <v>0.0</v>
      </c>
      <c r="AX108" s="97">
        <v>0.0</v>
      </c>
      <c r="AY108" s="97">
        <v>0.0</v>
      </c>
      <c r="AZ108" s="97">
        <v>0.0</v>
      </c>
      <c r="BA108" s="97">
        <v>0.0</v>
      </c>
      <c r="BB108" s="97">
        <v>0.0</v>
      </c>
      <c r="BC108" s="97">
        <v>0.0</v>
      </c>
      <c r="BD108" s="97">
        <v>0.0</v>
      </c>
      <c r="BE108" s="97">
        <v>0.0</v>
      </c>
      <c r="BF108" s="97">
        <v>0.0</v>
      </c>
      <c r="BG108" s="97">
        <v>0.0</v>
      </c>
      <c r="BH108" s="97">
        <v>0.0</v>
      </c>
      <c r="BI108" s="97">
        <v>0.0</v>
      </c>
      <c r="BJ108" s="97">
        <v>0.0</v>
      </c>
      <c r="BK108" s="97">
        <v>0.0</v>
      </c>
      <c r="BL108" s="97">
        <v>0.0</v>
      </c>
      <c r="BM108" s="103" t="s">
        <v>624</v>
      </c>
      <c r="BN108" s="105">
        <f t="shared" si="4"/>
        <v>45012</v>
      </c>
      <c r="BO108" s="106" t="s">
        <v>1164</v>
      </c>
      <c r="BP108" s="106" t="s">
        <v>1478</v>
      </c>
      <c r="BQ108" s="107"/>
      <c r="BR108" s="97">
        <f t="shared" si="5"/>
        <v>420</v>
      </c>
      <c r="BS108" s="97">
        <f t="shared" si="6"/>
        <v>705</v>
      </c>
      <c r="BT108" s="97">
        <f t="shared" si="7"/>
        <v>45012</v>
      </c>
      <c r="BU108" s="97">
        <f t="shared" si="8"/>
        <v>420</v>
      </c>
      <c r="BV108" s="97">
        <f t="shared" ref="BV108:BX108" si="113">IF(BR108=44434,,BR108)</f>
        <v>420</v>
      </c>
      <c r="BW108" s="97">
        <f t="shared" si="113"/>
        <v>705</v>
      </c>
      <c r="BX108" s="97">
        <f t="shared" si="113"/>
        <v>45012</v>
      </c>
      <c r="BY108" s="97">
        <f t="shared" si="10"/>
        <v>420</v>
      </c>
      <c r="BZ108" s="97"/>
    </row>
    <row r="109">
      <c r="A109" s="94" t="s">
        <v>86</v>
      </c>
      <c r="B109" s="94" t="s">
        <v>934</v>
      </c>
      <c r="C109" s="108" t="s">
        <v>935</v>
      </c>
      <c r="D109" s="78" t="s">
        <v>88</v>
      </c>
      <c r="E109" s="78" t="s">
        <v>152</v>
      </c>
      <c r="F109" s="78" t="s">
        <v>64</v>
      </c>
      <c r="G109" s="96" t="s">
        <v>79</v>
      </c>
      <c r="H109" s="109" t="s">
        <v>1491</v>
      </c>
      <c r="I109" s="97"/>
      <c r="J109" s="98" t="str">
        <f t="shared" si="2"/>
        <v>above 56 days</v>
      </c>
      <c r="K109" s="98">
        <f t="shared" si="3"/>
        <v>447</v>
      </c>
      <c r="L109" s="101" t="s">
        <v>1189</v>
      </c>
      <c r="M109" s="100">
        <v>3.0</v>
      </c>
      <c r="N109" s="97">
        <v>1.0</v>
      </c>
      <c r="O109" s="97">
        <v>1.0</v>
      </c>
      <c r="P109" s="97">
        <v>0.0</v>
      </c>
      <c r="Q109" s="97">
        <v>0.0</v>
      </c>
      <c r="R109" s="97">
        <v>0.0</v>
      </c>
      <c r="S109" s="97">
        <v>0.0</v>
      </c>
      <c r="T109" s="97">
        <v>0.0</v>
      </c>
      <c r="U109" s="97">
        <v>0.0</v>
      </c>
      <c r="V109" s="97">
        <v>0.0</v>
      </c>
      <c r="W109" s="97">
        <v>0.0</v>
      </c>
      <c r="X109" s="97">
        <v>0.0</v>
      </c>
      <c r="Y109" s="97">
        <v>0.0</v>
      </c>
      <c r="Z109" s="97">
        <v>0.0</v>
      </c>
      <c r="AA109" s="97">
        <v>0.0</v>
      </c>
      <c r="AB109" s="97">
        <v>1.0</v>
      </c>
      <c r="AC109" s="97" t="s">
        <v>624</v>
      </c>
      <c r="AD109" s="101"/>
      <c r="AE109" s="100">
        <v>0.0</v>
      </c>
      <c r="AF109" s="97">
        <v>0.0</v>
      </c>
      <c r="AG109" s="97">
        <v>0.0</v>
      </c>
      <c r="AH109" s="97">
        <v>0.0</v>
      </c>
      <c r="AI109" s="97">
        <v>0.0</v>
      </c>
      <c r="AJ109" s="97">
        <v>0.0</v>
      </c>
      <c r="AK109" s="97">
        <v>0.0</v>
      </c>
      <c r="AL109" s="97">
        <v>0.0</v>
      </c>
      <c r="AM109" s="97">
        <v>0.0</v>
      </c>
      <c r="AN109" s="97">
        <v>0.0</v>
      </c>
      <c r="AO109" s="97">
        <v>0.0</v>
      </c>
      <c r="AP109" s="97">
        <v>0.0</v>
      </c>
      <c r="AQ109" s="97">
        <v>0.0</v>
      </c>
      <c r="AR109" s="97">
        <v>0.0</v>
      </c>
      <c r="AS109" s="97">
        <v>0.0</v>
      </c>
      <c r="AT109" s="97">
        <v>0.0</v>
      </c>
      <c r="AU109" s="103" t="s">
        <v>624</v>
      </c>
      <c r="AV109" s="110"/>
      <c r="AW109" s="104">
        <v>0.0</v>
      </c>
      <c r="AX109" s="97">
        <v>0.0</v>
      </c>
      <c r="AY109" s="97">
        <v>0.0</v>
      </c>
      <c r="AZ109" s="97">
        <v>0.0</v>
      </c>
      <c r="BA109" s="97">
        <v>0.0</v>
      </c>
      <c r="BB109" s="97">
        <v>0.0</v>
      </c>
      <c r="BC109" s="97">
        <v>0.0</v>
      </c>
      <c r="BD109" s="97">
        <v>0.0</v>
      </c>
      <c r="BE109" s="97">
        <v>0.0</v>
      </c>
      <c r="BF109" s="97">
        <v>0.0</v>
      </c>
      <c r="BG109" s="97">
        <v>0.0</v>
      </c>
      <c r="BH109" s="97">
        <v>0.0</v>
      </c>
      <c r="BI109" s="97">
        <v>0.0</v>
      </c>
      <c r="BJ109" s="97">
        <v>0.0</v>
      </c>
      <c r="BK109" s="97">
        <v>0.0</v>
      </c>
      <c r="BL109" s="97">
        <v>0.0</v>
      </c>
      <c r="BM109" s="103" t="s">
        <v>624</v>
      </c>
      <c r="BN109" s="105">
        <f t="shared" si="4"/>
        <v>45012</v>
      </c>
      <c r="BO109" s="106" t="s">
        <v>1191</v>
      </c>
      <c r="BP109" s="106"/>
      <c r="BQ109" s="107"/>
      <c r="BR109" s="97">
        <f t="shared" si="5"/>
        <v>447</v>
      </c>
      <c r="BS109" s="97">
        <f t="shared" si="6"/>
        <v>45012</v>
      </c>
      <c r="BT109" s="97">
        <f t="shared" si="7"/>
        <v>45012</v>
      </c>
      <c r="BU109" s="97">
        <f t="shared" si="8"/>
        <v>447</v>
      </c>
      <c r="BV109" s="97">
        <f t="shared" ref="BV109:BX109" si="114">IF(BR109=44434,,BR109)</f>
        <v>447</v>
      </c>
      <c r="BW109" s="97">
        <f t="shared" si="114"/>
        <v>45012</v>
      </c>
      <c r="BX109" s="97">
        <f t="shared" si="114"/>
        <v>45012</v>
      </c>
      <c r="BY109" s="97">
        <f t="shared" si="10"/>
        <v>447</v>
      </c>
      <c r="BZ109" s="97"/>
    </row>
    <row r="110">
      <c r="A110" s="94" t="s">
        <v>850</v>
      </c>
      <c r="B110" s="94" t="s">
        <v>851</v>
      </c>
      <c r="C110" s="108" t="s">
        <v>851</v>
      </c>
      <c r="D110" s="78" t="s">
        <v>62</v>
      </c>
      <c r="E110" s="78" t="s">
        <v>852</v>
      </c>
      <c r="F110" s="78" t="s">
        <v>1123</v>
      </c>
      <c r="G110" s="96" t="s">
        <v>106</v>
      </c>
      <c r="H110" s="109" t="s">
        <v>1492</v>
      </c>
      <c r="I110" s="109" t="s">
        <v>1493</v>
      </c>
      <c r="J110" s="98" t="str">
        <f t="shared" si="2"/>
        <v>above 56 days</v>
      </c>
      <c r="K110" s="98">
        <f t="shared" si="3"/>
        <v>524</v>
      </c>
      <c r="L110" s="101" t="s">
        <v>1408</v>
      </c>
      <c r="M110" s="100">
        <v>10.0</v>
      </c>
      <c r="N110" s="97">
        <v>0.0</v>
      </c>
      <c r="O110" s="97">
        <v>0.0</v>
      </c>
      <c r="P110" s="97">
        <v>0.0</v>
      </c>
      <c r="Q110" s="97">
        <v>0.0</v>
      </c>
      <c r="R110" s="97">
        <v>4.0</v>
      </c>
      <c r="S110" s="97">
        <v>0.0</v>
      </c>
      <c r="T110" s="97">
        <v>0.0</v>
      </c>
      <c r="U110" s="97">
        <v>0.0</v>
      </c>
      <c r="V110" s="97">
        <v>0.0</v>
      </c>
      <c r="W110" s="97">
        <v>2.0</v>
      </c>
      <c r="X110" s="97">
        <v>1.0</v>
      </c>
      <c r="Y110" s="97">
        <v>0.0</v>
      </c>
      <c r="Z110" s="97">
        <v>0.0</v>
      </c>
      <c r="AA110" s="97">
        <v>0.0</v>
      </c>
      <c r="AB110" s="97">
        <v>3.0</v>
      </c>
      <c r="AC110" s="97">
        <v>0.0</v>
      </c>
      <c r="AD110" s="101" t="s">
        <v>1348</v>
      </c>
      <c r="AE110" s="100">
        <v>5.0</v>
      </c>
      <c r="AF110" s="97">
        <v>0.0</v>
      </c>
      <c r="AG110" s="97">
        <v>0.0</v>
      </c>
      <c r="AH110" s="97">
        <v>0.0</v>
      </c>
      <c r="AI110" s="97">
        <v>0.0</v>
      </c>
      <c r="AJ110" s="97">
        <v>0.0</v>
      </c>
      <c r="AK110" s="97">
        <v>0.0</v>
      </c>
      <c r="AL110" s="97">
        <v>0.0</v>
      </c>
      <c r="AM110" s="97">
        <v>0.0</v>
      </c>
      <c r="AN110" s="97">
        <v>0.0</v>
      </c>
      <c r="AO110" s="97">
        <v>2.0</v>
      </c>
      <c r="AP110" s="97">
        <v>0.0</v>
      </c>
      <c r="AQ110" s="97">
        <v>0.0</v>
      </c>
      <c r="AR110" s="97">
        <v>0.0</v>
      </c>
      <c r="AS110" s="97">
        <v>0.0</v>
      </c>
      <c r="AT110" s="102">
        <v>0.0</v>
      </c>
      <c r="AU110" s="103">
        <v>3.0</v>
      </c>
      <c r="AV110" s="110" t="s">
        <v>1348</v>
      </c>
      <c r="AW110" s="104">
        <v>240.0</v>
      </c>
      <c r="AX110" s="97">
        <v>0.0</v>
      </c>
      <c r="AY110" s="97">
        <v>0.0</v>
      </c>
      <c r="AZ110" s="97">
        <v>0.0</v>
      </c>
      <c r="BA110" s="97">
        <v>0.0</v>
      </c>
      <c r="BB110" s="97">
        <v>0.0</v>
      </c>
      <c r="BC110" s="97">
        <v>0.0</v>
      </c>
      <c r="BD110" s="97">
        <v>0.0</v>
      </c>
      <c r="BE110" s="97">
        <v>0.0</v>
      </c>
      <c r="BF110" s="97">
        <v>0.0</v>
      </c>
      <c r="BG110" s="97">
        <v>1.0</v>
      </c>
      <c r="BH110" s="97">
        <v>0.0</v>
      </c>
      <c r="BI110" s="97">
        <v>0.0</v>
      </c>
      <c r="BJ110" s="97">
        <v>0.0</v>
      </c>
      <c r="BK110" s="97">
        <v>0.0</v>
      </c>
      <c r="BL110" s="97">
        <v>239.0</v>
      </c>
      <c r="BM110" s="103">
        <v>0.0</v>
      </c>
      <c r="BN110" s="105">
        <f t="shared" si="4"/>
        <v>45012</v>
      </c>
      <c r="BO110" s="106" t="s">
        <v>1494</v>
      </c>
      <c r="BP110" s="106" t="s">
        <v>1350</v>
      </c>
      <c r="BQ110" s="107" t="s">
        <v>1350</v>
      </c>
      <c r="BR110" s="97">
        <f t="shared" si="5"/>
        <v>524</v>
      </c>
      <c r="BS110" s="97">
        <f t="shared" si="6"/>
        <v>630</v>
      </c>
      <c r="BT110" s="97">
        <f t="shared" si="7"/>
        <v>630</v>
      </c>
      <c r="BU110" s="97">
        <f t="shared" si="8"/>
        <v>524</v>
      </c>
      <c r="BV110" s="97">
        <f t="shared" ref="BV110:BX110" si="115">IF(BR110=44434,,BR110)</f>
        <v>524</v>
      </c>
      <c r="BW110" s="97">
        <f t="shared" si="115"/>
        <v>630</v>
      </c>
      <c r="BX110" s="97">
        <f t="shared" si="115"/>
        <v>630</v>
      </c>
      <c r="BY110" s="97">
        <f t="shared" si="10"/>
        <v>524</v>
      </c>
      <c r="BZ110" s="97"/>
    </row>
    <row r="111">
      <c r="A111" s="94" t="s">
        <v>1495</v>
      </c>
      <c r="B111" s="94" t="s">
        <v>1496</v>
      </c>
      <c r="C111" s="95" t="s">
        <v>1497</v>
      </c>
      <c r="D111" s="78" t="s">
        <v>62</v>
      </c>
      <c r="E111" s="78" t="s">
        <v>344</v>
      </c>
      <c r="F111" s="78" t="s">
        <v>1123</v>
      </c>
      <c r="G111" s="96" t="s">
        <v>89</v>
      </c>
      <c r="H111" s="97" t="s">
        <v>1498</v>
      </c>
      <c r="I111" s="97"/>
      <c r="J111" s="98" t="str">
        <f t="shared" si="2"/>
        <v>above 56 days</v>
      </c>
      <c r="K111" s="98">
        <f t="shared" si="3"/>
        <v>635</v>
      </c>
      <c r="L111" s="99" t="s">
        <v>1338</v>
      </c>
      <c r="M111" s="100">
        <v>4.0</v>
      </c>
      <c r="N111" s="97">
        <v>0.0</v>
      </c>
      <c r="O111" s="97">
        <v>0.0</v>
      </c>
      <c r="P111" s="97">
        <v>0.0</v>
      </c>
      <c r="Q111" s="97">
        <v>0.0</v>
      </c>
      <c r="R111" s="97">
        <v>0.0</v>
      </c>
      <c r="S111" s="97">
        <v>0.0</v>
      </c>
      <c r="T111" s="97">
        <v>0.0</v>
      </c>
      <c r="U111" s="97">
        <v>0.0</v>
      </c>
      <c r="V111" s="97">
        <v>0.0</v>
      </c>
      <c r="W111" s="97">
        <v>0.0</v>
      </c>
      <c r="X111" s="97">
        <v>2.0</v>
      </c>
      <c r="Y111" s="97">
        <v>0.0</v>
      </c>
      <c r="Z111" s="97">
        <v>0.0</v>
      </c>
      <c r="AA111" s="97">
        <v>0.0</v>
      </c>
      <c r="AB111" s="97">
        <v>0.0</v>
      </c>
      <c r="AC111" s="97">
        <v>2.0</v>
      </c>
      <c r="AD111" s="101"/>
      <c r="AE111" s="100">
        <v>0.0</v>
      </c>
      <c r="AF111" s="97">
        <v>0.0</v>
      </c>
      <c r="AG111" s="97">
        <v>0.0</v>
      </c>
      <c r="AH111" s="97">
        <v>0.0</v>
      </c>
      <c r="AI111" s="97">
        <v>0.0</v>
      </c>
      <c r="AJ111" s="97">
        <v>0.0</v>
      </c>
      <c r="AK111" s="97">
        <v>0.0</v>
      </c>
      <c r="AL111" s="97">
        <v>0.0</v>
      </c>
      <c r="AM111" s="97">
        <v>0.0</v>
      </c>
      <c r="AN111" s="97">
        <v>0.0</v>
      </c>
      <c r="AO111" s="97">
        <v>0.0</v>
      </c>
      <c r="AP111" s="97">
        <v>0.0</v>
      </c>
      <c r="AQ111" s="97">
        <v>0.0</v>
      </c>
      <c r="AR111" s="97">
        <v>0.0</v>
      </c>
      <c r="AS111" s="97">
        <v>0.0</v>
      </c>
      <c r="AT111" s="102">
        <v>0.0</v>
      </c>
      <c r="AU111" s="103">
        <v>0.0</v>
      </c>
      <c r="AV111" s="110"/>
      <c r="AW111" s="104">
        <v>0.0</v>
      </c>
      <c r="AX111" s="97">
        <v>0.0</v>
      </c>
      <c r="AY111" s="97">
        <v>0.0</v>
      </c>
      <c r="AZ111" s="97">
        <v>0.0</v>
      </c>
      <c r="BA111" s="97">
        <v>0.0</v>
      </c>
      <c r="BB111" s="97">
        <v>0.0</v>
      </c>
      <c r="BC111" s="97">
        <v>0.0</v>
      </c>
      <c r="BD111" s="97">
        <v>0.0</v>
      </c>
      <c r="BE111" s="97">
        <v>0.0</v>
      </c>
      <c r="BF111" s="97">
        <v>0.0</v>
      </c>
      <c r="BG111" s="97">
        <v>0.0</v>
      </c>
      <c r="BH111" s="97">
        <v>0.0</v>
      </c>
      <c r="BI111" s="97">
        <v>0.0</v>
      </c>
      <c r="BJ111" s="97">
        <v>0.0</v>
      </c>
      <c r="BK111" s="97">
        <v>0.0</v>
      </c>
      <c r="BL111" s="97">
        <v>0.0</v>
      </c>
      <c r="BM111" s="103">
        <v>0.0</v>
      </c>
      <c r="BN111" s="105">
        <f t="shared" si="4"/>
        <v>45012</v>
      </c>
      <c r="BO111" s="106" t="s">
        <v>1339</v>
      </c>
      <c r="BP111" s="106"/>
      <c r="BQ111" s="107"/>
      <c r="BR111" s="97">
        <f t="shared" si="5"/>
        <v>635</v>
      </c>
      <c r="BS111" s="97">
        <f t="shared" si="6"/>
        <v>45012</v>
      </c>
      <c r="BT111" s="97">
        <f t="shared" si="7"/>
        <v>45012</v>
      </c>
      <c r="BU111" s="97">
        <f t="shared" si="8"/>
        <v>635</v>
      </c>
      <c r="BV111" s="97">
        <f t="shared" ref="BV111:BX111" si="116">IF(BR111=44434,,BR111)</f>
        <v>635</v>
      </c>
      <c r="BW111" s="97">
        <f t="shared" si="116"/>
        <v>45012</v>
      </c>
      <c r="BX111" s="97">
        <f t="shared" si="116"/>
        <v>45012</v>
      </c>
      <c r="BY111" s="97">
        <f t="shared" si="10"/>
        <v>635</v>
      </c>
      <c r="BZ111" s="97"/>
    </row>
    <row r="112">
      <c r="A112" s="94" t="s">
        <v>570</v>
      </c>
      <c r="B112" s="94" t="s">
        <v>571</v>
      </c>
      <c r="C112" s="108" t="s">
        <v>572</v>
      </c>
      <c r="D112" s="78" t="s">
        <v>62</v>
      </c>
      <c r="E112" s="78" t="s">
        <v>573</v>
      </c>
      <c r="F112" s="78" t="s">
        <v>1123</v>
      </c>
      <c r="G112" s="96" t="s">
        <v>106</v>
      </c>
      <c r="H112" s="109" t="s">
        <v>1499</v>
      </c>
      <c r="I112" s="109" t="s">
        <v>1500</v>
      </c>
      <c r="J112" s="98" t="str">
        <f t="shared" si="2"/>
        <v>above 56 days</v>
      </c>
      <c r="K112" s="98">
        <f t="shared" si="3"/>
        <v>482</v>
      </c>
      <c r="L112" s="101" t="s">
        <v>1177</v>
      </c>
      <c r="M112" s="100">
        <v>7.0</v>
      </c>
      <c r="N112" s="97">
        <v>0.0</v>
      </c>
      <c r="O112" s="97">
        <v>0.0</v>
      </c>
      <c r="P112" s="97">
        <v>0.0</v>
      </c>
      <c r="Q112" s="97">
        <v>1.0</v>
      </c>
      <c r="R112" s="97">
        <v>3.0</v>
      </c>
      <c r="S112" s="97">
        <v>0.0</v>
      </c>
      <c r="T112" s="97">
        <v>0.0</v>
      </c>
      <c r="U112" s="97">
        <v>0.0</v>
      </c>
      <c r="V112" s="97">
        <v>1.0</v>
      </c>
      <c r="W112" s="97">
        <v>0.0</v>
      </c>
      <c r="X112" s="97">
        <v>0.0</v>
      </c>
      <c r="Y112" s="97">
        <v>0.0</v>
      </c>
      <c r="Z112" s="97">
        <v>0.0</v>
      </c>
      <c r="AA112" s="97">
        <v>0.0</v>
      </c>
      <c r="AB112" s="97">
        <v>1.0</v>
      </c>
      <c r="AC112" s="97">
        <v>1.0</v>
      </c>
      <c r="AD112" s="101" t="s">
        <v>1222</v>
      </c>
      <c r="AE112" s="100">
        <v>1.0</v>
      </c>
      <c r="AF112" s="97">
        <v>0.0</v>
      </c>
      <c r="AG112" s="97">
        <v>0.0</v>
      </c>
      <c r="AH112" s="97">
        <v>0.0</v>
      </c>
      <c r="AI112" s="97">
        <v>0.0</v>
      </c>
      <c r="AJ112" s="97">
        <v>1.0</v>
      </c>
      <c r="AK112" s="97">
        <v>0.0</v>
      </c>
      <c r="AL112" s="97">
        <v>0.0</v>
      </c>
      <c r="AM112" s="97">
        <v>0.0</v>
      </c>
      <c r="AN112" s="97">
        <v>0.0</v>
      </c>
      <c r="AO112" s="97">
        <v>0.0</v>
      </c>
      <c r="AP112" s="97">
        <v>0.0</v>
      </c>
      <c r="AQ112" s="97">
        <v>0.0</v>
      </c>
      <c r="AR112" s="97">
        <v>0.0</v>
      </c>
      <c r="AS112" s="97">
        <v>0.0</v>
      </c>
      <c r="AT112" s="102">
        <v>0.0</v>
      </c>
      <c r="AU112" s="103">
        <v>0.0</v>
      </c>
      <c r="AV112" s="110"/>
      <c r="AW112" s="104">
        <v>0.0</v>
      </c>
      <c r="AX112" s="97">
        <v>0.0</v>
      </c>
      <c r="AY112" s="97">
        <v>0.0</v>
      </c>
      <c r="AZ112" s="97">
        <v>0.0</v>
      </c>
      <c r="BA112" s="97">
        <v>0.0</v>
      </c>
      <c r="BB112" s="97">
        <v>0.0</v>
      </c>
      <c r="BC112" s="97">
        <v>0.0</v>
      </c>
      <c r="BD112" s="97">
        <v>0.0</v>
      </c>
      <c r="BE112" s="97">
        <v>0.0</v>
      </c>
      <c r="BF112" s="97">
        <v>0.0</v>
      </c>
      <c r="BG112" s="97">
        <v>0.0</v>
      </c>
      <c r="BH112" s="97">
        <v>0.0</v>
      </c>
      <c r="BI112" s="97">
        <v>0.0</v>
      </c>
      <c r="BJ112" s="97">
        <v>0.0</v>
      </c>
      <c r="BK112" s="97">
        <v>0.0</v>
      </c>
      <c r="BL112" s="97">
        <v>0.0</v>
      </c>
      <c r="BM112" s="103">
        <v>0.0</v>
      </c>
      <c r="BN112" s="105">
        <f t="shared" si="4"/>
        <v>45012</v>
      </c>
      <c r="BO112" s="106" t="s">
        <v>1179</v>
      </c>
      <c r="BP112" s="106" t="s">
        <v>1220</v>
      </c>
      <c r="BQ112" s="107"/>
      <c r="BR112" s="97">
        <f t="shared" si="5"/>
        <v>482</v>
      </c>
      <c r="BS112" s="97">
        <f t="shared" si="6"/>
        <v>537</v>
      </c>
      <c r="BT112" s="97">
        <f t="shared" si="7"/>
        <v>45012</v>
      </c>
      <c r="BU112" s="97">
        <f t="shared" si="8"/>
        <v>482</v>
      </c>
      <c r="BV112" s="97">
        <f t="shared" ref="BV112:BX112" si="117">IF(BR112=44434,,BR112)</f>
        <v>482</v>
      </c>
      <c r="BW112" s="97">
        <f t="shared" si="117"/>
        <v>537</v>
      </c>
      <c r="BX112" s="97">
        <f t="shared" si="117"/>
        <v>45012</v>
      </c>
      <c r="BY112" s="97">
        <f t="shared" si="10"/>
        <v>482</v>
      </c>
      <c r="BZ112" s="97"/>
    </row>
    <row r="113">
      <c r="A113" s="94" t="s">
        <v>755</v>
      </c>
      <c r="B113" s="94" t="s">
        <v>761</v>
      </c>
      <c r="C113" s="108" t="s">
        <v>761</v>
      </c>
      <c r="D113" s="78" t="s">
        <v>62</v>
      </c>
      <c r="E113" s="78" t="s">
        <v>757</v>
      </c>
      <c r="F113" s="78" t="s">
        <v>1123</v>
      </c>
      <c r="G113" s="96" t="s">
        <v>106</v>
      </c>
      <c r="H113" s="109" t="s">
        <v>1501</v>
      </c>
      <c r="I113" s="109" t="s">
        <v>1493</v>
      </c>
      <c r="J113" s="98" t="str">
        <f t="shared" si="2"/>
        <v>above 56 days</v>
      </c>
      <c r="K113" s="98">
        <f t="shared" si="3"/>
        <v>488</v>
      </c>
      <c r="L113" s="101" t="s">
        <v>1213</v>
      </c>
      <c r="M113" s="100">
        <v>6.0</v>
      </c>
      <c r="N113" s="97">
        <v>0.0</v>
      </c>
      <c r="O113" s="97">
        <v>0.0</v>
      </c>
      <c r="P113" s="97">
        <v>0.0</v>
      </c>
      <c r="Q113" s="97">
        <v>1.0</v>
      </c>
      <c r="R113" s="97">
        <v>0.0</v>
      </c>
      <c r="S113" s="97">
        <v>0.0</v>
      </c>
      <c r="T113" s="97">
        <v>0.0</v>
      </c>
      <c r="U113" s="97">
        <v>0.0</v>
      </c>
      <c r="V113" s="97">
        <v>0.0</v>
      </c>
      <c r="W113" s="97">
        <v>0.0</v>
      </c>
      <c r="X113" s="97">
        <v>0.0</v>
      </c>
      <c r="Y113" s="97">
        <v>0.0</v>
      </c>
      <c r="Z113" s="97">
        <v>2.0</v>
      </c>
      <c r="AA113" s="97">
        <v>1.0</v>
      </c>
      <c r="AB113" s="97">
        <v>2.0</v>
      </c>
      <c r="AC113" s="97" t="s">
        <v>624</v>
      </c>
      <c r="AD113" s="99" t="s">
        <v>1477</v>
      </c>
      <c r="AE113" s="100">
        <v>1.0</v>
      </c>
      <c r="AF113" s="97">
        <v>0.0</v>
      </c>
      <c r="AG113" s="97">
        <v>0.0</v>
      </c>
      <c r="AH113" s="97">
        <v>0.0</v>
      </c>
      <c r="AI113" s="97">
        <v>0.0</v>
      </c>
      <c r="AJ113" s="97">
        <v>0.0</v>
      </c>
      <c r="AK113" s="97">
        <v>0.0</v>
      </c>
      <c r="AL113" s="97">
        <v>0.0</v>
      </c>
      <c r="AM113" s="97">
        <v>0.0</v>
      </c>
      <c r="AN113" s="97">
        <v>0.0</v>
      </c>
      <c r="AO113" s="97">
        <v>0.0</v>
      </c>
      <c r="AP113" s="97">
        <v>0.0</v>
      </c>
      <c r="AQ113" s="97">
        <v>0.0</v>
      </c>
      <c r="AR113" s="97">
        <v>0.0</v>
      </c>
      <c r="AS113" s="97">
        <v>0.0</v>
      </c>
      <c r="AT113" s="97">
        <v>1.0</v>
      </c>
      <c r="AU113" s="103" t="s">
        <v>624</v>
      </c>
      <c r="AV113" s="110" t="s">
        <v>1502</v>
      </c>
      <c r="AW113" s="104">
        <v>4.0</v>
      </c>
      <c r="AX113" s="97">
        <v>0.0</v>
      </c>
      <c r="AY113" s="97">
        <v>0.0</v>
      </c>
      <c r="AZ113" s="97">
        <v>0.0</v>
      </c>
      <c r="BA113" s="97">
        <v>0.0</v>
      </c>
      <c r="BB113" s="97">
        <v>0.0</v>
      </c>
      <c r="BC113" s="97">
        <v>0.0</v>
      </c>
      <c r="BD113" s="97">
        <v>0.0</v>
      </c>
      <c r="BE113" s="97">
        <v>0.0</v>
      </c>
      <c r="BF113" s="97">
        <v>0.0</v>
      </c>
      <c r="BG113" s="97">
        <v>0.0</v>
      </c>
      <c r="BH113" s="97">
        <v>0.0</v>
      </c>
      <c r="BI113" s="97">
        <v>0.0</v>
      </c>
      <c r="BJ113" s="97">
        <v>0.0</v>
      </c>
      <c r="BK113" s="97">
        <v>4.0</v>
      </c>
      <c r="BL113" s="97">
        <v>0.0</v>
      </c>
      <c r="BM113" s="103" t="s">
        <v>624</v>
      </c>
      <c r="BN113" s="105">
        <f t="shared" si="4"/>
        <v>45012</v>
      </c>
      <c r="BO113" s="106" t="s">
        <v>1215</v>
      </c>
      <c r="BP113" s="106" t="s">
        <v>1478</v>
      </c>
      <c r="BQ113" s="107" t="s">
        <v>1502</v>
      </c>
      <c r="BR113" s="97">
        <f t="shared" si="5"/>
        <v>488</v>
      </c>
      <c r="BS113" s="97">
        <f t="shared" si="6"/>
        <v>705</v>
      </c>
      <c r="BT113" s="97">
        <f t="shared" si="7"/>
        <v>691</v>
      </c>
      <c r="BU113" s="97">
        <f t="shared" si="8"/>
        <v>488</v>
      </c>
      <c r="BV113" s="97">
        <f t="shared" ref="BV113:BX113" si="118">IF(BR113=44434,,BR113)</f>
        <v>488</v>
      </c>
      <c r="BW113" s="97">
        <f t="shared" si="118"/>
        <v>705</v>
      </c>
      <c r="BX113" s="97">
        <f t="shared" si="118"/>
        <v>691</v>
      </c>
      <c r="BY113" s="97">
        <f t="shared" si="10"/>
        <v>488</v>
      </c>
      <c r="BZ113" s="97"/>
    </row>
    <row r="114">
      <c r="A114" s="94" t="s">
        <v>86</v>
      </c>
      <c r="B114" s="94" t="s">
        <v>876</v>
      </c>
      <c r="C114" s="108" t="s">
        <v>877</v>
      </c>
      <c r="D114" s="78" t="s">
        <v>88</v>
      </c>
      <c r="E114" s="78" t="s">
        <v>152</v>
      </c>
      <c r="F114" s="78" t="s">
        <v>1123</v>
      </c>
      <c r="G114" s="96" t="s">
        <v>79</v>
      </c>
      <c r="H114" s="109" t="s">
        <v>1503</v>
      </c>
      <c r="I114" s="97"/>
      <c r="J114" s="98" t="str">
        <f t="shared" si="2"/>
        <v>above 56 days</v>
      </c>
      <c r="K114" s="98">
        <f t="shared" si="3"/>
        <v>427</v>
      </c>
      <c r="L114" s="99" t="s">
        <v>1257</v>
      </c>
      <c r="M114" s="100">
        <v>20.0</v>
      </c>
      <c r="N114" s="97">
        <v>4.0</v>
      </c>
      <c r="O114" s="97">
        <v>0.0</v>
      </c>
      <c r="P114" s="97">
        <v>1.0</v>
      </c>
      <c r="Q114" s="97">
        <v>4.0</v>
      </c>
      <c r="R114" s="97">
        <v>2.0</v>
      </c>
      <c r="S114" s="97">
        <v>0.0</v>
      </c>
      <c r="T114" s="97">
        <v>0.0</v>
      </c>
      <c r="U114" s="97">
        <v>1.0</v>
      </c>
      <c r="V114" s="97">
        <v>1.0</v>
      </c>
      <c r="W114" s="97">
        <v>2.0</v>
      </c>
      <c r="X114" s="97">
        <v>1.0</v>
      </c>
      <c r="Y114" s="97">
        <v>3.0</v>
      </c>
      <c r="Z114" s="97">
        <v>0.0</v>
      </c>
      <c r="AA114" s="97">
        <v>0.0</v>
      </c>
      <c r="AB114" s="97">
        <v>1.0</v>
      </c>
      <c r="AC114" s="97" t="s">
        <v>624</v>
      </c>
      <c r="AD114" s="101" t="s">
        <v>1166</v>
      </c>
      <c r="AE114" s="100">
        <v>4.0</v>
      </c>
      <c r="AF114" s="97">
        <v>4.0</v>
      </c>
      <c r="AG114" s="97">
        <v>0.0</v>
      </c>
      <c r="AH114" s="97">
        <v>0.0</v>
      </c>
      <c r="AI114" s="97">
        <v>0.0</v>
      </c>
      <c r="AJ114" s="97">
        <v>0.0</v>
      </c>
      <c r="AK114" s="97">
        <v>0.0</v>
      </c>
      <c r="AL114" s="97">
        <v>0.0</v>
      </c>
      <c r="AM114" s="97">
        <v>0.0</v>
      </c>
      <c r="AN114" s="97">
        <v>0.0</v>
      </c>
      <c r="AO114" s="97">
        <v>0.0</v>
      </c>
      <c r="AP114" s="97">
        <v>0.0</v>
      </c>
      <c r="AQ114" s="97">
        <v>0.0</v>
      </c>
      <c r="AR114" s="97">
        <v>0.0</v>
      </c>
      <c r="AS114" s="97">
        <v>0.0</v>
      </c>
      <c r="AT114" s="97">
        <v>0.0</v>
      </c>
      <c r="AU114" s="103" t="s">
        <v>624</v>
      </c>
      <c r="AV114" s="98" t="s">
        <v>1257</v>
      </c>
      <c r="AW114" s="104">
        <v>347.0</v>
      </c>
      <c r="AX114" s="97">
        <v>168.0</v>
      </c>
      <c r="AY114" s="97">
        <v>0.0</v>
      </c>
      <c r="AZ114" s="97">
        <v>0.0</v>
      </c>
      <c r="BA114" s="97">
        <v>0.0</v>
      </c>
      <c r="BB114" s="97">
        <v>0.0</v>
      </c>
      <c r="BC114" s="97">
        <v>0.0</v>
      </c>
      <c r="BD114" s="97">
        <v>0.0</v>
      </c>
      <c r="BE114" s="97">
        <v>0.0</v>
      </c>
      <c r="BF114" s="97">
        <v>0.0</v>
      </c>
      <c r="BG114" s="97">
        <v>2.0</v>
      </c>
      <c r="BH114" s="97">
        <v>177.0</v>
      </c>
      <c r="BI114" s="97">
        <v>0.0</v>
      </c>
      <c r="BJ114" s="97">
        <v>0.0</v>
      </c>
      <c r="BK114" s="97">
        <v>0.0</v>
      </c>
      <c r="BL114" s="97">
        <v>0.0</v>
      </c>
      <c r="BM114" s="103" t="s">
        <v>624</v>
      </c>
      <c r="BN114" s="105">
        <f t="shared" si="4"/>
        <v>45012</v>
      </c>
      <c r="BO114" s="106" t="s">
        <v>1259</v>
      </c>
      <c r="BP114" s="106" t="s">
        <v>1169</v>
      </c>
      <c r="BQ114" s="107" t="s">
        <v>1259</v>
      </c>
      <c r="BR114" s="97">
        <f t="shared" si="5"/>
        <v>427</v>
      </c>
      <c r="BS114" s="97">
        <f t="shared" si="6"/>
        <v>439</v>
      </c>
      <c r="BT114" s="97">
        <f t="shared" si="7"/>
        <v>427</v>
      </c>
      <c r="BU114" s="97">
        <f t="shared" si="8"/>
        <v>427</v>
      </c>
      <c r="BV114" s="97">
        <f t="shared" ref="BV114:BX114" si="119">IF(BR114=44434,,BR114)</f>
        <v>427</v>
      </c>
      <c r="BW114" s="97">
        <f t="shared" si="119"/>
        <v>439</v>
      </c>
      <c r="BX114" s="97">
        <f t="shared" si="119"/>
        <v>427</v>
      </c>
      <c r="BY114" s="97">
        <f t="shared" si="10"/>
        <v>427</v>
      </c>
      <c r="BZ114" s="97"/>
    </row>
    <row r="115">
      <c r="A115" s="94" t="s">
        <v>238</v>
      </c>
      <c r="B115" s="95" t="s">
        <v>474</v>
      </c>
      <c r="C115" s="95" t="s">
        <v>474</v>
      </c>
      <c r="D115" s="78" t="s">
        <v>62</v>
      </c>
      <c r="E115" s="78" t="s">
        <v>475</v>
      </c>
      <c r="F115" s="78"/>
      <c r="G115" s="96"/>
      <c r="H115" s="97"/>
      <c r="I115" s="97"/>
      <c r="J115" s="98" t="str">
        <f t="shared" si="2"/>
        <v>above 56 days</v>
      </c>
      <c r="K115" s="98">
        <f t="shared" si="3"/>
        <v>431</v>
      </c>
      <c r="L115" s="99" t="s">
        <v>1167</v>
      </c>
      <c r="M115" s="100">
        <v>6.0</v>
      </c>
      <c r="N115" s="97">
        <v>2.0</v>
      </c>
      <c r="O115" s="97">
        <v>0.0</v>
      </c>
      <c r="P115" s="97">
        <v>0.0</v>
      </c>
      <c r="Q115" s="97">
        <v>0.0</v>
      </c>
      <c r="R115" s="97">
        <v>0.0</v>
      </c>
      <c r="S115" s="97">
        <v>0.0</v>
      </c>
      <c r="T115" s="97">
        <v>0.0</v>
      </c>
      <c r="U115" s="97">
        <v>0.0</v>
      </c>
      <c r="V115" s="97">
        <v>0.0</v>
      </c>
      <c r="W115" s="97">
        <v>1.0</v>
      </c>
      <c r="X115" s="97">
        <v>0.0</v>
      </c>
      <c r="Y115" s="97">
        <v>0.0</v>
      </c>
      <c r="Z115" s="97">
        <v>0.0</v>
      </c>
      <c r="AA115" s="97">
        <v>1.0</v>
      </c>
      <c r="AB115" s="97">
        <v>0.0</v>
      </c>
      <c r="AC115" s="97">
        <v>2.0</v>
      </c>
      <c r="AD115" s="99" t="s">
        <v>1283</v>
      </c>
      <c r="AE115" s="100">
        <v>15.0</v>
      </c>
      <c r="AF115" s="97">
        <v>7.0</v>
      </c>
      <c r="AG115" s="97">
        <v>1.0</v>
      </c>
      <c r="AH115" s="97">
        <v>0.0</v>
      </c>
      <c r="AI115" s="97">
        <v>0.0</v>
      </c>
      <c r="AJ115" s="97">
        <v>0.0</v>
      </c>
      <c r="AK115" s="97">
        <v>0.0</v>
      </c>
      <c r="AL115" s="97">
        <v>0.0</v>
      </c>
      <c r="AM115" s="97">
        <v>0.0</v>
      </c>
      <c r="AN115" s="97">
        <v>0.0</v>
      </c>
      <c r="AO115" s="97">
        <v>0.0</v>
      </c>
      <c r="AP115" s="97">
        <v>0.0</v>
      </c>
      <c r="AQ115" s="97">
        <v>0.0</v>
      </c>
      <c r="AR115" s="97">
        <v>0.0</v>
      </c>
      <c r="AS115" s="97">
        <v>6.0</v>
      </c>
      <c r="AT115" s="102">
        <v>0.0</v>
      </c>
      <c r="AU115" s="103">
        <v>1.0</v>
      </c>
      <c r="AV115" s="110" t="s">
        <v>1236</v>
      </c>
      <c r="AW115" s="104">
        <v>1.0</v>
      </c>
      <c r="AX115" s="97">
        <v>1.0</v>
      </c>
      <c r="AY115" s="97">
        <v>0.0</v>
      </c>
      <c r="AZ115" s="97">
        <v>0.0</v>
      </c>
      <c r="BA115" s="97">
        <v>0.0</v>
      </c>
      <c r="BB115" s="97">
        <v>0.0</v>
      </c>
      <c r="BC115" s="97">
        <v>0.0</v>
      </c>
      <c r="BD115" s="97">
        <v>0.0</v>
      </c>
      <c r="BE115" s="97">
        <v>0.0</v>
      </c>
      <c r="BF115" s="97">
        <v>0.0</v>
      </c>
      <c r="BG115" s="97">
        <v>0.0</v>
      </c>
      <c r="BH115" s="97">
        <v>0.0</v>
      </c>
      <c r="BI115" s="97">
        <v>0.0</v>
      </c>
      <c r="BJ115" s="97">
        <v>0.0</v>
      </c>
      <c r="BK115" s="97">
        <v>0.0</v>
      </c>
      <c r="BL115" s="97">
        <v>0.0</v>
      </c>
      <c r="BM115" s="103">
        <v>0.0</v>
      </c>
      <c r="BN115" s="105">
        <f t="shared" si="4"/>
        <v>45012</v>
      </c>
      <c r="BO115" s="106" t="s">
        <v>1170</v>
      </c>
      <c r="BP115" s="106" t="s">
        <v>1284</v>
      </c>
      <c r="BQ115" s="107" t="s">
        <v>1237</v>
      </c>
      <c r="BR115" s="97">
        <f t="shared" si="5"/>
        <v>431</v>
      </c>
      <c r="BS115" s="97">
        <f t="shared" si="6"/>
        <v>437</v>
      </c>
      <c r="BT115" s="97">
        <f t="shared" si="7"/>
        <v>446</v>
      </c>
      <c r="BU115" s="97">
        <f t="shared" si="8"/>
        <v>431</v>
      </c>
      <c r="BV115" s="97">
        <f t="shared" ref="BV115:BX115" si="120">IF(BR115=44434,,BR115)</f>
        <v>431</v>
      </c>
      <c r="BW115" s="97">
        <f t="shared" si="120"/>
        <v>437</v>
      </c>
      <c r="BX115" s="97">
        <f t="shared" si="120"/>
        <v>446</v>
      </c>
      <c r="BY115" s="97">
        <f t="shared" si="10"/>
        <v>431</v>
      </c>
      <c r="BZ115" s="97"/>
    </row>
    <row r="116">
      <c r="A116" s="94" t="s">
        <v>641</v>
      </c>
      <c r="B116" s="94" t="s">
        <v>1504</v>
      </c>
      <c r="C116" s="108" t="s">
        <v>1504</v>
      </c>
      <c r="D116" s="78" t="s">
        <v>62</v>
      </c>
      <c r="E116" s="78" t="s">
        <v>644</v>
      </c>
      <c r="F116" s="78" t="s">
        <v>1123</v>
      </c>
      <c r="G116" s="96" t="s">
        <v>237</v>
      </c>
      <c r="H116" s="109" t="s">
        <v>1433</v>
      </c>
      <c r="I116" s="97"/>
      <c r="J116" s="98" t="str">
        <f t="shared" si="2"/>
        <v>above 56 days</v>
      </c>
      <c r="K116" s="98">
        <f t="shared" si="3"/>
        <v>537</v>
      </c>
      <c r="L116" s="101" t="s">
        <v>1227</v>
      </c>
      <c r="M116" s="100">
        <v>16.0</v>
      </c>
      <c r="N116" s="97">
        <v>0.0</v>
      </c>
      <c r="O116" s="97">
        <v>0.0</v>
      </c>
      <c r="P116" s="97">
        <v>0.0</v>
      </c>
      <c r="Q116" s="97">
        <v>0.0</v>
      </c>
      <c r="R116" s="97">
        <v>3.0</v>
      </c>
      <c r="S116" s="97">
        <v>2.0</v>
      </c>
      <c r="T116" s="97">
        <v>2.0</v>
      </c>
      <c r="U116" s="97">
        <v>0.0</v>
      </c>
      <c r="V116" s="97">
        <v>0.0</v>
      </c>
      <c r="W116" s="97">
        <v>3.0</v>
      </c>
      <c r="X116" s="97">
        <v>0.0</v>
      </c>
      <c r="Y116" s="97">
        <v>4.0</v>
      </c>
      <c r="Z116" s="97">
        <v>1.0</v>
      </c>
      <c r="AA116" s="97">
        <v>0.0</v>
      </c>
      <c r="AB116" s="97">
        <v>1.0</v>
      </c>
      <c r="AC116" s="97" t="s">
        <v>624</v>
      </c>
      <c r="AD116" s="101"/>
      <c r="AE116" s="100">
        <v>0.0</v>
      </c>
      <c r="AF116" s="97">
        <v>0.0</v>
      </c>
      <c r="AG116" s="97">
        <v>0.0</v>
      </c>
      <c r="AH116" s="97">
        <v>0.0</v>
      </c>
      <c r="AI116" s="97">
        <v>0.0</v>
      </c>
      <c r="AJ116" s="97">
        <v>0.0</v>
      </c>
      <c r="AK116" s="97">
        <v>0.0</v>
      </c>
      <c r="AL116" s="97">
        <v>0.0</v>
      </c>
      <c r="AM116" s="97">
        <v>0.0</v>
      </c>
      <c r="AN116" s="97">
        <v>0.0</v>
      </c>
      <c r="AO116" s="97">
        <v>0.0</v>
      </c>
      <c r="AP116" s="97">
        <v>0.0</v>
      </c>
      <c r="AQ116" s="97">
        <v>0.0</v>
      </c>
      <c r="AR116" s="97">
        <v>0.0</v>
      </c>
      <c r="AS116" s="97">
        <v>0.0</v>
      </c>
      <c r="AT116" s="97">
        <v>0.0</v>
      </c>
      <c r="AU116" s="103" t="s">
        <v>624</v>
      </c>
      <c r="AV116" s="110" t="s">
        <v>1222</v>
      </c>
      <c r="AW116" s="104">
        <v>442.0</v>
      </c>
      <c r="AX116" s="97">
        <v>0.0</v>
      </c>
      <c r="AY116" s="97">
        <v>0.0</v>
      </c>
      <c r="AZ116" s="97">
        <v>0.0</v>
      </c>
      <c r="BA116" s="97">
        <v>0.0</v>
      </c>
      <c r="BB116" s="97">
        <v>46.0</v>
      </c>
      <c r="BC116" s="97">
        <v>6.0</v>
      </c>
      <c r="BD116" s="97">
        <v>1.0</v>
      </c>
      <c r="BE116" s="97">
        <v>0.0</v>
      </c>
      <c r="BF116" s="97">
        <v>0.0</v>
      </c>
      <c r="BG116" s="97">
        <v>14.0</v>
      </c>
      <c r="BH116" s="97">
        <v>238.0</v>
      </c>
      <c r="BI116" s="97">
        <v>137.0</v>
      </c>
      <c r="BJ116" s="97">
        <v>0.0</v>
      </c>
      <c r="BK116" s="97">
        <v>0.0</v>
      </c>
      <c r="BL116" s="97">
        <v>0.0</v>
      </c>
      <c r="BM116" s="103" t="s">
        <v>624</v>
      </c>
      <c r="BN116" s="105">
        <f t="shared" si="4"/>
        <v>45012</v>
      </c>
      <c r="BO116" s="106" t="s">
        <v>1230</v>
      </c>
      <c r="BP116" s="106"/>
      <c r="BQ116" s="107" t="s">
        <v>1220</v>
      </c>
      <c r="BR116" s="97">
        <f t="shared" si="5"/>
        <v>539</v>
      </c>
      <c r="BS116" s="97">
        <f t="shared" si="6"/>
        <v>45012</v>
      </c>
      <c r="BT116" s="97">
        <f t="shared" si="7"/>
        <v>537</v>
      </c>
      <c r="BU116" s="97">
        <f t="shared" si="8"/>
        <v>537</v>
      </c>
      <c r="BV116" s="97">
        <f t="shared" ref="BV116:BX116" si="121">IF(BR116=44434,,BR116)</f>
        <v>539</v>
      </c>
      <c r="BW116" s="97">
        <f t="shared" si="121"/>
        <v>45012</v>
      </c>
      <c r="BX116" s="97">
        <f t="shared" si="121"/>
        <v>537</v>
      </c>
      <c r="BY116" s="97">
        <f t="shared" si="10"/>
        <v>537</v>
      </c>
      <c r="BZ116" s="97"/>
    </row>
    <row r="117">
      <c r="A117" s="94" t="s">
        <v>641</v>
      </c>
      <c r="B117" s="94" t="s">
        <v>642</v>
      </c>
      <c r="C117" s="108" t="s">
        <v>643</v>
      </c>
      <c r="D117" s="78" t="s">
        <v>62</v>
      </c>
      <c r="E117" s="78" t="s">
        <v>644</v>
      </c>
      <c r="F117" s="78" t="s">
        <v>64</v>
      </c>
      <c r="G117" s="96" t="s">
        <v>106</v>
      </c>
      <c r="H117" s="109" t="s">
        <v>1505</v>
      </c>
      <c r="I117" s="97"/>
      <c r="J117" s="98" t="str">
        <f t="shared" si="2"/>
        <v>above 56 days</v>
      </c>
      <c r="K117" s="98">
        <f t="shared" si="3"/>
        <v>465</v>
      </c>
      <c r="L117" s="101" t="s">
        <v>1225</v>
      </c>
      <c r="M117" s="100">
        <v>6.0</v>
      </c>
      <c r="N117" s="97">
        <v>0.0</v>
      </c>
      <c r="O117" s="97">
        <v>0.0</v>
      </c>
      <c r="P117" s="97">
        <v>0.0</v>
      </c>
      <c r="Q117" s="97">
        <v>0.0</v>
      </c>
      <c r="R117" s="97">
        <v>1.0</v>
      </c>
      <c r="S117" s="97">
        <v>1.0</v>
      </c>
      <c r="T117" s="97">
        <v>0.0</v>
      </c>
      <c r="U117" s="97">
        <v>0.0</v>
      </c>
      <c r="V117" s="97">
        <v>2.0</v>
      </c>
      <c r="W117" s="97">
        <v>0.0</v>
      </c>
      <c r="X117" s="97">
        <v>0.0</v>
      </c>
      <c r="Y117" s="97">
        <v>0.0</v>
      </c>
      <c r="Z117" s="97">
        <v>0.0</v>
      </c>
      <c r="AA117" s="97">
        <v>1.0</v>
      </c>
      <c r="AB117" s="97">
        <v>1.0</v>
      </c>
      <c r="AC117" s="97" t="s">
        <v>624</v>
      </c>
      <c r="AD117" s="101"/>
      <c r="AE117" s="100">
        <v>0.0</v>
      </c>
      <c r="AF117" s="97">
        <v>0.0</v>
      </c>
      <c r="AG117" s="97">
        <v>0.0</v>
      </c>
      <c r="AH117" s="97">
        <v>0.0</v>
      </c>
      <c r="AI117" s="97">
        <v>0.0</v>
      </c>
      <c r="AJ117" s="97">
        <v>0.0</v>
      </c>
      <c r="AK117" s="97">
        <v>0.0</v>
      </c>
      <c r="AL117" s="97">
        <v>0.0</v>
      </c>
      <c r="AM117" s="97">
        <v>0.0</v>
      </c>
      <c r="AN117" s="97">
        <v>0.0</v>
      </c>
      <c r="AO117" s="97">
        <v>0.0</v>
      </c>
      <c r="AP117" s="97">
        <v>0.0</v>
      </c>
      <c r="AQ117" s="97">
        <v>0.0</v>
      </c>
      <c r="AR117" s="97">
        <v>0.0</v>
      </c>
      <c r="AS117" s="97">
        <v>0.0</v>
      </c>
      <c r="AT117" s="97">
        <v>0.0</v>
      </c>
      <c r="AU117" s="103" t="s">
        <v>624</v>
      </c>
      <c r="AV117" s="110" t="s">
        <v>1252</v>
      </c>
      <c r="AW117" s="104">
        <v>181.0</v>
      </c>
      <c r="AX117" s="97">
        <v>0.0</v>
      </c>
      <c r="AY117" s="97">
        <v>1.0</v>
      </c>
      <c r="AZ117" s="97">
        <v>0.0</v>
      </c>
      <c r="BA117" s="97">
        <v>0.0</v>
      </c>
      <c r="BB117" s="97">
        <v>180.0</v>
      </c>
      <c r="BC117" s="97">
        <v>0.0</v>
      </c>
      <c r="BD117" s="97">
        <v>0.0</v>
      </c>
      <c r="BE117" s="97">
        <v>0.0</v>
      </c>
      <c r="BF117" s="97">
        <v>0.0</v>
      </c>
      <c r="BG117" s="97">
        <v>0.0</v>
      </c>
      <c r="BH117" s="97">
        <v>0.0</v>
      </c>
      <c r="BI117" s="97">
        <v>0.0</v>
      </c>
      <c r="BJ117" s="97">
        <v>0.0</v>
      </c>
      <c r="BK117" s="97">
        <v>0.0</v>
      </c>
      <c r="BL117" s="97">
        <v>0.0</v>
      </c>
      <c r="BM117" s="103" t="s">
        <v>624</v>
      </c>
      <c r="BN117" s="105">
        <f t="shared" si="4"/>
        <v>45012</v>
      </c>
      <c r="BO117" s="106" t="s">
        <v>1228</v>
      </c>
      <c r="BP117" s="106"/>
      <c r="BQ117" s="107" t="s">
        <v>1253</v>
      </c>
      <c r="BR117" s="97">
        <f t="shared" si="5"/>
        <v>542</v>
      </c>
      <c r="BS117" s="97">
        <f t="shared" si="6"/>
        <v>45012</v>
      </c>
      <c r="BT117" s="97">
        <f t="shared" si="7"/>
        <v>465</v>
      </c>
      <c r="BU117" s="97">
        <f t="shared" si="8"/>
        <v>465</v>
      </c>
      <c r="BV117" s="97">
        <f t="shared" ref="BV117:BX117" si="122">IF(BR117=44434,,BR117)</f>
        <v>542</v>
      </c>
      <c r="BW117" s="97">
        <f t="shared" si="122"/>
        <v>45012</v>
      </c>
      <c r="BX117" s="97">
        <f t="shared" si="122"/>
        <v>465</v>
      </c>
      <c r="BY117" s="97">
        <f t="shared" si="10"/>
        <v>465</v>
      </c>
      <c r="BZ117" s="97"/>
    </row>
    <row r="118">
      <c r="A118" s="94" t="s">
        <v>238</v>
      </c>
      <c r="B118" s="94" t="s">
        <v>239</v>
      </c>
      <c r="C118" s="108" t="s">
        <v>239</v>
      </c>
      <c r="D118" s="78" t="s">
        <v>88</v>
      </c>
      <c r="E118" s="78" t="s">
        <v>240</v>
      </c>
      <c r="F118" s="78" t="s">
        <v>1123</v>
      </c>
      <c r="G118" s="96" t="s">
        <v>89</v>
      </c>
      <c r="H118" s="97" t="s">
        <v>1506</v>
      </c>
      <c r="I118" s="109" t="s">
        <v>1507</v>
      </c>
      <c r="J118" s="98" t="str">
        <f t="shared" si="2"/>
        <v>above 56 days</v>
      </c>
      <c r="K118" s="98">
        <f t="shared" si="3"/>
        <v>544</v>
      </c>
      <c r="L118" s="99" t="s">
        <v>1226</v>
      </c>
      <c r="M118" s="100">
        <v>50.0</v>
      </c>
      <c r="N118" s="97">
        <v>0.0</v>
      </c>
      <c r="O118" s="97">
        <v>0.0</v>
      </c>
      <c r="P118" s="97">
        <v>0.0</v>
      </c>
      <c r="Q118" s="97">
        <v>0.0</v>
      </c>
      <c r="R118" s="97">
        <v>0.0</v>
      </c>
      <c r="S118" s="97">
        <v>1.0</v>
      </c>
      <c r="T118" s="97">
        <v>5.0</v>
      </c>
      <c r="U118" s="97">
        <v>7.0</v>
      </c>
      <c r="V118" s="97">
        <v>1.0</v>
      </c>
      <c r="W118" s="97">
        <v>5.0</v>
      </c>
      <c r="X118" s="97">
        <v>1.0</v>
      </c>
      <c r="Y118" s="97">
        <v>3.0</v>
      </c>
      <c r="Z118" s="97">
        <v>4.0</v>
      </c>
      <c r="AA118" s="97">
        <v>12.0</v>
      </c>
      <c r="AB118" s="97">
        <v>7.0</v>
      </c>
      <c r="AC118" s="97">
        <v>4.0</v>
      </c>
      <c r="AD118" s="101" t="s">
        <v>1508</v>
      </c>
      <c r="AE118" s="100">
        <v>41.0</v>
      </c>
      <c r="AF118" s="97">
        <v>0.0</v>
      </c>
      <c r="AG118" s="97">
        <v>0.0</v>
      </c>
      <c r="AH118" s="97">
        <v>0.0</v>
      </c>
      <c r="AI118" s="97">
        <v>0.0</v>
      </c>
      <c r="AJ118" s="97">
        <v>0.0</v>
      </c>
      <c r="AK118" s="97">
        <v>0.0</v>
      </c>
      <c r="AL118" s="97">
        <v>0.0</v>
      </c>
      <c r="AM118" s="97">
        <v>0.0</v>
      </c>
      <c r="AN118" s="97">
        <v>0.0</v>
      </c>
      <c r="AO118" s="97">
        <v>0.0</v>
      </c>
      <c r="AP118" s="97">
        <v>0.0</v>
      </c>
      <c r="AQ118" s="97">
        <v>0.0</v>
      </c>
      <c r="AR118" s="97">
        <v>3.0</v>
      </c>
      <c r="AS118" s="97">
        <v>8.0</v>
      </c>
      <c r="AT118" s="102">
        <v>27.0</v>
      </c>
      <c r="AU118" s="103">
        <v>3.0</v>
      </c>
      <c r="AV118" s="98" t="s">
        <v>1296</v>
      </c>
      <c r="AW118" s="104">
        <v>3.0</v>
      </c>
      <c r="AX118" s="97">
        <v>0.0</v>
      </c>
      <c r="AY118" s="97">
        <v>0.0</v>
      </c>
      <c r="AZ118" s="97">
        <v>0.0</v>
      </c>
      <c r="BA118" s="97">
        <v>0.0</v>
      </c>
      <c r="BB118" s="97">
        <v>0.0</v>
      </c>
      <c r="BC118" s="97">
        <v>0.0</v>
      </c>
      <c r="BD118" s="97">
        <v>0.0</v>
      </c>
      <c r="BE118" s="97">
        <v>3.0</v>
      </c>
      <c r="BF118" s="97">
        <v>0.0</v>
      </c>
      <c r="BG118" s="97">
        <v>0.0</v>
      </c>
      <c r="BH118" s="97">
        <v>0.0</v>
      </c>
      <c r="BI118" s="97">
        <v>0.0</v>
      </c>
      <c r="BJ118" s="97">
        <v>0.0</v>
      </c>
      <c r="BK118" s="97">
        <v>0.0</v>
      </c>
      <c r="BL118" s="97">
        <v>0.0</v>
      </c>
      <c r="BM118" s="103">
        <v>0.0</v>
      </c>
      <c r="BN118" s="105">
        <f t="shared" si="4"/>
        <v>45012</v>
      </c>
      <c r="BO118" s="106" t="s">
        <v>1229</v>
      </c>
      <c r="BP118" s="106" t="s">
        <v>1508</v>
      </c>
      <c r="BQ118" s="107" t="s">
        <v>1298</v>
      </c>
      <c r="BR118" s="97">
        <f t="shared" si="5"/>
        <v>544</v>
      </c>
      <c r="BS118" s="97">
        <f t="shared" si="6"/>
        <v>564</v>
      </c>
      <c r="BT118" s="97">
        <f t="shared" si="7"/>
        <v>577</v>
      </c>
      <c r="BU118" s="97">
        <f t="shared" si="8"/>
        <v>544</v>
      </c>
      <c r="BV118" s="97">
        <f t="shared" ref="BV118:BX118" si="123">IF(BR118=44434,,BR118)</f>
        <v>544</v>
      </c>
      <c r="BW118" s="97">
        <f t="shared" si="123"/>
        <v>564</v>
      </c>
      <c r="BX118" s="97">
        <f t="shared" si="123"/>
        <v>577</v>
      </c>
      <c r="BY118" s="97">
        <f t="shared" si="10"/>
        <v>544</v>
      </c>
      <c r="BZ118" s="97"/>
    </row>
    <row r="119">
      <c r="A119" s="94" t="s">
        <v>161</v>
      </c>
      <c r="B119" s="94" t="s">
        <v>942</v>
      </c>
      <c r="C119" s="108" t="s">
        <v>942</v>
      </c>
      <c r="D119" s="78" t="s">
        <v>132</v>
      </c>
      <c r="E119" s="78" t="s">
        <v>488</v>
      </c>
      <c r="F119" s="78" t="s">
        <v>1285</v>
      </c>
      <c r="G119" s="96" t="s">
        <v>89</v>
      </c>
      <c r="H119" s="97" t="s">
        <v>1509</v>
      </c>
      <c r="I119" s="109" t="s">
        <v>125</v>
      </c>
      <c r="J119" s="98" t="str">
        <f t="shared" si="2"/>
        <v>above 56 days</v>
      </c>
      <c r="K119" s="98">
        <f t="shared" si="3"/>
        <v>430</v>
      </c>
      <c r="L119" s="99" t="s">
        <v>1184</v>
      </c>
      <c r="M119" s="100">
        <v>50.0</v>
      </c>
      <c r="N119" s="97">
        <v>8.0</v>
      </c>
      <c r="O119" s="97">
        <v>2.0</v>
      </c>
      <c r="P119" s="97">
        <v>1.0</v>
      </c>
      <c r="Q119" s="97">
        <v>5.0</v>
      </c>
      <c r="R119" s="97">
        <v>3.0</v>
      </c>
      <c r="S119" s="97">
        <v>1.0</v>
      </c>
      <c r="T119" s="97">
        <v>3.0</v>
      </c>
      <c r="U119" s="97">
        <v>3.0</v>
      </c>
      <c r="V119" s="97">
        <v>2.0</v>
      </c>
      <c r="W119" s="97">
        <v>5.0</v>
      </c>
      <c r="X119" s="97">
        <v>2.0</v>
      </c>
      <c r="Y119" s="97">
        <v>3.0</v>
      </c>
      <c r="Z119" s="97">
        <v>5.0</v>
      </c>
      <c r="AA119" s="97">
        <v>2.0</v>
      </c>
      <c r="AB119" s="97">
        <v>4.0</v>
      </c>
      <c r="AC119" s="97">
        <v>1.0</v>
      </c>
      <c r="AD119" s="101"/>
      <c r="AE119" s="100">
        <v>0.0</v>
      </c>
      <c r="AF119" s="97">
        <v>0.0</v>
      </c>
      <c r="AG119" s="97">
        <v>0.0</v>
      </c>
      <c r="AH119" s="97">
        <v>0.0</v>
      </c>
      <c r="AI119" s="97">
        <v>0.0</v>
      </c>
      <c r="AJ119" s="97">
        <v>0.0</v>
      </c>
      <c r="AK119" s="97">
        <v>0.0</v>
      </c>
      <c r="AL119" s="97">
        <v>0.0</v>
      </c>
      <c r="AM119" s="97">
        <v>0.0</v>
      </c>
      <c r="AN119" s="97">
        <v>0.0</v>
      </c>
      <c r="AO119" s="97">
        <v>0.0</v>
      </c>
      <c r="AP119" s="97">
        <v>0.0</v>
      </c>
      <c r="AQ119" s="97">
        <v>0.0</v>
      </c>
      <c r="AR119" s="97">
        <v>0.0</v>
      </c>
      <c r="AS119" s="97">
        <v>0.0</v>
      </c>
      <c r="AT119" s="102">
        <v>0.0</v>
      </c>
      <c r="AU119" s="103">
        <v>0.0</v>
      </c>
      <c r="AV119" s="110"/>
      <c r="AW119" s="104">
        <v>0.0</v>
      </c>
      <c r="AX119" s="97">
        <v>0.0</v>
      </c>
      <c r="AY119" s="97">
        <v>0.0</v>
      </c>
      <c r="AZ119" s="97">
        <v>0.0</v>
      </c>
      <c r="BA119" s="97">
        <v>0.0</v>
      </c>
      <c r="BB119" s="97">
        <v>0.0</v>
      </c>
      <c r="BC119" s="97">
        <v>0.0</v>
      </c>
      <c r="BD119" s="97">
        <v>0.0</v>
      </c>
      <c r="BE119" s="97">
        <v>0.0</v>
      </c>
      <c r="BF119" s="97">
        <v>0.0</v>
      </c>
      <c r="BG119" s="97">
        <v>0.0</v>
      </c>
      <c r="BH119" s="97">
        <v>0.0</v>
      </c>
      <c r="BI119" s="97">
        <v>0.0</v>
      </c>
      <c r="BJ119" s="97">
        <v>0.0</v>
      </c>
      <c r="BK119" s="97">
        <v>0.0</v>
      </c>
      <c r="BL119" s="97">
        <v>0.0</v>
      </c>
      <c r="BM119" s="103">
        <v>0.0</v>
      </c>
      <c r="BN119" s="105">
        <f t="shared" si="4"/>
        <v>45012</v>
      </c>
      <c r="BO119" s="106" t="s">
        <v>1186</v>
      </c>
      <c r="BP119" s="106"/>
      <c r="BQ119" s="107"/>
      <c r="BR119" s="97">
        <f t="shared" si="5"/>
        <v>430</v>
      </c>
      <c r="BS119" s="97">
        <f t="shared" si="6"/>
        <v>45012</v>
      </c>
      <c r="BT119" s="97">
        <f t="shared" si="7"/>
        <v>45012</v>
      </c>
      <c r="BU119" s="97">
        <f t="shared" si="8"/>
        <v>430</v>
      </c>
      <c r="BV119" s="97">
        <f t="shared" ref="BV119:BX119" si="124">IF(BR119=44434,,BR119)</f>
        <v>430</v>
      </c>
      <c r="BW119" s="97">
        <f t="shared" si="124"/>
        <v>45012</v>
      </c>
      <c r="BX119" s="97">
        <f t="shared" si="124"/>
        <v>45012</v>
      </c>
      <c r="BY119" s="97">
        <f t="shared" si="10"/>
        <v>430</v>
      </c>
      <c r="BZ119" s="97"/>
    </row>
    <row r="120">
      <c r="A120" s="94" t="s">
        <v>238</v>
      </c>
      <c r="B120" s="94" t="s">
        <v>1510</v>
      </c>
      <c r="C120" s="95" t="s">
        <v>1511</v>
      </c>
      <c r="D120" s="78" t="s">
        <v>62</v>
      </c>
      <c r="E120" s="78" t="s">
        <v>475</v>
      </c>
      <c r="F120" s="78" t="s">
        <v>1123</v>
      </c>
      <c r="G120" s="96" t="s">
        <v>106</v>
      </c>
      <c r="H120" s="97"/>
      <c r="I120" s="97"/>
      <c r="J120" s="98" t="str">
        <f t="shared" si="2"/>
        <v>above 56 days</v>
      </c>
      <c r="K120" s="98">
        <f t="shared" si="3"/>
        <v>602</v>
      </c>
      <c r="L120" s="99" t="s">
        <v>1512</v>
      </c>
      <c r="M120" s="100">
        <v>5.0</v>
      </c>
      <c r="N120" s="97">
        <v>0.0</v>
      </c>
      <c r="O120" s="97">
        <v>0.0</v>
      </c>
      <c r="P120" s="97">
        <v>0.0</v>
      </c>
      <c r="Q120" s="97">
        <v>0.0</v>
      </c>
      <c r="R120" s="97">
        <v>0.0</v>
      </c>
      <c r="S120" s="97">
        <v>0.0</v>
      </c>
      <c r="T120" s="97">
        <v>0.0</v>
      </c>
      <c r="U120" s="97">
        <v>0.0</v>
      </c>
      <c r="V120" s="97">
        <v>0.0</v>
      </c>
      <c r="W120" s="97">
        <v>0.0</v>
      </c>
      <c r="X120" s="97">
        <v>3.0</v>
      </c>
      <c r="Y120" s="97">
        <v>0.0</v>
      </c>
      <c r="Z120" s="97">
        <v>0.0</v>
      </c>
      <c r="AA120" s="97">
        <v>0.0</v>
      </c>
      <c r="AB120" s="97">
        <v>0.0</v>
      </c>
      <c r="AC120" s="97">
        <v>2.0</v>
      </c>
      <c r="AD120" s="101" t="s">
        <v>1513</v>
      </c>
      <c r="AE120" s="100">
        <v>8.0</v>
      </c>
      <c r="AF120" s="97">
        <v>0.0</v>
      </c>
      <c r="AG120" s="97">
        <v>0.0</v>
      </c>
      <c r="AH120" s="97">
        <v>0.0</v>
      </c>
      <c r="AI120" s="97">
        <v>0.0</v>
      </c>
      <c r="AJ120" s="97">
        <v>0.0</v>
      </c>
      <c r="AK120" s="97">
        <v>0.0</v>
      </c>
      <c r="AL120" s="97">
        <v>0.0</v>
      </c>
      <c r="AM120" s="97">
        <v>0.0</v>
      </c>
      <c r="AN120" s="97">
        <v>2.0</v>
      </c>
      <c r="AO120" s="97">
        <v>3.0</v>
      </c>
      <c r="AP120" s="97">
        <v>3.0</v>
      </c>
      <c r="AQ120" s="97">
        <v>0.0</v>
      </c>
      <c r="AR120" s="97">
        <v>0.0</v>
      </c>
      <c r="AS120" s="97">
        <v>0.0</v>
      </c>
      <c r="AT120" s="102">
        <v>0.0</v>
      </c>
      <c r="AU120" s="103">
        <v>0.0</v>
      </c>
      <c r="AV120" s="110"/>
      <c r="AW120" s="104">
        <v>0.0</v>
      </c>
      <c r="AX120" s="97">
        <v>0.0</v>
      </c>
      <c r="AY120" s="97">
        <v>0.0</v>
      </c>
      <c r="AZ120" s="97">
        <v>0.0</v>
      </c>
      <c r="BA120" s="97">
        <v>0.0</v>
      </c>
      <c r="BB120" s="97">
        <v>0.0</v>
      </c>
      <c r="BC120" s="97">
        <v>0.0</v>
      </c>
      <c r="BD120" s="97">
        <v>0.0</v>
      </c>
      <c r="BE120" s="97">
        <v>0.0</v>
      </c>
      <c r="BF120" s="97">
        <v>0.0</v>
      </c>
      <c r="BG120" s="97">
        <v>0.0</v>
      </c>
      <c r="BH120" s="97">
        <v>0.0</v>
      </c>
      <c r="BI120" s="97">
        <v>0.0</v>
      </c>
      <c r="BJ120" s="97">
        <v>0.0</v>
      </c>
      <c r="BK120" s="97">
        <v>0.0</v>
      </c>
      <c r="BL120" s="97">
        <v>0.0</v>
      </c>
      <c r="BM120" s="103">
        <v>0.0</v>
      </c>
      <c r="BN120" s="105">
        <f t="shared" si="4"/>
        <v>45012</v>
      </c>
      <c r="BO120" s="106" t="s">
        <v>1514</v>
      </c>
      <c r="BP120" s="106" t="s">
        <v>1515</v>
      </c>
      <c r="BQ120" s="107"/>
      <c r="BR120" s="97">
        <f t="shared" si="5"/>
        <v>641</v>
      </c>
      <c r="BS120" s="97">
        <f t="shared" si="6"/>
        <v>602</v>
      </c>
      <c r="BT120" s="97">
        <f t="shared" si="7"/>
        <v>45012</v>
      </c>
      <c r="BU120" s="97">
        <f t="shared" si="8"/>
        <v>602</v>
      </c>
      <c r="BV120" s="97">
        <f t="shared" ref="BV120:BX120" si="125">IF(BR120=44434,,BR120)</f>
        <v>641</v>
      </c>
      <c r="BW120" s="97">
        <f t="shared" si="125"/>
        <v>602</v>
      </c>
      <c r="BX120" s="97">
        <f t="shared" si="125"/>
        <v>45012</v>
      </c>
      <c r="BY120" s="97">
        <f t="shared" si="10"/>
        <v>602</v>
      </c>
      <c r="BZ120" s="97"/>
    </row>
    <row r="121">
      <c r="A121" s="94" t="s">
        <v>181</v>
      </c>
      <c r="B121" s="94" t="s">
        <v>841</v>
      </c>
      <c r="C121" s="108" t="s">
        <v>841</v>
      </c>
      <c r="D121" s="78" t="s">
        <v>76</v>
      </c>
      <c r="E121" s="78" t="s">
        <v>1416</v>
      </c>
      <c r="F121" s="78" t="s">
        <v>1138</v>
      </c>
      <c r="G121" s="96" t="s">
        <v>89</v>
      </c>
      <c r="H121" s="109" t="s">
        <v>1516</v>
      </c>
      <c r="I121" s="109" t="s">
        <v>1417</v>
      </c>
      <c r="J121" s="98" t="str">
        <f t="shared" si="2"/>
        <v>above 56 days</v>
      </c>
      <c r="K121" s="98">
        <f t="shared" si="3"/>
        <v>447</v>
      </c>
      <c r="L121" s="101" t="s">
        <v>1133</v>
      </c>
      <c r="M121" s="100">
        <v>10.0</v>
      </c>
      <c r="N121" s="97">
        <v>0.0</v>
      </c>
      <c r="O121" s="97">
        <v>0.0</v>
      </c>
      <c r="P121" s="97">
        <v>0.0</v>
      </c>
      <c r="Q121" s="97">
        <v>1.0</v>
      </c>
      <c r="R121" s="97">
        <v>0.0</v>
      </c>
      <c r="S121" s="97">
        <v>0.0</v>
      </c>
      <c r="T121" s="97">
        <v>0.0</v>
      </c>
      <c r="U121" s="97">
        <v>0.0</v>
      </c>
      <c r="V121" s="97">
        <v>0.0</v>
      </c>
      <c r="W121" s="97">
        <v>0.0</v>
      </c>
      <c r="X121" s="97">
        <v>0.0</v>
      </c>
      <c r="Y121" s="97">
        <v>0.0</v>
      </c>
      <c r="Z121" s="97">
        <v>2.0</v>
      </c>
      <c r="AA121" s="97">
        <v>2.0</v>
      </c>
      <c r="AB121" s="97">
        <v>1.0</v>
      </c>
      <c r="AC121" s="97">
        <v>4.0</v>
      </c>
      <c r="AD121" s="101"/>
      <c r="AE121" s="100">
        <v>0.0</v>
      </c>
      <c r="AF121" s="97">
        <v>0.0</v>
      </c>
      <c r="AG121" s="97">
        <v>0.0</v>
      </c>
      <c r="AH121" s="97">
        <v>0.0</v>
      </c>
      <c r="AI121" s="97">
        <v>0.0</v>
      </c>
      <c r="AJ121" s="97">
        <v>0.0</v>
      </c>
      <c r="AK121" s="97">
        <v>0.0</v>
      </c>
      <c r="AL121" s="97">
        <v>0.0</v>
      </c>
      <c r="AM121" s="97">
        <v>0.0</v>
      </c>
      <c r="AN121" s="97">
        <v>0.0</v>
      </c>
      <c r="AO121" s="97">
        <v>0.0</v>
      </c>
      <c r="AP121" s="97">
        <v>0.0</v>
      </c>
      <c r="AQ121" s="97">
        <v>0.0</v>
      </c>
      <c r="AR121" s="97">
        <v>0.0</v>
      </c>
      <c r="AS121" s="97">
        <v>0.0</v>
      </c>
      <c r="AT121" s="102">
        <v>0.0</v>
      </c>
      <c r="AU121" s="103">
        <v>0.0</v>
      </c>
      <c r="AV121" s="110" t="s">
        <v>1189</v>
      </c>
      <c r="AW121" s="104">
        <v>24.0</v>
      </c>
      <c r="AX121" s="97">
        <v>2.0</v>
      </c>
      <c r="AY121" s="97">
        <v>22.0</v>
      </c>
      <c r="AZ121" s="97">
        <v>0.0</v>
      </c>
      <c r="BA121" s="97">
        <v>0.0</v>
      </c>
      <c r="BB121" s="97">
        <v>0.0</v>
      </c>
      <c r="BC121" s="97">
        <v>0.0</v>
      </c>
      <c r="BD121" s="97">
        <v>0.0</v>
      </c>
      <c r="BE121" s="97">
        <v>0.0</v>
      </c>
      <c r="BF121" s="97">
        <v>0.0</v>
      </c>
      <c r="BG121" s="97">
        <v>0.0</v>
      </c>
      <c r="BH121" s="97">
        <v>0.0</v>
      </c>
      <c r="BI121" s="97">
        <v>0.0</v>
      </c>
      <c r="BJ121" s="97">
        <v>0.0</v>
      </c>
      <c r="BK121" s="97">
        <v>0.0</v>
      </c>
      <c r="BL121" s="97">
        <v>0.0</v>
      </c>
      <c r="BM121" s="103">
        <v>0.0</v>
      </c>
      <c r="BN121" s="105">
        <f t="shared" si="4"/>
        <v>45012</v>
      </c>
      <c r="BO121" s="106" t="s">
        <v>1136</v>
      </c>
      <c r="BP121" s="106"/>
      <c r="BQ121" s="107" t="s">
        <v>1191</v>
      </c>
      <c r="BR121" s="97">
        <f t="shared" si="5"/>
        <v>483</v>
      </c>
      <c r="BS121" s="97">
        <f t="shared" si="6"/>
        <v>45012</v>
      </c>
      <c r="BT121" s="97">
        <f t="shared" si="7"/>
        <v>447</v>
      </c>
      <c r="BU121" s="97">
        <f t="shared" si="8"/>
        <v>447</v>
      </c>
      <c r="BV121" s="97">
        <f t="shared" ref="BV121:BX121" si="126">IF(BR121=44434,,BR121)</f>
        <v>483</v>
      </c>
      <c r="BW121" s="97">
        <f t="shared" si="126"/>
        <v>45012</v>
      </c>
      <c r="BX121" s="97">
        <f t="shared" si="126"/>
        <v>447</v>
      </c>
      <c r="BY121" s="97">
        <f t="shared" si="10"/>
        <v>447</v>
      </c>
      <c r="BZ121" s="97"/>
    </row>
    <row r="122">
      <c r="A122" s="94" t="s">
        <v>1517</v>
      </c>
      <c r="B122" s="94" t="s">
        <v>1518</v>
      </c>
      <c r="C122" s="108" t="s">
        <v>1518</v>
      </c>
      <c r="D122" s="78" t="s">
        <v>132</v>
      </c>
      <c r="E122" s="78" t="s">
        <v>1519</v>
      </c>
      <c r="F122" s="78" t="s">
        <v>1144</v>
      </c>
      <c r="G122" s="96" t="s">
        <v>624</v>
      </c>
      <c r="H122" s="97" t="s">
        <v>1520</v>
      </c>
      <c r="I122" s="97"/>
      <c r="J122" s="98" t="str">
        <f t="shared" si="2"/>
        <v>above 56 days</v>
      </c>
      <c r="K122" s="98">
        <f t="shared" si="3"/>
        <v>423</v>
      </c>
      <c r="L122" s="99" t="s">
        <v>1132</v>
      </c>
      <c r="M122" s="100">
        <v>98.0</v>
      </c>
      <c r="N122" s="97">
        <v>3.0</v>
      </c>
      <c r="O122" s="97">
        <v>0.0</v>
      </c>
      <c r="P122" s="97">
        <v>2.0</v>
      </c>
      <c r="Q122" s="97">
        <v>5.0</v>
      </c>
      <c r="R122" s="97">
        <v>0.0</v>
      </c>
      <c r="S122" s="97">
        <v>0.0</v>
      </c>
      <c r="T122" s="97">
        <v>0.0</v>
      </c>
      <c r="U122" s="97">
        <v>1.0</v>
      </c>
      <c r="V122" s="97">
        <v>10.0</v>
      </c>
      <c r="W122" s="97">
        <v>6.0</v>
      </c>
      <c r="X122" s="97">
        <v>0.0</v>
      </c>
      <c r="Y122" s="97">
        <v>0.0</v>
      </c>
      <c r="Z122" s="97">
        <v>4.0</v>
      </c>
      <c r="AA122" s="97">
        <v>39.0</v>
      </c>
      <c r="AB122" s="97">
        <v>20.0</v>
      </c>
      <c r="AC122" s="97">
        <v>8.0</v>
      </c>
      <c r="AD122" s="99" t="s">
        <v>1132</v>
      </c>
      <c r="AE122" s="100">
        <v>59.0</v>
      </c>
      <c r="AF122" s="97">
        <v>5.0</v>
      </c>
      <c r="AG122" s="97">
        <v>0.0</v>
      </c>
      <c r="AH122" s="97">
        <v>0.0</v>
      </c>
      <c r="AI122" s="97">
        <v>8.0</v>
      </c>
      <c r="AJ122" s="97">
        <v>0.0</v>
      </c>
      <c r="AK122" s="97">
        <v>0.0</v>
      </c>
      <c r="AL122" s="97">
        <v>0.0</v>
      </c>
      <c r="AM122" s="97">
        <v>0.0</v>
      </c>
      <c r="AN122" s="97">
        <v>5.0</v>
      </c>
      <c r="AO122" s="97">
        <v>2.0</v>
      </c>
      <c r="AP122" s="97">
        <v>0.0</v>
      </c>
      <c r="AQ122" s="97">
        <v>0.0</v>
      </c>
      <c r="AR122" s="97">
        <v>1.0</v>
      </c>
      <c r="AS122" s="97">
        <v>33.0</v>
      </c>
      <c r="AT122" s="102">
        <v>5.0</v>
      </c>
      <c r="AU122" s="103">
        <v>0.0</v>
      </c>
      <c r="AV122" s="110" t="s">
        <v>1281</v>
      </c>
      <c r="AW122" s="104">
        <v>6.0</v>
      </c>
      <c r="AX122" s="97">
        <v>0.0</v>
      </c>
      <c r="AY122" s="97">
        <v>0.0</v>
      </c>
      <c r="AZ122" s="97">
        <v>0.0</v>
      </c>
      <c r="BA122" s="97">
        <v>0.0</v>
      </c>
      <c r="BB122" s="97">
        <v>0.0</v>
      </c>
      <c r="BC122" s="97">
        <v>0.0</v>
      </c>
      <c r="BD122" s="97">
        <v>0.0</v>
      </c>
      <c r="BE122" s="97">
        <v>0.0</v>
      </c>
      <c r="BF122" s="97">
        <v>0.0</v>
      </c>
      <c r="BG122" s="97">
        <v>0.0</v>
      </c>
      <c r="BH122" s="97">
        <v>0.0</v>
      </c>
      <c r="BI122" s="97">
        <v>0.0</v>
      </c>
      <c r="BJ122" s="97">
        <v>0.0</v>
      </c>
      <c r="BK122" s="97">
        <v>6.0</v>
      </c>
      <c r="BL122" s="97">
        <v>0.0</v>
      </c>
      <c r="BM122" s="103">
        <v>0.0</v>
      </c>
      <c r="BN122" s="105">
        <f t="shared" si="4"/>
        <v>45012</v>
      </c>
      <c r="BO122" s="106" t="s">
        <v>1135</v>
      </c>
      <c r="BP122" s="106" t="s">
        <v>1135</v>
      </c>
      <c r="BQ122" s="107" t="s">
        <v>1280</v>
      </c>
      <c r="BR122" s="97">
        <f t="shared" si="5"/>
        <v>423</v>
      </c>
      <c r="BS122" s="97">
        <f t="shared" si="6"/>
        <v>423</v>
      </c>
      <c r="BT122" s="97">
        <f t="shared" si="7"/>
        <v>685</v>
      </c>
      <c r="BU122" s="97">
        <f t="shared" si="8"/>
        <v>423</v>
      </c>
      <c r="BV122" s="97">
        <f t="shared" ref="BV122:BX122" si="127">IF(BR122=44434,,BR122)</f>
        <v>423</v>
      </c>
      <c r="BW122" s="97">
        <f t="shared" si="127"/>
        <v>423</v>
      </c>
      <c r="BX122" s="97">
        <f t="shared" si="127"/>
        <v>685</v>
      </c>
      <c r="BY122" s="97">
        <f t="shared" si="10"/>
        <v>423</v>
      </c>
      <c r="BZ122" s="97"/>
    </row>
    <row r="123">
      <c r="A123" s="94" t="s">
        <v>86</v>
      </c>
      <c r="B123" s="108" t="s">
        <v>781</v>
      </c>
      <c r="C123" s="108" t="s">
        <v>781</v>
      </c>
      <c r="D123" s="78" t="s">
        <v>88</v>
      </c>
      <c r="E123" s="78" t="s">
        <v>152</v>
      </c>
      <c r="F123" s="78"/>
      <c r="G123" s="96"/>
      <c r="H123" s="97"/>
      <c r="I123" s="97"/>
      <c r="J123" s="98" t="str">
        <f t="shared" si="2"/>
        <v>above 56 days</v>
      </c>
      <c r="K123" s="98">
        <f t="shared" si="3"/>
        <v>677</v>
      </c>
      <c r="L123" s="99" t="s">
        <v>1521</v>
      </c>
      <c r="M123" s="100">
        <v>29.0</v>
      </c>
      <c r="N123" s="97">
        <v>0.0</v>
      </c>
      <c r="O123" s="97">
        <v>0.0</v>
      </c>
      <c r="P123" s="97">
        <v>0.0</v>
      </c>
      <c r="Q123" s="97">
        <v>0.0</v>
      </c>
      <c r="R123" s="97">
        <v>0.0</v>
      </c>
      <c r="S123" s="97">
        <v>0.0</v>
      </c>
      <c r="T123" s="97">
        <v>0.0</v>
      </c>
      <c r="U123" s="97">
        <v>0.0</v>
      </c>
      <c r="V123" s="97">
        <v>0.0</v>
      </c>
      <c r="W123" s="97">
        <v>0.0</v>
      </c>
      <c r="X123" s="97">
        <v>0.0</v>
      </c>
      <c r="Y123" s="97">
        <v>0.0</v>
      </c>
      <c r="Z123" s="97">
        <v>3.0</v>
      </c>
      <c r="AA123" s="97">
        <v>0.0</v>
      </c>
      <c r="AB123" s="97">
        <v>26.0</v>
      </c>
      <c r="AC123" s="97" t="s">
        <v>624</v>
      </c>
      <c r="AD123" s="99" t="s">
        <v>1521</v>
      </c>
      <c r="AE123" s="100">
        <v>18.0</v>
      </c>
      <c r="AF123" s="97">
        <v>0.0</v>
      </c>
      <c r="AG123" s="97">
        <v>0.0</v>
      </c>
      <c r="AH123" s="97">
        <v>0.0</v>
      </c>
      <c r="AI123" s="97">
        <v>0.0</v>
      </c>
      <c r="AJ123" s="97">
        <v>0.0</v>
      </c>
      <c r="AK123" s="97">
        <v>0.0</v>
      </c>
      <c r="AL123" s="97">
        <v>0.0</v>
      </c>
      <c r="AM123" s="97">
        <v>0.0</v>
      </c>
      <c r="AN123" s="97">
        <v>0.0</v>
      </c>
      <c r="AO123" s="97">
        <v>0.0</v>
      </c>
      <c r="AP123" s="97">
        <v>0.0</v>
      </c>
      <c r="AQ123" s="97">
        <v>0.0</v>
      </c>
      <c r="AR123" s="97">
        <v>5.0</v>
      </c>
      <c r="AS123" s="97">
        <v>0.0</v>
      </c>
      <c r="AT123" s="97">
        <v>13.0</v>
      </c>
      <c r="AU123" s="103" t="s">
        <v>624</v>
      </c>
      <c r="AV123" s="110"/>
      <c r="AW123" s="104">
        <v>0.0</v>
      </c>
      <c r="AX123" s="97">
        <v>0.0</v>
      </c>
      <c r="AY123" s="97">
        <v>0.0</v>
      </c>
      <c r="AZ123" s="97">
        <v>0.0</v>
      </c>
      <c r="BA123" s="97">
        <v>0.0</v>
      </c>
      <c r="BB123" s="97">
        <v>0.0</v>
      </c>
      <c r="BC123" s="97">
        <v>0.0</v>
      </c>
      <c r="BD123" s="97">
        <v>0.0</v>
      </c>
      <c r="BE123" s="97">
        <v>0.0</v>
      </c>
      <c r="BF123" s="97">
        <v>0.0</v>
      </c>
      <c r="BG123" s="97">
        <v>0.0</v>
      </c>
      <c r="BH123" s="97">
        <v>0.0</v>
      </c>
      <c r="BI123" s="97">
        <v>0.0</v>
      </c>
      <c r="BJ123" s="97">
        <v>0.0</v>
      </c>
      <c r="BK123" s="97">
        <v>0.0</v>
      </c>
      <c r="BL123" s="97">
        <v>0.0</v>
      </c>
      <c r="BM123" s="103" t="s">
        <v>624</v>
      </c>
      <c r="BN123" s="105">
        <f t="shared" si="4"/>
        <v>45012</v>
      </c>
      <c r="BO123" s="106" t="s">
        <v>1522</v>
      </c>
      <c r="BP123" s="106" t="s">
        <v>1522</v>
      </c>
      <c r="BQ123" s="107"/>
      <c r="BR123" s="97">
        <f t="shared" si="5"/>
        <v>677</v>
      </c>
      <c r="BS123" s="97">
        <f t="shared" si="6"/>
        <v>677</v>
      </c>
      <c r="BT123" s="97">
        <f t="shared" si="7"/>
        <v>45012</v>
      </c>
      <c r="BU123" s="97">
        <f t="shared" si="8"/>
        <v>677</v>
      </c>
      <c r="BV123" s="97">
        <f t="shared" ref="BV123:BX123" si="128">IF(BR123=44434,,BR123)</f>
        <v>677</v>
      </c>
      <c r="BW123" s="97">
        <f t="shared" si="128"/>
        <v>677</v>
      </c>
      <c r="BX123" s="97">
        <f t="shared" si="128"/>
        <v>45012</v>
      </c>
      <c r="BY123" s="97">
        <f t="shared" si="10"/>
        <v>677</v>
      </c>
      <c r="BZ123" s="97"/>
    </row>
    <row r="124">
      <c r="A124" s="94" t="s">
        <v>646</v>
      </c>
      <c r="B124" s="94" t="s">
        <v>647</v>
      </c>
      <c r="C124" s="108" t="s">
        <v>648</v>
      </c>
      <c r="D124" s="78" t="s">
        <v>76</v>
      </c>
      <c r="E124" s="78" t="s">
        <v>649</v>
      </c>
      <c r="F124" s="78" t="s">
        <v>1262</v>
      </c>
      <c r="G124" s="96" t="s">
        <v>106</v>
      </c>
      <c r="H124" s="109" t="s">
        <v>1523</v>
      </c>
      <c r="I124" s="109" t="s">
        <v>1524</v>
      </c>
      <c r="J124" s="98" t="str">
        <f t="shared" si="2"/>
        <v>above 56 days</v>
      </c>
      <c r="K124" s="98">
        <f t="shared" si="3"/>
        <v>424</v>
      </c>
      <c r="L124" s="99" t="s">
        <v>1183</v>
      </c>
      <c r="M124" s="100">
        <v>15.0</v>
      </c>
      <c r="N124" s="97">
        <v>2.0</v>
      </c>
      <c r="O124" s="97">
        <v>0.0</v>
      </c>
      <c r="P124" s="97">
        <v>0.0</v>
      </c>
      <c r="Q124" s="97">
        <v>0.0</v>
      </c>
      <c r="R124" s="97">
        <v>0.0</v>
      </c>
      <c r="S124" s="97">
        <v>0.0</v>
      </c>
      <c r="T124" s="97">
        <v>0.0</v>
      </c>
      <c r="U124" s="97">
        <v>0.0</v>
      </c>
      <c r="V124" s="97">
        <v>0.0</v>
      </c>
      <c r="W124" s="97">
        <v>0.0</v>
      </c>
      <c r="X124" s="97">
        <v>0.0</v>
      </c>
      <c r="Y124" s="97">
        <v>1.0</v>
      </c>
      <c r="Z124" s="97">
        <v>0.0</v>
      </c>
      <c r="AA124" s="97">
        <v>8.0</v>
      </c>
      <c r="AB124" s="97">
        <v>4.0</v>
      </c>
      <c r="AC124" s="97" t="s">
        <v>624</v>
      </c>
      <c r="AD124" s="101" t="s">
        <v>1244</v>
      </c>
      <c r="AE124" s="100">
        <v>2.0</v>
      </c>
      <c r="AF124" s="97">
        <v>0.0</v>
      </c>
      <c r="AG124" s="97">
        <v>0.0</v>
      </c>
      <c r="AH124" s="97">
        <v>0.0</v>
      </c>
      <c r="AI124" s="97">
        <v>0.0</v>
      </c>
      <c r="AJ124" s="97">
        <v>0.0</v>
      </c>
      <c r="AK124" s="97">
        <v>0.0</v>
      </c>
      <c r="AL124" s="97">
        <v>0.0</v>
      </c>
      <c r="AM124" s="97">
        <v>0.0</v>
      </c>
      <c r="AN124" s="97">
        <v>0.0</v>
      </c>
      <c r="AO124" s="97">
        <v>0.0</v>
      </c>
      <c r="AP124" s="97">
        <v>0.0</v>
      </c>
      <c r="AQ124" s="97">
        <v>0.0</v>
      </c>
      <c r="AR124" s="97">
        <v>0.0</v>
      </c>
      <c r="AS124" s="97">
        <v>2.0</v>
      </c>
      <c r="AT124" s="97">
        <v>0.0</v>
      </c>
      <c r="AU124" s="103" t="s">
        <v>624</v>
      </c>
      <c r="AV124" s="110"/>
      <c r="AW124" s="104">
        <v>0.0</v>
      </c>
      <c r="AX124" s="97">
        <v>0.0</v>
      </c>
      <c r="AY124" s="97">
        <v>0.0</v>
      </c>
      <c r="AZ124" s="97">
        <v>0.0</v>
      </c>
      <c r="BA124" s="97">
        <v>0.0</v>
      </c>
      <c r="BB124" s="97">
        <v>0.0</v>
      </c>
      <c r="BC124" s="97">
        <v>0.0</v>
      </c>
      <c r="BD124" s="97">
        <v>0.0</v>
      </c>
      <c r="BE124" s="97">
        <v>0.0</v>
      </c>
      <c r="BF124" s="97">
        <v>0.0</v>
      </c>
      <c r="BG124" s="97">
        <v>0.0</v>
      </c>
      <c r="BH124" s="97">
        <v>0.0</v>
      </c>
      <c r="BI124" s="97">
        <v>0.0</v>
      </c>
      <c r="BJ124" s="97">
        <v>0.0</v>
      </c>
      <c r="BK124" s="97">
        <v>0.0</v>
      </c>
      <c r="BL124" s="97">
        <v>0.0</v>
      </c>
      <c r="BM124" s="103" t="s">
        <v>624</v>
      </c>
      <c r="BN124" s="105">
        <f t="shared" si="4"/>
        <v>45012</v>
      </c>
      <c r="BO124" s="106" t="s">
        <v>1185</v>
      </c>
      <c r="BP124" s="106" t="s">
        <v>1246</v>
      </c>
      <c r="BQ124" s="107"/>
      <c r="BR124" s="97">
        <f t="shared" si="5"/>
        <v>424</v>
      </c>
      <c r="BS124" s="97">
        <f t="shared" si="6"/>
        <v>658</v>
      </c>
      <c r="BT124" s="97">
        <f t="shared" si="7"/>
        <v>45012</v>
      </c>
      <c r="BU124" s="97">
        <f t="shared" si="8"/>
        <v>424</v>
      </c>
      <c r="BV124" s="97">
        <f t="shared" ref="BV124:BX124" si="129">IF(BR124=44434,,BR124)</f>
        <v>424</v>
      </c>
      <c r="BW124" s="97">
        <f t="shared" si="129"/>
        <v>658</v>
      </c>
      <c r="BX124" s="97">
        <f t="shared" si="129"/>
        <v>45012</v>
      </c>
      <c r="BY124" s="97">
        <f t="shared" si="10"/>
        <v>424</v>
      </c>
      <c r="BZ124" s="97"/>
    </row>
    <row r="125">
      <c r="A125" s="94" t="s">
        <v>1525</v>
      </c>
      <c r="B125" s="94" t="s">
        <v>1526</v>
      </c>
      <c r="C125" s="108" t="s">
        <v>1526</v>
      </c>
      <c r="D125" s="78" t="s">
        <v>88</v>
      </c>
      <c r="E125" s="78" t="s">
        <v>1527</v>
      </c>
      <c r="F125" s="78" t="s">
        <v>64</v>
      </c>
      <c r="G125" s="96" t="s">
        <v>79</v>
      </c>
      <c r="H125" s="97" t="s">
        <v>1520</v>
      </c>
      <c r="I125" s="97"/>
      <c r="J125" s="98" t="str">
        <f t="shared" si="2"/>
        <v>above 56 days</v>
      </c>
      <c r="K125" s="98">
        <f t="shared" si="3"/>
        <v>572</v>
      </c>
      <c r="L125" s="101" t="s">
        <v>1528</v>
      </c>
      <c r="M125" s="100">
        <v>6.0</v>
      </c>
      <c r="N125" s="97">
        <v>0.0</v>
      </c>
      <c r="O125" s="97">
        <v>0.0</v>
      </c>
      <c r="P125" s="97">
        <v>0.0</v>
      </c>
      <c r="Q125" s="97">
        <v>0.0</v>
      </c>
      <c r="R125" s="97">
        <v>0.0</v>
      </c>
      <c r="S125" s="97">
        <v>0.0</v>
      </c>
      <c r="T125" s="97">
        <v>0.0</v>
      </c>
      <c r="U125" s="97">
        <v>2.0</v>
      </c>
      <c r="V125" s="97">
        <v>1.0</v>
      </c>
      <c r="W125" s="97">
        <v>0.0</v>
      </c>
      <c r="X125" s="97">
        <v>1.0</v>
      </c>
      <c r="Y125" s="97">
        <v>0.0</v>
      </c>
      <c r="Z125" s="97">
        <v>0.0</v>
      </c>
      <c r="AA125" s="97">
        <v>0.0</v>
      </c>
      <c r="AB125" s="97">
        <v>2.0</v>
      </c>
      <c r="AC125" s="97" t="s">
        <v>624</v>
      </c>
      <c r="AD125" s="101"/>
      <c r="AE125" s="100">
        <v>0.0</v>
      </c>
      <c r="AF125" s="97">
        <v>0.0</v>
      </c>
      <c r="AG125" s="97">
        <v>0.0</v>
      </c>
      <c r="AH125" s="97">
        <v>0.0</v>
      </c>
      <c r="AI125" s="97">
        <v>0.0</v>
      </c>
      <c r="AJ125" s="97">
        <v>0.0</v>
      </c>
      <c r="AK125" s="97">
        <v>0.0</v>
      </c>
      <c r="AL125" s="97">
        <v>0.0</v>
      </c>
      <c r="AM125" s="97">
        <v>0.0</v>
      </c>
      <c r="AN125" s="97">
        <v>0.0</v>
      </c>
      <c r="AO125" s="97">
        <v>0.0</v>
      </c>
      <c r="AP125" s="97">
        <v>0.0</v>
      </c>
      <c r="AQ125" s="97">
        <v>0.0</v>
      </c>
      <c r="AR125" s="97">
        <v>0.0</v>
      </c>
      <c r="AS125" s="97">
        <v>0.0</v>
      </c>
      <c r="AT125" s="97">
        <v>0.0</v>
      </c>
      <c r="AU125" s="103" t="s">
        <v>624</v>
      </c>
      <c r="AV125" s="110"/>
      <c r="AW125" s="104">
        <v>0.0</v>
      </c>
      <c r="AX125" s="97">
        <v>0.0</v>
      </c>
      <c r="AY125" s="97">
        <v>0.0</v>
      </c>
      <c r="AZ125" s="97">
        <v>0.0</v>
      </c>
      <c r="BA125" s="97">
        <v>0.0</v>
      </c>
      <c r="BB125" s="97">
        <v>0.0</v>
      </c>
      <c r="BC125" s="97">
        <v>0.0</v>
      </c>
      <c r="BD125" s="97">
        <v>0.0</v>
      </c>
      <c r="BE125" s="97">
        <v>0.0</v>
      </c>
      <c r="BF125" s="97">
        <v>0.0</v>
      </c>
      <c r="BG125" s="97">
        <v>0.0</v>
      </c>
      <c r="BH125" s="97">
        <v>0.0</v>
      </c>
      <c r="BI125" s="97">
        <v>0.0</v>
      </c>
      <c r="BJ125" s="97">
        <v>0.0</v>
      </c>
      <c r="BK125" s="97">
        <v>0.0</v>
      </c>
      <c r="BL125" s="97">
        <v>0.0</v>
      </c>
      <c r="BM125" s="103" t="s">
        <v>624</v>
      </c>
      <c r="BN125" s="105">
        <f t="shared" si="4"/>
        <v>45012</v>
      </c>
      <c r="BO125" s="106" t="s">
        <v>1529</v>
      </c>
      <c r="BP125" s="106"/>
      <c r="BQ125" s="107"/>
      <c r="BR125" s="97">
        <f t="shared" si="5"/>
        <v>572</v>
      </c>
      <c r="BS125" s="97">
        <f t="shared" si="6"/>
        <v>45012</v>
      </c>
      <c r="BT125" s="97">
        <f t="shared" si="7"/>
        <v>45012</v>
      </c>
      <c r="BU125" s="97">
        <f t="shared" si="8"/>
        <v>572</v>
      </c>
      <c r="BV125" s="97">
        <f t="shared" ref="BV125:BX125" si="130">IF(BR125=44434,,BR125)</f>
        <v>572</v>
      </c>
      <c r="BW125" s="97">
        <f t="shared" si="130"/>
        <v>45012</v>
      </c>
      <c r="BX125" s="97">
        <f t="shared" si="130"/>
        <v>45012</v>
      </c>
      <c r="BY125" s="97">
        <f t="shared" si="10"/>
        <v>572</v>
      </c>
      <c r="BZ125" s="97"/>
    </row>
    <row r="126">
      <c r="A126" s="94" t="s">
        <v>103</v>
      </c>
      <c r="B126" s="94" t="s">
        <v>502</v>
      </c>
      <c r="C126" s="108" t="s">
        <v>502</v>
      </c>
      <c r="D126" s="78" t="s">
        <v>88</v>
      </c>
      <c r="E126" s="78" t="s">
        <v>105</v>
      </c>
      <c r="F126" s="78" t="s">
        <v>1123</v>
      </c>
      <c r="G126" s="96" t="s">
        <v>79</v>
      </c>
      <c r="H126" s="109" t="s">
        <v>1530</v>
      </c>
      <c r="I126" s="97"/>
      <c r="J126" s="98" t="str">
        <f t="shared" si="2"/>
        <v>above 56 days</v>
      </c>
      <c r="K126" s="98">
        <f t="shared" si="3"/>
        <v>424</v>
      </c>
      <c r="L126" s="99" t="s">
        <v>1183</v>
      </c>
      <c r="M126" s="100">
        <v>61.0</v>
      </c>
      <c r="N126" s="97">
        <v>5.0</v>
      </c>
      <c r="O126" s="97">
        <v>0.0</v>
      </c>
      <c r="P126" s="97">
        <v>0.0</v>
      </c>
      <c r="Q126" s="97">
        <v>3.0</v>
      </c>
      <c r="R126" s="97">
        <v>0.0</v>
      </c>
      <c r="S126" s="97">
        <v>0.0</v>
      </c>
      <c r="T126" s="97">
        <v>0.0</v>
      </c>
      <c r="U126" s="97">
        <v>1.0</v>
      </c>
      <c r="V126" s="97">
        <v>34.0</v>
      </c>
      <c r="W126" s="97">
        <v>1.0</v>
      </c>
      <c r="X126" s="97">
        <v>0.0</v>
      </c>
      <c r="Y126" s="97">
        <v>1.0</v>
      </c>
      <c r="Z126" s="97">
        <v>3.0</v>
      </c>
      <c r="AA126" s="97">
        <v>6.0</v>
      </c>
      <c r="AB126" s="97">
        <v>7.0</v>
      </c>
      <c r="AC126" s="97" t="s">
        <v>624</v>
      </c>
      <c r="AD126" s="99" t="s">
        <v>1183</v>
      </c>
      <c r="AE126" s="100">
        <v>13.0</v>
      </c>
      <c r="AF126" s="97">
        <v>12.0</v>
      </c>
      <c r="AG126" s="97">
        <v>0.0</v>
      </c>
      <c r="AH126" s="97">
        <v>0.0</v>
      </c>
      <c r="AI126" s="97">
        <v>0.0</v>
      </c>
      <c r="AJ126" s="97">
        <v>1.0</v>
      </c>
      <c r="AK126" s="97">
        <v>0.0</v>
      </c>
      <c r="AL126" s="97">
        <v>0.0</v>
      </c>
      <c r="AM126" s="97">
        <v>0.0</v>
      </c>
      <c r="AN126" s="97">
        <v>0.0</v>
      </c>
      <c r="AO126" s="97">
        <v>0.0</v>
      </c>
      <c r="AP126" s="97">
        <v>0.0</v>
      </c>
      <c r="AQ126" s="97">
        <v>0.0</v>
      </c>
      <c r="AR126" s="97">
        <v>0.0</v>
      </c>
      <c r="AS126" s="97">
        <v>0.0</v>
      </c>
      <c r="AT126" s="97">
        <v>0.0</v>
      </c>
      <c r="AU126" s="103" t="s">
        <v>624</v>
      </c>
      <c r="AV126" s="110"/>
      <c r="AW126" s="104">
        <v>0.0</v>
      </c>
      <c r="AX126" s="97">
        <v>0.0</v>
      </c>
      <c r="AY126" s="97">
        <v>0.0</v>
      </c>
      <c r="AZ126" s="97">
        <v>0.0</v>
      </c>
      <c r="BA126" s="97">
        <v>0.0</v>
      </c>
      <c r="BB126" s="97">
        <v>0.0</v>
      </c>
      <c r="BC126" s="97">
        <v>0.0</v>
      </c>
      <c r="BD126" s="97">
        <v>0.0</v>
      </c>
      <c r="BE126" s="97">
        <v>0.0</v>
      </c>
      <c r="BF126" s="97">
        <v>0.0</v>
      </c>
      <c r="BG126" s="97">
        <v>0.0</v>
      </c>
      <c r="BH126" s="97">
        <v>0.0</v>
      </c>
      <c r="BI126" s="97">
        <v>0.0</v>
      </c>
      <c r="BJ126" s="97">
        <v>0.0</v>
      </c>
      <c r="BK126" s="97">
        <v>0.0</v>
      </c>
      <c r="BL126" s="97">
        <v>0.0</v>
      </c>
      <c r="BM126" s="103" t="s">
        <v>624</v>
      </c>
      <c r="BN126" s="105">
        <f t="shared" si="4"/>
        <v>45012</v>
      </c>
      <c r="BO126" s="106" t="s">
        <v>1185</v>
      </c>
      <c r="BP126" s="106" t="s">
        <v>1185</v>
      </c>
      <c r="BQ126" s="107"/>
      <c r="BR126" s="97">
        <f t="shared" si="5"/>
        <v>424</v>
      </c>
      <c r="BS126" s="97">
        <f t="shared" si="6"/>
        <v>424</v>
      </c>
      <c r="BT126" s="97">
        <f t="shared" si="7"/>
        <v>45012</v>
      </c>
      <c r="BU126" s="97">
        <f t="shared" si="8"/>
        <v>424</v>
      </c>
      <c r="BV126" s="97">
        <f t="shared" ref="BV126:BX126" si="131">IF(BR126=44434,,BR126)</f>
        <v>424</v>
      </c>
      <c r="BW126" s="97">
        <f t="shared" si="131"/>
        <v>424</v>
      </c>
      <c r="BX126" s="97">
        <f t="shared" si="131"/>
        <v>45012</v>
      </c>
      <c r="BY126" s="97">
        <f t="shared" si="10"/>
        <v>424</v>
      </c>
      <c r="BZ126" s="97"/>
    </row>
    <row r="127">
      <c r="A127" s="94" t="s">
        <v>103</v>
      </c>
      <c r="B127" s="94" t="s">
        <v>356</v>
      </c>
      <c r="C127" s="108" t="s">
        <v>356</v>
      </c>
      <c r="D127" s="78" t="s">
        <v>88</v>
      </c>
      <c r="E127" s="78" t="s">
        <v>105</v>
      </c>
      <c r="F127" s="78" t="s">
        <v>1123</v>
      </c>
      <c r="G127" s="96" t="s">
        <v>89</v>
      </c>
      <c r="H127" s="97" t="s">
        <v>1531</v>
      </c>
      <c r="I127" s="97"/>
      <c r="J127" s="98" t="str">
        <f t="shared" si="2"/>
        <v>above 56 days</v>
      </c>
      <c r="K127" s="98">
        <f t="shared" si="3"/>
        <v>665</v>
      </c>
      <c r="L127" s="99" t="s">
        <v>1341</v>
      </c>
      <c r="M127" s="100">
        <v>8.0</v>
      </c>
      <c r="N127" s="97">
        <v>0.0</v>
      </c>
      <c r="O127" s="97">
        <v>0.0</v>
      </c>
      <c r="P127" s="97">
        <v>0.0</v>
      </c>
      <c r="Q127" s="97">
        <v>0.0</v>
      </c>
      <c r="R127" s="97">
        <v>0.0</v>
      </c>
      <c r="S127" s="97">
        <v>0.0</v>
      </c>
      <c r="T127" s="97">
        <v>0.0</v>
      </c>
      <c r="U127" s="97">
        <v>0.0</v>
      </c>
      <c r="V127" s="97">
        <v>0.0</v>
      </c>
      <c r="W127" s="97">
        <v>0.0</v>
      </c>
      <c r="X127" s="97">
        <v>0.0</v>
      </c>
      <c r="Y127" s="97">
        <v>1.0</v>
      </c>
      <c r="Z127" s="97">
        <v>2.0</v>
      </c>
      <c r="AA127" s="97">
        <v>1.0</v>
      </c>
      <c r="AB127" s="97">
        <v>4.0</v>
      </c>
      <c r="AC127" s="97" t="s">
        <v>624</v>
      </c>
      <c r="AD127" s="99" t="s">
        <v>1341</v>
      </c>
      <c r="AE127" s="100">
        <v>3.0</v>
      </c>
      <c r="AF127" s="97">
        <v>0.0</v>
      </c>
      <c r="AG127" s="97">
        <v>0.0</v>
      </c>
      <c r="AH127" s="97">
        <v>0.0</v>
      </c>
      <c r="AI127" s="97">
        <v>0.0</v>
      </c>
      <c r="AJ127" s="97">
        <v>0.0</v>
      </c>
      <c r="AK127" s="97">
        <v>0.0</v>
      </c>
      <c r="AL127" s="97">
        <v>0.0</v>
      </c>
      <c r="AM127" s="97">
        <v>0.0</v>
      </c>
      <c r="AN127" s="97">
        <v>0.0</v>
      </c>
      <c r="AO127" s="97">
        <v>0.0</v>
      </c>
      <c r="AP127" s="97">
        <v>0.0</v>
      </c>
      <c r="AQ127" s="97">
        <v>1.0</v>
      </c>
      <c r="AR127" s="97">
        <v>0.0</v>
      </c>
      <c r="AS127" s="97">
        <v>0.0</v>
      </c>
      <c r="AT127" s="97">
        <v>2.0</v>
      </c>
      <c r="AU127" s="103" t="s">
        <v>624</v>
      </c>
      <c r="AV127" s="110"/>
      <c r="AW127" s="104">
        <v>0.0</v>
      </c>
      <c r="AX127" s="97">
        <v>0.0</v>
      </c>
      <c r="AY127" s="97">
        <v>0.0</v>
      </c>
      <c r="AZ127" s="97">
        <v>0.0</v>
      </c>
      <c r="BA127" s="97">
        <v>0.0</v>
      </c>
      <c r="BB127" s="97">
        <v>0.0</v>
      </c>
      <c r="BC127" s="97">
        <v>0.0</v>
      </c>
      <c r="BD127" s="97">
        <v>0.0</v>
      </c>
      <c r="BE127" s="97">
        <v>0.0</v>
      </c>
      <c r="BF127" s="97">
        <v>0.0</v>
      </c>
      <c r="BG127" s="97">
        <v>0.0</v>
      </c>
      <c r="BH127" s="97">
        <v>0.0</v>
      </c>
      <c r="BI127" s="97">
        <v>0.0</v>
      </c>
      <c r="BJ127" s="97">
        <v>0.0</v>
      </c>
      <c r="BK127" s="97">
        <v>0.0</v>
      </c>
      <c r="BL127" s="97">
        <v>0.0</v>
      </c>
      <c r="BM127" s="103" t="s">
        <v>624</v>
      </c>
      <c r="BN127" s="105">
        <f t="shared" si="4"/>
        <v>45012</v>
      </c>
      <c r="BO127" s="106" t="s">
        <v>1343</v>
      </c>
      <c r="BP127" s="106" t="s">
        <v>1343</v>
      </c>
      <c r="BQ127" s="107"/>
      <c r="BR127" s="97">
        <f t="shared" si="5"/>
        <v>665</v>
      </c>
      <c r="BS127" s="97">
        <f t="shared" si="6"/>
        <v>665</v>
      </c>
      <c r="BT127" s="97">
        <f t="shared" si="7"/>
        <v>45012</v>
      </c>
      <c r="BU127" s="97">
        <f t="shared" si="8"/>
        <v>665</v>
      </c>
      <c r="BV127" s="97">
        <f t="shared" ref="BV127:BX127" si="132">IF(BR127=44434,,BR127)</f>
        <v>665</v>
      </c>
      <c r="BW127" s="97">
        <f t="shared" si="132"/>
        <v>665</v>
      </c>
      <c r="BX127" s="97">
        <f t="shared" si="132"/>
        <v>45012</v>
      </c>
      <c r="BY127" s="97">
        <f t="shared" si="10"/>
        <v>665</v>
      </c>
      <c r="BZ127" s="97"/>
    </row>
    <row r="128">
      <c r="A128" s="94" t="s">
        <v>448</v>
      </c>
      <c r="B128" s="94" t="s">
        <v>924</v>
      </c>
      <c r="C128" s="108" t="s">
        <v>924</v>
      </c>
      <c r="D128" s="78" t="s">
        <v>62</v>
      </c>
      <c r="E128" s="78" t="s">
        <v>450</v>
      </c>
      <c r="F128" s="78" t="s">
        <v>1123</v>
      </c>
      <c r="G128" s="96" t="s">
        <v>79</v>
      </c>
      <c r="H128" s="109" t="s">
        <v>1532</v>
      </c>
      <c r="I128" s="97"/>
      <c r="J128" s="98" t="str">
        <f t="shared" si="2"/>
        <v>above 56 days</v>
      </c>
      <c r="K128" s="98">
        <f t="shared" si="3"/>
        <v>462</v>
      </c>
      <c r="L128" s="101" t="s">
        <v>1463</v>
      </c>
      <c r="M128" s="100">
        <v>9.0</v>
      </c>
      <c r="N128" s="97">
        <v>0.0</v>
      </c>
      <c r="O128" s="97">
        <v>2.0</v>
      </c>
      <c r="P128" s="97">
        <v>1.0</v>
      </c>
      <c r="Q128" s="97">
        <v>1.0</v>
      </c>
      <c r="R128" s="97">
        <v>1.0</v>
      </c>
      <c r="S128" s="97">
        <v>0.0</v>
      </c>
      <c r="T128" s="97">
        <v>0.0</v>
      </c>
      <c r="U128" s="97">
        <v>0.0</v>
      </c>
      <c r="V128" s="97">
        <v>0.0</v>
      </c>
      <c r="W128" s="97">
        <v>0.0</v>
      </c>
      <c r="X128" s="97">
        <v>0.0</v>
      </c>
      <c r="Y128" s="97">
        <v>0.0</v>
      </c>
      <c r="Z128" s="97">
        <v>1.0</v>
      </c>
      <c r="AA128" s="97">
        <v>2.0</v>
      </c>
      <c r="AB128" s="97">
        <v>1.0</v>
      </c>
      <c r="AC128" s="97" t="s">
        <v>624</v>
      </c>
      <c r="AD128" s="101"/>
      <c r="AE128" s="100">
        <v>0.0</v>
      </c>
      <c r="AF128" s="97">
        <v>0.0</v>
      </c>
      <c r="AG128" s="97">
        <v>0.0</v>
      </c>
      <c r="AH128" s="97">
        <v>0.0</v>
      </c>
      <c r="AI128" s="97">
        <v>0.0</v>
      </c>
      <c r="AJ128" s="97">
        <v>0.0</v>
      </c>
      <c r="AK128" s="97">
        <v>0.0</v>
      </c>
      <c r="AL128" s="97">
        <v>0.0</v>
      </c>
      <c r="AM128" s="97">
        <v>0.0</v>
      </c>
      <c r="AN128" s="97">
        <v>0.0</v>
      </c>
      <c r="AO128" s="97">
        <v>0.0</v>
      </c>
      <c r="AP128" s="97">
        <v>0.0</v>
      </c>
      <c r="AQ128" s="97">
        <v>0.0</v>
      </c>
      <c r="AR128" s="97">
        <v>0.0</v>
      </c>
      <c r="AS128" s="97">
        <v>0.0</v>
      </c>
      <c r="AT128" s="97">
        <v>0.0</v>
      </c>
      <c r="AU128" s="103" t="s">
        <v>624</v>
      </c>
      <c r="AV128" s="110"/>
      <c r="AW128" s="104">
        <v>0.0</v>
      </c>
      <c r="AX128" s="97">
        <v>0.0</v>
      </c>
      <c r="AY128" s="97">
        <v>0.0</v>
      </c>
      <c r="AZ128" s="97">
        <v>0.0</v>
      </c>
      <c r="BA128" s="97">
        <v>0.0</v>
      </c>
      <c r="BB128" s="97">
        <v>0.0</v>
      </c>
      <c r="BC128" s="97">
        <v>0.0</v>
      </c>
      <c r="BD128" s="97">
        <v>0.0</v>
      </c>
      <c r="BE128" s="97">
        <v>0.0</v>
      </c>
      <c r="BF128" s="97">
        <v>0.0</v>
      </c>
      <c r="BG128" s="97">
        <v>0.0</v>
      </c>
      <c r="BH128" s="97">
        <v>0.0</v>
      </c>
      <c r="BI128" s="97">
        <v>0.0</v>
      </c>
      <c r="BJ128" s="97">
        <v>0.0</v>
      </c>
      <c r="BK128" s="97">
        <v>0.0</v>
      </c>
      <c r="BL128" s="97">
        <v>0.0</v>
      </c>
      <c r="BM128" s="103" t="s">
        <v>624</v>
      </c>
      <c r="BN128" s="105">
        <f t="shared" si="4"/>
        <v>45012</v>
      </c>
      <c r="BO128" s="106" t="s">
        <v>1464</v>
      </c>
      <c r="BP128" s="106"/>
      <c r="BQ128" s="107"/>
      <c r="BR128" s="97">
        <f t="shared" si="5"/>
        <v>462</v>
      </c>
      <c r="BS128" s="97">
        <f t="shared" si="6"/>
        <v>45012</v>
      </c>
      <c r="BT128" s="97">
        <f t="shared" si="7"/>
        <v>45012</v>
      </c>
      <c r="BU128" s="97">
        <f t="shared" si="8"/>
        <v>462</v>
      </c>
      <c r="BV128" s="97">
        <f t="shared" ref="BV128:BX128" si="133">IF(BR128=44434,,BR128)</f>
        <v>462</v>
      </c>
      <c r="BW128" s="97">
        <f t="shared" si="133"/>
        <v>45012</v>
      </c>
      <c r="BX128" s="97">
        <f t="shared" si="133"/>
        <v>45012</v>
      </c>
      <c r="BY128" s="97">
        <f t="shared" si="10"/>
        <v>462</v>
      </c>
      <c r="BZ128" s="97"/>
    </row>
    <row r="129">
      <c r="A129" s="94" t="s">
        <v>74</v>
      </c>
      <c r="B129" s="94" t="s">
        <v>1044</v>
      </c>
      <c r="C129" s="108" t="s">
        <v>1044</v>
      </c>
      <c r="D129" s="78" t="s">
        <v>76</v>
      </c>
      <c r="E129" s="78" t="s">
        <v>1173</v>
      </c>
      <c r="F129" s="78" t="s">
        <v>1484</v>
      </c>
      <c r="G129" s="96" t="s">
        <v>106</v>
      </c>
      <c r="H129" s="97" t="s">
        <v>1533</v>
      </c>
      <c r="I129" s="111" t="s">
        <v>1534</v>
      </c>
      <c r="J129" s="98" t="str">
        <f t="shared" si="2"/>
        <v>above 56 days</v>
      </c>
      <c r="K129" s="98">
        <f t="shared" si="3"/>
        <v>434</v>
      </c>
      <c r="L129" s="99" t="s">
        <v>1286</v>
      </c>
      <c r="M129" s="100">
        <v>98.0</v>
      </c>
      <c r="N129" s="97">
        <v>10.0</v>
      </c>
      <c r="O129" s="97">
        <v>6.0</v>
      </c>
      <c r="P129" s="97">
        <v>9.0</v>
      </c>
      <c r="Q129" s="97">
        <v>14.0</v>
      </c>
      <c r="R129" s="97">
        <v>9.0</v>
      </c>
      <c r="S129" s="97">
        <v>2.0</v>
      </c>
      <c r="T129" s="97">
        <v>3.0</v>
      </c>
      <c r="U129" s="97">
        <v>1.0</v>
      </c>
      <c r="V129" s="97">
        <v>9.0</v>
      </c>
      <c r="W129" s="97">
        <v>18.0</v>
      </c>
      <c r="X129" s="97">
        <v>0.0</v>
      </c>
      <c r="Y129" s="97">
        <v>2.0</v>
      </c>
      <c r="Z129" s="97">
        <v>10.0</v>
      </c>
      <c r="AA129" s="97">
        <v>3.0</v>
      </c>
      <c r="AB129" s="97">
        <v>2.0</v>
      </c>
      <c r="AC129" s="97" t="s">
        <v>624</v>
      </c>
      <c r="AD129" s="101"/>
      <c r="AE129" s="100">
        <v>0.0</v>
      </c>
      <c r="AF129" s="97">
        <v>0.0</v>
      </c>
      <c r="AG129" s="97">
        <v>0.0</v>
      </c>
      <c r="AH129" s="97">
        <v>0.0</v>
      </c>
      <c r="AI129" s="97">
        <v>0.0</v>
      </c>
      <c r="AJ129" s="97">
        <v>0.0</v>
      </c>
      <c r="AK129" s="97">
        <v>0.0</v>
      </c>
      <c r="AL129" s="97">
        <v>0.0</v>
      </c>
      <c r="AM129" s="97">
        <v>0.0</v>
      </c>
      <c r="AN129" s="97">
        <v>0.0</v>
      </c>
      <c r="AO129" s="97">
        <v>0.0</v>
      </c>
      <c r="AP129" s="97">
        <v>0.0</v>
      </c>
      <c r="AQ129" s="97">
        <v>0.0</v>
      </c>
      <c r="AR129" s="97">
        <v>0.0</v>
      </c>
      <c r="AS129" s="97">
        <v>0.0</v>
      </c>
      <c r="AT129" s="97">
        <v>0.0</v>
      </c>
      <c r="AU129" s="103" t="s">
        <v>624</v>
      </c>
      <c r="AV129" s="110" t="s">
        <v>1535</v>
      </c>
      <c r="AW129" s="104">
        <v>126.0</v>
      </c>
      <c r="AX129" s="97">
        <v>0.0</v>
      </c>
      <c r="AY129" s="97">
        <v>0.0</v>
      </c>
      <c r="AZ129" s="97">
        <v>1.0</v>
      </c>
      <c r="BA129" s="97">
        <v>4.0</v>
      </c>
      <c r="BB129" s="97">
        <v>2.0</v>
      </c>
      <c r="BC129" s="97">
        <v>0.0</v>
      </c>
      <c r="BD129" s="97">
        <v>0.0</v>
      </c>
      <c r="BE129" s="97">
        <v>0.0</v>
      </c>
      <c r="BF129" s="97">
        <v>3.0</v>
      </c>
      <c r="BG129" s="97">
        <v>116.0</v>
      </c>
      <c r="BH129" s="97">
        <v>0.0</v>
      </c>
      <c r="BI129" s="97">
        <v>0.0</v>
      </c>
      <c r="BJ129" s="97">
        <v>0.0</v>
      </c>
      <c r="BK129" s="97">
        <v>0.0</v>
      </c>
      <c r="BL129" s="97">
        <v>0.0</v>
      </c>
      <c r="BM129" s="103" t="s">
        <v>624</v>
      </c>
      <c r="BN129" s="105">
        <f t="shared" si="4"/>
        <v>45012</v>
      </c>
      <c r="BO129" s="106" t="s">
        <v>1287</v>
      </c>
      <c r="BP129" s="106"/>
      <c r="BQ129" s="107" t="s">
        <v>1536</v>
      </c>
      <c r="BR129" s="97">
        <f t="shared" si="5"/>
        <v>434</v>
      </c>
      <c r="BS129" s="97">
        <f t="shared" si="6"/>
        <v>45012</v>
      </c>
      <c r="BT129" s="97">
        <f t="shared" si="7"/>
        <v>466</v>
      </c>
      <c r="BU129" s="97">
        <f t="shared" si="8"/>
        <v>434</v>
      </c>
      <c r="BV129" s="97">
        <f t="shared" ref="BV129:BX129" si="134">IF(BR129=44434,,BR129)</f>
        <v>434</v>
      </c>
      <c r="BW129" s="97">
        <f t="shared" si="134"/>
        <v>45012</v>
      </c>
      <c r="BX129" s="97">
        <f t="shared" si="134"/>
        <v>466</v>
      </c>
      <c r="BY129" s="97">
        <f t="shared" si="10"/>
        <v>434</v>
      </c>
      <c r="BZ129" s="97"/>
    </row>
    <row r="130">
      <c r="A130" s="94" t="s">
        <v>349</v>
      </c>
      <c r="B130" s="94" t="s">
        <v>350</v>
      </c>
      <c r="C130" s="94" t="s">
        <v>350</v>
      </c>
      <c r="D130" s="94" t="s">
        <v>62</v>
      </c>
      <c r="E130" s="94" t="s">
        <v>1537</v>
      </c>
      <c r="F130" s="94" t="s">
        <v>1288</v>
      </c>
      <c r="G130" s="94" t="s">
        <v>89</v>
      </c>
      <c r="H130" s="102" t="s">
        <v>1538</v>
      </c>
      <c r="I130" s="102"/>
      <c r="J130" s="98" t="str">
        <f t="shared" si="2"/>
        <v>above 56 days</v>
      </c>
      <c r="K130" s="98">
        <f t="shared" si="3"/>
        <v>424</v>
      </c>
      <c r="L130" s="99" t="s">
        <v>1183</v>
      </c>
      <c r="M130" s="112">
        <v>44.0</v>
      </c>
      <c r="N130" s="94">
        <v>8.0</v>
      </c>
      <c r="O130" s="94">
        <v>17.0</v>
      </c>
      <c r="P130" s="94">
        <v>0.0</v>
      </c>
      <c r="Q130" s="94">
        <v>7.0</v>
      </c>
      <c r="R130" s="94">
        <v>0.0</v>
      </c>
      <c r="S130" s="94">
        <v>0.0</v>
      </c>
      <c r="T130" s="94">
        <v>0.0</v>
      </c>
      <c r="U130" s="94">
        <v>0.0</v>
      </c>
      <c r="V130" s="94">
        <v>0.0</v>
      </c>
      <c r="W130" s="94">
        <v>0.0</v>
      </c>
      <c r="X130" s="94">
        <v>0.0</v>
      </c>
      <c r="Y130" s="94">
        <v>0.0</v>
      </c>
      <c r="Z130" s="94">
        <v>1.0</v>
      </c>
      <c r="AA130" s="94">
        <v>11.0</v>
      </c>
      <c r="AB130" s="97" t="s">
        <v>624</v>
      </c>
      <c r="AC130" s="97" t="s">
        <v>624</v>
      </c>
      <c r="AD130" s="101"/>
      <c r="AE130" s="100">
        <v>0.0</v>
      </c>
      <c r="AF130" s="97">
        <v>0.0</v>
      </c>
      <c r="AG130" s="97">
        <v>0.0</v>
      </c>
      <c r="AH130" s="97">
        <v>0.0</v>
      </c>
      <c r="AI130" s="97">
        <v>0.0</v>
      </c>
      <c r="AJ130" s="97">
        <v>0.0</v>
      </c>
      <c r="AK130" s="97">
        <v>0.0</v>
      </c>
      <c r="AL130" s="97">
        <v>0.0</v>
      </c>
      <c r="AM130" s="97">
        <v>0.0</v>
      </c>
      <c r="AN130" s="97">
        <v>0.0</v>
      </c>
      <c r="AO130" s="97">
        <v>0.0</v>
      </c>
      <c r="AP130" s="97">
        <v>0.0</v>
      </c>
      <c r="AQ130" s="97">
        <v>0.0</v>
      </c>
      <c r="AR130" s="97">
        <v>0.0</v>
      </c>
      <c r="AS130" s="97">
        <v>0.0</v>
      </c>
      <c r="AT130" s="97" t="s">
        <v>624</v>
      </c>
      <c r="AU130" s="103" t="s">
        <v>624</v>
      </c>
      <c r="AV130" s="110" t="s">
        <v>1281</v>
      </c>
      <c r="AW130" s="104">
        <v>1.0</v>
      </c>
      <c r="AX130" s="97">
        <v>0.0</v>
      </c>
      <c r="AY130" s="97">
        <v>0.0</v>
      </c>
      <c r="AZ130" s="97">
        <v>0.0</v>
      </c>
      <c r="BA130" s="97">
        <v>0.0</v>
      </c>
      <c r="BB130" s="97">
        <v>0.0</v>
      </c>
      <c r="BC130" s="97">
        <v>0.0</v>
      </c>
      <c r="BD130" s="97">
        <v>0.0</v>
      </c>
      <c r="BE130" s="97">
        <v>0.0</v>
      </c>
      <c r="BF130" s="97">
        <v>0.0</v>
      </c>
      <c r="BG130" s="97">
        <v>0.0</v>
      </c>
      <c r="BH130" s="97">
        <v>0.0</v>
      </c>
      <c r="BI130" s="97">
        <v>0.0</v>
      </c>
      <c r="BJ130" s="97">
        <v>0.0</v>
      </c>
      <c r="BK130" s="97">
        <v>1.0</v>
      </c>
      <c r="BL130" s="97" t="s">
        <v>624</v>
      </c>
      <c r="BM130" s="103" t="s">
        <v>624</v>
      </c>
      <c r="BN130" s="105">
        <f t="shared" si="4"/>
        <v>45012</v>
      </c>
      <c r="BO130" s="106" t="s">
        <v>1185</v>
      </c>
      <c r="BP130" s="106"/>
      <c r="BQ130" s="107" t="s">
        <v>1280</v>
      </c>
      <c r="BR130" s="97">
        <f t="shared" si="5"/>
        <v>424</v>
      </c>
      <c r="BS130" s="97">
        <f t="shared" si="6"/>
        <v>45012</v>
      </c>
      <c r="BT130" s="97">
        <f t="shared" si="7"/>
        <v>685</v>
      </c>
      <c r="BU130" s="97">
        <f t="shared" si="8"/>
        <v>424</v>
      </c>
      <c r="BV130" s="97">
        <f t="shared" ref="BV130:BX130" si="135">IF(BR130=44434,,BR130)</f>
        <v>424</v>
      </c>
      <c r="BW130" s="97">
        <f t="shared" si="135"/>
        <v>45012</v>
      </c>
      <c r="BX130" s="97">
        <f t="shared" si="135"/>
        <v>685</v>
      </c>
      <c r="BY130" s="97">
        <f t="shared" si="10"/>
        <v>424</v>
      </c>
      <c r="BZ130" s="97"/>
    </row>
    <row r="131">
      <c r="A131" s="94" t="s">
        <v>94</v>
      </c>
      <c r="B131" s="94" t="s">
        <v>1539</v>
      </c>
      <c r="C131" s="94" t="s">
        <v>1539</v>
      </c>
      <c r="D131" s="94" t="s">
        <v>62</v>
      </c>
      <c r="E131" s="94" t="s">
        <v>1216</v>
      </c>
      <c r="F131" s="94" t="s">
        <v>1123</v>
      </c>
      <c r="G131" s="94" t="s">
        <v>237</v>
      </c>
      <c r="H131" s="109" t="s">
        <v>1540</v>
      </c>
      <c r="I131" s="102"/>
      <c r="J131" s="98" t="str">
        <f t="shared" si="2"/>
        <v>above 56 days</v>
      </c>
      <c r="K131" s="98">
        <f t="shared" si="3"/>
        <v>539</v>
      </c>
      <c r="L131" s="101" t="s">
        <v>1227</v>
      </c>
      <c r="M131" s="112">
        <v>9.0</v>
      </c>
      <c r="N131" s="94">
        <v>0.0</v>
      </c>
      <c r="O131" s="94">
        <v>0.0</v>
      </c>
      <c r="P131" s="94">
        <v>0.0</v>
      </c>
      <c r="Q131" s="94">
        <v>0.0</v>
      </c>
      <c r="R131" s="94">
        <v>4.0</v>
      </c>
      <c r="S131" s="94">
        <v>0.0</v>
      </c>
      <c r="T131" s="94">
        <v>0.0</v>
      </c>
      <c r="U131" s="94">
        <v>0.0</v>
      </c>
      <c r="V131" s="94">
        <v>1.0</v>
      </c>
      <c r="W131" s="94">
        <v>0.0</v>
      </c>
      <c r="X131" s="94">
        <v>0.0</v>
      </c>
      <c r="Y131" s="94">
        <v>3.0</v>
      </c>
      <c r="Z131" s="94">
        <v>0.0</v>
      </c>
      <c r="AA131" s="94">
        <v>1.0</v>
      </c>
      <c r="AB131" s="97" t="s">
        <v>624</v>
      </c>
      <c r="AC131" s="97" t="s">
        <v>624</v>
      </c>
      <c r="AD131" s="101"/>
      <c r="AE131" s="100">
        <v>0.0</v>
      </c>
      <c r="AF131" s="97">
        <v>0.0</v>
      </c>
      <c r="AG131" s="97">
        <v>0.0</v>
      </c>
      <c r="AH131" s="97">
        <v>0.0</v>
      </c>
      <c r="AI131" s="97">
        <v>0.0</v>
      </c>
      <c r="AJ131" s="97">
        <v>0.0</v>
      </c>
      <c r="AK131" s="97">
        <v>0.0</v>
      </c>
      <c r="AL131" s="97">
        <v>0.0</v>
      </c>
      <c r="AM131" s="97">
        <v>0.0</v>
      </c>
      <c r="AN131" s="97">
        <v>0.0</v>
      </c>
      <c r="AO131" s="97">
        <v>0.0</v>
      </c>
      <c r="AP131" s="97">
        <v>0.0</v>
      </c>
      <c r="AQ131" s="97">
        <v>0.0</v>
      </c>
      <c r="AR131" s="97">
        <v>0.0</v>
      </c>
      <c r="AS131" s="97">
        <v>0.0</v>
      </c>
      <c r="AT131" s="97" t="s">
        <v>624</v>
      </c>
      <c r="AU131" s="103" t="s">
        <v>624</v>
      </c>
      <c r="AV131" s="98" t="s">
        <v>1541</v>
      </c>
      <c r="AW131" s="104">
        <v>36.0</v>
      </c>
      <c r="AX131" s="97">
        <v>0.0</v>
      </c>
      <c r="AY131" s="97">
        <v>0.0</v>
      </c>
      <c r="AZ131" s="97">
        <v>0.0</v>
      </c>
      <c r="BA131" s="97">
        <v>0.0</v>
      </c>
      <c r="BB131" s="97">
        <v>0.0</v>
      </c>
      <c r="BC131" s="97">
        <v>0.0</v>
      </c>
      <c r="BD131" s="97">
        <v>0.0</v>
      </c>
      <c r="BE131" s="97">
        <v>0.0</v>
      </c>
      <c r="BF131" s="97">
        <v>5.0</v>
      </c>
      <c r="BG131" s="97">
        <v>0.0</v>
      </c>
      <c r="BH131" s="97">
        <v>0.0</v>
      </c>
      <c r="BI131" s="97">
        <v>4.0</v>
      </c>
      <c r="BJ131" s="97">
        <v>0.0</v>
      </c>
      <c r="BK131" s="97">
        <v>27.0</v>
      </c>
      <c r="BL131" s="97" t="s">
        <v>624</v>
      </c>
      <c r="BM131" s="103" t="s">
        <v>624</v>
      </c>
      <c r="BN131" s="105">
        <f t="shared" si="4"/>
        <v>45012</v>
      </c>
      <c r="BO131" s="106" t="s">
        <v>1230</v>
      </c>
      <c r="BP131" s="106"/>
      <c r="BQ131" s="107" t="s">
        <v>1542</v>
      </c>
      <c r="BR131" s="97">
        <f t="shared" si="5"/>
        <v>539</v>
      </c>
      <c r="BS131" s="97">
        <f t="shared" si="6"/>
        <v>45012</v>
      </c>
      <c r="BT131" s="97">
        <f t="shared" si="7"/>
        <v>588</v>
      </c>
      <c r="BU131" s="97">
        <f t="shared" si="8"/>
        <v>539</v>
      </c>
      <c r="BV131" s="97">
        <f t="shared" ref="BV131:BX131" si="136">IF(BR131=44434,,BR131)</f>
        <v>539</v>
      </c>
      <c r="BW131" s="97">
        <f t="shared" si="136"/>
        <v>45012</v>
      </c>
      <c r="BX131" s="97">
        <f t="shared" si="136"/>
        <v>588</v>
      </c>
      <c r="BY131" s="97">
        <f t="shared" si="10"/>
        <v>539</v>
      </c>
      <c r="BZ131" s="97"/>
    </row>
    <row r="132">
      <c r="A132" s="94" t="s">
        <v>248</v>
      </c>
      <c r="B132" s="94" t="s">
        <v>693</v>
      </c>
      <c r="C132" s="94" t="s">
        <v>693</v>
      </c>
      <c r="D132" s="94" t="s">
        <v>76</v>
      </c>
      <c r="E132" s="94" t="s">
        <v>250</v>
      </c>
      <c r="F132" s="94" t="s">
        <v>1174</v>
      </c>
      <c r="G132" s="94" t="s">
        <v>89</v>
      </c>
      <c r="H132" s="109" t="s">
        <v>1543</v>
      </c>
      <c r="I132" s="109" t="s">
        <v>1447</v>
      </c>
      <c r="J132" s="98" t="str">
        <f t="shared" si="2"/>
        <v>above 56 days</v>
      </c>
      <c r="K132" s="98">
        <f t="shared" si="3"/>
        <v>424</v>
      </c>
      <c r="L132" s="99" t="s">
        <v>1183</v>
      </c>
      <c r="M132" s="112">
        <v>23.0</v>
      </c>
      <c r="N132" s="94">
        <v>9.0</v>
      </c>
      <c r="O132" s="94">
        <v>1.0</v>
      </c>
      <c r="P132" s="94">
        <v>0.0</v>
      </c>
      <c r="Q132" s="94">
        <v>0.0</v>
      </c>
      <c r="R132" s="94">
        <v>0.0</v>
      </c>
      <c r="S132" s="94">
        <v>3.0</v>
      </c>
      <c r="T132" s="94">
        <v>0.0</v>
      </c>
      <c r="U132" s="94">
        <v>1.0</v>
      </c>
      <c r="V132" s="94">
        <v>0.0</v>
      </c>
      <c r="W132" s="94">
        <v>0.0</v>
      </c>
      <c r="X132" s="94">
        <v>3.0</v>
      </c>
      <c r="Y132" s="94">
        <v>4.0</v>
      </c>
      <c r="Z132" s="94">
        <v>1.0</v>
      </c>
      <c r="AA132" s="94">
        <v>1.0</v>
      </c>
      <c r="AB132" s="97" t="s">
        <v>624</v>
      </c>
      <c r="AC132" s="97" t="s">
        <v>624</v>
      </c>
      <c r="AD132" s="101"/>
      <c r="AE132" s="100">
        <v>0.0</v>
      </c>
      <c r="AF132" s="97">
        <v>0.0</v>
      </c>
      <c r="AG132" s="97">
        <v>0.0</v>
      </c>
      <c r="AH132" s="97">
        <v>0.0</v>
      </c>
      <c r="AI132" s="97">
        <v>0.0</v>
      </c>
      <c r="AJ132" s="97">
        <v>0.0</v>
      </c>
      <c r="AK132" s="97">
        <v>0.0</v>
      </c>
      <c r="AL132" s="97">
        <v>0.0</v>
      </c>
      <c r="AM132" s="97">
        <v>0.0</v>
      </c>
      <c r="AN132" s="97">
        <v>0.0</v>
      </c>
      <c r="AO132" s="97">
        <v>0.0</v>
      </c>
      <c r="AP132" s="97">
        <v>0.0</v>
      </c>
      <c r="AQ132" s="97">
        <v>0.0</v>
      </c>
      <c r="AR132" s="97">
        <v>0.0</v>
      </c>
      <c r="AS132" s="97">
        <v>0.0</v>
      </c>
      <c r="AT132" s="97" t="s">
        <v>624</v>
      </c>
      <c r="AU132" s="103" t="s">
        <v>624</v>
      </c>
      <c r="AV132" s="110" t="s">
        <v>1309</v>
      </c>
      <c r="AW132" s="104">
        <v>7.0</v>
      </c>
      <c r="AX132" s="97">
        <v>0.0</v>
      </c>
      <c r="AY132" s="97">
        <v>1.0</v>
      </c>
      <c r="AZ132" s="97">
        <v>0.0</v>
      </c>
      <c r="BA132" s="97">
        <v>0.0</v>
      </c>
      <c r="BB132" s="97">
        <v>0.0</v>
      </c>
      <c r="BC132" s="97">
        <v>0.0</v>
      </c>
      <c r="BD132" s="97">
        <v>0.0</v>
      </c>
      <c r="BE132" s="97">
        <v>0.0</v>
      </c>
      <c r="BF132" s="97">
        <v>0.0</v>
      </c>
      <c r="BG132" s="97">
        <v>0.0</v>
      </c>
      <c r="BH132" s="97">
        <v>0.0</v>
      </c>
      <c r="BI132" s="97">
        <v>0.0</v>
      </c>
      <c r="BJ132" s="97">
        <v>5.0</v>
      </c>
      <c r="BK132" s="97">
        <v>1.0</v>
      </c>
      <c r="BL132" s="97" t="s">
        <v>624</v>
      </c>
      <c r="BM132" s="103" t="s">
        <v>624</v>
      </c>
      <c r="BN132" s="105">
        <f t="shared" si="4"/>
        <v>45012</v>
      </c>
      <c r="BO132" s="106" t="s">
        <v>1185</v>
      </c>
      <c r="BP132" s="106"/>
      <c r="BQ132" s="107" t="s">
        <v>1310</v>
      </c>
      <c r="BR132" s="97">
        <f t="shared" si="5"/>
        <v>424</v>
      </c>
      <c r="BS132" s="97">
        <f t="shared" si="6"/>
        <v>45012</v>
      </c>
      <c r="BT132" s="97">
        <f t="shared" si="7"/>
        <v>460</v>
      </c>
      <c r="BU132" s="97">
        <f t="shared" si="8"/>
        <v>424</v>
      </c>
      <c r="BV132" s="97">
        <f t="shared" ref="BV132:BX132" si="137">IF(BR132=44434,,BR132)</f>
        <v>424</v>
      </c>
      <c r="BW132" s="97">
        <f t="shared" si="137"/>
        <v>45012</v>
      </c>
      <c r="BX132" s="97">
        <f t="shared" si="137"/>
        <v>460</v>
      </c>
      <c r="BY132" s="97">
        <f t="shared" si="10"/>
        <v>424</v>
      </c>
      <c r="BZ132" s="97"/>
    </row>
    <row r="133">
      <c r="A133" s="94" t="s">
        <v>86</v>
      </c>
      <c r="B133" s="94" t="s">
        <v>983</v>
      </c>
      <c r="C133" s="94" t="s">
        <v>984</v>
      </c>
      <c r="D133" s="94" t="s">
        <v>88</v>
      </c>
      <c r="E133" s="94" t="s">
        <v>152</v>
      </c>
      <c r="F133" s="94" t="s">
        <v>1123</v>
      </c>
      <c r="G133" s="94" t="s">
        <v>79</v>
      </c>
      <c r="H133" s="109" t="s">
        <v>1544</v>
      </c>
      <c r="I133" s="102"/>
      <c r="J133" s="98" t="str">
        <f t="shared" si="2"/>
        <v>above 56 days</v>
      </c>
      <c r="K133" s="98">
        <f t="shared" si="3"/>
        <v>599</v>
      </c>
      <c r="L133" s="101" t="s">
        <v>1175</v>
      </c>
      <c r="M133" s="112">
        <v>2.0</v>
      </c>
      <c r="N133" s="94">
        <v>0.0</v>
      </c>
      <c r="O133" s="94">
        <v>0.0</v>
      </c>
      <c r="P133" s="94">
        <v>0.0</v>
      </c>
      <c r="Q133" s="94">
        <v>0.0</v>
      </c>
      <c r="R133" s="94">
        <v>0.0</v>
      </c>
      <c r="S133" s="94">
        <v>0.0</v>
      </c>
      <c r="T133" s="94">
        <v>0.0</v>
      </c>
      <c r="U133" s="94">
        <v>0.0</v>
      </c>
      <c r="V133" s="94">
        <v>1.0</v>
      </c>
      <c r="W133" s="94">
        <v>0.0</v>
      </c>
      <c r="X133" s="94">
        <v>0.0</v>
      </c>
      <c r="Y133" s="94">
        <v>0.0</v>
      </c>
      <c r="Z133" s="94">
        <v>0.0</v>
      </c>
      <c r="AA133" s="94">
        <v>1.0</v>
      </c>
      <c r="AB133" s="97" t="s">
        <v>624</v>
      </c>
      <c r="AC133" s="97" t="s">
        <v>624</v>
      </c>
      <c r="AD133" s="99" t="s">
        <v>1341</v>
      </c>
      <c r="AE133" s="100">
        <v>1.0</v>
      </c>
      <c r="AF133" s="97">
        <v>0.0</v>
      </c>
      <c r="AG133" s="97">
        <v>0.0</v>
      </c>
      <c r="AH133" s="97">
        <v>0.0</v>
      </c>
      <c r="AI133" s="97">
        <v>0.0</v>
      </c>
      <c r="AJ133" s="97">
        <v>0.0</v>
      </c>
      <c r="AK133" s="97">
        <v>0.0</v>
      </c>
      <c r="AL133" s="97">
        <v>0.0</v>
      </c>
      <c r="AM133" s="97">
        <v>0.0</v>
      </c>
      <c r="AN133" s="97">
        <v>0.0</v>
      </c>
      <c r="AO133" s="97">
        <v>0.0</v>
      </c>
      <c r="AP133" s="97">
        <v>0.0</v>
      </c>
      <c r="AQ133" s="97">
        <v>1.0</v>
      </c>
      <c r="AR133" s="97">
        <v>0.0</v>
      </c>
      <c r="AS133" s="97">
        <v>0.0</v>
      </c>
      <c r="AT133" s="97" t="s">
        <v>624</v>
      </c>
      <c r="AU133" s="103" t="s">
        <v>624</v>
      </c>
      <c r="AV133" s="110"/>
      <c r="AW133" s="104">
        <v>0.0</v>
      </c>
      <c r="AX133" s="97">
        <v>0.0</v>
      </c>
      <c r="AY133" s="97">
        <v>0.0</v>
      </c>
      <c r="AZ133" s="97">
        <v>0.0</v>
      </c>
      <c r="BA133" s="97">
        <v>0.0</v>
      </c>
      <c r="BB133" s="97">
        <v>0.0</v>
      </c>
      <c r="BC133" s="97">
        <v>0.0</v>
      </c>
      <c r="BD133" s="97">
        <v>0.0</v>
      </c>
      <c r="BE133" s="97">
        <v>0.0</v>
      </c>
      <c r="BF133" s="97">
        <v>0.0</v>
      </c>
      <c r="BG133" s="97">
        <v>0.0</v>
      </c>
      <c r="BH133" s="97">
        <v>0.0</v>
      </c>
      <c r="BI133" s="97">
        <v>0.0</v>
      </c>
      <c r="BJ133" s="97">
        <v>0.0</v>
      </c>
      <c r="BK133" s="97">
        <v>0.0</v>
      </c>
      <c r="BL133" s="97" t="s">
        <v>624</v>
      </c>
      <c r="BM133" s="103" t="s">
        <v>624</v>
      </c>
      <c r="BN133" s="105">
        <f t="shared" si="4"/>
        <v>45012</v>
      </c>
      <c r="BO133" s="106" t="s">
        <v>1545</v>
      </c>
      <c r="BP133" s="106" t="s">
        <v>1343</v>
      </c>
      <c r="BQ133" s="107"/>
      <c r="BR133" s="97">
        <f t="shared" si="5"/>
        <v>599</v>
      </c>
      <c r="BS133" s="97">
        <f t="shared" si="6"/>
        <v>665</v>
      </c>
      <c r="BT133" s="97">
        <f t="shared" si="7"/>
        <v>45012</v>
      </c>
      <c r="BU133" s="97">
        <f t="shared" si="8"/>
        <v>599</v>
      </c>
      <c r="BV133" s="97">
        <f t="shared" ref="BV133:BX133" si="138">IF(BR133=44434,,BR133)</f>
        <v>599</v>
      </c>
      <c r="BW133" s="97">
        <f t="shared" si="138"/>
        <v>665</v>
      </c>
      <c r="BX133" s="97">
        <f t="shared" si="138"/>
        <v>45012</v>
      </c>
      <c r="BY133" s="97">
        <f t="shared" si="10"/>
        <v>599</v>
      </c>
      <c r="BZ133" s="97"/>
    </row>
    <row r="134">
      <c r="A134" s="94" t="s">
        <v>670</v>
      </c>
      <c r="B134" s="94" t="s">
        <v>1546</v>
      </c>
      <c r="C134" s="94" t="s">
        <v>1547</v>
      </c>
      <c r="D134" s="94" t="s">
        <v>76</v>
      </c>
      <c r="E134" s="94" t="s">
        <v>1548</v>
      </c>
      <c r="F134" s="94" t="s">
        <v>1138</v>
      </c>
      <c r="G134" s="94" t="s">
        <v>89</v>
      </c>
      <c r="H134" s="109" t="s">
        <v>1549</v>
      </c>
      <c r="I134" s="111" t="s">
        <v>1154</v>
      </c>
      <c r="J134" s="98" t="str">
        <f t="shared" si="2"/>
        <v>above 56 days</v>
      </c>
      <c r="K134" s="98">
        <f t="shared" si="3"/>
        <v>647</v>
      </c>
      <c r="L134" s="101" t="s">
        <v>1550</v>
      </c>
      <c r="M134" s="112">
        <v>4.0</v>
      </c>
      <c r="N134" s="94">
        <v>0.0</v>
      </c>
      <c r="O134" s="94">
        <v>0.0</v>
      </c>
      <c r="P134" s="94">
        <v>0.0</v>
      </c>
      <c r="Q134" s="94">
        <v>0.0</v>
      </c>
      <c r="R134" s="94">
        <v>0.0</v>
      </c>
      <c r="S134" s="94">
        <v>0.0</v>
      </c>
      <c r="T134" s="94">
        <v>0.0</v>
      </c>
      <c r="U134" s="94">
        <v>0.0</v>
      </c>
      <c r="V134" s="94">
        <v>0.0</v>
      </c>
      <c r="W134" s="94">
        <v>0.0</v>
      </c>
      <c r="X134" s="94">
        <v>0.0</v>
      </c>
      <c r="Y134" s="94">
        <v>0.0</v>
      </c>
      <c r="Z134" s="94">
        <v>0.0</v>
      </c>
      <c r="AA134" s="94">
        <v>4.0</v>
      </c>
      <c r="AB134" s="97" t="s">
        <v>624</v>
      </c>
      <c r="AC134" s="97" t="s">
        <v>624</v>
      </c>
      <c r="AD134" s="99" t="s">
        <v>1551</v>
      </c>
      <c r="AE134" s="100">
        <v>15.0</v>
      </c>
      <c r="AF134" s="97">
        <v>0.0</v>
      </c>
      <c r="AG134" s="97">
        <v>0.0</v>
      </c>
      <c r="AH134" s="97">
        <v>0.0</v>
      </c>
      <c r="AI134" s="97">
        <v>0.0</v>
      </c>
      <c r="AJ134" s="97">
        <v>0.0</v>
      </c>
      <c r="AK134" s="97">
        <v>0.0</v>
      </c>
      <c r="AL134" s="97">
        <v>0.0</v>
      </c>
      <c r="AM134" s="97">
        <v>0.0</v>
      </c>
      <c r="AN134" s="97">
        <v>0.0</v>
      </c>
      <c r="AO134" s="97">
        <v>0.0</v>
      </c>
      <c r="AP134" s="97">
        <v>0.0</v>
      </c>
      <c r="AQ134" s="97">
        <v>3.0</v>
      </c>
      <c r="AR134" s="97">
        <v>0.0</v>
      </c>
      <c r="AS134" s="97">
        <v>12.0</v>
      </c>
      <c r="AT134" s="97" t="s">
        <v>624</v>
      </c>
      <c r="AU134" s="103" t="s">
        <v>624</v>
      </c>
      <c r="AV134" s="110"/>
      <c r="AW134" s="104">
        <v>0.0</v>
      </c>
      <c r="AX134" s="97">
        <v>0.0</v>
      </c>
      <c r="AY134" s="97">
        <v>0.0</v>
      </c>
      <c r="AZ134" s="97">
        <v>0.0</v>
      </c>
      <c r="BA134" s="97">
        <v>0.0</v>
      </c>
      <c r="BB134" s="97">
        <v>0.0</v>
      </c>
      <c r="BC134" s="97">
        <v>0.0</v>
      </c>
      <c r="BD134" s="97">
        <v>0.0</v>
      </c>
      <c r="BE134" s="97">
        <v>0.0</v>
      </c>
      <c r="BF134" s="97">
        <v>0.0</v>
      </c>
      <c r="BG134" s="97">
        <v>0.0</v>
      </c>
      <c r="BH134" s="97">
        <v>0.0</v>
      </c>
      <c r="BI134" s="97">
        <v>0.0</v>
      </c>
      <c r="BJ134" s="97">
        <v>0.0</v>
      </c>
      <c r="BK134" s="97">
        <v>0.0</v>
      </c>
      <c r="BL134" s="97" t="s">
        <v>624</v>
      </c>
      <c r="BM134" s="103" t="s">
        <v>624</v>
      </c>
      <c r="BN134" s="105">
        <f t="shared" si="4"/>
        <v>45012</v>
      </c>
      <c r="BO134" s="106" t="s">
        <v>1552</v>
      </c>
      <c r="BP134" s="106" t="s">
        <v>1553</v>
      </c>
      <c r="BQ134" s="107"/>
      <c r="BR134" s="97">
        <f t="shared" si="5"/>
        <v>684</v>
      </c>
      <c r="BS134" s="97">
        <f t="shared" si="6"/>
        <v>647</v>
      </c>
      <c r="BT134" s="97">
        <f t="shared" si="7"/>
        <v>45012</v>
      </c>
      <c r="BU134" s="97">
        <f t="shared" si="8"/>
        <v>647</v>
      </c>
      <c r="BV134" s="97">
        <f t="shared" ref="BV134:BX134" si="139">IF(BR134=44434,,BR134)</f>
        <v>684</v>
      </c>
      <c r="BW134" s="97">
        <f t="shared" si="139"/>
        <v>647</v>
      </c>
      <c r="BX134" s="97">
        <f t="shared" si="139"/>
        <v>45012</v>
      </c>
      <c r="BY134" s="97">
        <f t="shared" si="10"/>
        <v>647</v>
      </c>
      <c r="BZ134" s="97"/>
    </row>
    <row r="135">
      <c r="A135" s="94" t="s">
        <v>685</v>
      </c>
      <c r="B135" s="94" t="s">
        <v>686</v>
      </c>
      <c r="C135" s="94" t="s">
        <v>687</v>
      </c>
      <c r="D135" s="94" t="s">
        <v>132</v>
      </c>
      <c r="E135" s="94" t="s">
        <v>1554</v>
      </c>
      <c r="F135" s="94" t="s">
        <v>1285</v>
      </c>
      <c r="G135" s="94" t="s">
        <v>89</v>
      </c>
      <c r="H135" s="111" t="s">
        <v>1555</v>
      </c>
      <c r="I135" s="109" t="s">
        <v>1556</v>
      </c>
      <c r="J135" s="98" t="str">
        <f t="shared" si="2"/>
        <v>above 56 days</v>
      </c>
      <c r="K135" s="98">
        <f t="shared" si="3"/>
        <v>420</v>
      </c>
      <c r="L135" s="99" t="s">
        <v>1163</v>
      </c>
      <c r="M135" s="112">
        <v>10.0</v>
      </c>
      <c r="N135" s="94">
        <v>8.0</v>
      </c>
      <c r="O135" s="94">
        <v>0.0</v>
      </c>
      <c r="P135" s="94">
        <v>0.0</v>
      </c>
      <c r="Q135" s="94">
        <v>0.0</v>
      </c>
      <c r="R135" s="94">
        <v>0.0</v>
      </c>
      <c r="S135" s="94">
        <v>0.0</v>
      </c>
      <c r="T135" s="94">
        <v>0.0</v>
      </c>
      <c r="U135" s="94">
        <v>1.0</v>
      </c>
      <c r="V135" s="94">
        <v>0.0</v>
      </c>
      <c r="W135" s="94">
        <v>0.0</v>
      </c>
      <c r="X135" s="94">
        <v>0.0</v>
      </c>
      <c r="Y135" s="94">
        <v>0.0</v>
      </c>
      <c r="Z135" s="94">
        <v>0.0</v>
      </c>
      <c r="AA135" s="94">
        <v>1.0</v>
      </c>
      <c r="AB135" s="97" t="s">
        <v>624</v>
      </c>
      <c r="AC135" s="97" t="s">
        <v>624</v>
      </c>
      <c r="AD135" s="99" t="s">
        <v>1163</v>
      </c>
      <c r="AE135" s="100">
        <v>7.0</v>
      </c>
      <c r="AF135" s="97">
        <v>6.0</v>
      </c>
      <c r="AG135" s="97">
        <v>0.0</v>
      </c>
      <c r="AH135" s="97">
        <v>0.0</v>
      </c>
      <c r="AI135" s="97">
        <v>0.0</v>
      </c>
      <c r="AJ135" s="97">
        <v>0.0</v>
      </c>
      <c r="AK135" s="97">
        <v>0.0</v>
      </c>
      <c r="AL135" s="97">
        <v>0.0</v>
      </c>
      <c r="AM135" s="97">
        <v>0.0</v>
      </c>
      <c r="AN135" s="97">
        <v>0.0</v>
      </c>
      <c r="AO135" s="97">
        <v>0.0</v>
      </c>
      <c r="AP135" s="97">
        <v>0.0</v>
      </c>
      <c r="AQ135" s="97">
        <v>1.0</v>
      </c>
      <c r="AR135" s="97">
        <v>0.0</v>
      </c>
      <c r="AS135" s="97">
        <v>0.0</v>
      </c>
      <c r="AT135" s="97" t="s">
        <v>624</v>
      </c>
      <c r="AU135" s="103" t="s">
        <v>624</v>
      </c>
      <c r="AV135" s="98" t="s">
        <v>1163</v>
      </c>
      <c r="AW135" s="104">
        <v>78.0</v>
      </c>
      <c r="AX135" s="97">
        <v>65.0</v>
      </c>
      <c r="AY135" s="97">
        <v>0.0</v>
      </c>
      <c r="AZ135" s="97">
        <v>0.0</v>
      </c>
      <c r="BA135" s="97">
        <v>0.0</v>
      </c>
      <c r="BB135" s="97">
        <v>0.0</v>
      </c>
      <c r="BC135" s="97">
        <v>0.0</v>
      </c>
      <c r="BD135" s="97">
        <v>13.0</v>
      </c>
      <c r="BE135" s="97">
        <v>0.0</v>
      </c>
      <c r="BF135" s="97">
        <v>0.0</v>
      </c>
      <c r="BG135" s="97">
        <v>0.0</v>
      </c>
      <c r="BH135" s="97">
        <v>0.0</v>
      </c>
      <c r="BI135" s="97">
        <v>0.0</v>
      </c>
      <c r="BJ135" s="97">
        <v>0.0</v>
      </c>
      <c r="BK135" s="97">
        <v>0.0</v>
      </c>
      <c r="BL135" s="97" t="s">
        <v>624</v>
      </c>
      <c r="BM135" s="103" t="s">
        <v>624</v>
      </c>
      <c r="BN135" s="105">
        <f t="shared" si="4"/>
        <v>45012</v>
      </c>
      <c r="BO135" s="106" t="s">
        <v>1164</v>
      </c>
      <c r="BP135" s="106" t="s">
        <v>1164</v>
      </c>
      <c r="BQ135" s="107" t="s">
        <v>1164</v>
      </c>
      <c r="BR135" s="97">
        <f t="shared" si="5"/>
        <v>420</v>
      </c>
      <c r="BS135" s="97">
        <f t="shared" si="6"/>
        <v>420</v>
      </c>
      <c r="BT135" s="97">
        <f t="shared" si="7"/>
        <v>420</v>
      </c>
      <c r="BU135" s="97">
        <f t="shared" si="8"/>
        <v>420</v>
      </c>
      <c r="BV135" s="97">
        <f t="shared" ref="BV135:BX135" si="140">IF(BR135=44434,,BR135)</f>
        <v>420</v>
      </c>
      <c r="BW135" s="97">
        <f t="shared" si="140"/>
        <v>420</v>
      </c>
      <c r="BX135" s="97">
        <f t="shared" si="140"/>
        <v>420</v>
      </c>
      <c r="BY135" s="97">
        <f t="shared" si="10"/>
        <v>420</v>
      </c>
      <c r="BZ135" s="97"/>
    </row>
    <row r="136">
      <c r="A136" s="94" t="s">
        <v>161</v>
      </c>
      <c r="B136" s="94" t="s">
        <v>553</v>
      </c>
      <c r="C136" s="94" t="s">
        <v>553</v>
      </c>
      <c r="D136" s="94" t="s">
        <v>132</v>
      </c>
      <c r="E136" s="94" t="s">
        <v>488</v>
      </c>
      <c r="F136" s="94" t="s">
        <v>1144</v>
      </c>
      <c r="G136" s="94" t="s">
        <v>79</v>
      </c>
      <c r="H136" s="109" t="s">
        <v>1557</v>
      </c>
      <c r="I136" s="111" t="s">
        <v>125</v>
      </c>
      <c r="J136" s="98" t="str">
        <f t="shared" si="2"/>
        <v>above 56 days</v>
      </c>
      <c r="K136" s="98">
        <f t="shared" si="3"/>
        <v>609</v>
      </c>
      <c r="L136" s="99" t="s">
        <v>1558</v>
      </c>
      <c r="M136" s="112">
        <v>8.0</v>
      </c>
      <c r="N136" s="94">
        <v>0.0</v>
      </c>
      <c r="O136" s="94">
        <v>0.0</v>
      </c>
      <c r="P136" s="94">
        <v>0.0</v>
      </c>
      <c r="Q136" s="94">
        <v>0.0</v>
      </c>
      <c r="R136" s="94">
        <v>0.0</v>
      </c>
      <c r="S136" s="94">
        <v>0.0</v>
      </c>
      <c r="T136" s="94">
        <v>0.0</v>
      </c>
      <c r="U136" s="94">
        <v>0.0</v>
      </c>
      <c r="V136" s="94">
        <v>0.0</v>
      </c>
      <c r="W136" s="94">
        <v>1.0</v>
      </c>
      <c r="X136" s="94">
        <v>1.0</v>
      </c>
      <c r="Y136" s="94">
        <v>4.0</v>
      </c>
      <c r="Z136" s="94">
        <v>1.0</v>
      </c>
      <c r="AA136" s="94">
        <v>1.0</v>
      </c>
      <c r="AB136" s="97" t="s">
        <v>624</v>
      </c>
      <c r="AC136" s="97" t="s">
        <v>624</v>
      </c>
      <c r="AD136" s="99" t="s">
        <v>1559</v>
      </c>
      <c r="AE136" s="100">
        <v>1.0</v>
      </c>
      <c r="AF136" s="97">
        <v>0.0</v>
      </c>
      <c r="AG136" s="97">
        <v>0.0</v>
      </c>
      <c r="AH136" s="97">
        <v>0.0</v>
      </c>
      <c r="AI136" s="97">
        <v>0.0</v>
      </c>
      <c r="AJ136" s="97">
        <v>0.0</v>
      </c>
      <c r="AK136" s="97">
        <v>0.0</v>
      </c>
      <c r="AL136" s="97">
        <v>0.0</v>
      </c>
      <c r="AM136" s="97">
        <v>0.0</v>
      </c>
      <c r="AN136" s="97">
        <v>0.0</v>
      </c>
      <c r="AO136" s="97">
        <v>0.0</v>
      </c>
      <c r="AP136" s="97">
        <v>1.0</v>
      </c>
      <c r="AQ136" s="97">
        <v>0.0</v>
      </c>
      <c r="AR136" s="97">
        <v>0.0</v>
      </c>
      <c r="AS136" s="97">
        <v>0.0</v>
      </c>
      <c r="AT136" s="97" t="s">
        <v>624</v>
      </c>
      <c r="AU136" s="103" t="s">
        <v>624</v>
      </c>
      <c r="AV136" s="110"/>
      <c r="AW136" s="104">
        <v>0.0</v>
      </c>
      <c r="AX136" s="97">
        <v>0.0</v>
      </c>
      <c r="AY136" s="97">
        <v>0.0</v>
      </c>
      <c r="AZ136" s="97">
        <v>0.0</v>
      </c>
      <c r="BA136" s="97">
        <v>0.0</v>
      </c>
      <c r="BB136" s="97">
        <v>0.0</v>
      </c>
      <c r="BC136" s="97">
        <v>0.0</v>
      </c>
      <c r="BD136" s="97">
        <v>0.0</v>
      </c>
      <c r="BE136" s="97">
        <v>0.0</v>
      </c>
      <c r="BF136" s="97">
        <v>0.0</v>
      </c>
      <c r="BG136" s="97">
        <v>0.0</v>
      </c>
      <c r="BH136" s="97">
        <v>0.0</v>
      </c>
      <c r="BI136" s="97">
        <v>0.0</v>
      </c>
      <c r="BJ136" s="97">
        <v>0.0</v>
      </c>
      <c r="BK136" s="97">
        <v>0.0</v>
      </c>
      <c r="BL136" s="97" t="s">
        <v>624</v>
      </c>
      <c r="BM136" s="103" t="s">
        <v>624</v>
      </c>
      <c r="BN136" s="105">
        <f t="shared" si="4"/>
        <v>45012</v>
      </c>
      <c r="BO136" s="106" t="s">
        <v>1560</v>
      </c>
      <c r="BP136" s="106" t="s">
        <v>1561</v>
      </c>
      <c r="BQ136" s="107"/>
      <c r="BR136" s="97">
        <f t="shared" si="5"/>
        <v>609</v>
      </c>
      <c r="BS136" s="97">
        <f t="shared" si="6"/>
        <v>642</v>
      </c>
      <c r="BT136" s="97">
        <f t="shared" si="7"/>
        <v>45012</v>
      </c>
      <c r="BU136" s="97">
        <f t="shared" si="8"/>
        <v>609</v>
      </c>
      <c r="BV136" s="97">
        <f t="shared" ref="BV136:BX136" si="141">IF(BR136=44434,,BR136)</f>
        <v>609</v>
      </c>
      <c r="BW136" s="97">
        <f t="shared" si="141"/>
        <v>642</v>
      </c>
      <c r="BX136" s="97">
        <f t="shared" si="141"/>
        <v>45012</v>
      </c>
      <c r="BY136" s="97">
        <f t="shared" si="10"/>
        <v>609</v>
      </c>
      <c r="BZ136" s="97"/>
    </row>
    <row r="137">
      <c r="A137" s="94" t="s">
        <v>439</v>
      </c>
      <c r="B137" s="94" t="s">
        <v>507</v>
      </c>
      <c r="C137" s="94" t="s">
        <v>507</v>
      </c>
      <c r="D137" s="94" t="s">
        <v>76</v>
      </c>
      <c r="E137" s="94" t="s">
        <v>1241</v>
      </c>
      <c r="F137" s="94" t="s">
        <v>1174</v>
      </c>
      <c r="G137" s="94" t="s">
        <v>79</v>
      </c>
      <c r="H137" s="111" t="s">
        <v>1562</v>
      </c>
      <c r="I137" s="102" t="s">
        <v>1563</v>
      </c>
      <c r="J137" s="98" t="str">
        <f t="shared" si="2"/>
        <v>above 56 days</v>
      </c>
      <c r="K137" s="98">
        <f t="shared" si="3"/>
        <v>440</v>
      </c>
      <c r="L137" s="101" t="s">
        <v>1292</v>
      </c>
      <c r="M137" s="112">
        <v>23.0</v>
      </c>
      <c r="N137" s="94">
        <v>1.0</v>
      </c>
      <c r="O137" s="94">
        <v>0.0</v>
      </c>
      <c r="P137" s="94">
        <v>0.0</v>
      </c>
      <c r="Q137" s="94">
        <v>3.0</v>
      </c>
      <c r="R137" s="94">
        <v>3.0</v>
      </c>
      <c r="S137" s="94">
        <v>2.0</v>
      </c>
      <c r="T137" s="94">
        <v>2.0</v>
      </c>
      <c r="U137" s="94">
        <v>2.0</v>
      </c>
      <c r="V137" s="94">
        <v>1.0</v>
      </c>
      <c r="W137" s="94">
        <v>1.0</v>
      </c>
      <c r="X137" s="94">
        <v>3.0</v>
      </c>
      <c r="Y137" s="94">
        <v>0.0</v>
      </c>
      <c r="Z137" s="94">
        <v>1.0</v>
      </c>
      <c r="AA137" s="94">
        <v>4.0</v>
      </c>
      <c r="AB137" s="97" t="s">
        <v>624</v>
      </c>
      <c r="AC137" s="97" t="s">
        <v>624</v>
      </c>
      <c r="AD137" s="99" t="s">
        <v>1196</v>
      </c>
      <c r="AE137" s="100">
        <v>1.0</v>
      </c>
      <c r="AF137" s="97">
        <v>0.0</v>
      </c>
      <c r="AG137" s="97">
        <v>0.0</v>
      </c>
      <c r="AH137" s="97">
        <v>0.0</v>
      </c>
      <c r="AI137" s="97">
        <v>0.0</v>
      </c>
      <c r="AJ137" s="97">
        <v>0.0</v>
      </c>
      <c r="AK137" s="97">
        <v>0.0</v>
      </c>
      <c r="AL137" s="97">
        <v>0.0</v>
      </c>
      <c r="AM137" s="97">
        <v>0.0</v>
      </c>
      <c r="AN137" s="97">
        <v>0.0</v>
      </c>
      <c r="AO137" s="97">
        <v>0.0</v>
      </c>
      <c r="AP137" s="97">
        <v>1.0</v>
      </c>
      <c r="AQ137" s="97">
        <v>0.0</v>
      </c>
      <c r="AR137" s="97">
        <v>0.0</v>
      </c>
      <c r="AS137" s="97">
        <v>0.0</v>
      </c>
      <c r="AT137" s="97" t="s">
        <v>624</v>
      </c>
      <c r="AU137" s="103" t="s">
        <v>624</v>
      </c>
      <c r="AV137" s="110" t="s">
        <v>1564</v>
      </c>
      <c r="AW137" s="104">
        <v>6.0</v>
      </c>
      <c r="AX137" s="97">
        <v>0.0</v>
      </c>
      <c r="AY137" s="97">
        <v>0.0</v>
      </c>
      <c r="AZ137" s="97">
        <v>0.0</v>
      </c>
      <c r="BA137" s="97">
        <v>0.0</v>
      </c>
      <c r="BB137" s="97">
        <v>0.0</v>
      </c>
      <c r="BC137" s="97">
        <v>0.0</v>
      </c>
      <c r="BD137" s="97">
        <v>2.0</v>
      </c>
      <c r="BE137" s="97">
        <v>0.0</v>
      </c>
      <c r="BF137" s="97">
        <v>1.0</v>
      </c>
      <c r="BG137" s="97">
        <v>3.0</v>
      </c>
      <c r="BH137" s="97">
        <v>0.0</v>
      </c>
      <c r="BI137" s="97">
        <v>0.0</v>
      </c>
      <c r="BJ137" s="97">
        <v>0.0</v>
      </c>
      <c r="BK137" s="97">
        <v>0.0</v>
      </c>
      <c r="BL137" s="97" t="s">
        <v>624</v>
      </c>
      <c r="BM137" s="103" t="s">
        <v>624</v>
      </c>
      <c r="BN137" s="105">
        <f t="shared" si="4"/>
        <v>45012</v>
      </c>
      <c r="BO137" s="106" t="s">
        <v>1293</v>
      </c>
      <c r="BP137" s="106" t="s">
        <v>1198</v>
      </c>
      <c r="BQ137" s="107" t="s">
        <v>1565</v>
      </c>
      <c r="BR137" s="97">
        <f t="shared" si="5"/>
        <v>440</v>
      </c>
      <c r="BS137" s="97">
        <f t="shared" si="6"/>
        <v>552</v>
      </c>
      <c r="BT137" s="97">
        <f t="shared" si="7"/>
        <v>566</v>
      </c>
      <c r="BU137" s="97">
        <f t="shared" si="8"/>
        <v>440</v>
      </c>
      <c r="BV137" s="97">
        <f t="shared" ref="BV137:BX137" si="142">IF(BR137=44434,,BR137)</f>
        <v>440</v>
      </c>
      <c r="BW137" s="97">
        <f t="shared" si="142"/>
        <v>552</v>
      </c>
      <c r="BX137" s="97">
        <f t="shared" si="142"/>
        <v>566</v>
      </c>
      <c r="BY137" s="97">
        <f t="shared" si="10"/>
        <v>440</v>
      </c>
      <c r="BZ137" s="97"/>
    </row>
    <row r="138">
      <c r="A138" s="94" t="s">
        <v>1007</v>
      </c>
      <c r="B138" s="94" t="s">
        <v>1566</v>
      </c>
      <c r="C138" s="94" t="s">
        <v>1566</v>
      </c>
      <c r="D138" s="94" t="s">
        <v>62</v>
      </c>
      <c r="E138" s="94" t="s">
        <v>1010</v>
      </c>
      <c r="F138" s="94" t="s">
        <v>1123</v>
      </c>
      <c r="G138" s="94" t="s">
        <v>237</v>
      </c>
      <c r="H138" s="102" t="s">
        <v>1567</v>
      </c>
      <c r="I138" s="102"/>
      <c r="J138" s="98" t="str">
        <f t="shared" si="2"/>
        <v>above 56 days</v>
      </c>
      <c r="K138" s="98">
        <f t="shared" si="3"/>
        <v>685</v>
      </c>
      <c r="L138" s="101" t="s">
        <v>1281</v>
      </c>
      <c r="M138" s="112">
        <v>1.0</v>
      </c>
      <c r="N138" s="94">
        <v>0.0</v>
      </c>
      <c r="O138" s="94">
        <v>0.0</v>
      </c>
      <c r="P138" s="94">
        <v>0.0</v>
      </c>
      <c r="Q138" s="94">
        <v>0.0</v>
      </c>
      <c r="R138" s="94">
        <v>0.0</v>
      </c>
      <c r="S138" s="94">
        <v>0.0</v>
      </c>
      <c r="T138" s="94">
        <v>0.0</v>
      </c>
      <c r="U138" s="94">
        <v>0.0</v>
      </c>
      <c r="V138" s="94">
        <v>0.0</v>
      </c>
      <c r="W138" s="94">
        <v>0.0</v>
      </c>
      <c r="X138" s="94">
        <v>0.0</v>
      </c>
      <c r="Y138" s="94">
        <v>0.0</v>
      </c>
      <c r="Z138" s="94">
        <v>0.0</v>
      </c>
      <c r="AA138" s="94">
        <v>1.0</v>
      </c>
      <c r="AB138" s="97" t="s">
        <v>624</v>
      </c>
      <c r="AC138" s="97" t="s">
        <v>624</v>
      </c>
      <c r="AD138" s="101"/>
      <c r="AE138" s="100">
        <v>0.0</v>
      </c>
      <c r="AF138" s="97">
        <v>0.0</v>
      </c>
      <c r="AG138" s="97">
        <v>0.0</v>
      </c>
      <c r="AH138" s="97">
        <v>0.0</v>
      </c>
      <c r="AI138" s="97">
        <v>0.0</v>
      </c>
      <c r="AJ138" s="97">
        <v>0.0</v>
      </c>
      <c r="AK138" s="97">
        <v>0.0</v>
      </c>
      <c r="AL138" s="97">
        <v>0.0</v>
      </c>
      <c r="AM138" s="97">
        <v>0.0</v>
      </c>
      <c r="AN138" s="97">
        <v>0.0</v>
      </c>
      <c r="AO138" s="97">
        <v>0.0</v>
      </c>
      <c r="AP138" s="97">
        <v>0.0</v>
      </c>
      <c r="AQ138" s="97">
        <v>0.0</v>
      </c>
      <c r="AR138" s="97">
        <v>0.0</v>
      </c>
      <c r="AS138" s="97">
        <v>0.0</v>
      </c>
      <c r="AT138" s="97" t="s">
        <v>624</v>
      </c>
      <c r="AU138" s="103" t="s">
        <v>624</v>
      </c>
      <c r="AV138" s="110"/>
      <c r="AW138" s="104">
        <v>0.0</v>
      </c>
      <c r="AX138" s="97">
        <v>0.0</v>
      </c>
      <c r="AY138" s="97">
        <v>0.0</v>
      </c>
      <c r="AZ138" s="97">
        <v>0.0</v>
      </c>
      <c r="BA138" s="97">
        <v>0.0</v>
      </c>
      <c r="BB138" s="97">
        <v>0.0</v>
      </c>
      <c r="BC138" s="97">
        <v>0.0</v>
      </c>
      <c r="BD138" s="97">
        <v>0.0</v>
      </c>
      <c r="BE138" s="97">
        <v>0.0</v>
      </c>
      <c r="BF138" s="97">
        <v>0.0</v>
      </c>
      <c r="BG138" s="97">
        <v>0.0</v>
      </c>
      <c r="BH138" s="97">
        <v>0.0</v>
      </c>
      <c r="BI138" s="97">
        <v>0.0</v>
      </c>
      <c r="BJ138" s="97">
        <v>0.0</v>
      </c>
      <c r="BK138" s="97">
        <v>0.0</v>
      </c>
      <c r="BL138" s="97" t="s">
        <v>624</v>
      </c>
      <c r="BM138" s="103" t="s">
        <v>624</v>
      </c>
      <c r="BN138" s="105">
        <f t="shared" si="4"/>
        <v>45012</v>
      </c>
      <c r="BO138" s="106" t="s">
        <v>1280</v>
      </c>
      <c r="BP138" s="106"/>
      <c r="BQ138" s="107"/>
      <c r="BR138" s="97">
        <f t="shared" si="5"/>
        <v>685</v>
      </c>
      <c r="BS138" s="97">
        <f t="shared" si="6"/>
        <v>45012</v>
      </c>
      <c r="BT138" s="97">
        <f t="shared" si="7"/>
        <v>45012</v>
      </c>
      <c r="BU138" s="97">
        <f t="shared" si="8"/>
        <v>685</v>
      </c>
      <c r="BV138" s="97">
        <f t="shared" ref="BV138:BX138" si="143">IF(BR138=44434,,BR138)</f>
        <v>685</v>
      </c>
      <c r="BW138" s="97">
        <f t="shared" si="143"/>
        <v>45012</v>
      </c>
      <c r="BX138" s="97">
        <f t="shared" si="143"/>
        <v>45012</v>
      </c>
      <c r="BY138" s="97">
        <f t="shared" si="10"/>
        <v>685</v>
      </c>
      <c r="BZ138" s="97"/>
    </row>
    <row r="139">
      <c r="A139" s="94" t="s">
        <v>341</v>
      </c>
      <c r="B139" s="94" t="s">
        <v>521</v>
      </c>
      <c r="C139" s="94" t="s">
        <v>521</v>
      </c>
      <c r="D139" s="94" t="s">
        <v>62</v>
      </c>
      <c r="E139" s="94" t="s">
        <v>344</v>
      </c>
      <c r="F139" s="94" t="s">
        <v>1123</v>
      </c>
      <c r="G139" s="94" t="s">
        <v>79</v>
      </c>
      <c r="H139" s="102" t="s">
        <v>1568</v>
      </c>
      <c r="I139" s="102" t="s">
        <v>1569</v>
      </c>
      <c r="J139" s="98" t="str">
        <f t="shared" si="2"/>
        <v>above 56 days</v>
      </c>
      <c r="K139" s="98">
        <f t="shared" si="3"/>
        <v>433</v>
      </c>
      <c r="L139" s="99" t="s">
        <v>1335</v>
      </c>
      <c r="M139" s="112">
        <v>8.0</v>
      </c>
      <c r="N139" s="94">
        <v>1.0</v>
      </c>
      <c r="O139" s="94">
        <v>1.0</v>
      </c>
      <c r="P139" s="94">
        <v>0.0</v>
      </c>
      <c r="Q139" s="94">
        <v>1.0</v>
      </c>
      <c r="R139" s="94">
        <v>1.0</v>
      </c>
      <c r="S139" s="94">
        <v>0.0</v>
      </c>
      <c r="T139" s="94">
        <v>1.0</v>
      </c>
      <c r="U139" s="94">
        <v>0.0</v>
      </c>
      <c r="V139" s="94">
        <v>0.0</v>
      </c>
      <c r="W139" s="94">
        <v>0.0</v>
      </c>
      <c r="X139" s="94">
        <v>1.0</v>
      </c>
      <c r="Y139" s="94">
        <v>0.0</v>
      </c>
      <c r="Z139" s="94">
        <v>1.0</v>
      </c>
      <c r="AA139" s="94">
        <v>1.0</v>
      </c>
      <c r="AB139" s="97" t="s">
        <v>624</v>
      </c>
      <c r="AC139" s="97" t="s">
        <v>624</v>
      </c>
      <c r="AD139" s="101"/>
      <c r="AE139" s="100">
        <v>0.0</v>
      </c>
      <c r="AF139" s="97">
        <v>0.0</v>
      </c>
      <c r="AG139" s="97">
        <v>0.0</v>
      </c>
      <c r="AH139" s="97">
        <v>0.0</v>
      </c>
      <c r="AI139" s="97">
        <v>0.0</v>
      </c>
      <c r="AJ139" s="97">
        <v>0.0</v>
      </c>
      <c r="AK139" s="97">
        <v>0.0</v>
      </c>
      <c r="AL139" s="97">
        <v>0.0</v>
      </c>
      <c r="AM139" s="97">
        <v>0.0</v>
      </c>
      <c r="AN139" s="97">
        <v>0.0</v>
      </c>
      <c r="AO139" s="97">
        <v>0.0</v>
      </c>
      <c r="AP139" s="97">
        <v>0.0</v>
      </c>
      <c r="AQ139" s="97">
        <v>0.0</v>
      </c>
      <c r="AR139" s="97">
        <v>0.0</v>
      </c>
      <c r="AS139" s="97">
        <v>0.0</v>
      </c>
      <c r="AT139" s="97" t="s">
        <v>624</v>
      </c>
      <c r="AU139" s="103" t="s">
        <v>624</v>
      </c>
      <c r="AV139" s="110" t="s">
        <v>1133</v>
      </c>
      <c r="AW139" s="104">
        <v>4.0</v>
      </c>
      <c r="AX139" s="97">
        <v>0.0</v>
      </c>
      <c r="AY139" s="97">
        <v>0.0</v>
      </c>
      <c r="AZ139" s="97">
        <v>0.0</v>
      </c>
      <c r="BA139" s="97">
        <v>1.0</v>
      </c>
      <c r="BB139" s="97">
        <v>0.0</v>
      </c>
      <c r="BC139" s="97">
        <v>3.0</v>
      </c>
      <c r="BD139" s="97">
        <v>0.0</v>
      </c>
      <c r="BE139" s="97">
        <v>0.0</v>
      </c>
      <c r="BF139" s="97">
        <v>0.0</v>
      </c>
      <c r="BG139" s="97">
        <v>0.0</v>
      </c>
      <c r="BH139" s="97">
        <v>0.0</v>
      </c>
      <c r="BI139" s="97">
        <v>0.0</v>
      </c>
      <c r="BJ139" s="97">
        <v>0.0</v>
      </c>
      <c r="BK139" s="97">
        <v>0.0</v>
      </c>
      <c r="BL139" s="97" t="s">
        <v>624</v>
      </c>
      <c r="BM139" s="103" t="s">
        <v>624</v>
      </c>
      <c r="BN139" s="105">
        <f t="shared" si="4"/>
        <v>45012</v>
      </c>
      <c r="BO139" s="106" t="s">
        <v>1336</v>
      </c>
      <c r="BP139" s="106"/>
      <c r="BQ139" s="107" t="s">
        <v>1136</v>
      </c>
      <c r="BR139" s="97">
        <f t="shared" si="5"/>
        <v>433</v>
      </c>
      <c r="BS139" s="97">
        <f t="shared" si="6"/>
        <v>45012</v>
      </c>
      <c r="BT139" s="97">
        <f t="shared" si="7"/>
        <v>483</v>
      </c>
      <c r="BU139" s="97">
        <f t="shared" si="8"/>
        <v>433</v>
      </c>
      <c r="BV139" s="97">
        <f t="shared" ref="BV139:BX139" si="144">IF(BR139=44434,,BR139)</f>
        <v>433</v>
      </c>
      <c r="BW139" s="97">
        <f t="shared" si="144"/>
        <v>45012</v>
      </c>
      <c r="BX139" s="97">
        <f t="shared" si="144"/>
        <v>483</v>
      </c>
      <c r="BY139" s="97">
        <f t="shared" si="10"/>
        <v>433</v>
      </c>
      <c r="BZ139" s="97"/>
    </row>
    <row r="140">
      <c r="A140" s="94" t="s">
        <v>86</v>
      </c>
      <c r="B140" s="94" t="s">
        <v>965</v>
      </c>
      <c r="C140" s="94" t="s">
        <v>965</v>
      </c>
      <c r="D140" s="94" t="s">
        <v>88</v>
      </c>
      <c r="E140" s="94" t="s">
        <v>152</v>
      </c>
      <c r="F140" s="94" t="s">
        <v>64</v>
      </c>
      <c r="G140" s="94" t="s">
        <v>114</v>
      </c>
      <c r="H140" s="102"/>
      <c r="I140" s="102"/>
      <c r="J140" s="98" t="str">
        <f t="shared" si="2"/>
        <v>above 56 days</v>
      </c>
      <c r="K140" s="98">
        <f t="shared" si="3"/>
        <v>538</v>
      </c>
      <c r="L140" s="101" t="s">
        <v>1359</v>
      </c>
      <c r="M140" s="112">
        <v>26.0</v>
      </c>
      <c r="N140" s="94">
        <v>0.0</v>
      </c>
      <c r="O140" s="94">
        <v>0.0</v>
      </c>
      <c r="P140" s="94">
        <v>0.0</v>
      </c>
      <c r="Q140" s="94">
        <v>0.0</v>
      </c>
      <c r="R140" s="94">
        <v>13.0</v>
      </c>
      <c r="S140" s="94">
        <v>0.0</v>
      </c>
      <c r="T140" s="94">
        <v>0.0</v>
      </c>
      <c r="U140" s="94">
        <v>0.0</v>
      </c>
      <c r="V140" s="94">
        <v>0.0</v>
      </c>
      <c r="W140" s="94">
        <v>0.0</v>
      </c>
      <c r="X140" s="94">
        <v>0.0</v>
      </c>
      <c r="Y140" s="94">
        <v>0.0</v>
      </c>
      <c r="Z140" s="94">
        <v>3.0</v>
      </c>
      <c r="AA140" s="94">
        <v>10.0</v>
      </c>
      <c r="AB140" s="97" t="s">
        <v>624</v>
      </c>
      <c r="AC140" s="97" t="s">
        <v>624</v>
      </c>
      <c r="AD140" s="101" t="s">
        <v>1359</v>
      </c>
      <c r="AE140" s="100">
        <v>24.0</v>
      </c>
      <c r="AF140" s="97">
        <v>0.0</v>
      </c>
      <c r="AG140" s="97">
        <v>0.0</v>
      </c>
      <c r="AH140" s="97">
        <v>0.0</v>
      </c>
      <c r="AI140" s="97">
        <v>0.0</v>
      </c>
      <c r="AJ140" s="97">
        <v>7.0</v>
      </c>
      <c r="AK140" s="97">
        <v>0.0</v>
      </c>
      <c r="AL140" s="97">
        <v>0.0</v>
      </c>
      <c r="AM140" s="97">
        <v>0.0</v>
      </c>
      <c r="AN140" s="97">
        <v>0.0</v>
      </c>
      <c r="AO140" s="97">
        <v>0.0</v>
      </c>
      <c r="AP140" s="97">
        <v>0.0</v>
      </c>
      <c r="AQ140" s="97">
        <v>0.0</v>
      </c>
      <c r="AR140" s="97">
        <v>2.0</v>
      </c>
      <c r="AS140" s="97">
        <v>15.0</v>
      </c>
      <c r="AT140" s="97" t="s">
        <v>624</v>
      </c>
      <c r="AU140" s="103" t="s">
        <v>624</v>
      </c>
      <c r="AV140" s="110"/>
      <c r="AW140" s="104">
        <v>0.0</v>
      </c>
      <c r="AX140" s="97">
        <v>0.0</v>
      </c>
      <c r="AY140" s="97">
        <v>0.0</v>
      </c>
      <c r="AZ140" s="97">
        <v>0.0</v>
      </c>
      <c r="BA140" s="97">
        <v>0.0</v>
      </c>
      <c r="BB140" s="97">
        <v>0.0</v>
      </c>
      <c r="BC140" s="97">
        <v>0.0</v>
      </c>
      <c r="BD140" s="97">
        <v>0.0</v>
      </c>
      <c r="BE140" s="97">
        <v>0.0</v>
      </c>
      <c r="BF140" s="97">
        <v>0.0</v>
      </c>
      <c r="BG140" s="97">
        <v>0.0</v>
      </c>
      <c r="BH140" s="97">
        <v>0.0</v>
      </c>
      <c r="BI140" s="97">
        <v>0.0</v>
      </c>
      <c r="BJ140" s="97">
        <v>0.0</v>
      </c>
      <c r="BK140" s="97">
        <v>0.0</v>
      </c>
      <c r="BL140" s="97" t="s">
        <v>624</v>
      </c>
      <c r="BM140" s="103" t="s">
        <v>624</v>
      </c>
      <c r="BN140" s="105">
        <f t="shared" si="4"/>
        <v>45012</v>
      </c>
      <c r="BO140" s="106" t="s">
        <v>1357</v>
      </c>
      <c r="BP140" s="106" t="s">
        <v>1357</v>
      </c>
      <c r="BQ140" s="107"/>
      <c r="BR140" s="97">
        <f t="shared" si="5"/>
        <v>538</v>
      </c>
      <c r="BS140" s="97">
        <f t="shared" si="6"/>
        <v>538</v>
      </c>
      <c r="BT140" s="97">
        <f t="shared" si="7"/>
        <v>45012</v>
      </c>
      <c r="BU140" s="97">
        <f t="shared" si="8"/>
        <v>538</v>
      </c>
      <c r="BV140" s="97">
        <f t="shared" ref="BV140:BX140" si="145">IF(BR140=44434,,BR140)</f>
        <v>538</v>
      </c>
      <c r="BW140" s="97">
        <f t="shared" si="145"/>
        <v>538</v>
      </c>
      <c r="BX140" s="97">
        <f t="shared" si="145"/>
        <v>45012</v>
      </c>
      <c r="BY140" s="97">
        <f t="shared" si="10"/>
        <v>538</v>
      </c>
      <c r="BZ140" s="97"/>
    </row>
    <row r="141">
      <c r="A141" s="94" t="s">
        <v>86</v>
      </c>
      <c r="B141" s="94" t="s">
        <v>1570</v>
      </c>
      <c r="C141" s="94" t="s">
        <v>1571</v>
      </c>
      <c r="D141" s="94" t="s">
        <v>62</v>
      </c>
      <c r="E141" s="94" t="s">
        <v>152</v>
      </c>
      <c r="F141" s="94" t="s">
        <v>64</v>
      </c>
      <c r="G141" s="94" t="s">
        <v>237</v>
      </c>
      <c r="H141" s="111" t="s">
        <v>1572</v>
      </c>
      <c r="I141" s="102"/>
      <c r="J141" s="98" t="str">
        <f t="shared" si="2"/>
        <v>above 56 days</v>
      </c>
      <c r="K141" s="98">
        <f t="shared" si="3"/>
        <v>626</v>
      </c>
      <c r="L141" s="101" t="s">
        <v>1565</v>
      </c>
      <c r="M141" s="112">
        <v>4.0</v>
      </c>
      <c r="N141" s="94">
        <v>0.0</v>
      </c>
      <c r="O141" s="94">
        <v>0.0</v>
      </c>
      <c r="P141" s="94">
        <v>0.0</v>
      </c>
      <c r="Q141" s="94">
        <v>0.0</v>
      </c>
      <c r="R141" s="94">
        <v>0.0</v>
      </c>
      <c r="S141" s="94">
        <v>0.0</v>
      </c>
      <c r="T141" s="94">
        <v>0.0</v>
      </c>
      <c r="U141" s="94">
        <v>0.0</v>
      </c>
      <c r="V141" s="94">
        <v>0.0</v>
      </c>
      <c r="W141" s="94">
        <v>2.0</v>
      </c>
      <c r="X141" s="94">
        <v>1.0</v>
      </c>
      <c r="Y141" s="94">
        <v>0.0</v>
      </c>
      <c r="Z141" s="94">
        <v>0.0</v>
      </c>
      <c r="AA141" s="94">
        <v>1.0</v>
      </c>
      <c r="AB141" s="97" t="s">
        <v>624</v>
      </c>
      <c r="AC141" s="97" t="s">
        <v>624</v>
      </c>
      <c r="AD141" s="101" t="s">
        <v>1190</v>
      </c>
      <c r="AE141" s="100">
        <v>1.0</v>
      </c>
      <c r="AF141" s="97">
        <v>0.0</v>
      </c>
      <c r="AG141" s="97">
        <v>0.0</v>
      </c>
      <c r="AH141" s="97">
        <v>0.0</v>
      </c>
      <c r="AI141" s="97">
        <v>0.0</v>
      </c>
      <c r="AJ141" s="97">
        <v>0.0</v>
      </c>
      <c r="AK141" s="97">
        <v>0.0</v>
      </c>
      <c r="AL141" s="97">
        <v>0.0</v>
      </c>
      <c r="AM141" s="97">
        <v>0.0</v>
      </c>
      <c r="AN141" s="97">
        <v>0.0</v>
      </c>
      <c r="AO141" s="97">
        <v>0.0</v>
      </c>
      <c r="AP141" s="97">
        <v>0.0</v>
      </c>
      <c r="AQ141" s="97">
        <v>0.0</v>
      </c>
      <c r="AR141" s="97">
        <v>0.0</v>
      </c>
      <c r="AS141" s="97">
        <v>1.0</v>
      </c>
      <c r="AT141" s="97" t="s">
        <v>624</v>
      </c>
      <c r="AU141" s="103" t="s">
        <v>624</v>
      </c>
      <c r="AV141" s="110"/>
      <c r="AW141" s="104">
        <v>0.0</v>
      </c>
      <c r="AX141" s="97">
        <v>0.0</v>
      </c>
      <c r="AY141" s="97">
        <v>0.0</v>
      </c>
      <c r="AZ141" s="97">
        <v>0.0</v>
      </c>
      <c r="BA141" s="97">
        <v>0.0</v>
      </c>
      <c r="BB141" s="97">
        <v>0.0</v>
      </c>
      <c r="BC141" s="97">
        <v>0.0</v>
      </c>
      <c r="BD141" s="97">
        <v>0.0</v>
      </c>
      <c r="BE141" s="97">
        <v>0.0</v>
      </c>
      <c r="BF141" s="97">
        <v>0.0</v>
      </c>
      <c r="BG141" s="97">
        <v>0.0</v>
      </c>
      <c r="BH141" s="97">
        <v>0.0</v>
      </c>
      <c r="BI141" s="97">
        <v>0.0</v>
      </c>
      <c r="BJ141" s="97">
        <v>0.0</v>
      </c>
      <c r="BK141" s="97">
        <v>0.0</v>
      </c>
      <c r="BL141" s="97" t="s">
        <v>624</v>
      </c>
      <c r="BM141" s="103" t="s">
        <v>624</v>
      </c>
      <c r="BN141" s="105">
        <f t="shared" si="4"/>
        <v>45012</v>
      </c>
      <c r="BO141" s="106" t="s">
        <v>1564</v>
      </c>
      <c r="BP141" s="106" t="s">
        <v>1192</v>
      </c>
      <c r="BQ141" s="107"/>
      <c r="BR141" s="97">
        <f t="shared" si="5"/>
        <v>626</v>
      </c>
      <c r="BS141" s="97">
        <f t="shared" si="6"/>
        <v>690</v>
      </c>
      <c r="BT141" s="97">
        <f t="shared" si="7"/>
        <v>45012</v>
      </c>
      <c r="BU141" s="97">
        <f t="shared" si="8"/>
        <v>626</v>
      </c>
      <c r="BV141" s="97">
        <f t="shared" ref="BV141:BX141" si="146">IF(BR141=44434,,BR141)</f>
        <v>626</v>
      </c>
      <c r="BW141" s="97">
        <f t="shared" si="146"/>
        <v>690</v>
      </c>
      <c r="BX141" s="97">
        <f t="shared" si="146"/>
        <v>45012</v>
      </c>
      <c r="BY141" s="97">
        <f t="shared" si="10"/>
        <v>626</v>
      </c>
      <c r="BZ141" s="97"/>
    </row>
    <row r="142">
      <c r="A142" s="94" t="s">
        <v>625</v>
      </c>
      <c r="B142" s="94" t="s">
        <v>638</v>
      </c>
      <c r="C142" s="94" t="s">
        <v>639</v>
      </c>
      <c r="D142" s="94" t="s">
        <v>132</v>
      </c>
      <c r="E142" s="94" t="s">
        <v>990</v>
      </c>
      <c r="F142" s="94" t="s">
        <v>1144</v>
      </c>
      <c r="G142" s="94" t="s">
        <v>89</v>
      </c>
      <c r="H142" s="109" t="s">
        <v>1573</v>
      </c>
      <c r="I142" s="109" t="s">
        <v>1574</v>
      </c>
      <c r="J142" s="98" t="str">
        <f t="shared" si="2"/>
        <v>above 56 days</v>
      </c>
      <c r="K142" s="98">
        <f t="shared" si="3"/>
        <v>467</v>
      </c>
      <c r="L142" s="101" t="s">
        <v>1248</v>
      </c>
      <c r="M142" s="112">
        <v>3.0</v>
      </c>
      <c r="N142" s="94">
        <v>0.0</v>
      </c>
      <c r="O142" s="94">
        <v>0.0</v>
      </c>
      <c r="P142" s="94">
        <v>2.0</v>
      </c>
      <c r="Q142" s="94">
        <v>0.0</v>
      </c>
      <c r="R142" s="94">
        <v>0.0</v>
      </c>
      <c r="S142" s="94">
        <v>0.0</v>
      </c>
      <c r="T142" s="94">
        <v>0.0</v>
      </c>
      <c r="U142" s="94">
        <v>0.0</v>
      </c>
      <c r="V142" s="94">
        <v>0.0</v>
      </c>
      <c r="W142" s="94">
        <v>0.0</v>
      </c>
      <c r="X142" s="94">
        <v>0.0</v>
      </c>
      <c r="Y142" s="94">
        <v>0.0</v>
      </c>
      <c r="Z142" s="94">
        <v>0.0</v>
      </c>
      <c r="AA142" s="94">
        <v>1.0</v>
      </c>
      <c r="AB142" s="97" t="s">
        <v>624</v>
      </c>
      <c r="AC142" s="97" t="s">
        <v>624</v>
      </c>
      <c r="AD142" s="101"/>
      <c r="AE142" s="100">
        <v>0.0</v>
      </c>
      <c r="AF142" s="97">
        <v>0.0</v>
      </c>
      <c r="AG142" s="97">
        <v>0.0</v>
      </c>
      <c r="AH142" s="97">
        <v>0.0</v>
      </c>
      <c r="AI142" s="97">
        <v>0.0</v>
      </c>
      <c r="AJ142" s="97">
        <v>0.0</v>
      </c>
      <c r="AK142" s="97">
        <v>0.0</v>
      </c>
      <c r="AL142" s="97">
        <v>0.0</v>
      </c>
      <c r="AM142" s="97">
        <v>0.0</v>
      </c>
      <c r="AN142" s="97">
        <v>0.0</v>
      </c>
      <c r="AO142" s="97">
        <v>0.0</v>
      </c>
      <c r="AP142" s="97">
        <v>0.0</v>
      </c>
      <c r="AQ142" s="97">
        <v>0.0</v>
      </c>
      <c r="AR142" s="97">
        <v>0.0</v>
      </c>
      <c r="AS142" s="97">
        <v>0.0</v>
      </c>
      <c r="AT142" s="97" t="s">
        <v>624</v>
      </c>
      <c r="AU142" s="103" t="s">
        <v>624</v>
      </c>
      <c r="AV142" s="110"/>
      <c r="AW142" s="104">
        <v>0.0</v>
      </c>
      <c r="AX142" s="97">
        <v>0.0</v>
      </c>
      <c r="AY142" s="97">
        <v>0.0</v>
      </c>
      <c r="AZ142" s="97">
        <v>0.0</v>
      </c>
      <c r="BA142" s="97">
        <v>0.0</v>
      </c>
      <c r="BB142" s="97">
        <v>0.0</v>
      </c>
      <c r="BC142" s="97">
        <v>0.0</v>
      </c>
      <c r="BD142" s="97">
        <v>0.0</v>
      </c>
      <c r="BE142" s="97">
        <v>0.0</v>
      </c>
      <c r="BF142" s="97">
        <v>0.0</v>
      </c>
      <c r="BG142" s="97">
        <v>0.0</v>
      </c>
      <c r="BH142" s="97">
        <v>0.0</v>
      </c>
      <c r="BI142" s="97">
        <v>0.0</v>
      </c>
      <c r="BJ142" s="97">
        <v>0.0</v>
      </c>
      <c r="BK142" s="97">
        <v>0.0</v>
      </c>
      <c r="BL142" s="97" t="s">
        <v>624</v>
      </c>
      <c r="BM142" s="103" t="s">
        <v>624</v>
      </c>
      <c r="BN142" s="105">
        <f t="shared" si="4"/>
        <v>45012</v>
      </c>
      <c r="BO142" s="106" t="s">
        <v>1249</v>
      </c>
      <c r="BP142" s="106"/>
      <c r="BQ142" s="107"/>
      <c r="BR142" s="97">
        <f t="shared" si="5"/>
        <v>467</v>
      </c>
      <c r="BS142" s="97">
        <f t="shared" si="6"/>
        <v>45012</v>
      </c>
      <c r="BT142" s="97">
        <f t="shared" si="7"/>
        <v>45012</v>
      </c>
      <c r="BU142" s="97">
        <f t="shared" si="8"/>
        <v>467</v>
      </c>
      <c r="BV142" s="97">
        <f t="shared" ref="BV142:BX142" si="147">IF(BR142=44434,,BR142)</f>
        <v>467</v>
      </c>
      <c r="BW142" s="97">
        <f t="shared" si="147"/>
        <v>45012</v>
      </c>
      <c r="BX142" s="97">
        <f t="shared" si="147"/>
        <v>45012</v>
      </c>
      <c r="BY142" s="97">
        <f t="shared" si="10"/>
        <v>467</v>
      </c>
      <c r="BZ142" s="97"/>
    </row>
    <row r="143">
      <c r="A143" s="94" t="s">
        <v>455</v>
      </c>
      <c r="B143" s="94" t="s">
        <v>456</v>
      </c>
      <c r="C143" s="94" t="s">
        <v>456</v>
      </c>
      <c r="D143" s="94" t="s">
        <v>88</v>
      </c>
      <c r="E143" s="94" t="s">
        <v>457</v>
      </c>
      <c r="F143" s="94" t="s">
        <v>1123</v>
      </c>
      <c r="G143" s="94" t="s">
        <v>79</v>
      </c>
      <c r="H143" s="109" t="s">
        <v>1575</v>
      </c>
      <c r="I143" s="102" t="s">
        <v>1576</v>
      </c>
      <c r="J143" s="98" t="str">
        <f t="shared" si="2"/>
        <v>above 56 days</v>
      </c>
      <c r="K143" s="98">
        <f t="shared" si="3"/>
        <v>486</v>
      </c>
      <c r="L143" s="101" t="s">
        <v>1577</v>
      </c>
      <c r="M143" s="112">
        <v>8.0</v>
      </c>
      <c r="N143" s="94">
        <v>0.0</v>
      </c>
      <c r="O143" s="94">
        <v>0.0</v>
      </c>
      <c r="P143" s="94">
        <v>0.0</v>
      </c>
      <c r="Q143" s="94">
        <v>1.0</v>
      </c>
      <c r="R143" s="94">
        <v>1.0</v>
      </c>
      <c r="S143" s="94">
        <v>0.0</v>
      </c>
      <c r="T143" s="94">
        <v>0.0</v>
      </c>
      <c r="U143" s="94">
        <v>1.0</v>
      </c>
      <c r="V143" s="94">
        <v>0.0</v>
      </c>
      <c r="W143" s="94">
        <v>4.0</v>
      </c>
      <c r="X143" s="94">
        <v>0.0</v>
      </c>
      <c r="Y143" s="94">
        <v>0.0</v>
      </c>
      <c r="Z143" s="94">
        <v>0.0</v>
      </c>
      <c r="AA143" s="94">
        <v>1.0</v>
      </c>
      <c r="AB143" s="97" t="s">
        <v>624</v>
      </c>
      <c r="AC143" s="97" t="s">
        <v>624</v>
      </c>
      <c r="AD143" s="101"/>
      <c r="AE143" s="100">
        <v>0.0</v>
      </c>
      <c r="AF143" s="97">
        <v>0.0</v>
      </c>
      <c r="AG143" s="97">
        <v>0.0</v>
      </c>
      <c r="AH143" s="97">
        <v>0.0</v>
      </c>
      <c r="AI143" s="97">
        <v>0.0</v>
      </c>
      <c r="AJ143" s="97">
        <v>0.0</v>
      </c>
      <c r="AK143" s="97">
        <v>0.0</v>
      </c>
      <c r="AL143" s="97">
        <v>0.0</v>
      </c>
      <c r="AM143" s="97">
        <v>0.0</v>
      </c>
      <c r="AN143" s="97">
        <v>0.0</v>
      </c>
      <c r="AO143" s="97">
        <v>0.0</v>
      </c>
      <c r="AP143" s="97">
        <v>0.0</v>
      </c>
      <c r="AQ143" s="97">
        <v>0.0</v>
      </c>
      <c r="AR143" s="97">
        <v>0.0</v>
      </c>
      <c r="AS143" s="97">
        <v>0.0</v>
      </c>
      <c r="AT143" s="97" t="s">
        <v>624</v>
      </c>
      <c r="AU143" s="103" t="s">
        <v>624</v>
      </c>
      <c r="AV143" s="110"/>
      <c r="AW143" s="104">
        <v>0.0</v>
      </c>
      <c r="AX143" s="97">
        <v>0.0</v>
      </c>
      <c r="AY143" s="97">
        <v>0.0</v>
      </c>
      <c r="AZ143" s="97">
        <v>0.0</v>
      </c>
      <c r="BA143" s="97">
        <v>0.0</v>
      </c>
      <c r="BB143" s="97">
        <v>0.0</v>
      </c>
      <c r="BC143" s="97">
        <v>0.0</v>
      </c>
      <c r="BD143" s="97">
        <v>0.0</v>
      </c>
      <c r="BE143" s="97">
        <v>0.0</v>
      </c>
      <c r="BF143" s="97">
        <v>0.0</v>
      </c>
      <c r="BG143" s="97">
        <v>0.0</v>
      </c>
      <c r="BH143" s="97">
        <v>0.0</v>
      </c>
      <c r="BI143" s="97">
        <v>0.0</v>
      </c>
      <c r="BJ143" s="97">
        <v>0.0</v>
      </c>
      <c r="BK143" s="97">
        <v>0.0</v>
      </c>
      <c r="BL143" s="97" t="s">
        <v>624</v>
      </c>
      <c r="BM143" s="103" t="s">
        <v>624</v>
      </c>
      <c r="BN143" s="105">
        <f t="shared" si="4"/>
        <v>45012</v>
      </c>
      <c r="BO143" s="106" t="s">
        <v>1578</v>
      </c>
      <c r="BP143" s="106"/>
      <c r="BQ143" s="107"/>
      <c r="BR143" s="97">
        <f t="shared" si="5"/>
        <v>486</v>
      </c>
      <c r="BS143" s="97">
        <f t="shared" si="6"/>
        <v>45012</v>
      </c>
      <c r="BT143" s="97">
        <f t="shared" si="7"/>
        <v>45012</v>
      </c>
      <c r="BU143" s="97">
        <f t="shared" si="8"/>
        <v>486</v>
      </c>
      <c r="BV143" s="97">
        <f t="shared" ref="BV143:BX143" si="148">IF(BR143=44434,,BR143)</f>
        <v>486</v>
      </c>
      <c r="BW143" s="97">
        <f t="shared" si="148"/>
        <v>45012</v>
      </c>
      <c r="BX143" s="97">
        <f t="shared" si="148"/>
        <v>45012</v>
      </c>
      <c r="BY143" s="97">
        <f t="shared" si="10"/>
        <v>486</v>
      </c>
      <c r="BZ143" s="97"/>
    </row>
    <row r="144">
      <c r="A144" s="94" t="s">
        <v>532</v>
      </c>
      <c r="B144" s="94" t="s">
        <v>554</v>
      </c>
      <c r="C144" s="94" t="s">
        <v>555</v>
      </c>
      <c r="D144" s="94" t="s">
        <v>88</v>
      </c>
      <c r="E144" s="94" t="s">
        <v>560</v>
      </c>
      <c r="F144" s="94" t="s">
        <v>1123</v>
      </c>
      <c r="G144" s="94" t="s">
        <v>79</v>
      </c>
      <c r="H144" s="102" t="s">
        <v>1579</v>
      </c>
      <c r="I144" s="111" t="s">
        <v>1580</v>
      </c>
      <c r="J144" s="98" t="str">
        <f t="shared" si="2"/>
        <v>above 56 days</v>
      </c>
      <c r="K144" s="98">
        <f t="shared" si="3"/>
        <v>692</v>
      </c>
      <c r="L144" s="101" t="s">
        <v>1454</v>
      </c>
      <c r="M144" s="112">
        <v>1.0</v>
      </c>
      <c r="N144" s="94">
        <v>0.0</v>
      </c>
      <c r="O144" s="94">
        <v>0.0</v>
      </c>
      <c r="P144" s="94">
        <v>0.0</v>
      </c>
      <c r="Q144" s="94">
        <v>0.0</v>
      </c>
      <c r="R144" s="94">
        <v>0.0</v>
      </c>
      <c r="S144" s="94">
        <v>0.0</v>
      </c>
      <c r="T144" s="94">
        <v>0.0</v>
      </c>
      <c r="U144" s="94">
        <v>0.0</v>
      </c>
      <c r="V144" s="94">
        <v>0.0</v>
      </c>
      <c r="W144" s="94">
        <v>0.0</v>
      </c>
      <c r="X144" s="94">
        <v>0.0</v>
      </c>
      <c r="Y144" s="94">
        <v>0.0</v>
      </c>
      <c r="Z144" s="94">
        <v>0.0</v>
      </c>
      <c r="AA144" s="94">
        <v>1.0</v>
      </c>
      <c r="AB144" s="97" t="s">
        <v>624</v>
      </c>
      <c r="AC144" s="97" t="s">
        <v>624</v>
      </c>
      <c r="AD144" s="101"/>
      <c r="AE144" s="100">
        <v>0.0</v>
      </c>
      <c r="AF144" s="97">
        <v>0.0</v>
      </c>
      <c r="AG144" s="97">
        <v>0.0</v>
      </c>
      <c r="AH144" s="97">
        <v>0.0</v>
      </c>
      <c r="AI144" s="97">
        <v>0.0</v>
      </c>
      <c r="AJ144" s="97">
        <v>0.0</v>
      </c>
      <c r="AK144" s="97">
        <v>0.0</v>
      </c>
      <c r="AL144" s="97">
        <v>0.0</v>
      </c>
      <c r="AM144" s="97">
        <v>0.0</v>
      </c>
      <c r="AN144" s="97">
        <v>0.0</v>
      </c>
      <c r="AO144" s="97">
        <v>0.0</v>
      </c>
      <c r="AP144" s="97">
        <v>0.0</v>
      </c>
      <c r="AQ144" s="97">
        <v>0.0</v>
      </c>
      <c r="AR144" s="97">
        <v>0.0</v>
      </c>
      <c r="AS144" s="97">
        <v>0.0</v>
      </c>
      <c r="AT144" s="97" t="s">
        <v>624</v>
      </c>
      <c r="AU144" s="103" t="s">
        <v>624</v>
      </c>
      <c r="AV144" s="110"/>
      <c r="AW144" s="104">
        <v>0.0</v>
      </c>
      <c r="AX144" s="97">
        <v>0.0</v>
      </c>
      <c r="AY144" s="97">
        <v>0.0</v>
      </c>
      <c r="AZ144" s="97">
        <v>0.0</v>
      </c>
      <c r="BA144" s="97">
        <v>0.0</v>
      </c>
      <c r="BB144" s="97">
        <v>0.0</v>
      </c>
      <c r="BC144" s="97">
        <v>0.0</v>
      </c>
      <c r="BD144" s="97">
        <v>0.0</v>
      </c>
      <c r="BE144" s="97">
        <v>0.0</v>
      </c>
      <c r="BF144" s="97">
        <v>0.0</v>
      </c>
      <c r="BG144" s="97">
        <v>0.0</v>
      </c>
      <c r="BH144" s="97">
        <v>0.0</v>
      </c>
      <c r="BI144" s="97">
        <v>0.0</v>
      </c>
      <c r="BJ144" s="97">
        <v>0.0</v>
      </c>
      <c r="BK144" s="97">
        <v>0.0</v>
      </c>
      <c r="BL144" s="97" t="s">
        <v>624</v>
      </c>
      <c r="BM144" s="103" t="s">
        <v>624</v>
      </c>
      <c r="BN144" s="105">
        <f t="shared" si="4"/>
        <v>45012</v>
      </c>
      <c r="BO144" s="106" t="s">
        <v>1453</v>
      </c>
      <c r="BP144" s="106"/>
      <c r="BQ144" s="107"/>
      <c r="BR144" s="97">
        <f t="shared" si="5"/>
        <v>692</v>
      </c>
      <c r="BS144" s="97">
        <f t="shared" si="6"/>
        <v>45012</v>
      </c>
      <c r="BT144" s="97">
        <f t="shared" si="7"/>
        <v>45012</v>
      </c>
      <c r="BU144" s="97">
        <f t="shared" si="8"/>
        <v>692</v>
      </c>
      <c r="BV144" s="97">
        <f t="shared" ref="BV144:BX144" si="149">IF(BR144=44434,,BR144)</f>
        <v>692</v>
      </c>
      <c r="BW144" s="97">
        <f t="shared" si="149"/>
        <v>45012</v>
      </c>
      <c r="BX144" s="97">
        <f t="shared" si="149"/>
        <v>45012</v>
      </c>
      <c r="BY144" s="97">
        <f t="shared" si="10"/>
        <v>692</v>
      </c>
      <c r="BZ144" s="97"/>
    </row>
    <row r="145">
      <c r="A145" s="94" t="s">
        <v>86</v>
      </c>
      <c r="B145" s="94" t="s">
        <v>479</v>
      </c>
      <c r="C145" s="94" t="s">
        <v>479</v>
      </c>
      <c r="D145" s="94" t="s">
        <v>88</v>
      </c>
      <c r="E145" s="94" t="s">
        <v>152</v>
      </c>
      <c r="F145" s="94" t="s">
        <v>1123</v>
      </c>
      <c r="G145" s="94" t="s">
        <v>79</v>
      </c>
      <c r="H145" s="102" t="s">
        <v>1581</v>
      </c>
      <c r="I145" s="102" t="s">
        <v>1582</v>
      </c>
      <c r="J145" s="98" t="str">
        <f t="shared" si="2"/>
        <v>above 56 days</v>
      </c>
      <c r="K145" s="98">
        <f t="shared" si="3"/>
        <v>420</v>
      </c>
      <c r="L145" s="99" t="s">
        <v>1163</v>
      </c>
      <c r="M145" s="112">
        <v>12.0</v>
      </c>
      <c r="N145" s="94">
        <v>4.0</v>
      </c>
      <c r="O145" s="94">
        <v>0.0</v>
      </c>
      <c r="P145" s="94">
        <v>0.0</v>
      </c>
      <c r="Q145" s="94">
        <v>1.0</v>
      </c>
      <c r="R145" s="94">
        <v>0.0</v>
      </c>
      <c r="S145" s="94">
        <v>2.0</v>
      </c>
      <c r="T145" s="94">
        <v>0.0</v>
      </c>
      <c r="U145" s="94">
        <v>0.0</v>
      </c>
      <c r="V145" s="94">
        <v>0.0</v>
      </c>
      <c r="W145" s="94">
        <v>1.0</v>
      </c>
      <c r="X145" s="94">
        <v>1.0</v>
      </c>
      <c r="Y145" s="94">
        <v>1.0</v>
      </c>
      <c r="Z145" s="94">
        <v>0.0</v>
      </c>
      <c r="AA145" s="94">
        <v>2.0</v>
      </c>
      <c r="AB145" s="97" t="s">
        <v>624</v>
      </c>
      <c r="AC145" s="97" t="s">
        <v>624</v>
      </c>
      <c r="AD145" s="101"/>
      <c r="AE145" s="100">
        <v>0.0</v>
      </c>
      <c r="AF145" s="97">
        <v>0.0</v>
      </c>
      <c r="AG145" s="97">
        <v>0.0</v>
      </c>
      <c r="AH145" s="97">
        <v>0.0</v>
      </c>
      <c r="AI145" s="97">
        <v>0.0</v>
      </c>
      <c r="AJ145" s="97">
        <v>0.0</v>
      </c>
      <c r="AK145" s="97">
        <v>0.0</v>
      </c>
      <c r="AL145" s="97">
        <v>0.0</v>
      </c>
      <c r="AM145" s="97">
        <v>0.0</v>
      </c>
      <c r="AN145" s="97">
        <v>0.0</v>
      </c>
      <c r="AO145" s="97">
        <v>0.0</v>
      </c>
      <c r="AP145" s="97">
        <v>0.0</v>
      </c>
      <c r="AQ145" s="97">
        <v>0.0</v>
      </c>
      <c r="AR145" s="97">
        <v>0.0</v>
      </c>
      <c r="AS145" s="97">
        <v>0.0</v>
      </c>
      <c r="AT145" s="97" t="s">
        <v>624</v>
      </c>
      <c r="AU145" s="103" t="s">
        <v>624</v>
      </c>
      <c r="AV145" s="98" t="s">
        <v>1433</v>
      </c>
      <c r="AW145" s="104">
        <v>20.0</v>
      </c>
      <c r="AX145" s="97">
        <v>0.0</v>
      </c>
      <c r="AY145" s="97">
        <v>0.0</v>
      </c>
      <c r="AZ145" s="97">
        <v>0.0</v>
      </c>
      <c r="BA145" s="97">
        <v>0.0</v>
      </c>
      <c r="BB145" s="97">
        <v>0.0</v>
      </c>
      <c r="BC145" s="97">
        <v>0.0</v>
      </c>
      <c r="BD145" s="97">
        <v>0.0</v>
      </c>
      <c r="BE145" s="97">
        <v>0.0</v>
      </c>
      <c r="BF145" s="97">
        <v>0.0</v>
      </c>
      <c r="BG145" s="97">
        <v>0.0</v>
      </c>
      <c r="BH145" s="97">
        <v>0.0</v>
      </c>
      <c r="BI145" s="97">
        <v>0.0</v>
      </c>
      <c r="BJ145" s="97">
        <v>0.0</v>
      </c>
      <c r="BK145" s="97">
        <v>20.0</v>
      </c>
      <c r="BL145" s="97" t="s">
        <v>624</v>
      </c>
      <c r="BM145" s="103" t="s">
        <v>624</v>
      </c>
      <c r="BN145" s="105">
        <f t="shared" si="4"/>
        <v>45012</v>
      </c>
      <c r="BO145" s="106" t="s">
        <v>1164</v>
      </c>
      <c r="BP145" s="106"/>
      <c r="BQ145" s="107" t="s">
        <v>1434</v>
      </c>
      <c r="BR145" s="97">
        <f t="shared" si="5"/>
        <v>420</v>
      </c>
      <c r="BS145" s="97">
        <f t="shared" si="6"/>
        <v>45012</v>
      </c>
      <c r="BT145" s="97">
        <f t="shared" si="7"/>
        <v>697</v>
      </c>
      <c r="BU145" s="97">
        <f t="shared" si="8"/>
        <v>420</v>
      </c>
      <c r="BV145" s="97">
        <f t="shared" ref="BV145:BX145" si="150">IF(BR145=44434,,BR145)</f>
        <v>420</v>
      </c>
      <c r="BW145" s="97">
        <f t="shared" si="150"/>
        <v>45012</v>
      </c>
      <c r="BX145" s="97">
        <f t="shared" si="150"/>
        <v>697</v>
      </c>
      <c r="BY145" s="97">
        <f t="shared" si="10"/>
        <v>420</v>
      </c>
      <c r="BZ145" s="97"/>
    </row>
    <row r="146">
      <c r="A146" s="94" t="s">
        <v>842</v>
      </c>
      <c r="B146" s="94" t="s">
        <v>843</v>
      </c>
      <c r="C146" s="94" t="s">
        <v>844</v>
      </c>
      <c r="D146" s="94" t="s">
        <v>76</v>
      </c>
      <c r="E146" s="94" t="s">
        <v>1483</v>
      </c>
      <c r="F146" s="94" t="s">
        <v>1174</v>
      </c>
      <c r="G146" s="94" t="s">
        <v>106</v>
      </c>
      <c r="H146" s="109" t="s">
        <v>1583</v>
      </c>
      <c r="I146" s="109" t="s">
        <v>1584</v>
      </c>
      <c r="J146" s="98" t="str">
        <f t="shared" si="2"/>
        <v>above 56 days</v>
      </c>
      <c r="K146" s="98">
        <f t="shared" si="3"/>
        <v>424</v>
      </c>
      <c r="L146" s="99" t="s">
        <v>1183</v>
      </c>
      <c r="M146" s="112">
        <v>6.0</v>
      </c>
      <c r="N146" s="94">
        <v>1.0</v>
      </c>
      <c r="O146" s="94">
        <v>0.0</v>
      </c>
      <c r="P146" s="94">
        <v>0.0</v>
      </c>
      <c r="Q146" s="94">
        <v>2.0</v>
      </c>
      <c r="R146" s="94">
        <v>0.0</v>
      </c>
      <c r="S146" s="94">
        <v>0.0</v>
      </c>
      <c r="T146" s="94">
        <v>0.0</v>
      </c>
      <c r="U146" s="94">
        <v>0.0</v>
      </c>
      <c r="V146" s="94">
        <v>0.0</v>
      </c>
      <c r="W146" s="94">
        <v>0.0</v>
      </c>
      <c r="X146" s="94">
        <v>0.0</v>
      </c>
      <c r="Y146" s="94">
        <v>0.0</v>
      </c>
      <c r="Z146" s="94">
        <v>0.0</v>
      </c>
      <c r="AA146" s="94">
        <v>3.0</v>
      </c>
      <c r="AB146" s="97" t="s">
        <v>624</v>
      </c>
      <c r="AC146" s="97" t="s">
        <v>624</v>
      </c>
      <c r="AD146" s="101"/>
      <c r="AE146" s="100">
        <v>0.0</v>
      </c>
      <c r="AF146" s="97">
        <v>0.0</v>
      </c>
      <c r="AG146" s="97">
        <v>0.0</v>
      </c>
      <c r="AH146" s="97">
        <v>0.0</v>
      </c>
      <c r="AI146" s="97">
        <v>0.0</v>
      </c>
      <c r="AJ146" s="97">
        <v>0.0</v>
      </c>
      <c r="AK146" s="97">
        <v>0.0</v>
      </c>
      <c r="AL146" s="97">
        <v>0.0</v>
      </c>
      <c r="AM146" s="97">
        <v>0.0</v>
      </c>
      <c r="AN146" s="97">
        <v>0.0</v>
      </c>
      <c r="AO146" s="97">
        <v>0.0</v>
      </c>
      <c r="AP146" s="97">
        <v>0.0</v>
      </c>
      <c r="AQ146" s="97">
        <v>0.0</v>
      </c>
      <c r="AR146" s="97">
        <v>0.0</v>
      </c>
      <c r="AS146" s="97">
        <v>0.0</v>
      </c>
      <c r="AT146" s="97" t="s">
        <v>624</v>
      </c>
      <c r="AU146" s="103" t="s">
        <v>624</v>
      </c>
      <c r="AV146" s="110"/>
      <c r="AW146" s="104">
        <v>0.0</v>
      </c>
      <c r="AX146" s="97">
        <v>0.0</v>
      </c>
      <c r="AY146" s="97">
        <v>0.0</v>
      </c>
      <c r="AZ146" s="97">
        <v>0.0</v>
      </c>
      <c r="BA146" s="97">
        <v>0.0</v>
      </c>
      <c r="BB146" s="97">
        <v>0.0</v>
      </c>
      <c r="BC146" s="97">
        <v>0.0</v>
      </c>
      <c r="BD146" s="97">
        <v>0.0</v>
      </c>
      <c r="BE146" s="97">
        <v>0.0</v>
      </c>
      <c r="BF146" s="97">
        <v>0.0</v>
      </c>
      <c r="BG146" s="97">
        <v>0.0</v>
      </c>
      <c r="BH146" s="97">
        <v>0.0</v>
      </c>
      <c r="BI146" s="97">
        <v>0.0</v>
      </c>
      <c r="BJ146" s="97">
        <v>0.0</v>
      </c>
      <c r="BK146" s="97">
        <v>0.0</v>
      </c>
      <c r="BL146" s="97" t="s">
        <v>624</v>
      </c>
      <c r="BM146" s="103" t="s">
        <v>624</v>
      </c>
      <c r="BN146" s="105">
        <f t="shared" si="4"/>
        <v>45012</v>
      </c>
      <c r="BO146" s="106" t="s">
        <v>1185</v>
      </c>
      <c r="BP146" s="106"/>
      <c r="BQ146" s="107"/>
      <c r="BR146" s="97">
        <f t="shared" si="5"/>
        <v>424</v>
      </c>
      <c r="BS146" s="97">
        <f t="shared" si="6"/>
        <v>45012</v>
      </c>
      <c r="BT146" s="97">
        <f t="shared" si="7"/>
        <v>45012</v>
      </c>
      <c r="BU146" s="97">
        <f t="shared" si="8"/>
        <v>424</v>
      </c>
      <c r="BV146" s="97">
        <f t="shared" ref="BV146:BX146" si="151">IF(BR146=44434,,BR146)</f>
        <v>424</v>
      </c>
      <c r="BW146" s="97">
        <f t="shared" si="151"/>
        <v>45012</v>
      </c>
      <c r="BX146" s="97">
        <f t="shared" si="151"/>
        <v>45012</v>
      </c>
      <c r="BY146" s="97">
        <f t="shared" si="10"/>
        <v>424</v>
      </c>
      <c r="BZ146" s="97"/>
    </row>
    <row r="147">
      <c r="A147" s="94" t="s">
        <v>161</v>
      </c>
      <c r="B147" s="94" t="s">
        <v>266</v>
      </c>
      <c r="C147" s="94" t="s">
        <v>267</v>
      </c>
      <c r="D147" s="94" t="s">
        <v>132</v>
      </c>
      <c r="E147" s="94" t="s">
        <v>488</v>
      </c>
      <c r="F147" s="94" t="s">
        <v>1144</v>
      </c>
      <c r="G147" s="94" t="s">
        <v>79</v>
      </c>
      <c r="H147" s="109" t="s">
        <v>1585</v>
      </c>
      <c r="I147" s="111" t="s">
        <v>125</v>
      </c>
      <c r="J147" s="98" t="str">
        <f t="shared" si="2"/>
        <v>above 56 days</v>
      </c>
      <c r="K147" s="98">
        <f t="shared" si="3"/>
        <v>445</v>
      </c>
      <c r="L147" s="101" t="s">
        <v>1376</v>
      </c>
      <c r="M147" s="112">
        <v>14.0</v>
      </c>
      <c r="N147" s="94">
        <v>1.0</v>
      </c>
      <c r="O147" s="94">
        <v>0.0</v>
      </c>
      <c r="P147" s="94">
        <v>3.0</v>
      </c>
      <c r="Q147" s="94">
        <v>0.0</v>
      </c>
      <c r="R147" s="94">
        <v>1.0</v>
      </c>
      <c r="S147" s="94">
        <v>0.0</v>
      </c>
      <c r="T147" s="94">
        <v>0.0</v>
      </c>
      <c r="U147" s="94">
        <v>3.0</v>
      </c>
      <c r="V147" s="94">
        <v>2.0</v>
      </c>
      <c r="W147" s="94">
        <v>0.0</v>
      </c>
      <c r="X147" s="94">
        <v>1.0</v>
      </c>
      <c r="Y147" s="94">
        <v>1.0</v>
      </c>
      <c r="Z147" s="94">
        <v>1.0</v>
      </c>
      <c r="AA147" s="94">
        <v>1.0</v>
      </c>
      <c r="AB147" s="97" t="s">
        <v>624</v>
      </c>
      <c r="AC147" s="97" t="s">
        <v>624</v>
      </c>
      <c r="AD147" s="99" t="s">
        <v>1586</v>
      </c>
      <c r="AE147" s="100">
        <v>3.0</v>
      </c>
      <c r="AF147" s="97">
        <v>0.0</v>
      </c>
      <c r="AG147" s="97">
        <v>0.0</v>
      </c>
      <c r="AH147" s="97">
        <v>0.0</v>
      </c>
      <c r="AI147" s="97">
        <v>0.0</v>
      </c>
      <c r="AJ147" s="97">
        <v>0.0</v>
      </c>
      <c r="AK147" s="97">
        <v>0.0</v>
      </c>
      <c r="AL147" s="97">
        <v>0.0</v>
      </c>
      <c r="AM147" s="97">
        <v>2.0</v>
      </c>
      <c r="AN147" s="97">
        <v>0.0</v>
      </c>
      <c r="AO147" s="97">
        <v>0.0</v>
      </c>
      <c r="AP147" s="97">
        <v>1.0</v>
      </c>
      <c r="AQ147" s="97">
        <v>0.0</v>
      </c>
      <c r="AR147" s="97">
        <v>0.0</v>
      </c>
      <c r="AS147" s="97">
        <v>0.0</v>
      </c>
      <c r="AT147" s="97" t="s">
        <v>624</v>
      </c>
      <c r="AU147" s="103" t="s">
        <v>624</v>
      </c>
      <c r="AV147" s="110"/>
      <c r="AW147" s="104">
        <v>0.0</v>
      </c>
      <c r="AX147" s="97">
        <v>0.0</v>
      </c>
      <c r="AY147" s="97">
        <v>0.0</v>
      </c>
      <c r="AZ147" s="97">
        <v>0.0</v>
      </c>
      <c r="BA147" s="97">
        <v>0.0</v>
      </c>
      <c r="BB147" s="97">
        <v>0.0</v>
      </c>
      <c r="BC147" s="97">
        <v>0.0</v>
      </c>
      <c r="BD147" s="97">
        <v>0.0</v>
      </c>
      <c r="BE147" s="97">
        <v>0.0</v>
      </c>
      <c r="BF147" s="97">
        <v>0.0</v>
      </c>
      <c r="BG147" s="97">
        <v>0.0</v>
      </c>
      <c r="BH147" s="97">
        <v>0.0</v>
      </c>
      <c r="BI147" s="97">
        <v>0.0</v>
      </c>
      <c r="BJ147" s="97">
        <v>0.0</v>
      </c>
      <c r="BK147" s="97">
        <v>0.0</v>
      </c>
      <c r="BL147" s="97" t="s">
        <v>624</v>
      </c>
      <c r="BM147" s="103" t="s">
        <v>624</v>
      </c>
      <c r="BN147" s="105">
        <f t="shared" si="4"/>
        <v>45012</v>
      </c>
      <c r="BO147" s="106" t="s">
        <v>1377</v>
      </c>
      <c r="BP147" s="106" t="s">
        <v>1587</v>
      </c>
      <c r="BQ147" s="107"/>
      <c r="BR147" s="97">
        <f t="shared" si="5"/>
        <v>445</v>
      </c>
      <c r="BS147" s="97">
        <f t="shared" si="6"/>
        <v>578</v>
      </c>
      <c r="BT147" s="97">
        <f t="shared" si="7"/>
        <v>45012</v>
      </c>
      <c r="BU147" s="97">
        <f t="shared" si="8"/>
        <v>445</v>
      </c>
      <c r="BV147" s="97">
        <f t="shared" ref="BV147:BX147" si="152">IF(BR147=44434,,BR147)</f>
        <v>445</v>
      </c>
      <c r="BW147" s="97">
        <f t="shared" si="152"/>
        <v>578</v>
      </c>
      <c r="BX147" s="97">
        <f t="shared" si="152"/>
        <v>45012</v>
      </c>
      <c r="BY147" s="97">
        <f t="shared" si="10"/>
        <v>445</v>
      </c>
      <c r="BZ147" s="97"/>
    </row>
    <row r="148">
      <c r="A148" s="94" t="s">
        <v>161</v>
      </c>
      <c r="B148" s="94" t="s">
        <v>162</v>
      </c>
      <c r="C148" s="94" t="s">
        <v>163</v>
      </c>
      <c r="D148" s="94" t="s">
        <v>132</v>
      </c>
      <c r="E148" s="94" t="s">
        <v>488</v>
      </c>
      <c r="F148" s="94" t="s">
        <v>1285</v>
      </c>
      <c r="G148" s="94" t="s">
        <v>79</v>
      </c>
      <c r="H148" s="109" t="s">
        <v>1588</v>
      </c>
      <c r="I148" s="111" t="s">
        <v>125</v>
      </c>
      <c r="J148" s="98" t="str">
        <f t="shared" si="2"/>
        <v>above 56 days</v>
      </c>
      <c r="K148" s="98">
        <f t="shared" si="3"/>
        <v>433</v>
      </c>
      <c r="L148" s="101" t="s">
        <v>1376</v>
      </c>
      <c r="M148" s="112">
        <v>52.0</v>
      </c>
      <c r="N148" s="94">
        <v>1.0</v>
      </c>
      <c r="O148" s="94">
        <v>0.0</v>
      </c>
      <c r="P148" s="94">
        <v>4.0</v>
      </c>
      <c r="Q148" s="94">
        <v>16.0</v>
      </c>
      <c r="R148" s="94">
        <v>4.0</v>
      </c>
      <c r="S148" s="94">
        <v>1.0</v>
      </c>
      <c r="T148" s="94">
        <v>0.0</v>
      </c>
      <c r="U148" s="94">
        <v>10.0</v>
      </c>
      <c r="V148" s="94">
        <v>2.0</v>
      </c>
      <c r="W148" s="94">
        <v>0.0</v>
      </c>
      <c r="X148" s="94">
        <v>4.0</v>
      </c>
      <c r="Y148" s="94">
        <v>7.0</v>
      </c>
      <c r="Z148" s="94">
        <v>1.0</v>
      </c>
      <c r="AA148" s="94">
        <v>2.0</v>
      </c>
      <c r="AB148" s="97" t="s">
        <v>624</v>
      </c>
      <c r="AC148" s="97" t="s">
        <v>624</v>
      </c>
      <c r="AD148" s="99" t="s">
        <v>1335</v>
      </c>
      <c r="AE148" s="100">
        <v>87.0</v>
      </c>
      <c r="AF148" s="97">
        <v>0.0</v>
      </c>
      <c r="AG148" s="97">
        <v>1.0</v>
      </c>
      <c r="AH148" s="97">
        <v>0.0</v>
      </c>
      <c r="AI148" s="97">
        <v>10.0</v>
      </c>
      <c r="AJ148" s="97">
        <v>56.0</v>
      </c>
      <c r="AK148" s="97">
        <v>4.0</v>
      </c>
      <c r="AL148" s="97">
        <v>0.0</v>
      </c>
      <c r="AM148" s="97">
        <v>11.0</v>
      </c>
      <c r="AN148" s="97">
        <v>0.0</v>
      </c>
      <c r="AO148" s="97">
        <v>0.0</v>
      </c>
      <c r="AP148" s="97">
        <v>3.0</v>
      </c>
      <c r="AQ148" s="97">
        <v>1.0</v>
      </c>
      <c r="AR148" s="97">
        <v>0.0</v>
      </c>
      <c r="AS148" s="97">
        <v>1.0</v>
      </c>
      <c r="AT148" s="97" t="s">
        <v>624</v>
      </c>
      <c r="AU148" s="103" t="s">
        <v>624</v>
      </c>
      <c r="AV148" s="110" t="s">
        <v>1589</v>
      </c>
      <c r="AW148" s="104">
        <v>11.0</v>
      </c>
      <c r="AX148" s="97">
        <v>0.0</v>
      </c>
      <c r="AY148" s="97">
        <v>0.0</v>
      </c>
      <c r="AZ148" s="97">
        <v>0.0</v>
      </c>
      <c r="BA148" s="97">
        <v>0.0</v>
      </c>
      <c r="BB148" s="97">
        <v>1.0</v>
      </c>
      <c r="BC148" s="97">
        <v>4.0</v>
      </c>
      <c r="BD148" s="97">
        <v>3.0</v>
      </c>
      <c r="BE148" s="97">
        <v>3.0</v>
      </c>
      <c r="BF148" s="97">
        <v>0.0</v>
      </c>
      <c r="BG148" s="97">
        <v>0.0</v>
      </c>
      <c r="BH148" s="97">
        <v>0.0</v>
      </c>
      <c r="BI148" s="97">
        <v>0.0</v>
      </c>
      <c r="BJ148" s="97">
        <v>0.0</v>
      </c>
      <c r="BK148" s="97">
        <v>0.0</v>
      </c>
      <c r="BL148" s="97" t="s">
        <v>624</v>
      </c>
      <c r="BM148" s="103" t="s">
        <v>624</v>
      </c>
      <c r="BN148" s="105">
        <f t="shared" si="4"/>
        <v>45012</v>
      </c>
      <c r="BO148" s="106" t="s">
        <v>1377</v>
      </c>
      <c r="BP148" s="106" t="s">
        <v>1336</v>
      </c>
      <c r="BQ148" s="107" t="s">
        <v>1590</v>
      </c>
      <c r="BR148" s="97">
        <f t="shared" si="5"/>
        <v>445</v>
      </c>
      <c r="BS148" s="97">
        <f t="shared" si="6"/>
        <v>433</v>
      </c>
      <c r="BT148" s="97">
        <f t="shared" si="7"/>
        <v>517</v>
      </c>
      <c r="BU148" s="97">
        <f t="shared" si="8"/>
        <v>433</v>
      </c>
      <c r="BV148" s="97">
        <f t="shared" ref="BV148:BX148" si="153">IF(BR148=44434,,BR148)</f>
        <v>445</v>
      </c>
      <c r="BW148" s="97">
        <f t="shared" si="153"/>
        <v>433</v>
      </c>
      <c r="BX148" s="97">
        <f t="shared" si="153"/>
        <v>517</v>
      </c>
      <c r="BY148" s="97">
        <f t="shared" si="10"/>
        <v>433</v>
      </c>
      <c r="BZ148" s="97"/>
    </row>
    <row r="149">
      <c r="A149" s="94" t="s">
        <v>448</v>
      </c>
      <c r="B149" s="94" t="s">
        <v>907</v>
      </c>
      <c r="C149" s="94" t="s">
        <v>907</v>
      </c>
      <c r="D149" s="94" t="s">
        <v>88</v>
      </c>
      <c r="E149" s="94" t="s">
        <v>450</v>
      </c>
      <c r="F149" s="94" t="s">
        <v>1123</v>
      </c>
      <c r="G149" s="94" t="s">
        <v>135</v>
      </c>
      <c r="H149" s="109"/>
      <c r="I149" s="102"/>
      <c r="J149" s="98" t="str">
        <f t="shared" si="2"/>
        <v>above 56 days</v>
      </c>
      <c r="K149" s="98">
        <f t="shared" si="3"/>
        <v>698</v>
      </c>
      <c r="L149" s="99" t="s">
        <v>1591</v>
      </c>
      <c r="M149" s="112">
        <v>1.0</v>
      </c>
      <c r="N149" s="94">
        <v>0.0</v>
      </c>
      <c r="O149" s="94">
        <v>0.0</v>
      </c>
      <c r="P149" s="94">
        <v>0.0</v>
      </c>
      <c r="Q149" s="94">
        <v>0.0</v>
      </c>
      <c r="R149" s="94">
        <v>0.0</v>
      </c>
      <c r="S149" s="94">
        <v>0.0</v>
      </c>
      <c r="T149" s="94">
        <v>0.0</v>
      </c>
      <c r="U149" s="94">
        <v>0.0</v>
      </c>
      <c r="V149" s="94">
        <v>0.0</v>
      </c>
      <c r="W149" s="94">
        <v>0.0</v>
      </c>
      <c r="X149" s="94">
        <v>0.0</v>
      </c>
      <c r="Y149" s="94">
        <v>0.0</v>
      </c>
      <c r="Z149" s="94">
        <v>0.0</v>
      </c>
      <c r="AA149" s="94">
        <v>1.0</v>
      </c>
      <c r="AB149" s="97" t="s">
        <v>624</v>
      </c>
      <c r="AC149" s="97" t="s">
        <v>624</v>
      </c>
      <c r="AD149" s="101"/>
      <c r="AE149" s="100">
        <v>0.0</v>
      </c>
      <c r="AF149" s="97">
        <v>0.0</v>
      </c>
      <c r="AG149" s="97">
        <v>0.0</v>
      </c>
      <c r="AH149" s="97">
        <v>0.0</v>
      </c>
      <c r="AI149" s="97">
        <v>0.0</v>
      </c>
      <c r="AJ149" s="97">
        <v>0.0</v>
      </c>
      <c r="AK149" s="97">
        <v>0.0</v>
      </c>
      <c r="AL149" s="97">
        <v>0.0</v>
      </c>
      <c r="AM149" s="97">
        <v>0.0</v>
      </c>
      <c r="AN149" s="97">
        <v>0.0</v>
      </c>
      <c r="AO149" s="97">
        <v>0.0</v>
      </c>
      <c r="AP149" s="97">
        <v>0.0</v>
      </c>
      <c r="AQ149" s="97">
        <v>0.0</v>
      </c>
      <c r="AR149" s="97">
        <v>0.0</v>
      </c>
      <c r="AS149" s="97">
        <v>0.0</v>
      </c>
      <c r="AT149" s="97" t="s">
        <v>624</v>
      </c>
      <c r="AU149" s="103" t="s">
        <v>624</v>
      </c>
      <c r="AV149" s="110"/>
      <c r="AW149" s="104">
        <v>0.0</v>
      </c>
      <c r="AX149" s="97">
        <v>0.0</v>
      </c>
      <c r="AY149" s="97">
        <v>0.0</v>
      </c>
      <c r="AZ149" s="97">
        <v>0.0</v>
      </c>
      <c r="BA149" s="97">
        <v>0.0</v>
      </c>
      <c r="BB149" s="97">
        <v>0.0</v>
      </c>
      <c r="BC149" s="97">
        <v>0.0</v>
      </c>
      <c r="BD149" s="97">
        <v>0.0</v>
      </c>
      <c r="BE149" s="97">
        <v>0.0</v>
      </c>
      <c r="BF149" s="97">
        <v>0.0</v>
      </c>
      <c r="BG149" s="97">
        <v>0.0</v>
      </c>
      <c r="BH149" s="97">
        <v>0.0</v>
      </c>
      <c r="BI149" s="97">
        <v>0.0</v>
      </c>
      <c r="BJ149" s="97">
        <v>0.0</v>
      </c>
      <c r="BK149" s="97">
        <v>0.0</v>
      </c>
      <c r="BL149" s="97" t="s">
        <v>624</v>
      </c>
      <c r="BM149" s="103" t="s">
        <v>624</v>
      </c>
      <c r="BN149" s="105">
        <f t="shared" si="4"/>
        <v>45012</v>
      </c>
      <c r="BO149" s="106" t="s">
        <v>1592</v>
      </c>
      <c r="BP149" s="106"/>
      <c r="BQ149" s="107"/>
      <c r="BR149" s="97">
        <f t="shared" si="5"/>
        <v>698</v>
      </c>
      <c r="BS149" s="97">
        <f t="shared" si="6"/>
        <v>45012</v>
      </c>
      <c r="BT149" s="97">
        <f t="shared" si="7"/>
        <v>45012</v>
      </c>
      <c r="BU149" s="97">
        <f t="shared" si="8"/>
        <v>698</v>
      </c>
      <c r="BV149" s="97">
        <f t="shared" ref="BV149:BX149" si="154">IF(BR149=44434,,BR149)</f>
        <v>698</v>
      </c>
      <c r="BW149" s="97">
        <f t="shared" si="154"/>
        <v>45012</v>
      </c>
      <c r="BX149" s="97">
        <f t="shared" si="154"/>
        <v>45012</v>
      </c>
      <c r="BY149" s="97">
        <f t="shared" si="10"/>
        <v>698</v>
      </c>
      <c r="BZ149" s="97"/>
    </row>
    <row r="150">
      <c r="A150" s="94" t="s">
        <v>1593</v>
      </c>
      <c r="B150" s="94" t="s">
        <v>1594</v>
      </c>
      <c r="C150" s="94" t="s">
        <v>1594</v>
      </c>
      <c r="D150" s="94" t="s">
        <v>88</v>
      </c>
      <c r="E150" s="94" t="s">
        <v>1595</v>
      </c>
      <c r="F150" s="94" t="s">
        <v>1123</v>
      </c>
      <c r="G150" s="94" t="s">
        <v>237</v>
      </c>
      <c r="H150" s="109" t="s">
        <v>1596</v>
      </c>
      <c r="I150" s="109" t="s">
        <v>1597</v>
      </c>
      <c r="J150" s="98" t="str">
        <f t="shared" si="2"/>
        <v>above 56 days</v>
      </c>
      <c r="K150" s="98">
        <f t="shared" si="3"/>
        <v>511</v>
      </c>
      <c r="L150" s="101" t="s">
        <v>1598</v>
      </c>
      <c r="M150" s="112">
        <v>12.0</v>
      </c>
      <c r="N150" s="94">
        <v>0.0</v>
      </c>
      <c r="O150" s="94">
        <v>0.0</v>
      </c>
      <c r="P150" s="94">
        <v>0.0</v>
      </c>
      <c r="Q150" s="94">
        <v>1.0</v>
      </c>
      <c r="R150" s="94">
        <v>0.0</v>
      </c>
      <c r="S150" s="94">
        <v>0.0</v>
      </c>
      <c r="T150" s="94">
        <v>2.0</v>
      </c>
      <c r="U150" s="94">
        <v>0.0</v>
      </c>
      <c r="V150" s="94">
        <v>1.0</v>
      </c>
      <c r="W150" s="94">
        <v>2.0</v>
      </c>
      <c r="X150" s="94">
        <v>2.0</v>
      </c>
      <c r="Y150" s="94">
        <v>1.0</v>
      </c>
      <c r="Z150" s="94">
        <v>2.0</v>
      </c>
      <c r="AA150" s="94">
        <v>1.0</v>
      </c>
      <c r="AB150" s="97" t="s">
        <v>624</v>
      </c>
      <c r="AC150" s="97" t="s">
        <v>624</v>
      </c>
      <c r="AD150" s="101"/>
      <c r="AE150" s="100">
        <v>0.0</v>
      </c>
      <c r="AF150" s="97">
        <v>0.0</v>
      </c>
      <c r="AG150" s="97">
        <v>0.0</v>
      </c>
      <c r="AH150" s="97">
        <v>0.0</v>
      </c>
      <c r="AI150" s="97">
        <v>0.0</v>
      </c>
      <c r="AJ150" s="97">
        <v>0.0</v>
      </c>
      <c r="AK150" s="97">
        <v>0.0</v>
      </c>
      <c r="AL150" s="97">
        <v>0.0</v>
      </c>
      <c r="AM150" s="97">
        <v>0.0</v>
      </c>
      <c r="AN150" s="97">
        <v>0.0</v>
      </c>
      <c r="AO150" s="97">
        <v>0.0</v>
      </c>
      <c r="AP150" s="97">
        <v>0.0</v>
      </c>
      <c r="AQ150" s="97">
        <v>0.0</v>
      </c>
      <c r="AR150" s="97">
        <v>0.0</v>
      </c>
      <c r="AS150" s="97">
        <v>0.0</v>
      </c>
      <c r="AT150" s="97" t="s">
        <v>624</v>
      </c>
      <c r="AU150" s="103" t="s">
        <v>624</v>
      </c>
      <c r="AV150" s="110"/>
      <c r="AW150" s="104">
        <v>0.0</v>
      </c>
      <c r="AX150" s="97">
        <v>0.0</v>
      </c>
      <c r="AY150" s="97">
        <v>0.0</v>
      </c>
      <c r="AZ150" s="97">
        <v>0.0</v>
      </c>
      <c r="BA150" s="97">
        <v>0.0</v>
      </c>
      <c r="BB150" s="97">
        <v>0.0</v>
      </c>
      <c r="BC150" s="97">
        <v>0.0</v>
      </c>
      <c r="BD150" s="97">
        <v>0.0</v>
      </c>
      <c r="BE150" s="97">
        <v>0.0</v>
      </c>
      <c r="BF150" s="97">
        <v>0.0</v>
      </c>
      <c r="BG150" s="97">
        <v>0.0</v>
      </c>
      <c r="BH150" s="97">
        <v>0.0</v>
      </c>
      <c r="BI150" s="97">
        <v>0.0</v>
      </c>
      <c r="BJ150" s="97">
        <v>0.0</v>
      </c>
      <c r="BK150" s="97">
        <v>0.0</v>
      </c>
      <c r="BL150" s="97" t="s">
        <v>624</v>
      </c>
      <c r="BM150" s="103" t="s">
        <v>624</v>
      </c>
      <c r="BN150" s="105">
        <f t="shared" si="4"/>
        <v>45012</v>
      </c>
      <c r="BO150" s="106" t="s">
        <v>1599</v>
      </c>
      <c r="BP150" s="106"/>
      <c r="BQ150" s="107"/>
      <c r="BR150" s="97">
        <f t="shared" si="5"/>
        <v>511</v>
      </c>
      <c r="BS150" s="97">
        <f t="shared" si="6"/>
        <v>45012</v>
      </c>
      <c r="BT150" s="97">
        <f t="shared" si="7"/>
        <v>45012</v>
      </c>
      <c r="BU150" s="97">
        <f t="shared" si="8"/>
        <v>511</v>
      </c>
      <c r="BV150" s="97">
        <f t="shared" ref="BV150:BX150" si="155">IF(BR150=44434,,BR150)</f>
        <v>511</v>
      </c>
      <c r="BW150" s="97">
        <f t="shared" si="155"/>
        <v>45012</v>
      </c>
      <c r="BX150" s="97">
        <f t="shared" si="155"/>
        <v>45012</v>
      </c>
      <c r="BY150" s="97">
        <f t="shared" si="10"/>
        <v>511</v>
      </c>
      <c r="BZ150" s="97"/>
    </row>
    <row r="151">
      <c r="A151" s="94" t="s">
        <v>121</v>
      </c>
      <c r="B151" s="94" t="s">
        <v>1600</v>
      </c>
      <c r="C151" s="94" t="s">
        <v>1601</v>
      </c>
      <c r="D151" s="94" t="s">
        <v>62</v>
      </c>
      <c r="E151" s="94" t="s">
        <v>124</v>
      </c>
      <c r="F151" s="94" t="s">
        <v>64</v>
      </c>
      <c r="G151" s="94" t="s">
        <v>237</v>
      </c>
      <c r="H151" s="97" t="s">
        <v>1602</v>
      </c>
      <c r="I151" s="94"/>
      <c r="J151" s="98" t="str">
        <f t="shared" si="2"/>
        <v>above 56 days</v>
      </c>
      <c r="K151" s="98">
        <f t="shared" si="3"/>
        <v>661</v>
      </c>
      <c r="L151" s="101" t="s">
        <v>1603</v>
      </c>
      <c r="M151" s="112">
        <v>7.0</v>
      </c>
      <c r="N151" s="94">
        <v>0.0</v>
      </c>
      <c r="O151" s="94">
        <v>0.0</v>
      </c>
      <c r="P151" s="94">
        <v>0.0</v>
      </c>
      <c r="Q151" s="94">
        <v>0.0</v>
      </c>
      <c r="R151" s="94">
        <v>0.0</v>
      </c>
      <c r="S151" s="94">
        <v>0.0</v>
      </c>
      <c r="T151" s="94">
        <v>0.0</v>
      </c>
      <c r="U151" s="94">
        <v>0.0</v>
      </c>
      <c r="V151" s="94">
        <v>0.0</v>
      </c>
      <c r="W151" s="94">
        <v>0.0</v>
      </c>
      <c r="X151" s="94">
        <v>0.0</v>
      </c>
      <c r="Y151" s="94">
        <v>5.0</v>
      </c>
      <c r="Z151" s="94">
        <v>2.0</v>
      </c>
      <c r="AA151" s="97" t="s">
        <v>624</v>
      </c>
      <c r="AB151" s="97" t="s">
        <v>624</v>
      </c>
      <c r="AC151" s="97" t="s">
        <v>624</v>
      </c>
      <c r="AD151" s="99" t="s">
        <v>1604</v>
      </c>
      <c r="AE151" s="100">
        <v>2.0</v>
      </c>
      <c r="AF151" s="97">
        <v>0.0</v>
      </c>
      <c r="AG151" s="97">
        <v>0.0</v>
      </c>
      <c r="AH151" s="97">
        <v>0.0</v>
      </c>
      <c r="AI151" s="97">
        <v>0.0</v>
      </c>
      <c r="AJ151" s="97">
        <v>0.0</v>
      </c>
      <c r="AK151" s="97">
        <v>0.0</v>
      </c>
      <c r="AL151" s="97">
        <v>0.0</v>
      </c>
      <c r="AM151" s="97">
        <v>0.0</v>
      </c>
      <c r="AN151" s="97">
        <v>0.0</v>
      </c>
      <c r="AO151" s="97">
        <v>0.0</v>
      </c>
      <c r="AP151" s="97">
        <v>0.0</v>
      </c>
      <c r="AQ151" s="97">
        <v>0.0</v>
      </c>
      <c r="AR151" s="97">
        <v>2.0</v>
      </c>
      <c r="AS151" s="97" t="s">
        <v>624</v>
      </c>
      <c r="AT151" s="97" t="s">
        <v>624</v>
      </c>
      <c r="AU151" s="103" t="s">
        <v>624</v>
      </c>
      <c r="AV151" s="110"/>
      <c r="AW151" s="104">
        <v>0.0</v>
      </c>
      <c r="AX151" s="97">
        <v>0.0</v>
      </c>
      <c r="AY151" s="97">
        <v>0.0</v>
      </c>
      <c r="AZ151" s="97">
        <v>0.0</v>
      </c>
      <c r="BA151" s="97">
        <v>0.0</v>
      </c>
      <c r="BB151" s="97">
        <v>0.0</v>
      </c>
      <c r="BC151" s="97">
        <v>0.0</v>
      </c>
      <c r="BD151" s="97">
        <v>0.0</v>
      </c>
      <c r="BE151" s="97">
        <v>0.0</v>
      </c>
      <c r="BF151" s="97">
        <v>0.0</v>
      </c>
      <c r="BG151" s="97">
        <v>0.0</v>
      </c>
      <c r="BH151" s="97">
        <v>0.0</v>
      </c>
      <c r="BI151" s="97">
        <v>0.0</v>
      </c>
      <c r="BJ151" s="97">
        <v>0.0</v>
      </c>
      <c r="BK151" s="97" t="s">
        <v>624</v>
      </c>
      <c r="BL151" s="97" t="s">
        <v>624</v>
      </c>
      <c r="BM151" s="103" t="s">
        <v>624</v>
      </c>
      <c r="BN151" s="105">
        <f t="shared" si="4"/>
        <v>45012</v>
      </c>
      <c r="BO151" s="106" t="s">
        <v>1605</v>
      </c>
      <c r="BP151" s="106" t="s">
        <v>1606</v>
      </c>
      <c r="BQ151" s="107"/>
      <c r="BR151" s="97">
        <f t="shared" si="5"/>
        <v>661</v>
      </c>
      <c r="BS151" s="97">
        <f t="shared" si="6"/>
        <v>670</v>
      </c>
      <c r="BT151" s="97">
        <f t="shared" si="7"/>
        <v>45012</v>
      </c>
      <c r="BU151" s="97">
        <f t="shared" si="8"/>
        <v>661</v>
      </c>
      <c r="BV151" s="97">
        <f t="shared" ref="BV151:BX151" si="156">IF(BR151=44434,,BR151)</f>
        <v>661</v>
      </c>
      <c r="BW151" s="97">
        <f t="shared" si="156"/>
        <v>670</v>
      </c>
      <c r="BX151" s="97">
        <f t="shared" si="156"/>
        <v>45012</v>
      </c>
      <c r="BY151" s="97">
        <f t="shared" si="10"/>
        <v>661</v>
      </c>
      <c r="BZ151" s="97"/>
    </row>
    <row r="152">
      <c r="A152" s="94" t="s">
        <v>238</v>
      </c>
      <c r="B152" s="94" t="s">
        <v>590</v>
      </c>
      <c r="C152" s="94" t="s">
        <v>591</v>
      </c>
      <c r="D152" s="94" t="s">
        <v>62</v>
      </c>
      <c r="E152" s="94" t="s">
        <v>475</v>
      </c>
      <c r="F152" s="94" t="s">
        <v>1123</v>
      </c>
      <c r="G152" s="94" t="s">
        <v>65</v>
      </c>
      <c r="H152" s="111" t="s">
        <v>1607</v>
      </c>
      <c r="I152" s="109" t="s">
        <v>1608</v>
      </c>
      <c r="J152" s="98" t="str">
        <f t="shared" si="2"/>
        <v>above 56 days</v>
      </c>
      <c r="K152" s="98">
        <f t="shared" si="3"/>
        <v>529</v>
      </c>
      <c r="L152" s="101" t="s">
        <v>1609</v>
      </c>
      <c r="M152" s="112">
        <v>29.0</v>
      </c>
      <c r="N152" s="94">
        <v>0.0</v>
      </c>
      <c r="O152" s="94">
        <v>0.0</v>
      </c>
      <c r="P152" s="94">
        <v>0.0</v>
      </c>
      <c r="Q152" s="94">
        <v>0.0</v>
      </c>
      <c r="R152" s="94">
        <v>5.0</v>
      </c>
      <c r="S152" s="94">
        <v>2.0</v>
      </c>
      <c r="T152" s="94">
        <v>1.0</v>
      </c>
      <c r="U152" s="94">
        <v>0.0</v>
      </c>
      <c r="V152" s="94">
        <v>1.0</v>
      </c>
      <c r="W152" s="94">
        <v>5.0</v>
      </c>
      <c r="X152" s="94">
        <v>4.0</v>
      </c>
      <c r="Y152" s="94">
        <v>3.0</v>
      </c>
      <c r="Z152" s="94">
        <v>8.0</v>
      </c>
      <c r="AA152" s="97" t="s">
        <v>624</v>
      </c>
      <c r="AB152" s="97" t="s">
        <v>624</v>
      </c>
      <c r="AC152" s="97" t="s">
        <v>624</v>
      </c>
      <c r="AD152" s="101" t="s">
        <v>1609</v>
      </c>
      <c r="AE152" s="100">
        <v>52.0</v>
      </c>
      <c r="AF152" s="97">
        <v>0.0</v>
      </c>
      <c r="AG152" s="97">
        <v>0.0</v>
      </c>
      <c r="AH152" s="97">
        <v>0.0</v>
      </c>
      <c r="AI152" s="97">
        <v>0.0</v>
      </c>
      <c r="AJ152" s="97">
        <v>0.0</v>
      </c>
      <c r="AK152" s="97">
        <v>0.0</v>
      </c>
      <c r="AL152" s="97">
        <v>0.0</v>
      </c>
      <c r="AM152" s="97">
        <v>0.0</v>
      </c>
      <c r="AN152" s="97">
        <v>0.0</v>
      </c>
      <c r="AO152" s="97">
        <v>0.0</v>
      </c>
      <c r="AP152" s="97">
        <v>2.0</v>
      </c>
      <c r="AQ152" s="97">
        <v>0.0</v>
      </c>
      <c r="AR152" s="97">
        <v>50.0</v>
      </c>
      <c r="AS152" s="97" t="s">
        <v>624</v>
      </c>
      <c r="AT152" s="97" t="s">
        <v>624</v>
      </c>
      <c r="AU152" s="103" t="s">
        <v>624</v>
      </c>
      <c r="AV152" s="110" t="s">
        <v>1436</v>
      </c>
      <c r="AW152" s="104">
        <v>13.0</v>
      </c>
      <c r="AX152" s="97">
        <v>0.0</v>
      </c>
      <c r="AY152" s="97">
        <v>0.0</v>
      </c>
      <c r="AZ152" s="97">
        <v>0.0</v>
      </c>
      <c r="BA152" s="97">
        <v>0.0</v>
      </c>
      <c r="BB152" s="97">
        <v>0.0</v>
      </c>
      <c r="BC152" s="97">
        <v>0.0</v>
      </c>
      <c r="BD152" s="97">
        <v>0.0</v>
      </c>
      <c r="BE152" s="97">
        <v>0.0</v>
      </c>
      <c r="BF152" s="97">
        <v>2.0</v>
      </c>
      <c r="BG152" s="97">
        <v>4.0</v>
      </c>
      <c r="BH152" s="97">
        <v>0.0</v>
      </c>
      <c r="BI152" s="97">
        <v>7.0</v>
      </c>
      <c r="BJ152" s="97">
        <v>0.0</v>
      </c>
      <c r="BK152" s="97" t="s">
        <v>624</v>
      </c>
      <c r="BL152" s="97" t="s">
        <v>624</v>
      </c>
      <c r="BM152" s="103" t="s">
        <v>624</v>
      </c>
      <c r="BN152" s="105">
        <f t="shared" si="4"/>
        <v>45012</v>
      </c>
      <c r="BO152" s="106" t="s">
        <v>1610</v>
      </c>
      <c r="BP152" s="106" t="s">
        <v>1610</v>
      </c>
      <c r="BQ152" s="107" t="s">
        <v>1437</v>
      </c>
      <c r="BR152" s="97">
        <f t="shared" si="5"/>
        <v>529</v>
      </c>
      <c r="BS152" s="97">
        <f t="shared" si="6"/>
        <v>529</v>
      </c>
      <c r="BT152" s="97">
        <f t="shared" si="7"/>
        <v>600</v>
      </c>
      <c r="BU152" s="97">
        <f t="shared" si="8"/>
        <v>529</v>
      </c>
      <c r="BV152" s="97">
        <f t="shared" ref="BV152:BX152" si="157">IF(BR152=44434,,BR152)</f>
        <v>529</v>
      </c>
      <c r="BW152" s="97">
        <f t="shared" si="157"/>
        <v>529</v>
      </c>
      <c r="BX152" s="97">
        <f t="shared" si="157"/>
        <v>600</v>
      </c>
      <c r="BY152" s="97">
        <f t="shared" si="10"/>
        <v>529</v>
      </c>
      <c r="BZ152" s="97"/>
    </row>
    <row r="153">
      <c r="A153" s="94" t="s">
        <v>218</v>
      </c>
      <c r="B153" s="94" t="s">
        <v>219</v>
      </c>
      <c r="C153" s="94" t="s">
        <v>219</v>
      </c>
      <c r="D153" s="94" t="s">
        <v>76</v>
      </c>
      <c r="E153" s="94" t="s">
        <v>220</v>
      </c>
      <c r="F153" s="94" t="s">
        <v>1138</v>
      </c>
      <c r="G153" s="94" t="s">
        <v>106</v>
      </c>
      <c r="H153" s="109" t="s">
        <v>1611</v>
      </c>
      <c r="I153" s="97" t="s">
        <v>1612</v>
      </c>
      <c r="J153" s="98" t="str">
        <f t="shared" si="2"/>
        <v>above 56 days</v>
      </c>
      <c r="K153" s="98">
        <f t="shared" si="3"/>
        <v>420</v>
      </c>
      <c r="L153" s="99" t="s">
        <v>1163</v>
      </c>
      <c r="M153" s="112">
        <v>224.0</v>
      </c>
      <c r="N153" s="94">
        <v>26.0</v>
      </c>
      <c r="O153" s="94">
        <v>15.0</v>
      </c>
      <c r="P153" s="94">
        <v>15.0</v>
      </c>
      <c r="Q153" s="94">
        <v>34.0</v>
      </c>
      <c r="R153" s="94">
        <v>27.0</v>
      </c>
      <c r="S153" s="94">
        <v>16.0</v>
      </c>
      <c r="T153" s="94">
        <v>3.0</v>
      </c>
      <c r="U153" s="94">
        <v>14.0</v>
      </c>
      <c r="V153" s="94">
        <v>19.0</v>
      </c>
      <c r="W153" s="94">
        <v>18.0</v>
      </c>
      <c r="X153" s="94">
        <v>14.0</v>
      </c>
      <c r="Y153" s="94">
        <v>21.0</v>
      </c>
      <c r="Z153" s="94">
        <v>2.0</v>
      </c>
      <c r="AA153" s="97" t="s">
        <v>624</v>
      </c>
      <c r="AB153" s="97" t="s">
        <v>624</v>
      </c>
      <c r="AC153" s="97" t="s">
        <v>624</v>
      </c>
      <c r="AD153" s="101" t="s">
        <v>1244</v>
      </c>
      <c r="AE153" s="100">
        <v>1.0</v>
      </c>
      <c r="AF153" s="97">
        <v>0.0</v>
      </c>
      <c r="AG153" s="97">
        <v>0.0</v>
      </c>
      <c r="AH153" s="97">
        <v>0.0</v>
      </c>
      <c r="AI153" s="97">
        <v>0.0</v>
      </c>
      <c r="AJ153" s="97">
        <v>0.0</v>
      </c>
      <c r="AK153" s="97">
        <v>0.0</v>
      </c>
      <c r="AL153" s="97">
        <v>0.0</v>
      </c>
      <c r="AM153" s="97">
        <v>0.0</v>
      </c>
      <c r="AN153" s="97">
        <v>0.0</v>
      </c>
      <c r="AO153" s="97">
        <v>0.0</v>
      </c>
      <c r="AP153" s="97">
        <v>0.0</v>
      </c>
      <c r="AQ153" s="97">
        <v>1.0</v>
      </c>
      <c r="AR153" s="97">
        <v>0.0</v>
      </c>
      <c r="AS153" s="97" t="s">
        <v>624</v>
      </c>
      <c r="AT153" s="97" t="s">
        <v>624</v>
      </c>
      <c r="AU153" s="103" t="s">
        <v>624</v>
      </c>
      <c r="AV153" s="110" t="s">
        <v>1467</v>
      </c>
      <c r="AW153" s="104">
        <v>36.0</v>
      </c>
      <c r="AX153" s="97">
        <v>0.0</v>
      </c>
      <c r="AY153" s="97">
        <v>0.0</v>
      </c>
      <c r="AZ153" s="97">
        <v>0.0</v>
      </c>
      <c r="BA153" s="97">
        <v>4.0</v>
      </c>
      <c r="BB153" s="97">
        <v>19.0</v>
      </c>
      <c r="BC153" s="97">
        <v>0.0</v>
      </c>
      <c r="BD153" s="97">
        <v>0.0</v>
      </c>
      <c r="BE153" s="97">
        <v>4.0</v>
      </c>
      <c r="BF153" s="97">
        <v>9.0</v>
      </c>
      <c r="BG153" s="97">
        <v>0.0</v>
      </c>
      <c r="BH153" s="97">
        <v>0.0</v>
      </c>
      <c r="BI153" s="97">
        <v>0.0</v>
      </c>
      <c r="BJ153" s="97">
        <v>0.0</v>
      </c>
      <c r="BK153" s="97" t="s">
        <v>624</v>
      </c>
      <c r="BL153" s="97" t="s">
        <v>624</v>
      </c>
      <c r="BM153" s="103" t="s">
        <v>624</v>
      </c>
      <c r="BN153" s="105">
        <f t="shared" si="4"/>
        <v>45012</v>
      </c>
      <c r="BO153" s="106" t="s">
        <v>1164</v>
      </c>
      <c r="BP153" s="106" t="s">
        <v>1246</v>
      </c>
      <c r="BQ153" s="107" t="s">
        <v>1468</v>
      </c>
      <c r="BR153" s="97">
        <f t="shared" si="5"/>
        <v>420</v>
      </c>
      <c r="BS153" s="97">
        <f t="shared" si="6"/>
        <v>658</v>
      </c>
      <c r="BT153" s="97">
        <f t="shared" si="7"/>
        <v>510</v>
      </c>
      <c r="BU153" s="97">
        <f t="shared" si="8"/>
        <v>420</v>
      </c>
      <c r="BV153" s="97">
        <f t="shared" ref="BV153:BX153" si="158">IF(BR153=44434,,BR153)</f>
        <v>420</v>
      </c>
      <c r="BW153" s="97">
        <f t="shared" si="158"/>
        <v>658</v>
      </c>
      <c r="BX153" s="97">
        <f t="shared" si="158"/>
        <v>510</v>
      </c>
      <c r="BY153" s="97">
        <f t="shared" si="10"/>
        <v>420</v>
      </c>
      <c r="BZ153" s="97"/>
    </row>
    <row r="154">
      <c r="A154" s="94" t="s">
        <v>813</v>
      </c>
      <c r="B154" s="94" t="s">
        <v>814</v>
      </c>
      <c r="C154" s="94" t="s">
        <v>814</v>
      </c>
      <c r="D154" s="94" t="s">
        <v>88</v>
      </c>
      <c r="E154" s="94" t="s">
        <v>815</v>
      </c>
      <c r="F154" s="94" t="s">
        <v>1123</v>
      </c>
      <c r="G154" s="94" t="s">
        <v>65</v>
      </c>
      <c r="H154" s="109" t="s">
        <v>1613</v>
      </c>
      <c r="I154" s="109" t="s">
        <v>1614</v>
      </c>
      <c r="J154" s="98" t="str">
        <f t="shared" si="2"/>
        <v>above 56 days</v>
      </c>
      <c r="K154" s="98">
        <f t="shared" si="3"/>
        <v>536</v>
      </c>
      <c r="L154" s="101" t="s">
        <v>1222</v>
      </c>
      <c r="M154" s="112">
        <v>23.0</v>
      </c>
      <c r="N154" s="94">
        <v>0.0</v>
      </c>
      <c r="O154" s="94">
        <v>0.0</v>
      </c>
      <c r="P154" s="94">
        <v>0.0</v>
      </c>
      <c r="Q154" s="94">
        <v>0.0</v>
      </c>
      <c r="R154" s="94">
        <v>2.0</v>
      </c>
      <c r="S154" s="94">
        <v>16.0</v>
      </c>
      <c r="T154" s="94">
        <v>1.0</v>
      </c>
      <c r="U154" s="94">
        <v>0.0</v>
      </c>
      <c r="V154" s="94">
        <v>0.0</v>
      </c>
      <c r="W154" s="94">
        <v>2.0</v>
      </c>
      <c r="X154" s="94">
        <v>1.0</v>
      </c>
      <c r="Y154" s="94">
        <v>0.0</v>
      </c>
      <c r="Z154" s="94">
        <v>1.0</v>
      </c>
      <c r="AA154" s="97" t="s">
        <v>624</v>
      </c>
      <c r="AB154" s="97" t="s">
        <v>624</v>
      </c>
      <c r="AC154" s="97" t="s">
        <v>624</v>
      </c>
      <c r="AD154" s="101" t="s">
        <v>1615</v>
      </c>
      <c r="AE154" s="100">
        <v>34.0</v>
      </c>
      <c r="AF154" s="97">
        <v>0.0</v>
      </c>
      <c r="AG154" s="97">
        <v>0.0</v>
      </c>
      <c r="AH154" s="97">
        <v>0.0</v>
      </c>
      <c r="AI154" s="97">
        <v>0.0</v>
      </c>
      <c r="AJ154" s="97">
        <v>2.0</v>
      </c>
      <c r="AK154" s="97">
        <v>25.0</v>
      </c>
      <c r="AL154" s="97">
        <v>5.0</v>
      </c>
      <c r="AM154" s="97">
        <v>0.0</v>
      </c>
      <c r="AN154" s="97">
        <v>0.0</v>
      </c>
      <c r="AO154" s="97">
        <v>0.0</v>
      </c>
      <c r="AP154" s="97">
        <v>2.0</v>
      </c>
      <c r="AQ154" s="97">
        <v>0.0</v>
      </c>
      <c r="AR154" s="97">
        <v>0.0</v>
      </c>
      <c r="AS154" s="97" t="s">
        <v>624</v>
      </c>
      <c r="AT154" s="97" t="s">
        <v>624</v>
      </c>
      <c r="AU154" s="103" t="s">
        <v>624</v>
      </c>
      <c r="AV154" s="98" t="s">
        <v>1226</v>
      </c>
      <c r="AW154" s="104">
        <v>1.0</v>
      </c>
      <c r="AX154" s="97">
        <v>0.0</v>
      </c>
      <c r="AY154" s="97">
        <v>0.0</v>
      </c>
      <c r="AZ154" s="97">
        <v>0.0</v>
      </c>
      <c r="BA154" s="97">
        <v>0.0</v>
      </c>
      <c r="BB154" s="97">
        <v>0.0</v>
      </c>
      <c r="BC154" s="97">
        <v>1.0</v>
      </c>
      <c r="BD154" s="97">
        <v>0.0</v>
      </c>
      <c r="BE154" s="97">
        <v>0.0</v>
      </c>
      <c r="BF154" s="97">
        <v>0.0</v>
      </c>
      <c r="BG154" s="97">
        <v>0.0</v>
      </c>
      <c r="BH154" s="97">
        <v>0.0</v>
      </c>
      <c r="BI154" s="97">
        <v>0.0</v>
      </c>
      <c r="BJ154" s="97">
        <v>0.0</v>
      </c>
      <c r="BK154" s="97" t="s">
        <v>624</v>
      </c>
      <c r="BL154" s="97" t="s">
        <v>624</v>
      </c>
      <c r="BM154" s="103" t="s">
        <v>624</v>
      </c>
      <c r="BN154" s="105">
        <f t="shared" si="4"/>
        <v>45012</v>
      </c>
      <c r="BO154" s="106" t="s">
        <v>1220</v>
      </c>
      <c r="BP154" s="106" t="s">
        <v>1616</v>
      </c>
      <c r="BQ154" s="107" t="s">
        <v>1229</v>
      </c>
      <c r="BR154" s="97">
        <f t="shared" si="5"/>
        <v>537</v>
      </c>
      <c r="BS154" s="97">
        <f t="shared" si="6"/>
        <v>536</v>
      </c>
      <c r="BT154" s="97">
        <f t="shared" si="7"/>
        <v>544</v>
      </c>
      <c r="BU154" s="97">
        <f t="shared" si="8"/>
        <v>536</v>
      </c>
      <c r="BV154" s="97">
        <f t="shared" ref="BV154:BX154" si="159">IF(BR154=44434,,BR154)</f>
        <v>537</v>
      </c>
      <c r="BW154" s="97">
        <f t="shared" si="159"/>
        <v>536</v>
      </c>
      <c r="BX154" s="97">
        <f t="shared" si="159"/>
        <v>544</v>
      </c>
      <c r="BY154" s="97">
        <f t="shared" si="10"/>
        <v>536</v>
      </c>
      <c r="BZ154" s="97"/>
    </row>
    <row r="155">
      <c r="A155" s="94" t="s">
        <v>161</v>
      </c>
      <c r="B155" s="94" t="s">
        <v>486</v>
      </c>
      <c r="C155" s="94" t="s">
        <v>487</v>
      </c>
      <c r="D155" s="94" t="s">
        <v>132</v>
      </c>
      <c r="E155" s="94" t="s">
        <v>488</v>
      </c>
      <c r="F155" s="94" t="s">
        <v>1285</v>
      </c>
      <c r="G155" s="94" t="s">
        <v>79</v>
      </c>
      <c r="H155" s="113">
        <v>43933.0</v>
      </c>
      <c r="I155" s="111" t="s">
        <v>125</v>
      </c>
      <c r="J155" s="98" t="str">
        <f t="shared" si="2"/>
        <v>above 56 days</v>
      </c>
      <c r="K155" s="98">
        <f t="shared" si="3"/>
        <v>420</v>
      </c>
      <c r="L155" s="101" t="s">
        <v>1419</v>
      </c>
      <c r="M155" s="112">
        <v>64.0</v>
      </c>
      <c r="N155" s="94">
        <v>14.0</v>
      </c>
      <c r="O155" s="94">
        <v>3.0</v>
      </c>
      <c r="P155" s="94">
        <v>5.0</v>
      </c>
      <c r="Q155" s="94">
        <v>4.0</v>
      </c>
      <c r="R155" s="94">
        <v>5.0</v>
      </c>
      <c r="S155" s="94">
        <v>6.0</v>
      </c>
      <c r="T155" s="94">
        <v>0.0</v>
      </c>
      <c r="U155" s="94">
        <v>0.0</v>
      </c>
      <c r="V155" s="94">
        <v>0.0</v>
      </c>
      <c r="W155" s="94">
        <v>0.0</v>
      </c>
      <c r="X155" s="94">
        <v>22.0</v>
      </c>
      <c r="Y155" s="94">
        <v>4.0</v>
      </c>
      <c r="Z155" s="94">
        <v>1.0</v>
      </c>
      <c r="AA155" s="97" t="s">
        <v>624</v>
      </c>
      <c r="AB155" s="97" t="s">
        <v>624</v>
      </c>
      <c r="AC155" s="97" t="s">
        <v>624</v>
      </c>
      <c r="AD155" s="99" t="s">
        <v>1335</v>
      </c>
      <c r="AE155" s="100">
        <v>126.0</v>
      </c>
      <c r="AF155" s="97">
        <v>24.0</v>
      </c>
      <c r="AG155" s="97">
        <v>6.0</v>
      </c>
      <c r="AH155" s="97">
        <v>19.0</v>
      </c>
      <c r="AI155" s="97">
        <v>5.0</v>
      </c>
      <c r="AJ155" s="97">
        <v>11.0</v>
      </c>
      <c r="AK155" s="97">
        <v>5.0</v>
      </c>
      <c r="AL155" s="97">
        <v>1.0</v>
      </c>
      <c r="AM155" s="97">
        <v>3.0</v>
      </c>
      <c r="AN155" s="97">
        <v>0.0</v>
      </c>
      <c r="AO155" s="97">
        <v>0.0</v>
      </c>
      <c r="AP155" s="97">
        <v>43.0</v>
      </c>
      <c r="AQ155" s="97">
        <v>9.0</v>
      </c>
      <c r="AR155" s="97">
        <v>0.0</v>
      </c>
      <c r="AS155" s="97" t="s">
        <v>624</v>
      </c>
      <c r="AT155" s="97" t="s">
        <v>624</v>
      </c>
      <c r="AU155" s="103" t="s">
        <v>624</v>
      </c>
      <c r="AV155" s="98" t="s">
        <v>1163</v>
      </c>
      <c r="AW155" s="104">
        <v>179.0</v>
      </c>
      <c r="AX155" s="97">
        <v>0.0</v>
      </c>
      <c r="AY155" s="97">
        <v>0.0</v>
      </c>
      <c r="AZ155" s="97">
        <v>0.0</v>
      </c>
      <c r="BA155" s="97">
        <v>0.0</v>
      </c>
      <c r="BB155" s="97">
        <v>0.0</v>
      </c>
      <c r="BC155" s="97">
        <v>0.0</v>
      </c>
      <c r="BD155" s="97">
        <v>0.0</v>
      </c>
      <c r="BE155" s="97">
        <v>1.0</v>
      </c>
      <c r="BF155" s="97">
        <v>109.0</v>
      </c>
      <c r="BG155" s="97">
        <v>0.0</v>
      </c>
      <c r="BH155" s="97">
        <v>66.0</v>
      </c>
      <c r="BI155" s="97">
        <v>3.0</v>
      </c>
      <c r="BJ155" s="97">
        <v>0.0</v>
      </c>
      <c r="BK155" s="97" t="s">
        <v>624</v>
      </c>
      <c r="BL155" s="97" t="s">
        <v>624</v>
      </c>
      <c r="BM155" s="103" t="s">
        <v>624</v>
      </c>
      <c r="BN155" s="105">
        <f t="shared" si="4"/>
        <v>45012</v>
      </c>
      <c r="BO155" s="106" t="s">
        <v>1421</v>
      </c>
      <c r="BP155" s="106" t="s">
        <v>1336</v>
      </c>
      <c r="BQ155" s="107" t="s">
        <v>1164</v>
      </c>
      <c r="BR155" s="97">
        <f t="shared" si="5"/>
        <v>441</v>
      </c>
      <c r="BS155" s="97">
        <f t="shared" si="6"/>
        <v>433</v>
      </c>
      <c r="BT155" s="97">
        <f t="shared" si="7"/>
        <v>420</v>
      </c>
      <c r="BU155" s="97">
        <f t="shared" si="8"/>
        <v>420</v>
      </c>
      <c r="BV155" s="97">
        <f t="shared" ref="BV155:BX155" si="160">IF(BR155=44434,,BR155)</f>
        <v>441</v>
      </c>
      <c r="BW155" s="97">
        <f t="shared" si="160"/>
        <v>433</v>
      </c>
      <c r="BX155" s="97">
        <f t="shared" si="160"/>
        <v>420</v>
      </c>
      <c r="BY155" s="97">
        <f t="shared" si="10"/>
        <v>420</v>
      </c>
      <c r="BZ155" s="97"/>
    </row>
    <row r="156">
      <c r="A156" s="94" t="s">
        <v>721</v>
      </c>
      <c r="B156" s="94" t="s">
        <v>225</v>
      </c>
      <c r="C156" s="94" t="s">
        <v>226</v>
      </c>
      <c r="D156" s="94" t="s">
        <v>132</v>
      </c>
      <c r="E156" s="94" t="s">
        <v>1272</v>
      </c>
      <c r="F156" s="94" t="s">
        <v>1144</v>
      </c>
      <c r="G156" s="94" t="s">
        <v>106</v>
      </c>
      <c r="H156" s="109" t="s">
        <v>1617</v>
      </c>
      <c r="I156" s="111" t="s">
        <v>1274</v>
      </c>
      <c r="J156" s="98" t="str">
        <f t="shared" si="2"/>
        <v>above 56 days</v>
      </c>
      <c r="K156" s="98">
        <f t="shared" si="3"/>
        <v>421</v>
      </c>
      <c r="L156" s="99" t="s">
        <v>1618</v>
      </c>
      <c r="M156" s="112">
        <v>242.0</v>
      </c>
      <c r="N156" s="94">
        <v>24.0</v>
      </c>
      <c r="O156" s="94">
        <v>17.0</v>
      </c>
      <c r="P156" s="94">
        <v>13.0</v>
      </c>
      <c r="Q156" s="94">
        <v>29.0</v>
      </c>
      <c r="R156" s="94">
        <v>27.0</v>
      </c>
      <c r="S156" s="94">
        <v>13.0</v>
      </c>
      <c r="T156" s="94">
        <v>13.0</v>
      </c>
      <c r="U156" s="94">
        <v>16.0</v>
      </c>
      <c r="V156" s="94">
        <v>17.0</v>
      </c>
      <c r="W156" s="94">
        <v>27.0</v>
      </c>
      <c r="X156" s="94">
        <v>16.0</v>
      </c>
      <c r="Y156" s="94">
        <v>22.0</v>
      </c>
      <c r="Z156" s="94">
        <v>8.0</v>
      </c>
      <c r="AA156" s="97" t="s">
        <v>624</v>
      </c>
      <c r="AB156" s="97" t="s">
        <v>624</v>
      </c>
      <c r="AC156" s="97" t="s">
        <v>624</v>
      </c>
      <c r="AD156" s="101"/>
      <c r="AE156" s="100">
        <v>0.0</v>
      </c>
      <c r="AF156" s="97">
        <v>0.0</v>
      </c>
      <c r="AG156" s="97">
        <v>0.0</v>
      </c>
      <c r="AH156" s="97">
        <v>0.0</v>
      </c>
      <c r="AI156" s="97">
        <v>0.0</v>
      </c>
      <c r="AJ156" s="97">
        <v>0.0</v>
      </c>
      <c r="AK156" s="97">
        <v>0.0</v>
      </c>
      <c r="AL156" s="97">
        <v>0.0</v>
      </c>
      <c r="AM156" s="97">
        <v>0.0</v>
      </c>
      <c r="AN156" s="97">
        <v>0.0</v>
      </c>
      <c r="AO156" s="97">
        <v>0.0</v>
      </c>
      <c r="AP156" s="97">
        <v>0.0</v>
      </c>
      <c r="AQ156" s="97">
        <v>0.0</v>
      </c>
      <c r="AR156" s="97">
        <v>0.0</v>
      </c>
      <c r="AS156" s="97" t="s">
        <v>624</v>
      </c>
      <c r="AT156" s="97" t="s">
        <v>624</v>
      </c>
      <c r="AU156" s="103" t="s">
        <v>624</v>
      </c>
      <c r="AV156" s="110" t="s">
        <v>1436</v>
      </c>
      <c r="AW156" s="104">
        <v>217.0</v>
      </c>
      <c r="AX156" s="97">
        <v>0.0</v>
      </c>
      <c r="AY156" s="97">
        <v>0.0</v>
      </c>
      <c r="AZ156" s="97">
        <v>0.0</v>
      </c>
      <c r="BA156" s="97">
        <v>0.0</v>
      </c>
      <c r="BB156" s="97">
        <v>0.0</v>
      </c>
      <c r="BC156" s="97">
        <v>0.0</v>
      </c>
      <c r="BD156" s="97">
        <v>0.0</v>
      </c>
      <c r="BE156" s="97">
        <v>0.0</v>
      </c>
      <c r="BF156" s="97">
        <v>5.0</v>
      </c>
      <c r="BG156" s="97">
        <v>149.0</v>
      </c>
      <c r="BH156" s="97">
        <v>30.0</v>
      </c>
      <c r="BI156" s="97">
        <v>21.0</v>
      </c>
      <c r="BJ156" s="97">
        <v>12.0</v>
      </c>
      <c r="BK156" s="97" t="s">
        <v>624</v>
      </c>
      <c r="BL156" s="97" t="s">
        <v>624</v>
      </c>
      <c r="BM156" s="103" t="s">
        <v>624</v>
      </c>
      <c r="BN156" s="105">
        <f t="shared" si="4"/>
        <v>45012</v>
      </c>
      <c r="BO156" s="106" t="s">
        <v>1619</v>
      </c>
      <c r="BP156" s="106"/>
      <c r="BQ156" s="107" t="s">
        <v>1437</v>
      </c>
      <c r="BR156" s="97">
        <f t="shared" si="5"/>
        <v>421</v>
      </c>
      <c r="BS156" s="97">
        <f t="shared" si="6"/>
        <v>45012</v>
      </c>
      <c r="BT156" s="97">
        <f t="shared" si="7"/>
        <v>600</v>
      </c>
      <c r="BU156" s="97">
        <f t="shared" si="8"/>
        <v>421</v>
      </c>
      <c r="BV156" s="97">
        <f t="shared" ref="BV156:BX156" si="161">IF(BR156=44434,,BR156)</f>
        <v>421</v>
      </c>
      <c r="BW156" s="97">
        <f t="shared" si="161"/>
        <v>45012</v>
      </c>
      <c r="BX156" s="97">
        <f t="shared" si="161"/>
        <v>600</v>
      </c>
      <c r="BY156" s="97">
        <f t="shared" si="10"/>
        <v>421</v>
      </c>
      <c r="BZ156" s="97"/>
    </row>
    <row r="157">
      <c r="A157" s="94" t="s">
        <v>517</v>
      </c>
      <c r="B157" s="94" t="s">
        <v>1620</v>
      </c>
      <c r="C157" s="94" t="s">
        <v>1620</v>
      </c>
      <c r="D157" s="94" t="s">
        <v>62</v>
      </c>
      <c r="E157" s="94" t="s">
        <v>520</v>
      </c>
      <c r="F157" s="94" t="s">
        <v>1123</v>
      </c>
      <c r="G157" s="94" t="s">
        <v>65</v>
      </c>
      <c r="H157" s="109" t="s">
        <v>1621</v>
      </c>
      <c r="I157" s="102"/>
      <c r="J157" s="98" t="str">
        <f t="shared" si="2"/>
        <v>above 56 days</v>
      </c>
      <c r="K157" s="98">
        <f t="shared" si="3"/>
        <v>628</v>
      </c>
      <c r="L157" s="101" t="s">
        <v>1622</v>
      </c>
      <c r="M157" s="112">
        <v>4.0</v>
      </c>
      <c r="N157" s="94">
        <v>0.0</v>
      </c>
      <c r="O157" s="94">
        <v>0.0</v>
      </c>
      <c r="P157" s="94">
        <v>0.0</v>
      </c>
      <c r="Q157" s="94">
        <v>0.0</v>
      </c>
      <c r="R157" s="94">
        <v>0.0</v>
      </c>
      <c r="S157" s="94">
        <v>0.0</v>
      </c>
      <c r="T157" s="94">
        <v>0.0</v>
      </c>
      <c r="U157" s="94">
        <v>0.0</v>
      </c>
      <c r="V157" s="94">
        <v>0.0</v>
      </c>
      <c r="W157" s="94">
        <v>2.0</v>
      </c>
      <c r="X157" s="94">
        <v>0.0</v>
      </c>
      <c r="Y157" s="94">
        <v>0.0</v>
      </c>
      <c r="Z157" s="94">
        <v>2.0</v>
      </c>
      <c r="AA157" s="97" t="s">
        <v>624</v>
      </c>
      <c r="AB157" s="97" t="s">
        <v>624</v>
      </c>
      <c r="AC157" s="97" t="s">
        <v>624</v>
      </c>
      <c r="AD157" s="101"/>
      <c r="AE157" s="100">
        <v>0.0</v>
      </c>
      <c r="AF157" s="97">
        <v>0.0</v>
      </c>
      <c r="AG157" s="97">
        <v>0.0</v>
      </c>
      <c r="AH157" s="97">
        <v>0.0</v>
      </c>
      <c r="AI157" s="97">
        <v>0.0</v>
      </c>
      <c r="AJ157" s="97">
        <v>0.0</v>
      </c>
      <c r="AK157" s="97">
        <v>0.0</v>
      </c>
      <c r="AL157" s="97">
        <v>0.0</v>
      </c>
      <c r="AM157" s="97">
        <v>0.0</v>
      </c>
      <c r="AN157" s="97">
        <v>0.0</v>
      </c>
      <c r="AO157" s="97">
        <v>0.0</v>
      </c>
      <c r="AP157" s="97">
        <v>0.0</v>
      </c>
      <c r="AQ157" s="97">
        <v>0.0</v>
      </c>
      <c r="AR157" s="97">
        <v>0.0</v>
      </c>
      <c r="AS157" s="97" t="s">
        <v>624</v>
      </c>
      <c r="AT157" s="97" t="s">
        <v>624</v>
      </c>
      <c r="AU157" s="103" t="s">
        <v>624</v>
      </c>
      <c r="AV157" s="110" t="s">
        <v>1246</v>
      </c>
      <c r="AW157" s="104">
        <v>186.0</v>
      </c>
      <c r="AX157" s="97">
        <v>0.0</v>
      </c>
      <c r="AY157" s="97">
        <v>0.0</v>
      </c>
      <c r="AZ157" s="97">
        <v>0.0</v>
      </c>
      <c r="BA157" s="97">
        <v>0.0</v>
      </c>
      <c r="BB157" s="97">
        <v>0.0</v>
      </c>
      <c r="BC157" s="97">
        <v>0.0</v>
      </c>
      <c r="BD157" s="97">
        <v>0.0</v>
      </c>
      <c r="BE157" s="97">
        <v>0.0</v>
      </c>
      <c r="BF157" s="97">
        <v>0.0</v>
      </c>
      <c r="BG157" s="97">
        <v>186.0</v>
      </c>
      <c r="BH157" s="97">
        <v>0.0</v>
      </c>
      <c r="BI157" s="97">
        <v>0.0</v>
      </c>
      <c r="BJ157" s="97">
        <v>0.0</v>
      </c>
      <c r="BK157" s="97" t="s">
        <v>624</v>
      </c>
      <c r="BL157" s="97" t="s">
        <v>624</v>
      </c>
      <c r="BM157" s="103" t="s">
        <v>624</v>
      </c>
      <c r="BN157" s="105">
        <f t="shared" si="4"/>
        <v>45012</v>
      </c>
      <c r="BO157" s="106" t="s">
        <v>1622</v>
      </c>
      <c r="BP157" s="106"/>
      <c r="BQ157" s="107" t="s">
        <v>1244</v>
      </c>
      <c r="BR157" s="97">
        <f t="shared" si="5"/>
        <v>628</v>
      </c>
      <c r="BS157" s="97">
        <f t="shared" si="6"/>
        <v>45012</v>
      </c>
      <c r="BT157" s="97">
        <f t="shared" si="7"/>
        <v>629</v>
      </c>
      <c r="BU157" s="97">
        <f t="shared" si="8"/>
        <v>628</v>
      </c>
      <c r="BV157" s="97">
        <f t="shared" ref="BV157:BX157" si="162">IF(BR157=44434,,BR157)</f>
        <v>628</v>
      </c>
      <c r="BW157" s="97">
        <f t="shared" si="162"/>
        <v>45012</v>
      </c>
      <c r="BX157" s="97">
        <f t="shared" si="162"/>
        <v>629</v>
      </c>
      <c r="BY157" s="97">
        <f t="shared" si="10"/>
        <v>628</v>
      </c>
      <c r="BZ157" s="97"/>
    </row>
    <row r="158">
      <c r="A158" s="94" t="s">
        <v>550</v>
      </c>
      <c r="B158" s="94" t="s">
        <v>551</v>
      </c>
      <c r="C158" s="94" t="s">
        <v>551</v>
      </c>
      <c r="D158" s="94" t="s">
        <v>132</v>
      </c>
      <c r="E158" s="94" t="s">
        <v>552</v>
      </c>
      <c r="F158" s="94" t="s">
        <v>1144</v>
      </c>
      <c r="G158" s="94" t="s">
        <v>106</v>
      </c>
      <c r="H158" s="109" t="s">
        <v>1623</v>
      </c>
      <c r="I158" s="102"/>
      <c r="J158" s="98" t="str">
        <f t="shared" si="2"/>
        <v>above 56 days</v>
      </c>
      <c r="K158" s="98">
        <f t="shared" si="3"/>
        <v>433</v>
      </c>
      <c r="L158" s="99" t="s">
        <v>1335</v>
      </c>
      <c r="M158" s="112">
        <v>13.0</v>
      </c>
      <c r="N158" s="94">
        <v>7.0</v>
      </c>
      <c r="O158" s="94">
        <v>0.0</v>
      </c>
      <c r="P158" s="94">
        <v>0.0</v>
      </c>
      <c r="Q158" s="94">
        <v>1.0</v>
      </c>
      <c r="R158" s="94">
        <v>0.0</v>
      </c>
      <c r="S158" s="94">
        <v>0.0</v>
      </c>
      <c r="T158" s="94">
        <v>0.0</v>
      </c>
      <c r="U158" s="94">
        <v>0.0</v>
      </c>
      <c r="V158" s="94">
        <v>1.0</v>
      </c>
      <c r="W158" s="94">
        <v>1.0</v>
      </c>
      <c r="X158" s="94">
        <v>1.0</v>
      </c>
      <c r="Y158" s="94">
        <v>1.0</v>
      </c>
      <c r="Z158" s="94">
        <v>1.0</v>
      </c>
      <c r="AA158" s="97" t="s">
        <v>624</v>
      </c>
      <c r="AB158" s="97" t="s">
        <v>624</v>
      </c>
      <c r="AC158" s="97" t="s">
        <v>624</v>
      </c>
      <c r="AD158" s="101"/>
      <c r="AE158" s="100">
        <v>0.0</v>
      </c>
      <c r="AF158" s="97">
        <v>0.0</v>
      </c>
      <c r="AG158" s="97">
        <v>0.0</v>
      </c>
      <c r="AH158" s="97">
        <v>0.0</v>
      </c>
      <c r="AI158" s="97">
        <v>0.0</v>
      </c>
      <c r="AJ158" s="97">
        <v>0.0</v>
      </c>
      <c r="AK158" s="97">
        <v>0.0</v>
      </c>
      <c r="AL158" s="97">
        <v>0.0</v>
      </c>
      <c r="AM158" s="97">
        <v>0.0</v>
      </c>
      <c r="AN158" s="97">
        <v>0.0</v>
      </c>
      <c r="AO158" s="97">
        <v>0.0</v>
      </c>
      <c r="AP158" s="97">
        <v>0.0</v>
      </c>
      <c r="AQ158" s="97">
        <v>0.0</v>
      </c>
      <c r="AR158" s="97">
        <v>0.0</v>
      </c>
      <c r="AS158" s="97" t="s">
        <v>624</v>
      </c>
      <c r="AT158" s="97" t="s">
        <v>624</v>
      </c>
      <c r="AU158" s="103" t="s">
        <v>624</v>
      </c>
      <c r="AV158" s="110" t="s">
        <v>1624</v>
      </c>
      <c r="AW158" s="104">
        <v>28.0</v>
      </c>
      <c r="AX158" s="97">
        <v>0.0</v>
      </c>
      <c r="AY158" s="97">
        <v>0.0</v>
      </c>
      <c r="AZ158" s="97">
        <v>0.0</v>
      </c>
      <c r="BA158" s="97">
        <v>28.0</v>
      </c>
      <c r="BB158" s="97">
        <v>0.0</v>
      </c>
      <c r="BC158" s="97">
        <v>0.0</v>
      </c>
      <c r="BD158" s="97">
        <v>0.0</v>
      </c>
      <c r="BE158" s="97">
        <v>0.0</v>
      </c>
      <c r="BF158" s="97">
        <v>0.0</v>
      </c>
      <c r="BG158" s="97">
        <v>0.0</v>
      </c>
      <c r="BH158" s="97">
        <v>0.0</v>
      </c>
      <c r="BI158" s="97">
        <v>0.0</v>
      </c>
      <c r="BJ158" s="97">
        <v>0.0</v>
      </c>
      <c r="BK158" s="97" t="s">
        <v>624</v>
      </c>
      <c r="BL158" s="97" t="s">
        <v>624</v>
      </c>
      <c r="BM158" s="103" t="s">
        <v>624</v>
      </c>
      <c r="BN158" s="105">
        <f t="shared" si="4"/>
        <v>45012</v>
      </c>
      <c r="BO158" s="106" t="s">
        <v>1336</v>
      </c>
      <c r="BP158" s="106"/>
      <c r="BQ158" s="107" t="s">
        <v>1625</v>
      </c>
      <c r="BR158" s="97">
        <f t="shared" si="5"/>
        <v>433</v>
      </c>
      <c r="BS158" s="97">
        <f t="shared" si="6"/>
        <v>45012</v>
      </c>
      <c r="BT158" s="97">
        <f t="shared" si="7"/>
        <v>489</v>
      </c>
      <c r="BU158" s="97">
        <f t="shared" si="8"/>
        <v>433</v>
      </c>
      <c r="BV158" s="97">
        <f t="shared" ref="BV158:BX158" si="163">IF(BR158=44434,,BR158)</f>
        <v>433</v>
      </c>
      <c r="BW158" s="97">
        <f t="shared" si="163"/>
        <v>45012</v>
      </c>
      <c r="BX158" s="97">
        <f t="shared" si="163"/>
        <v>489</v>
      </c>
      <c r="BY158" s="97">
        <f t="shared" si="10"/>
        <v>433</v>
      </c>
      <c r="BZ158" s="97"/>
    </row>
    <row r="159">
      <c r="A159" s="94" t="s">
        <v>177</v>
      </c>
      <c r="B159" s="94" t="s">
        <v>895</v>
      </c>
      <c r="C159" s="94" t="s">
        <v>895</v>
      </c>
      <c r="D159" s="94" t="s">
        <v>132</v>
      </c>
      <c r="E159" s="94" t="s">
        <v>179</v>
      </c>
      <c r="F159" s="94" t="s">
        <v>1144</v>
      </c>
      <c r="G159" s="94" t="s">
        <v>79</v>
      </c>
      <c r="H159" s="111" t="s">
        <v>1626</v>
      </c>
      <c r="I159" s="111" t="s">
        <v>1627</v>
      </c>
      <c r="J159" s="98" t="str">
        <f t="shared" si="2"/>
        <v>above 56 days</v>
      </c>
      <c r="K159" s="98">
        <f t="shared" si="3"/>
        <v>483</v>
      </c>
      <c r="L159" s="101" t="s">
        <v>1133</v>
      </c>
      <c r="M159" s="112">
        <v>10.0</v>
      </c>
      <c r="N159" s="94">
        <v>0.0</v>
      </c>
      <c r="O159" s="94">
        <v>0.0</v>
      </c>
      <c r="P159" s="94">
        <v>0.0</v>
      </c>
      <c r="Q159" s="94">
        <v>1.0</v>
      </c>
      <c r="R159" s="94">
        <v>0.0</v>
      </c>
      <c r="S159" s="94">
        <v>0.0</v>
      </c>
      <c r="T159" s="94">
        <v>1.0</v>
      </c>
      <c r="U159" s="94">
        <v>0.0</v>
      </c>
      <c r="V159" s="94">
        <v>0.0</v>
      </c>
      <c r="W159" s="94">
        <v>0.0</v>
      </c>
      <c r="X159" s="94">
        <v>0.0</v>
      </c>
      <c r="Y159" s="94">
        <v>3.0</v>
      </c>
      <c r="Z159" s="94">
        <v>5.0</v>
      </c>
      <c r="AA159" s="97" t="s">
        <v>624</v>
      </c>
      <c r="AB159" s="97" t="s">
        <v>624</v>
      </c>
      <c r="AC159" s="97" t="s">
        <v>624</v>
      </c>
      <c r="AD159" s="101"/>
      <c r="AE159" s="100">
        <v>0.0</v>
      </c>
      <c r="AF159" s="97">
        <v>0.0</v>
      </c>
      <c r="AG159" s="97">
        <v>0.0</v>
      </c>
      <c r="AH159" s="97">
        <v>0.0</v>
      </c>
      <c r="AI159" s="97">
        <v>0.0</v>
      </c>
      <c r="AJ159" s="97">
        <v>0.0</v>
      </c>
      <c r="AK159" s="97">
        <v>0.0</v>
      </c>
      <c r="AL159" s="97">
        <v>0.0</v>
      </c>
      <c r="AM159" s="97">
        <v>0.0</v>
      </c>
      <c r="AN159" s="97">
        <v>0.0</v>
      </c>
      <c r="AO159" s="97">
        <v>0.0</v>
      </c>
      <c r="AP159" s="97">
        <v>0.0</v>
      </c>
      <c r="AQ159" s="97">
        <v>0.0</v>
      </c>
      <c r="AR159" s="97">
        <v>0.0</v>
      </c>
      <c r="AS159" s="97" t="s">
        <v>624</v>
      </c>
      <c r="AT159" s="97" t="s">
        <v>624</v>
      </c>
      <c r="AU159" s="103" t="s">
        <v>624</v>
      </c>
      <c r="AV159" s="98" t="s">
        <v>1628</v>
      </c>
      <c r="AW159" s="104">
        <v>103.0</v>
      </c>
      <c r="AX159" s="97">
        <v>0.0</v>
      </c>
      <c r="AY159" s="97">
        <v>0.0</v>
      </c>
      <c r="AZ159" s="97">
        <v>0.0</v>
      </c>
      <c r="BA159" s="97">
        <v>0.0</v>
      </c>
      <c r="BB159" s="97">
        <v>0.0</v>
      </c>
      <c r="BC159" s="97">
        <v>2.0</v>
      </c>
      <c r="BD159" s="97">
        <v>1.0</v>
      </c>
      <c r="BE159" s="97">
        <v>0.0</v>
      </c>
      <c r="BF159" s="97">
        <v>0.0</v>
      </c>
      <c r="BG159" s="97">
        <v>0.0</v>
      </c>
      <c r="BH159" s="97">
        <v>0.0</v>
      </c>
      <c r="BI159" s="97">
        <v>53.0</v>
      </c>
      <c r="BJ159" s="97">
        <v>47.0</v>
      </c>
      <c r="BK159" s="97" t="s">
        <v>624</v>
      </c>
      <c r="BL159" s="97" t="s">
        <v>624</v>
      </c>
      <c r="BM159" s="103" t="s">
        <v>624</v>
      </c>
      <c r="BN159" s="105">
        <f t="shared" si="4"/>
        <v>45012</v>
      </c>
      <c r="BO159" s="106" t="s">
        <v>1136</v>
      </c>
      <c r="BP159" s="106"/>
      <c r="BQ159" s="107" t="s">
        <v>1629</v>
      </c>
      <c r="BR159" s="97">
        <f t="shared" si="5"/>
        <v>483</v>
      </c>
      <c r="BS159" s="97">
        <f t="shared" si="6"/>
        <v>45012</v>
      </c>
      <c r="BT159" s="97">
        <f t="shared" si="7"/>
        <v>557</v>
      </c>
      <c r="BU159" s="97">
        <f t="shared" si="8"/>
        <v>483</v>
      </c>
      <c r="BV159" s="97">
        <f t="shared" ref="BV159:BX159" si="164">IF(BR159=44434,,BR159)</f>
        <v>483</v>
      </c>
      <c r="BW159" s="97">
        <f t="shared" si="164"/>
        <v>45012</v>
      </c>
      <c r="BX159" s="97">
        <f t="shared" si="164"/>
        <v>557</v>
      </c>
      <c r="BY159" s="97">
        <f t="shared" si="10"/>
        <v>483</v>
      </c>
      <c r="BZ159" s="97"/>
    </row>
    <row r="160">
      <c r="A160" s="94" t="s">
        <v>263</v>
      </c>
      <c r="B160" s="94" t="s">
        <v>264</v>
      </c>
      <c r="C160" s="94" t="s">
        <v>264</v>
      </c>
      <c r="D160" s="94" t="s">
        <v>132</v>
      </c>
      <c r="E160" s="94" t="s">
        <v>265</v>
      </c>
      <c r="F160" s="94" t="s">
        <v>1144</v>
      </c>
      <c r="G160" s="94" t="s">
        <v>65</v>
      </c>
      <c r="H160" s="98" t="s">
        <v>1630</v>
      </c>
      <c r="I160" s="109" t="s">
        <v>1631</v>
      </c>
      <c r="J160" s="98" t="str">
        <f t="shared" si="2"/>
        <v>above 56 days</v>
      </c>
      <c r="K160" s="98">
        <f t="shared" si="3"/>
        <v>523</v>
      </c>
      <c r="L160" s="101" t="s">
        <v>1632</v>
      </c>
      <c r="M160" s="112">
        <v>179.0</v>
      </c>
      <c r="N160" s="94">
        <v>0.0</v>
      </c>
      <c r="O160" s="94">
        <v>0.0</v>
      </c>
      <c r="P160" s="94">
        <v>0.0</v>
      </c>
      <c r="Q160" s="94">
        <v>0.0</v>
      </c>
      <c r="R160" s="94">
        <v>18.0</v>
      </c>
      <c r="S160" s="94">
        <v>45.0</v>
      </c>
      <c r="T160" s="94">
        <v>40.0</v>
      </c>
      <c r="U160" s="94">
        <v>20.0</v>
      </c>
      <c r="V160" s="94">
        <v>17.0</v>
      </c>
      <c r="W160" s="94">
        <v>21.0</v>
      </c>
      <c r="X160" s="94">
        <v>8.0</v>
      </c>
      <c r="Y160" s="94">
        <v>8.0</v>
      </c>
      <c r="Z160" s="94">
        <v>2.0</v>
      </c>
      <c r="AA160" s="97" t="s">
        <v>624</v>
      </c>
      <c r="AB160" s="97" t="s">
        <v>624</v>
      </c>
      <c r="AC160" s="97" t="s">
        <v>624</v>
      </c>
      <c r="AD160" s="101"/>
      <c r="AE160" s="100">
        <v>0.0</v>
      </c>
      <c r="AF160" s="97">
        <v>0.0</v>
      </c>
      <c r="AG160" s="97">
        <v>0.0</v>
      </c>
      <c r="AH160" s="97">
        <v>0.0</v>
      </c>
      <c r="AI160" s="97">
        <v>0.0</v>
      </c>
      <c r="AJ160" s="97">
        <v>0.0</v>
      </c>
      <c r="AK160" s="97">
        <v>0.0</v>
      </c>
      <c r="AL160" s="97">
        <v>0.0</v>
      </c>
      <c r="AM160" s="97">
        <v>0.0</v>
      </c>
      <c r="AN160" s="97">
        <v>0.0</v>
      </c>
      <c r="AO160" s="97">
        <v>0.0</v>
      </c>
      <c r="AP160" s="97">
        <v>0.0</v>
      </c>
      <c r="AQ160" s="97">
        <v>0.0</v>
      </c>
      <c r="AR160" s="97">
        <v>0.0</v>
      </c>
      <c r="AS160" s="97" t="s">
        <v>624</v>
      </c>
      <c r="AT160" s="97" t="s">
        <v>624</v>
      </c>
      <c r="AU160" s="103" t="s">
        <v>624</v>
      </c>
      <c r="AV160" s="110" t="s">
        <v>1265</v>
      </c>
      <c r="AW160" s="104">
        <v>10.0</v>
      </c>
      <c r="AX160" s="97">
        <v>0.0</v>
      </c>
      <c r="AY160" s="97">
        <v>0.0</v>
      </c>
      <c r="AZ160" s="97">
        <v>0.0</v>
      </c>
      <c r="BA160" s="97">
        <v>0.0</v>
      </c>
      <c r="BB160" s="97">
        <v>0.0</v>
      </c>
      <c r="BC160" s="97">
        <v>0.0</v>
      </c>
      <c r="BD160" s="97">
        <v>10.0</v>
      </c>
      <c r="BE160" s="97">
        <v>0.0</v>
      </c>
      <c r="BF160" s="97">
        <v>0.0</v>
      </c>
      <c r="BG160" s="97">
        <v>0.0</v>
      </c>
      <c r="BH160" s="97">
        <v>0.0</v>
      </c>
      <c r="BI160" s="97">
        <v>0.0</v>
      </c>
      <c r="BJ160" s="97">
        <v>0.0</v>
      </c>
      <c r="BK160" s="97" t="s">
        <v>624</v>
      </c>
      <c r="BL160" s="97" t="s">
        <v>624</v>
      </c>
      <c r="BM160" s="103" t="s">
        <v>624</v>
      </c>
      <c r="BN160" s="105">
        <f t="shared" si="4"/>
        <v>45012</v>
      </c>
      <c r="BO160" s="106" t="s">
        <v>1633</v>
      </c>
      <c r="BP160" s="106"/>
      <c r="BQ160" s="107" t="s">
        <v>1266</v>
      </c>
      <c r="BR160" s="97">
        <f t="shared" si="5"/>
        <v>523</v>
      </c>
      <c r="BS160" s="97">
        <f t="shared" si="6"/>
        <v>45012</v>
      </c>
      <c r="BT160" s="97">
        <f t="shared" si="7"/>
        <v>563</v>
      </c>
      <c r="BU160" s="97">
        <f t="shared" si="8"/>
        <v>523</v>
      </c>
      <c r="BV160" s="97">
        <f t="shared" ref="BV160:BX160" si="165">IF(BR160=44434,,BR160)</f>
        <v>523</v>
      </c>
      <c r="BW160" s="97">
        <f t="shared" si="165"/>
        <v>45012</v>
      </c>
      <c r="BX160" s="97">
        <f t="shared" si="165"/>
        <v>563</v>
      </c>
      <c r="BY160" s="97">
        <f t="shared" si="10"/>
        <v>523</v>
      </c>
      <c r="BZ160" s="97"/>
    </row>
    <row r="161">
      <c r="A161" s="94" t="s">
        <v>1634</v>
      </c>
      <c r="B161" s="94" t="s">
        <v>819</v>
      </c>
      <c r="C161" s="94" t="s">
        <v>819</v>
      </c>
      <c r="D161" s="94" t="s">
        <v>76</v>
      </c>
      <c r="E161" s="94" t="s">
        <v>812</v>
      </c>
      <c r="F161" s="94" t="s">
        <v>1138</v>
      </c>
      <c r="G161" s="94" t="s">
        <v>106</v>
      </c>
      <c r="H161" s="109" t="s">
        <v>1635</v>
      </c>
      <c r="I161" s="102"/>
      <c r="J161" s="98" t="str">
        <f t="shared" si="2"/>
        <v>above 56 days</v>
      </c>
      <c r="K161" s="98">
        <f t="shared" si="3"/>
        <v>672</v>
      </c>
      <c r="L161" s="99" t="s">
        <v>1636</v>
      </c>
      <c r="M161" s="112">
        <v>1.0</v>
      </c>
      <c r="N161" s="94">
        <v>0.0</v>
      </c>
      <c r="O161" s="94">
        <v>0.0</v>
      </c>
      <c r="P161" s="94">
        <v>0.0</v>
      </c>
      <c r="Q161" s="94">
        <v>0.0</v>
      </c>
      <c r="R161" s="94">
        <v>0.0</v>
      </c>
      <c r="S161" s="94">
        <v>0.0</v>
      </c>
      <c r="T161" s="94">
        <v>0.0</v>
      </c>
      <c r="U161" s="94">
        <v>0.0</v>
      </c>
      <c r="V161" s="94">
        <v>0.0</v>
      </c>
      <c r="W161" s="94">
        <v>0.0</v>
      </c>
      <c r="X161" s="94">
        <v>0.0</v>
      </c>
      <c r="Y161" s="94">
        <v>0.0</v>
      </c>
      <c r="Z161" s="94">
        <v>1.0</v>
      </c>
      <c r="AA161" s="97" t="s">
        <v>624</v>
      </c>
      <c r="AB161" s="97" t="s">
        <v>624</v>
      </c>
      <c r="AC161" s="97" t="s">
        <v>624</v>
      </c>
      <c r="AD161" s="101"/>
      <c r="AE161" s="100">
        <v>0.0</v>
      </c>
      <c r="AF161" s="97">
        <v>0.0</v>
      </c>
      <c r="AG161" s="97">
        <v>0.0</v>
      </c>
      <c r="AH161" s="97">
        <v>0.0</v>
      </c>
      <c r="AI161" s="97">
        <v>0.0</v>
      </c>
      <c r="AJ161" s="97">
        <v>0.0</v>
      </c>
      <c r="AK161" s="97">
        <v>0.0</v>
      </c>
      <c r="AL161" s="97">
        <v>0.0</v>
      </c>
      <c r="AM161" s="97">
        <v>0.0</v>
      </c>
      <c r="AN161" s="97">
        <v>0.0</v>
      </c>
      <c r="AO161" s="97">
        <v>0.0</v>
      </c>
      <c r="AP161" s="97">
        <v>0.0</v>
      </c>
      <c r="AQ161" s="97">
        <v>0.0</v>
      </c>
      <c r="AR161" s="97">
        <v>0.0</v>
      </c>
      <c r="AS161" s="97" t="s">
        <v>624</v>
      </c>
      <c r="AT161" s="97" t="s">
        <v>624</v>
      </c>
      <c r="AU161" s="103" t="s">
        <v>624</v>
      </c>
      <c r="AV161" s="110"/>
      <c r="AW161" s="104">
        <v>0.0</v>
      </c>
      <c r="AX161" s="97">
        <v>0.0</v>
      </c>
      <c r="AY161" s="97">
        <v>0.0</v>
      </c>
      <c r="AZ161" s="97">
        <v>0.0</v>
      </c>
      <c r="BA161" s="97">
        <v>0.0</v>
      </c>
      <c r="BB161" s="97">
        <v>0.0</v>
      </c>
      <c r="BC161" s="97">
        <v>0.0</v>
      </c>
      <c r="BD161" s="97">
        <v>0.0</v>
      </c>
      <c r="BE161" s="97">
        <v>0.0</v>
      </c>
      <c r="BF161" s="97">
        <v>0.0</v>
      </c>
      <c r="BG161" s="97">
        <v>0.0</v>
      </c>
      <c r="BH161" s="97">
        <v>0.0</v>
      </c>
      <c r="BI161" s="97">
        <v>0.0</v>
      </c>
      <c r="BJ161" s="97">
        <v>0.0</v>
      </c>
      <c r="BK161" s="97" t="s">
        <v>624</v>
      </c>
      <c r="BL161" s="97" t="s">
        <v>624</v>
      </c>
      <c r="BM161" s="103" t="s">
        <v>624</v>
      </c>
      <c r="BN161" s="105">
        <f t="shared" si="4"/>
        <v>45012</v>
      </c>
      <c r="BO161" s="106" t="s">
        <v>1637</v>
      </c>
      <c r="BP161" s="106"/>
      <c r="BQ161" s="107"/>
      <c r="BR161" s="97">
        <f t="shared" si="5"/>
        <v>672</v>
      </c>
      <c r="BS161" s="97">
        <f t="shared" si="6"/>
        <v>45012</v>
      </c>
      <c r="BT161" s="97">
        <f t="shared" si="7"/>
        <v>45012</v>
      </c>
      <c r="BU161" s="97">
        <f t="shared" si="8"/>
        <v>672</v>
      </c>
      <c r="BV161" s="97">
        <f t="shared" ref="BV161:BX161" si="166">IF(BR161=44434,,BR161)</f>
        <v>672</v>
      </c>
      <c r="BW161" s="97">
        <f t="shared" si="166"/>
        <v>45012</v>
      </c>
      <c r="BX161" s="97">
        <f t="shared" si="166"/>
        <v>45012</v>
      </c>
      <c r="BY161" s="97">
        <f t="shared" si="10"/>
        <v>672</v>
      </c>
      <c r="BZ161" s="97"/>
    </row>
    <row r="162">
      <c r="A162" s="94" t="s">
        <v>86</v>
      </c>
      <c r="B162" s="94" t="s">
        <v>1020</v>
      </c>
      <c r="C162" s="94" t="s">
        <v>1020</v>
      </c>
      <c r="D162" s="94" t="s">
        <v>88</v>
      </c>
      <c r="E162" s="94" t="s">
        <v>152</v>
      </c>
      <c r="F162" s="94" t="s">
        <v>64</v>
      </c>
      <c r="G162" s="94" t="s">
        <v>237</v>
      </c>
      <c r="H162" s="109" t="s">
        <v>1528</v>
      </c>
      <c r="I162" s="102"/>
      <c r="J162" s="98" t="str">
        <f t="shared" si="2"/>
        <v>above 56 days</v>
      </c>
      <c r="K162" s="98">
        <f t="shared" si="3"/>
        <v>669</v>
      </c>
      <c r="L162" s="99" t="s">
        <v>1638</v>
      </c>
      <c r="M162" s="112">
        <v>2.0</v>
      </c>
      <c r="N162" s="94">
        <v>0.0</v>
      </c>
      <c r="O162" s="94">
        <v>0.0</v>
      </c>
      <c r="P162" s="94">
        <v>0.0</v>
      </c>
      <c r="Q162" s="94">
        <v>0.0</v>
      </c>
      <c r="R162" s="94">
        <v>0.0</v>
      </c>
      <c r="S162" s="94">
        <v>0.0</v>
      </c>
      <c r="T162" s="94">
        <v>0.0</v>
      </c>
      <c r="U162" s="94">
        <v>0.0</v>
      </c>
      <c r="V162" s="94">
        <v>0.0</v>
      </c>
      <c r="W162" s="94">
        <v>0.0</v>
      </c>
      <c r="X162" s="94">
        <v>0.0</v>
      </c>
      <c r="Y162" s="94">
        <v>1.0</v>
      </c>
      <c r="Z162" s="94">
        <v>1.0</v>
      </c>
      <c r="AA162" s="97" t="s">
        <v>624</v>
      </c>
      <c r="AB162" s="97" t="s">
        <v>624</v>
      </c>
      <c r="AC162" s="97" t="s">
        <v>624</v>
      </c>
      <c r="AD162" s="101"/>
      <c r="AE162" s="100">
        <v>0.0</v>
      </c>
      <c r="AF162" s="97">
        <v>0.0</v>
      </c>
      <c r="AG162" s="97">
        <v>0.0</v>
      </c>
      <c r="AH162" s="97">
        <v>0.0</v>
      </c>
      <c r="AI162" s="97">
        <v>0.0</v>
      </c>
      <c r="AJ162" s="97">
        <v>0.0</v>
      </c>
      <c r="AK162" s="97">
        <v>0.0</v>
      </c>
      <c r="AL162" s="97">
        <v>0.0</v>
      </c>
      <c r="AM162" s="97">
        <v>0.0</v>
      </c>
      <c r="AN162" s="97">
        <v>0.0</v>
      </c>
      <c r="AO162" s="97">
        <v>0.0</v>
      </c>
      <c r="AP162" s="97">
        <v>0.0</v>
      </c>
      <c r="AQ162" s="97">
        <v>0.0</v>
      </c>
      <c r="AR162" s="97">
        <v>0.0</v>
      </c>
      <c r="AS162" s="97" t="s">
        <v>624</v>
      </c>
      <c r="AT162" s="97" t="s">
        <v>624</v>
      </c>
      <c r="AU162" s="103" t="s">
        <v>624</v>
      </c>
      <c r="AV162" s="98" t="s">
        <v>1638</v>
      </c>
      <c r="AW162" s="104">
        <v>1.0</v>
      </c>
      <c r="AX162" s="97">
        <v>0.0</v>
      </c>
      <c r="AY162" s="97">
        <v>0.0</v>
      </c>
      <c r="AZ162" s="97">
        <v>0.0</v>
      </c>
      <c r="BA162" s="97">
        <v>0.0</v>
      </c>
      <c r="BB162" s="97">
        <v>0.0</v>
      </c>
      <c r="BC162" s="97">
        <v>0.0</v>
      </c>
      <c r="BD162" s="97">
        <v>0.0</v>
      </c>
      <c r="BE162" s="97">
        <v>0.0</v>
      </c>
      <c r="BF162" s="97">
        <v>0.0</v>
      </c>
      <c r="BG162" s="97">
        <v>0.0</v>
      </c>
      <c r="BH162" s="97">
        <v>0.0</v>
      </c>
      <c r="BI162" s="97">
        <v>1.0</v>
      </c>
      <c r="BJ162" s="97">
        <v>0.0</v>
      </c>
      <c r="BK162" s="97" t="s">
        <v>624</v>
      </c>
      <c r="BL162" s="97" t="s">
        <v>624</v>
      </c>
      <c r="BM162" s="103" t="s">
        <v>624</v>
      </c>
      <c r="BN162" s="105">
        <f t="shared" si="4"/>
        <v>45012</v>
      </c>
      <c r="BO162" s="106" t="s">
        <v>1639</v>
      </c>
      <c r="BP162" s="106"/>
      <c r="BQ162" s="107" t="s">
        <v>1639</v>
      </c>
      <c r="BR162" s="97">
        <f t="shared" si="5"/>
        <v>669</v>
      </c>
      <c r="BS162" s="97">
        <f t="shared" si="6"/>
        <v>45012</v>
      </c>
      <c r="BT162" s="97">
        <f t="shared" si="7"/>
        <v>669</v>
      </c>
      <c r="BU162" s="97">
        <f t="shared" si="8"/>
        <v>669</v>
      </c>
      <c r="BV162" s="97">
        <f t="shared" ref="BV162:BX162" si="167">IF(BR162=44434,,BR162)</f>
        <v>669</v>
      </c>
      <c r="BW162" s="97">
        <f t="shared" si="167"/>
        <v>45012</v>
      </c>
      <c r="BX162" s="97">
        <f t="shared" si="167"/>
        <v>669</v>
      </c>
      <c r="BY162" s="97">
        <f t="shared" si="10"/>
        <v>669</v>
      </c>
      <c r="BZ162" s="97"/>
    </row>
    <row r="163">
      <c r="A163" s="94" t="s">
        <v>462</v>
      </c>
      <c r="B163" s="94" t="s">
        <v>463</v>
      </c>
      <c r="C163" s="94" t="s">
        <v>463</v>
      </c>
      <c r="D163" s="94" t="s">
        <v>76</v>
      </c>
      <c r="E163" s="94" t="s">
        <v>464</v>
      </c>
      <c r="F163" s="94" t="s">
        <v>1640</v>
      </c>
      <c r="G163" s="94" t="s">
        <v>466</v>
      </c>
      <c r="H163" s="109" t="s">
        <v>1641</v>
      </c>
      <c r="I163" s="102" t="s">
        <v>1642</v>
      </c>
      <c r="J163" s="98" t="str">
        <f t="shared" si="2"/>
        <v>above 56 days</v>
      </c>
      <c r="K163" s="98">
        <f t="shared" si="3"/>
        <v>439</v>
      </c>
      <c r="L163" s="101" t="s">
        <v>1166</v>
      </c>
      <c r="M163" s="112">
        <v>16.0</v>
      </c>
      <c r="N163" s="94">
        <v>5.0</v>
      </c>
      <c r="O163" s="94">
        <v>1.0</v>
      </c>
      <c r="P163" s="94">
        <v>0.0</v>
      </c>
      <c r="Q163" s="94">
        <v>3.0</v>
      </c>
      <c r="R163" s="94">
        <v>1.0</v>
      </c>
      <c r="S163" s="94">
        <v>0.0</v>
      </c>
      <c r="T163" s="94">
        <v>0.0</v>
      </c>
      <c r="U163" s="94">
        <v>0.0</v>
      </c>
      <c r="V163" s="94">
        <v>0.0</v>
      </c>
      <c r="W163" s="94">
        <v>0.0</v>
      </c>
      <c r="X163" s="94">
        <v>0.0</v>
      </c>
      <c r="Y163" s="94">
        <v>1.0</v>
      </c>
      <c r="Z163" s="94">
        <v>5.0</v>
      </c>
      <c r="AA163" s="97" t="s">
        <v>624</v>
      </c>
      <c r="AB163" s="97" t="s">
        <v>624</v>
      </c>
      <c r="AC163" s="97" t="s">
        <v>624</v>
      </c>
      <c r="AD163" s="101"/>
      <c r="AE163" s="100">
        <v>0.0</v>
      </c>
      <c r="AF163" s="97">
        <v>0.0</v>
      </c>
      <c r="AG163" s="97">
        <v>0.0</v>
      </c>
      <c r="AH163" s="97">
        <v>0.0</v>
      </c>
      <c r="AI163" s="97">
        <v>0.0</v>
      </c>
      <c r="AJ163" s="97">
        <v>0.0</v>
      </c>
      <c r="AK163" s="97">
        <v>0.0</v>
      </c>
      <c r="AL163" s="97">
        <v>0.0</v>
      </c>
      <c r="AM163" s="97">
        <v>0.0</v>
      </c>
      <c r="AN163" s="97">
        <v>0.0</v>
      </c>
      <c r="AO163" s="97">
        <v>0.0</v>
      </c>
      <c r="AP163" s="97">
        <v>0.0</v>
      </c>
      <c r="AQ163" s="97">
        <v>0.0</v>
      </c>
      <c r="AR163" s="97">
        <v>0.0</v>
      </c>
      <c r="AS163" s="97" t="s">
        <v>624</v>
      </c>
      <c r="AT163" s="97" t="s">
        <v>624</v>
      </c>
      <c r="AU163" s="103" t="s">
        <v>624</v>
      </c>
      <c r="AV163" s="110" t="s">
        <v>1643</v>
      </c>
      <c r="AW163" s="104">
        <v>131.0</v>
      </c>
      <c r="AX163" s="97">
        <v>11.0</v>
      </c>
      <c r="AY163" s="97">
        <v>1.0</v>
      </c>
      <c r="AZ163" s="97">
        <v>0.0</v>
      </c>
      <c r="BA163" s="97">
        <v>6.0</v>
      </c>
      <c r="BB163" s="97">
        <v>18.0</v>
      </c>
      <c r="BC163" s="97">
        <v>0.0</v>
      </c>
      <c r="BD163" s="97">
        <v>0.0</v>
      </c>
      <c r="BE163" s="97">
        <v>0.0</v>
      </c>
      <c r="BF163" s="97">
        <v>0.0</v>
      </c>
      <c r="BG163" s="97">
        <v>0.0</v>
      </c>
      <c r="BH163" s="97">
        <v>0.0</v>
      </c>
      <c r="BI163" s="97">
        <v>0.0</v>
      </c>
      <c r="BJ163" s="97">
        <v>95.0</v>
      </c>
      <c r="BK163" s="97" t="s">
        <v>624</v>
      </c>
      <c r="BL163" s="97" t="s">
        <v>624</v>
      </c>
      <c r="BM163" s="103" t="s">
        <v>624</v>
      </c>
      <c r="BN163" s="105">
        <f t="shared" si="4"/>
        <v>45012</v>
      </c>
      <c r="BO163" s="106" t="s">
        <v>1169</v>
      </c>
      <c r="BP163" s="106"/>
      <c r="BQ163" s="107" t="s">
        <v>1644</v>
      </c>
      <c r="BR163" s="97">
        <f t="shared" si="5"/>
        <v>439</v>
      </c>
      <c r="BS163" s="97">
        <f t="shared" si="6"/>
        <v>45012</v>
      </c>
      <c r="BT163" s="97">
        <f t="shared" si="7"/>
        <v>444</v>
      </c>
      <c r="BU163" s="97">
        <f t="shared" si="8"/>
        <v>439</v>
      </c>
      <c r="BV163" s="97">
        <f t="shared" ref="BV163:BX163" si="168">IF(BR163=44434,,BR163)</f>
        <v>439</v>
      </c>
      <c r="BW163" s="97">
        <f t="shared" si="168"/>
        <v>45012</v>
      </c>
      <c r="BX163" s="97">
        <f t="shared" si="168"/>
        <v>444</v>
      </c>
      <c r="BY163" s="97">
        <f t="shared" si="10"/>
        <v>439</v>
      </c>
      <c r="BZ163" s="97"/>
    </row>
    <row r="164">
      <c r="A164" s="94" t="s">
        <v>1645</v>
      </c>
      <c r="B164" s="94" t="s">
        <v>801</v>
      </c>
      <c r="C164" s="94" t="s">
        <v>801</v>
      </c>
      <c r="D164" s="94" t="s">
        <v>88</v>
      </c>
      <c r="E164" s="94" t="s">
        <v>240</v>
      </c>
      <c r="F164" s="94" t="s">
        <v>1123</v>
      </c>
      <c r="G164" s="94" t="s">
        <v>114</v>
      </c>
      <c r="H164" s="109" t="s">
        <v>1646</v>
      </c>
      <c r="I164" s="102"/>
      <c r="J164" s="98" t="str">
        <f t="shared" si="2"/>
        <v>above 56 days</v>
      </c>
      <c r="K164" s="98">
        <f t="shared" si="3"/>
        <v>423</v>
      </c>
      <c r="L164" s="99" t="s">
        <v>1132</v>
      </c>
      <c r="M164" s="112">
        <v>17.0</v>
      </c>
      <c r="N164" s="94">
        <v>2.0</v>
      </c>
      <c r="O164" s="94">
        <v>2.0</v>
      </c>
      <c r="P164" s="94">
        <v>0.0</v>
      </c>
      <c r="Q164" s="94">
        <v>3.0</v>
      </c>
      <c r="R164" s="94">
        <v>3.0</v>
      </c>
      <c r="S164" s="94">
        <v>0.0</v>
      </c>
      <c r="T164" s="94">
        <v>0.0</v>
      </c>
      <c r="U164" s="94">
        <v>5.0</v>
      </c>
      <c r="V164" s="94">
        <v>0.0</v>
      </c>
      <c r="W164" s="94">
        <v>0.0</v>
      </c>
      <c r="X164" s="94">
        <v>0.0</v>
      </c>
      <c r="Y164" s="94">
        <v>1.0</v>
      </c>
      <c r="Z164" s="94">
        <v>1.0</v>
      </c>
      <c r="AA164" s="97" t="s">
        <v>624</v>
      </c>
      <c r="AB164" s="97" t="s">
        <v>624</v>
      </c>
      <c r="AC164" s="97" t="s">
        <v>624</v>
      </c>
      <c r="AD164" s="99" t="s">
        <v>1647</v>
      </c>
      <c r="AE164" s="100">
        <v>2.0</v>
      </c>
      <c r="AF164" s="97">
        <v>0.0</v>
      </c>
      <c r="AG164" s="97">
        <v>0.0</v>
      </c>
      <c r="AH164" s="97">
        <v>0.0</v>
      </c>
      <c r="AI164" s="97">
        <v>0.0</v>
      </c>
      <c r="AJ164" s="97">
        <v>0.0</v>
      </c>
      <c r="AK164" s="97">
        <v>0.0</v>
      </c>
      <c r="AL164" s="97">
        <v>0.0</v>
      </c>
      <c r="AM164" s="97">
        <v>1.0</v>
      </c>
      <c r="AN164" s="97">
        <v>0.0</v>
      </c>
      <c r="AO164" s="97">
        <v>0.0</v>
      </c>
      <c r="AP164" s="97">
        <v>0.0</v>
      </c>
      <c r="AQ164" s="97">
        <v>1.0</v>
      </c>
      <c r="AR164" s="97">
        <v>0.0</v>
      </c>
      <c r="AS164" s="97" t="s">
        <v>624</v>
      </c>
      <c r="AT164" s="97" t="s">
        <v>624</v>
      </c>
      <c r="AU164" s="103" t="s">
        <v>624</v>
      </c>
      <c r="AV164" s="110"/>
      <c r="AW164" s="104">
        <v>0.0</v>
      </c>
      <c r="AX164" s="97">
        <v>0.0</v>
      </c>
      <c r="AY164" s="97">
        <v>0.0</v>
      </c>
      <c r="AZ164" s="97">
        <v>0.0</v>
      </c>
      <c r="BA164" s="97">
        <v>0.0</v>
      </c>
      <c r="BB164" s="97">
        <v>0.0</v>
      </c>
      <c r="BC164" s="97">
        <v>0.0</v>
      </c>
      <c r="BD164" s="97">
        <v>0.0</v>
      </c>
      <c r="BE164" s="97">
        <v>0.0</v>
      </c>
      <c r="BF164" s="97">
        <v>0.0</v>
      </c>
      <c r="BG164" s="97">
        <v>0.0</v>
      </c>
      <c r="BH164" s="97">
        <v>0.0</v>
      </c>
      <c r="BI164" s="97">
        <v>0.0</v>
      </c>
      <c r="BJ164" s="97">
        <v>0.0</v>
      </c>
      <c r="BK164" s="97" t="s">
        <v>624</v>
      </c>
      <c r="BL164" s="97" t="s">
        <v>624</v>
      </c>
      <c r="BM164" s="103" t="s">
        <v>624</v>
      </c>
      <c r="BN164" s="105">
        <f t="shared" si="4"/>
        <v>45012</v>
      </c>
      <c r="BO164" s="106" t="s">
        <v>1135</v>
      </c>
      <c r="BP164" s="106" t="s">
        <v>1648</v>
      </c>
      <c r="BQ164" s="107"/>
      <c r="BR164" s="97">
        <f t="shared" si="5"/>
        <v>423</v>
      </c>
      <c r="BS164" s="97">
        <f t="shared" si="6"/>
        <v>584</v>
      </c>
      <c r="BT164" s="97">
        <f t="shared" si="7"/>
        <v>45012</v>
      </c>
      <c r="BU164" s="97">
        <f t="shared" si="8"/>
        <v>423</v>
      </c>
      <c r="BV164" s="97">
        <f t="shared" ref="BV164:BX164" si="169">IF(BR164=44434,,BR164)</f>
        <v>423</v>
      </c>
      <c r="BW164" s="97">
        <f t="shared" si="169"/>
        <v>584</v>
      </c>
      <c r="BX164" s="97">
        <f t="shared" si="169"/>
        <v>45012</v>
      </c>
      <c r="BY164" s="97">
        <f t="shared" si="10"/>
        <v>423</v>
      </c>
      <c r="BZ164" s="97"/>
    </row>
    <row r="165">
      <c r="A165" s="94" t="s">
        <v>86</v>
      </c>
      <c r="B165" s="94" t="s">
        <v>242</v>
      </c>
      <c r="C165" s="94" t="s">
        <v>243</v>
      </c>
      <c r="D165" s="94" t="s">
        <v>88</v>
      </c>
      <c r="E165" s="94" t="s">
        <v>152</v>
      </c>
      <c r="F165" s="94" t="s">
        <v>1123</v>
      </c>
      <c r="G165" s="94" t="s">
        <v>79</v>
      </c>
      <c r="H165" s="109" t="s">
        <v>1649</v>
      </c>
      <c r="I165" s="97" t="s">
        <v>1650</v>
      </c>
      <c r="J165" s="98" t="str">
        <f t="shared" si="2"/>
        <v>above 56 days</v>
      </c>
      <c r="K165" s="98">
        <f t="shared" si="3"/>
        <v>440</v>
      </c>
      <c r="L165" s="101" t="s">
        <v>1292</v>
      </c>
      <c r="M165" s="112">
        <v>20.0</v>
      </c>
      <c r="N165" s="94">
        <v>2.0</v>
      </c>
      <c r="O165" s="94">
        <v>0.0</v>
      </c>
      <c r="P165" s="94">
        <v>0.0</v>
      </c>
      <c r="Q165" s="94">
        <v>9.0</v>
      </c>
      <c r="R165" s="94">
        <v>3.0</v>
      </c>
      <c r="S165" s="94">
        <v>4.0</v>
      </c>
      <c r="T165" s="94">
        <v>0.0</v>
      </c>
      <c r="U165" s="94">
        <v>0.0</v>
      </c>
      <c r="V165" s="94">
        <v>0.0</v>
      </c>
      <c r="W165" s="94">
        <v>0.0</v>
      </c>
      <c r="X165" s="94">
        <v>0.0</v>
      </c>
      <c r="Y165" s="94">
        <v>0.0</v>
      </c>
      <c r="Z165" s="94">
        <v>2.0</v>
      </c>
      <c r="AA165" s="97" t="s">
        <v>624</v>
      </c>
      <c r="AB165" s="97" t="s">
        <v>624</v>
      </c>
      <c r="AC165" s="97" t="s">
        <v>624</v>
      </c>
      <c r="AD165" s="101"/>
      <c r="AE165" s="100">
        <v>0.0</v>
      </c>
      <c r="AF165" s="97">
        <v>0.0</v>
      </c>
      <c r="AG165" s="97">
        <v>0.0</v>
      </c>
      <c r="AH165" s="97">
        <v>0.0</v>
      </c>
      <c r="AI165" s="97">
        <v>0.0</v>
      </c>
      <c r="AJ165" s="97">
        <v>0.0</v>
      </c>
      <c r="AK165" s="97">
        <v>0.0</v>
      </c>
      <c r="AL165" s="97">
        <v>0.0</v>
      </c>
      <c r="AM165" s="97">
        <v>0.0</v>
      </c>
      <c r="AN165" s="97">
        <v>0.0</v>
      </c>
      <c r="AO165" s="97">
        <v>0.0</v>
      </c>
      <c r="AP165" s="97">
        <v>0.0</v>
      </c>
      <c r="AQ165" s="97">
        <v>0.0</v>
      </c>
      <c r="AR165" s="97">
        <v>0.0</v>
      </c>
      <c r="AS165" s="97" t="s">
        <v>624</v>
      </c>
      <c r="AT165" s="97" t="s">
        <v>624</v>
      </c>
      <c r="AU165" s="103" t="s">
        <v>624</v>
      </c>
      <c r="AV165" s="110"/>
      <c r="AW165" s="104">
        <v>0.0</v>
      </c>
      <c r="AX165" s="97">
        <v>0.0</v>
      </c>
      <c r="AY165" s="97">
        <v>0.0</v>
      </c>
      <c r="AZ165" s="97">
        <v>0.0</v>
      </c>
      <c r="BA165" s="97">
        <v>0.0</v>
      </c>
      <c r="BB165" s="97">
        <v>0.0</v>
      </c>
      <c r="BC165" s="97">
        <v>0.0</v>
      </c>
      <c r="BD165" s="97">
        <v>0.0</v>
      </c>
      <c r="BE165" s="97">
        <v>0.0</v>
      </c>
      <c r="BF165" s="97">
        <v>0.0</v>
      </c>
      <c r="BG165" s="97">
        <v>0.0</v>
      </c>
      <c r="BH165" s="97">
        <v>0.0</v>
      </c>
      <c r="BI165" s="97">
        <v>0.0</v>
      </c>
      <c r="BJ165" s="97">
        <v>0.0</v>
      </c>
      <c r="BK165" s="97" t="s">
        <v>624</v>
      </c>
      <c r="BL165" s="97" t="s">
        <v>624</v>
      </c>
      <c r="BM165" s="103" t="s">
        <v>624</v>
      </c>
      <c r="BN165" s="105">
        <f t="shared" si="4"/>
        <v>45012</v>
      </c>
      <c r="BO165" s="106" t="s">
        <v>1293</v>
      </c>
      <c r="BP165" s="106"/>
      <c r="BQ165" s="107"/>
      <c r="BR165" s="97">
        <f t="shared" si="5"/>
        <v>440</v>
      </c>
      <c r="BS165" s="97">
        <f t="shared" si="6"/>
        <v>45012</v>
      </c>
      <c r="BT165" s="97">
        <f t="shared" si="7"/>
        <v>45012</v>
      </c>
      <c r="BU165" s="97">
        <f t="shared" si="8"/>
        <v>440</v>
      </c>
      <c r="BV165" s="97">
        <f t="shared" ref="BV165:BX165" si="170">IF(BR165=44434,,BR165)</f>
        <v>440</v>
      </c>
      <c r="BW165" s="97">
        <f t="shared" si="170"/>
        <v>45012</v>
      </c>
      <c r="BX165" s="97">
        <f t="shared" si="170"/>
        <v>45012</v>
      </c>
      <c r="BY165" s="97">
        <f t="shared" si="10"/>
        <v>440</v>
      </c>
      <c r="BZ165" s="97"/>
    </row>
    <row r="166">
      <c r="A166" s="94" t="s">
        <v>813</v>
      </c>
      <c r="B166" s="94" t="s">
        <v>977</v>
      </c>
      <c r="C166" s="94" t="s">
        <v>977</v>
      </c>
      <c r="D166" s="94" t="s">
        <v>88</v>
      </c>
      <c r="E166" s="94" t="s">
        <v>815</v>
      </c>
      <c r="F166" s="94" t="s">
        <v>1123</v>
      </c>
      <c r="G166" s="94" t="s">
        <v>79</v>
      </c>
      <c r="H166" s="109" t="s">
        <v>1651</v>
      </c>
      <c r="I166" s="97" t="s">
        <v>1652</v>
      </c>
      <c r="J166" s="98" t="str">
        <f t="shared" si="2"/>
        <v>above 56 days</v>
      </c>
      <c r="K166" s="98">
        <f t="shared" si="3"/>
        <v>439</v>
      </c>
      <c r="L166" s="101" t="s">
        <v>1166</v>
      </c>
      <c r="M166" s="112">
        <v>3.0</v>
      </c>
      <c r="N166" s="94">
        <v>1.0</v>
      </c>
      <c r="O166" s="94">
        <v>0.0</v>
      </c>
      <c r="P166" s="94">
        <v>0.0</v>
      </c>
      <c r="Q166" s="94">
        <v>0.0</v>
      </c>
      <c r="R166" s="94">
        <v>0.0</v>
      </c>
      <c r="S166" s="94">
        <v>0.0</v>
      </c>
      <c r="T166" s="94">
        <v>0.0</v>
      </c>
      <c r="U166" s="94">
        <v>0.0</v>
      </c>
      <c r="V166" s="94">
        <v>0.0</v>
      </c>
      <c r="W166" s="94">
        <v>0.0</v>
      </c>
      <c r="X166" s="94">
        <v>1.0</v>
      </c>
      <c r="Y166" s="94">
        <v>0.0</v>
      </c>
      <c r="Z166" s="94">
        <v>1.0</v>
      </c>
      <c r="AA166" s="97" t="s">
        <v>624</v>
      </c>
      <c r="AB166" s="97" t="s">
        <v>624</v>
      </c>
      <c r="AC166" s="97" t="s">
        <v>624</v>
      </c>
      <c r="AD166" s="101"/>
      <c r="AE166" s="100">
        <v>0.0</v>
      </c>
      <c r="AF166" s="97">
        <v>0.0</v>
      </c>
      <c r="AG166" s="97">
        <v>0.0</v>
      </c>
      <c r="AH166" s="97">
        <v>0.0</v>
      </c>
      <c r="AI166" s="97">
        <v>0.0</v>
      </c>
      <c r="AJ166" s="97">
        <v>0.0</v>
      </c>
      <c r="AK166" s="97">
        <v>0.0</v>
      </c>
      <c r="AL166" s="97">
        <v>0.0</v>
      </c>
      <c r="AM166" s="97">
        <v>0.0</v>
      </c>
      <c r="AN166" s="97">
        <v>0.0</v>
      </c>
      <c r="AO166" s="97">
        <v>0.0</v>
      </c>
      <c r="AP166" s="97">
        <v>0.0</v>
      </c>
      <c r="AQ166" s="97">
        <v>0.0</v>
      </c>
      <c r="AR166" s="97">
        <v>0.0</v>
      </c>
      <c r="AS166" s="97" t="s">
        <v>624</v>
      </c>
      <c r="AT166" s="97" t="s">
        <v>624</v>
      </c>
      <c r="AU166" s="103" t="s">
        <v>624</v>
      </c>
      <c r="AV166" s="110" t="s">
        <v>1456</v>
      </c>
      <c r="AW166" s="104">
        <v>137.0</v>
      </c>
      <c r="AX166" s="97">
        <v>0.0</v>
      </c>
      <c r="AY166" s="97">
        <v>0.0</v>
      </c>
      <c r="AZ166" s="97">
        <v>0.0</v>
      </c>
      <c r="BA166" s="97">
        <v>0.0</v>
      </c>
      <c r="BB166" s="97">
        <v>0.0</v>
      </c>
      <c r="BC166" s="97">
        <v>0.0</v>
      </c>
      <c r="BD166" s="97">
        <v>0.0</v>
      </c>
      <c r="BE166" s="97">
        <v>0.0</v>
      </c>
      <c r="BF166" s="97">
        <v>0.0</v>
      </c>
      <c r="BG166" s="97">
        <v>93.0</v>
      </c>
      <c r="BH166" s="97">
        <v>44.0</v>
      </c>
      <c r="BI166" s="97">
        <v>0.0</v>
      </c>
      <c r="BJ166" s="97">
        <v>0.0</v>
      </c>
      <c r="BK166" s="97" t="s">
        <v>624</v>
      </c>
      <c r="BL166" s="97" t="s">
        <v>624</v>
      </c>
      <c r="BM166" s="103" t="s">
        <v>624</v>
      </c>
      <c r="BN166" s="105">
        <f t="shared" si="4"/>
        <v>45012</v>
      </c>
      <c r="BO166" s="106" t="s">
        <v>1169</v>
      </c>
      <c r="BP166" s="106"/>
      <c r="BQ166" s="107" t="s">
        <v>1457</v>
      </c>
      <c r="BR166" s="97">
        <f t="shared" si="5"/>
        <v>439</v>
      </c>
      <c r="BS166" s="97">
        <f t="shared" si="6"/>
        <v>45012</v>
      </c>
      <c r="BT166" s="97">
        <f t="shared" si="7"/>
        <v>627</v>
      </c>
      <c r="BU166" s="97">
        <f t="shared" si="8"/>
        <v>439</v>
      </c>
      <c r="BV166" s="97">
        <f t="shared" ref="BV166:BX166" si="171">IF(BR166=44434,,BR166)</f>
        <v>439</v>
      </c>
      <c r="BW166" s="97">
        <f t="shared" si="171"/>
        <v>45012</v>
      </c>
      <c r="BX166" s="97">
        <f t="shared" si="171"/>
        <v>627</v>
      </c>
      <c r="BY166" s="97">
        <f t="shared" si="10"/>
        <v>439</v>
      </c>
      <c r="BZ166" s="97"/>
    </row>
    <row r="167">
      <c r="A167" s="94" t="s">
        <v>1653</v>
      </c>
      <c r="B167" s="94" t="s">
        <v>1654</v>
      </c>
      <c r="C167" s="94" t="s">
        <v>1655</v>
      </c>
      <c r="D167" s="94" t="s">
        <v>62</v>
      </c>
      <c r="E167" s="94" t="s">
        <v>1656</v>
      </c>
      <c r="F167" s="94" t="s">
        <v>1123</v>
      </c>
      <c r="G167" s="94" t="s">
        <v>106</v>
      </c>
      <c r="H167" s="109" t="s">
        <v>1657</v>
      </c>
      <c r="I167" s="109" t="s">
        <v>1658</v>
      </c>
      <c r="J167" s="98" t="str">
        <f t="shared" si="2"/>
        <v>above 56 days</v>
      </c>
      <c r="K167" s="98">
        <f t="shared" si="3"/>
        <v>434</v>
      </c>
      <c r="L167" s="99" t="s">
        <v>1286</v>
      </c>
      <c r="M167" s="112">
        <v>3.0</v>
      </c>
      <c r="N167" s="94">
        <v>2.0</v>
      </c>
      <c r="O167" s="94">
        <v>0.0</v>
      </c>
      <c r="P167" s="94">
        <v>0.0</v>
      </c>
      <c r="Q167" s="94">
        <v>0.0</v>
      </c>
      <c r="R167" s="94">
        <v>0.0</v>
      </c>
      <c r="S167" s="94">
        <v>0.0</v>
      </c>
      <c r="T167" s="94">
        <v>0.0</v>
      </c>
      <c r="U167" s="94">
        <v>0.0</v>
      </c>
      <c r="V167" s="94">
        <v>0.0</v>
      </c>
      <c r="W167" s="94">
        <v>0.0</v>
      </c>
      <c r="X167" s="94">
        <v>0.0</v>
      </c>
      <c r="Y167" s="94">
        <v>0.0</v>
      </c>
      <c r="Z167" s="94">
        <v>1.0</v>
      </c>
      <c r="AA167" s="97" t="s">
        <v>624</v>
      </c>
      <c r="AB167" s="97" t="s">
        <v>624</v>
      </c>
      <c r="AC167" s="97" t="s">
        <v>624</v>
      </c>
      <c r="AD167" s="101"/>
      <c r="AE167" s="100">
        <v>0.0</v>
      </c>
      <c r="AF167" s="97">
        <v>0.0</v>
      </c>
      <c r="AG167" s="97">
        <v>0.0</v>
      </c>
      <c r="AH167" s="97">
        <v>0.0</v>
      </c>
      <c r="AI167" s="97">
        <v>0.0</v>
      </c>
      <c r="AJ167" s="97">
        <v>0.0</v>
      </c>
      <c r="AK167" s="97">
        <v>0.0</v>
      </c>
      <c r="AL167" s="97">
        <v>0.0</v>
      </c>
      <c r="AM167" s="97">
        <v>0.0</v>
      </c>
      <c r="AN167" s="97">
        <v>0.0</v>
      </c>
      <c r="AO167" s="97">
        <v>0.0</v>
      </c>
      <c r="AP167" s="97">
        <v>0.0</v>
      </c>
      <c r="AQ167" s="97">
        <v>0.0</v>
      </c>
      <c r="AR167" s="97">
        <v>0.0</v>
      </c>
      <c r="AS167" s="97" t="s">
        <v>624</v>
      </c>
      <c r="AT167" s="97" t="s">
        <v>624</v>
      </c>
      <c r="AU167" s="103" t="s">
        <v>624</v>
      </c>
      <c r="AV167" s="110"/>
      <c r="AW167" s="104">
        <v>0.0</v>
      </c>
      <c r="AX167" s="97">
        <v>0.0</v>
      </c>
      <c r="AY167" s="97">
        <v>0.0</v>
      </c>
      <c r="AZ167" s="97">
        <v>0.0</v>
      </c>
      <c r="BA167" s="97">
        <v>0.0</v>
      </c>
      <c r="BB167" s="97">
        <v>0.0</v>
      </c>
      <c r="BC167" s="97">
        <v>0.0</v>
      </c>
      <c r="BD167" s="97">
        <v>0.0</v>
      </c>
      <c r="BE167" s="97">
        <v>0.0</v>
      </c>
      <c r="BF167" s="97">
        <v>0.0</v>
      </c>
      <c r="BG167" s="97">
        <v>0.0</v>
      </c>
      <c r="BH167" s="97">
        <v>0.0</v>
      </c>
      <c r="BI167" s="97">
        <v>0.0</v>
      </c>
      <c r="BJ167" s="97">
        <v>0.0</v>
      </c>
      <c r="BK167" s="97" t="s">
        <v>624</v>
      </c>
      <c r="BL167" s="97" t="s">
        <v>624</v>
      </c>
      <c r="BM167" s="103" t="s">
        <v>624</v>
      </c>
      <c r="BN167" s="105">
        <f t="shared" si="4"/>
        <v>45012</v>
      </c>
      <c r="BO167" s="106" t="s">
        <v>1287</v>
      </c>
      <c r="BP167" s="106"/>
      <c r="BQ167" s="107"/>
      <c r="BR167" s="97">
        <f t="shared" si="5"/>
        <v>434</v>
      </c>
      <c r="BS167" s="97">
        <f t="shared" si="6"/>
        <v>45012</v>
      </c>
      <c r="BT167" s="97">
        <f t="shared" si="7"/>
        <v>45012</v>
      </c>
      <c r="BU167" s="97">
        <f t="shared" si="8"/>
        <v>434</v>
      </c>
      <c r="BV167" s="97">
        <f t="shared" ref="BV167:BX167" si="172">IF(BR167=44434,,BR167)</f>
        <v>434</v>
      </c>
      <c r="BW167" s="97">
        <f t="shared" si="172"/>
        <v>45012</v>
      </c>
      <c r="BX167" s="97">
        <f t="shared" si="172"/>
        <v>45012</v>
      </c>
      <c r="BY167" s="97">
        <f t="shared" si="10"/>
        <v>434</v>
      </c>
      <c r="BZ167" s="97"/>
    </row>
    <row r="168">
      <c r="A168" s="94" t="s">
        <v>103</v>
      </c>
      <c r="B168" s="94" t="s">
        <v>960</v>
      </c>
      <c r="C168" s="94" t="s">
        <v>960</v>
      </c>
      <c r="D168" s="94" t="s">
        <v>88</v>
      </c>
      <c r="E168" s="94" t="s">
        <v>105</v>
      </c>
      <c r="F168" s="94" t="s">
        <v>1123</v>
      </c>
      <c r="G168" s="94" t="s">
        <v>79</v>
      </c>
      <c r="H168" s="111" t="s">
        <v>1659</v>
      </c>
      <c r="I168" s="111" t="s">
        <v>1660</v>
      </c>
      <c r="J168" s="98" t="str">
        <f t="shared" si="2"/>
        <v>above 56 days</v>
      </c>
      <c r="K168" s="98">
        <f t="shared" si="3"/>
        <v>483</v>
      </c>
      <c r="L168" s="101" t="s">
        <v>1133</v>
      </c>
      <c r="M168" s="112">
        <v>5.0</v>
      </c>
      <c r="N168" s="94">
        <v>0.0</v>
      </c>
      <c r="O168" s="94">
        <v>0.0</v>
      </c>
      <c r="P168" s="94">
        <v>0.0</v>
      </c>
      <c r="Q168" s="94">
        <v>1.0</v>
      </c>
      <c r="R168" s="94">
        <v>0.0</v>
      </c>
      <c r="S168" s="94">
        <v>0.0</v>
      </c>
      <c r="T168" s="94">
        <v>0.0</v>
      </c>
      <c r="U168" s="94">
        <v>0.0</v>
      </c>
      <c r="V168" s="94">
        <v>1.0</v>
      </c>
      <c r="W168" s="94">
        <v>2.0</v>
      </c>
      <c r="X168" s="94">
        <v>0.0</v>
      </c>
      <c r="Y168" s="94">
        <v>0.0</v>
      </c>
      <c r="Z168" s="94">
        <v>1.0</v>
      </c>
      <c r="AA168" s="97" t="s">
        <v>624</v>
      </c>
      <c r="AB168" s="97" t="s">
        <v>624</v>
      </c>
      <c r="AC168" s="97" t="s">
        <v>624</v>
      </c>
      <c r="AD168" s="101"/>
      <c r="AE168" s="100">
        <v>0.0</v>
      </c>
      <c r="AF168" s="97">
        <v>0.0</v>
      </c>
      <c r="AG168" s="97">
        <v>0.0</v>
      </c>
      <c r="AH168" s="97">
        <v>0.0</v>
      </c>
      <c r="AI168" s="97">
        <v>0.0</v>
      </c>
      <c r="AJ168" s="97">
        <v>0.0</v>
      </c>
      <c r="AK168" s="97">
        <v>0.0</v>
      </c>
      <c r="AL168" s="97">
        <v>0.0</v>
      </c>
      <c r="AM168" s="97">
        <v>0.0</v>
      </c>
      <c r="AN168" s="97">
        <v>0.0</v>
      </c>
      <c r="AO168" s="97">
        <v>0.0</v>
      </c>
      <c r="AP168" s="97">
        <v>0.0</v>
      </c>
      <c r="AQ168" s="97">
        <v>0.0</v>
      </c>
      <c r="AR168" s="97">
        <v>0.0</v>
      </c>
      <c r="AS168" s="97" t="s">
        <v>624</v>
      </c>
      <c r="AT168" s="97" t="s">
        <v>624</v>
      </c>
      <c r="AU168" s="103" t="s">
        <v>624</v>
      </c>
      <c r="AV168" s="98" t="s">
        <v>1661</v>
      </c>
      <c r="AW168" s="104">
        <v>1.0</v>
      </c>
      <c r="AX168" s="97">
        <v>0.0</v>
      </c>
      <c r="AY168" s="97">
        <v>0.0</v>
      </c>
      <c r="AZ168" s="97">
        <v>0.0</v>
      </c>
      <c r="BA168" s="97">
        <v>0.0</v>
      </c>
      <c r="BB168" s="97">
        <v>0.0</v>
      </c>
      <c r="BC168" s="97">
        <v>0.0</v>
      </c>
      <c r="BD168" s="97">
        <v>0.0</v>
      </c>
      <c r="BE168" s="97">
        <v>0.0</v>
      </c>
      <c r="BF168" s="97">
        <v>0.0</v>
      </c>
      <c r="BG168" s="97">
        <v>0.0</v>
      </c>
      <c r="BH168" s="97">
        <v>0.0</v>
      </c>
      <c r="BI168" s="97">
        <v>0.0</v>
      </c>
      <c r="BJ168" s="97">
        <v>1.0</v>
      </c>
      <c r="BK168" s="97" t="s">
        <v>624</v>
      </c>
      <c r="BL168" s="97" t="s">
        <v>624</v>
      </c>
      <c r="BM168" s="103" t="s">
        <v>624</v>
      </c>
      <c r="BN168" s="105">
        <f t="shared" si="4"/>
        <v>45012</v>
      </c>
      <c r="BO168" s="106" t="s">
        <v>1136</v>
      </c>
      <c r="BP168" s="106"/>
      <c r="BQ168" s="107" t="s">
        <v>1662</v>
      </c>
      <c r="BR168" s="97">
        <f t="shared" si="5"/>
        <v>483</v>
      </c>
      <c r="BS168" s="97">
        <f t="shared" si="6"/>
        <v>45012</v>
      </c>
      <c r="BT168" s="97">
        <f t="shared" si="7"/>
        <v>675</v>
      </c>
      <c r="BU168" s="97">
        <f t="shared" si="8"/>
        <v>483</v>
      </c>
      <c r="BV168" s="97">
        <f t="shared" ref="BV168:BX168" si="173">IF(BR168=44434,,BR168)</f>
        <v>483</v>
      </c>
      <c r="BW168" s="97">
        <f t="shared" si="173"/>
        <v>45012</v>
      </c>
      <c r="BX168" s="97">
        <f t="shared" si="173"/>
        <v>675</v>
      </c>
      <c r="BY168" s="97">
        <f t="shared" si="10"/>
        <v>483</v>
      </c>
      <c r="BZ168" s="97"/>
    </row>
    <row r="169">
      <c r="A169" s="94" t="s">
        <v>1066</v>
      </c>
      <c r="B169" s="94" t="s">
        <v>1067</v>
      </c>
      <c r="C169" s="94" t="s">
        <v>1067</v>
      </c>
      <c r="D169" s="94" t="s">
        <v>76</v>
      </c>
      <c r="E169" s="94" t="s">
        <v>1068</v>
      </c>
      <c r="F169" s="94" t="s">
        <v>1138</v>
      </c>
      <c r="G169" s="94" t="s">
        <v>106</v>
      </c>
      <c r="H169" s="109" t="s">
        <v>1663</v>
      </c>
      <c r="I169" s="109" t="s">
        <v>1664</v>
      </c>
      <c r="J169" s="98" t="str">
        <f t="shared" si="2"/>
        <v>above 56 days</v>
      </c>
      <c r="K169" s="98">
        <f t="shared" si="3"/>
        <v>472</v>
      </c>
      <c r="L169" s="101" t="s">
        <v>1366</v>
      </c>
      <c r="M169" s="112">
        <v>6.0</v>
      </c>
      <c r="N169" s="94">
        <v>0.0</v>
      </c>
      <c r="O169" s="94">
        <v>0.0</v>
      </c>
      <c r="P169" s="94">
        <v>1.0</v>
      </c>
      <c r="Q169" s="94">
        <v>0.0</v>
      </c>
      <c r="R169" s="94">
        <v>0.0</v>
      </c>
      <c r="S169" s="94">
        <v>0.0</v>
      </c>
      <c r="T169" s="94">
        <v>1.0</v>
      </c>
      <c r="U169" s="94">
        <v>0.0</v>
      </c>
      <c r="V169" s="94">
        <v>0.0</v>
      </c>
      <c r="W169" s="94">
        <v>1.0</v>
      </c>
      <c r="X169" s="94">
        <v>0.0</v>
      </c>
      <c r="Y169" s="94">
        <v>0.0</v>
      </c>
      <c r="Z169" s="94">
        <v>3.0</v>
      </c>
      <c r="AA169" s="97" t="s">
        <v>624</v>
      </c>
      <c r="AB169" s="97" t="s">
        <v>624</v>
      </c>
      <c r="AC169" s="97" t="s">
        <v>624</v>
      </c>
      <c r="AD169" s="101"/>
      <c r="AE169" s="100">
        <v>0.0</v>
      </c>
      <c r="AF169" s="97">
        <v>0.0</v>
      </c>
      <c r="AG169" s="97">
        <v>0.0</v>
      </c>
      <c r="AH169" s="97">
        <v>0.0</v>
      </c>
      <c r="AI169" s="97">
        <v>0.0</v>
      </c>
      <c r="AJ169" s="97">
        <v>0.0</v>
      </c>
      <c r="AK169" s="97">
        <v>0.0</v>
      </c>
      <c r="AL169" s="97">
        <v>0.0</v>
      </c>
      <c r="AM169" s="97">
        <v>0.0</v>
      </c>
      <c r="AN169" s="97">
        <v>0.0</v>
      </c>
      <c r="AO169" s="97">
        <v>0.0</v>
      </c>
      <c r="AP169" s="97">
        <v>0.0</v>
      </c>
      <c r="AQ169" s="97">
        <v>0.0</v>
      </c>
      <c r="AR169" s="97">
        <v>0.0</v>
      </c>
      <c r="AS169" s="97" t="s">
        <v>624</v>
      </c>
      <c r="AT169" s="97" t="s">
        <v>624</v>
      </c>
      <c r="AU169" s="103" t="s">
        <v>624</v>
      </c>
      <c r="AV169" s="110" t="s">
        <v>1665</v>
      </c>
      <c r="AW169" s="104">
        <v>19.0</v>
      </c>
      <c r="AX169" s="97">
        <v>0.0</v>
      </c>
      <c r="AY169" s="97">
        <v>0.0</v>
      </c>
      <c r="AZ169" s="97">
        <v>1.0</v>
      </c>
      <c r="BA169" s="97">
        <v>0.0</v>
      </c>
      <c r="BB169" s="97">
        <v>0.0</v>
      </c>
      <c r="BC169" s="97">
        <v>0.0</v>
      </c>
      <c r="BD169" s="97">
        <v>0.0</v>
      </c>
      <c r="BE169" s="97">
        <v>0.0</v>
      </c>
      <c r="BF169" s="97">
        <v>0.0</v>
      </c>
      <c r="BG169" s="97">
        <v>18.0</v>
      </c>
      <c r="BH169" s="97">
        <v>0.0</v>
      </c>
      <c r="BI169" s="97">
        <v>0.0</v>
      </c>
      <c r="BJ169" s="97">
        <v>0.0</v>
      </c>
      <c r="BK169" s="97" t="s">
        <v>624</v>
      </c>
      <c r="BL169" s="97" t="s">
        <v>624</v>
      </c>
      <c r="BM169" s="103" t="s">
        <v>624</v>
      </c>
      <c r="BN169" s="105">
        <f t="shared" si="4"/>
        <v>45012</v>
      </c>
      <c r="BO169" s="106" t="s">
        <v>1367</v>
      </c>
      <c r="BP169" s="106"/>
      <c r="BQ169" s="107" t="s">
        <v>1666</v>
      </c>
      <c r="BR169" s="97">
        <f t="shared" si="5"/>
        <v>479</v>
      </c>
      <c r="BS169" s="97">
        <f t="shared" si="6"/>
        <v>45012</v>
      </c>
      <c r="BT169" s="97">
        <f t="shared" si="7"/>
        <v>472</v>
      </c>
      <c r="BU169" s="97">
        <f t="shared" si="8"/>
        <v>472</v>
      </c>
      <c r="BV169" s="97">
        <f t="shared" ref="BV169:BX169" si="174">IF(BR169=44434,,BR169)</f>
        <v>479</v>
      </c>
      <c r="BW169" s="97">
        <f t="shared" si="174"/>
        <v>45012</v>
      </c>
      <c r="BX169" s="97">
        <f t="shared" si="174"/>
        <v>472</v>
      </c>
      <c r="BY169" s="97">
        <f t="shared" si="10"/>
        <v>472</v>
      </c>
      <c r="BZ169" s="97"/>
    </row>
    <row r="170">
      <c r="A170" s="94" t="s">
        <v>94</v>
      </c>
      <c r="B170" s="94" t="s">
        <v>447</v>
      </c>
      <c r="C170" s="94" t="s">
        <v>447</v>
      </c>
      <c r="D170" s="94" t="s">
        <v>88</v>
      </c>
      <c r="E170" s="94" t="s">
        <v>1216</v>
      </c>
      <c r="F170" s="94" t="s">
        <v>1123</v>
      </c>
      <c r="G170" s="94" t="s">
        <v>237</v>
      </c>
      <c r="H170" s="109" t="s">
        <v>1667</v>
      </c>
      <c r="I170" s="102"/>
      <c r="J170" s="98" t="str">
        <f t="shared" si="2"/>
        <v>above 56 days</v>
      </c>
      <c r="K170" s="98">
        <f t="shared" si="3"/>
        <v>423</v>
      </c>
      <c r="L170" s="99" t="s">
        <v>1132</v>
      </c>
      <c r="M170" s="112">
        <v>16.0</v>
      </c>
      <c r="N170" s="94">
        <v>3.0</v>
      </c>
      <c r="O170" s="94">
        <v>1.0</v>
      </c>
      <c r="P170" s="94">
        <v>4.0</v>
      </c>
      <c r="Q170" s="94">
        <v>5.0</v>
      </c>
      <c r="R170" s="94">
        <v>1.0</v>
      </c>
      <c r="S170" s="94">
        <v>0.0</v>
      </c>
      <c r="T170" s="94">
        <v>0.0</v>
      </c>
      <c r="U170" s="94">
        <v>1.0</v>
      </c>
      <c r="V170" s="94">
        <v>0.0</v>
      </c>
      <c r="W170" s="94">
        <v>0.0</v>
      </c>
      <c r="X170" s="94">
        <v>0.0</v>
      </c>
      <c r="Y170" s="94">
        <v>0.0</v>
      </c>
      <c r="Z170" s="94">
        <v>1.0</v>
      </c>
      <c r="AA170" s="97" t="s">
        <v>624</v>
      </c>
      <c r="AB170" s="97" t="s">
        <v>624</v>
      </c>
      <c r="AC170" s="97" t="s">
        <v>624</v>
      </c>
      <c r="AD170" s="101"/>
      <c r="AE170" s="100">
        <v>0.0</v>
      </c>
      <c r="AF170" s="97">
        <v>0.0</v>
      </c>
      <c r="AG170" s="97">
        <v>0.0</v>
      </c>
      <c r="AH170" s="97">
        <v>0.0</v>
      </c>
      <c r="AI170" s="97">
        <v>0.0</v>
      </c>
      <c r="AJ170" s="97">
        <v>0.0</v>
      </c>
      <c r="AK170" s="97">
        <v>0.0</v>
      </c>
      <c r="AL170" s="97">
        <v>0.0</v>
      </c>
      <c r="AM170" s="97">
        <v>0.0</v>
      </c>
      <c r="AN170" s="97">
        <v>0.0</v>
      </c>
      <c r="AO170" s="97">
        <v>0.0</v>
      </c>
      <c r="AP170" s="97">
        <v>0.0</v>
      </c>
      <c r="AQ170" s="97">
        <v>0.0</v>
      </c>
      <c r="AR170" s="97">
        <v>0.0</v>
      </c>
      <c r="AS170" s="97" t="s">
        <v>624</v>
      </c>
      <c r="AT170" s="97" t="s">
        <v>624</v>
      </c>
      <c r="AU170" s="103" t="s">
        <v>624</v>
      </c>
      <c r="AV170" s="98" t="s">
        <v>1132</v>
      </c>
      <c r="AW170" s="104">
        <v>1.0</v>
      </c>
      <c r="AX170" s="97">
        <v>1.0</v>
      </c>
      <c r="AY170" s="97">
        <v>0.0</v>
      </c>
      <c r="AZ170" s="97">
        <v>0.0</v>
      </c>
      <c r="BA170" s="97">
        <v>0.0</v>
      </c>
      <c r="BB170" s="97">
        <v>0.0</v>
      </c>
      <c r="BC170" s="97">
        <v>0.0</v>
      </c>
      <c r="BD170" s="97">
        <v>0.0</v>
      </c>
      <c r="BE170" s="97">
        <v>0.0</v>
      </c>
      <c r="BF170" s="97">
        <v>0.0</v>
      </c>
      <c r="BG170" s="97">
        <v>0.0</v>
      </c>
      <c r="BH170" s="97">
        <v>0.0</v>
      </c>
      <c r="BI170" s="97">
        <v>0.0</v>
      </c>
      <c r="BJ170" s="97">
        <v>0.0</v>
      </c>
      <c r="BK170" s="97" t="s">
        <v>624</v>
      </c>
      <c r="BL170" s="97" t="s">
        <v>624</v>
      </c>
      <c r="BM170" s="103" t="s">
        <v>624</v>
      </c>
      <c r="BN170" s="105">
        <f t="shared" si="4"/>
        <v>45012</v>
      </c>
      <c r="BO170" s="106" t="s">
        <v>1135</v>
      </c>
      <c r="BP170" s="106"/>
      <c r="BQ170" s="107" t="s">
        <v>1135</v>
      </c>
      <c r="BR170" s="97">
        <f t="shared" si="5"/>
        <v>423</v>
      </c>
      <c r="BS170" s="97">
        <f t="shared" si="6"/>
        <v>45012</v>
      </c>
      <c r="BT170" s="97">
        <f t="shared" si="7"/>
        <v>423</v>
      </c>
      <c r="BU170" s="97">
        <f t="shared" si="8"/>
        <v>423</v>
      </c>
      <c r="BV170" s="97">
        <f t="shared" ref="BV170:BX170" si="175">IF(BR170=44434,,BR170)</f>
        <v>423</v>
      </c>
      <c r="BW170" s="97">
        <f t="shared" si="175"/>
        <v>45012</v>
      </c>
      <c r="BX170" s="97">
        <f t="shared" si="175"/>
        <v>423</v>
      </c>
      <c r="BY170" s="97">
        <f t="shared" si="10"/>
        <v>423</v>
      </c>
      <c r="BZ170" s="97"/>
    </row>
    <row r="171">
      <c r="A171" s="94" t="s">
        <v>625</v>
      </c>
      <c r="B171" s="94" t="s">
        <v>996</v>
      </c>
      <c r="C171" s="94" t="s">
        <v>997</v>
      </c>
      <c r="D171" s="94" t="s">
        <v>132</v>
      </c>
      <c r="E171" s="94" t="s">
        <v>990</v>
      </c>
      <c r="F171" s="94" t="s">
        <v>1144</v>
      </c>
      <c r="G171" s="94" t="s">
        <v>114</v>
      </c>
      <c r="H171" s="76" t="s">
        <v>1668</v>
      </c>
      <c r="I171" s="76" t="s">
        <v>1574</v>
      </c>
      <c r="J171" s="98" t="str">
        <f t="shared" si="2"/>
        <v>above 56 days</v>
      </c>
      <c r="K171" s="98">
        <f t="shared" si="3"/>
        <v>535</v>
      </c>
      <c r="L171" s="101" t="s">
        <v>1148</v>
      </c>
      <c r="M171" s="112">
        <v>8.0</v>
      </c>
      <c r="N171" s="94">
        <v>0.0</v>
      </c>
      <c r="O171" s="94">
        <v>0.0</v>
      </c>
      <c r="P171" s="94">
        <v>0.0</v>
      </c>
      <c r="Q171" s="94">
        <v>0.0</v>
      </c>
      <c r="R171" s="94">
        <v>1.0</v>
      </c>
      <c r="S171" s="94">
        <v>0.0</v>
      </c>
      <c r="T171" s="94">
        <v>0.0</v>
      </c>
      <c r="U171" s="94">
        <v>0.0</v>
      </c>
      <c r="V171" s="94">
        <v>0.0</v>
      </c>
      <c r="W171" s="94">
        <v>0.0</v>
      </c>
      <c r="X171" s="94">
        <v>2.0</v>
      </c>
      <c r="Y171" s="94">
        <v>5.0</v>
      </c>
      <c r="Z171" s="97" t="s">
        <v>624</v>
      </c>
      <c r="AA171" s="97" t="s">
        <v>624</v>
      </c>
      <c r="AB171" s="97" t="s">
        <v>624</v>
      </c>
      <c r="AC171" s="97" t="s">
        <v>624</v>
      </c>
      <c r="AD171" s="99" t="s">
        <v>1669</v>
      </c>
      <c r="AE171" s="100">
        <v>7.0</v>
      </c>
      <c r="AF171" s="97">
        <v>0.0</v>
      </c>
      <c r="AG171" s="97">
        <v>0.0</v>
      </c>
      <c r="AH171" s="97">
        <v>0.0</v>
      </c>
      <c r="AI171" s="97">
        <v>0.0</v>
      </c>
      <c r="AJ171" s="97">
        <v>0.0</v>
      </c>
      <c r="AK171" s="97">
        <v>0.0</v>
      </c>
      <c r="AL171" s="97">
        <v>0.0</v>
      </c>
      <c r="AM171" s="97">
        <v>0.0</v>
      </c>
      <c r="AN171" s="97">
        <v>0.0</v>
      </c>
      <c r="AO171" s="97">
        <v>0.0</v>
      </c>
      <c r="AP171" s="97">
        <v>2.0</v>
      </c>
      <c r="AQ171" s="97">
        <v>5.0</v>
      </c>
      <c r="AR171" s="97" t="s">
        <v>624</v>
      </c>
      <c r="AS171" s="97" t="s">
        <v>624</v>
      </c>
      <c r="AT171" s="97" t="s">
        <v>624</v>
      </c>
      <c r="AU171" s="103" t="s">
        <v>624</v>
      </c>
      <c r="AV171" s="98" t="s">
        <v>1669</v>
      </c>
      <c r="AW171" s="104">
        <v>165.0</v>
      </c>
      <c r="AX171" s="97">
        <v>0.0</v>
      </c>
      <c r="AY171" s="97">
        <v>0.0</v>
      </c>
      <c r="AZ171" s="97">
        <v>0.0</v>
      </c>
      <c r="BA171" s="97">
        <v>0.0</v>
      </c>
      <c r="BB171" s="97">
        <v>0.0</v>
      </c>
      <c r="BC171" s="97">
        <v>0.0</v>
      </c>
      <c r="BD171" s="97">
        <v>0.0</v>
      </c>
      <c r="BE171" s="97">
        <v>0.0</v>
      </c>
      <c r="BF171" s="97">
        <v>0.0</v>
      </c>
      <c r="BG171" s="97">
        <v>0.0</v>
      </c>
      <c r="BH171" s="97">
        <v>144.0</v>
      </c>
      <c r="BI171" s="97">
        <v>21.0</v>
      </c>
      <c r="BJ171" s="97" t="s">
        <v>624</v>
      </c>
      <c r="BK171" s="97" t="s">
        <v>624</v>
      </c>
      <c r="BL171" s="97" t="s">
        <v>624</v>
      </c>
      <c r="BM171" s="103" t="s">
        <v>624</v>
      </c>
      <c r="BN171" s="105">
        <f t="shared" si="4"/>
        <v>45012</v>
      </c>
      <c r="BO171" s="106" t="s">
        <v>1146</v>
      </c>
      <c r="BP171" s="106" t="s">
        <v>1670</v>
      </c>
      <c r="BQ171" s="107" t="s">
        <v>1670</v>
      </c>
      <c r="BR171" s="97">
        <f t="shared" si="5"/>
        <v>535</v>
      </c>
      <c r="BS171" s="97">
        <f t="shared" si="6"/>
        <v>648</v>
      </c>
      <c r="BT171" s="97">
        <f t="shared" si="7"/>
        <v>648</v>
      </c>
      <c r="BU171" s="97">
        <f t="shared" si="8"/>
        <v>535</v>
      </c>
      <c r="BV171" s="97">
        <f t="shared" ref="BV171:BX171" si="176">IF(BR171=44434,,BR171)</f>
        <v>535</v>
      </c>
      <c r="BW171" s="97">
        <f t="shared" si="176"/>
        <v>648</v>
      </c>
      <c r="BX171" s="97">
        <f t="shared" si="176"/>
        <v>648</v>
      </c>
      <c r="BY171" s="97">
        <f t="shared" si="10"/>
        <v>535</v>
      </c>
      <c r="BZ171" s="97"/>
    </row>
    <row r="172">
      <c r="A172" s="94" t="s">
        <v>420</v>
      </c>
      <c r="B172" s="94" t="s">
        <v>421</v>
      </c>
      <c r="C172" s="94" t="s">
        <v>421</v>
      </c>
      <c r="D172" s="94" t="s">
        <v>62</v>
      </c>
      <c r="E172" s="94" t="s">
        <v>422</v>
      </c>
      <c r="F172" s="94" t="s">
        <v>1123</v>
      </c>
      <c r="G172" s="94" t="s">
        <v>237</v>
      </c>
      <c r="H172" s="114" t="s">
        <v>1671</v>
      </c>
      <c r="I172" s="76" t="s">
        <v>1672</v>
      </c>
      <c r="J172" s="98" t="str">
        <f t="shared" si="2"/>
        <v>above 56 days</v>
      </c>
      <c r="K172" s="98">
        <f t="shared" si="3"/>
        <v>490</v>
      </c>
      <c r="L172" s="101" t="s">
        <v>1673</v>
      </c>
      <c r="M172" s="112">
        <v>48.0</v>
      </c>
      <c r="N172" s="94">
        <v>0.0</v>
      </c>
      <c r="O172" s="94">
        <v>0.0</v>
      </c>
      <c r="P172" s="94">
        <v>0.0</v>
      </c>
      <c r="Q172" s="94">
        <v>13.0</v>
      </c>
      <c r="R172" s="94">
        <v>4.0</v>
      </c>
      <c r="S172" s="94">
        <v>2.0</v>
      </c>
      <c r="T172" s="94">
        <v>5.0</v>
      </c>
      <c r="U172" s="94">
        <v>8.0</v>
      </c>
      <c r="V172" s="94">
        <v>2.0</v>
      </c>
      <c r="W172" s="94">
        <v>8.0</v>
      </c>
      <c r="X172" s="94">
        <v>5.0</v>
      </c>
      <c r="Y172" s="94">
        <v>1.0</v>
      </c>
      <c r="Z172" s="97" t="s">
        <v>624</v>
      </c>
      <c r="AA172" s="97" t="s">
        <v>624</v>
      </c>
      <c r="AB172" s="97" t="s">
        <v>624</v>
      </c>
      <c r="AC172" s="97" t="s">
        <v>624</v>
      </c>
      <c r="AD172" s="101" t="s">
        <v>1674</v>
      </c>
      <c r="AE172" s="100">
        <v>7.0</v>
      </c>
      <c r="AF172" s="97">
        <v>0.0</v>
      </c>
      <c r="AG172" s="97">
        <v>0.0</v>
      </c>
      <c r="AH172" s="97">
        <v>0.0</v>
      </c>
      <c r="AI172" s="97">
        <v>5.0</v>
      </c>
      <c r="AJ172" s="97">
        <v>0.0</v>
      </c>
      <c r="AK172" s="97">
        <v>1.0</v>
      </c>
      <c r="AL172" s="97">
        <v>0.0</v>
      </c>
      <c r="AM172" s="97">
        <v>0.0</v>
      </c>
      <c r="AN172" s="97">
        <v>0.0</v>
      </c>
      <c r="AO172" s="97">
        <v>1.0</v>
      </c>
      <c r="AP172" s="97">
        <v>0.0</v>
      </c>
      <c r="AQ172" s="97">
        <v>0.0</v>
      </c>
      <c r="AR172" s="97" t="s">
        <v>624</v>
      </c>
      <c r="AS172" s="97" t="s">
        <v>624</v>
      </c>
      <c r="AT172" s="97" t="s">
        <v>624</v>
      </c>
      <c r="AU172" s="103" t="s">
        <v>624</v>
      </c>
      <c r="AV172" s="110" t="s">
        <v>1471</v>
      </c>
      <c r="AW172" s="104">
        <v>1.0</v>
      </c>
      <c r="AX172" s="97">
        <v>0.0</v>
      </c>
      <c r="AY172" s="97">
        <v>0.0</v>
      </c>
      <c r="AZ172" s="97">
        <v>0.0</v>
      </c>
      <c r="BA172" s="97">
        <v>0.0</v>
      </c>
      <c r="BB172" s="97">
        <v>0.0</v>
      </c>
      <c r="BC172" s="97">
        <v>0.0</v>
      </c>
      <c r="BD172" s="97">
        <v>0.0</v>
      </c>
      <c r="BE172" s="97">
        <v>1.0</v>
      </c>
      <c r="BF172" s="97">
        <v>0.0</v>
      </c>
      <c r="BG172" s="97">
        <v>0.0</v>
      </c>
      <c r="BH172" s="97">
        <v>0.0</v>
      </c>
      <c r="BI172" s="97">
        <v>0.0</v>
      </c>
      <c r="BJ172" s="97" t="s">
        <v>624</v>
      </c>
      <c r="BK172" s="97" t="s">
        <v>624</v>
      </c>
      <c r="BL172" s="97" t="s">
        <v>624</v>
      </c>
      <c r="BM172" s="103" t="s">
        <v>624</v>
      </c>
      <c r="BN172" s="105">
        <f t="shared" si="4"/>
        <v>45012</v>
      </c>
      <c r="BO172" s="106" t="s">
        <v>1675</v>
      </c>
      <c r="BP172" s="106" t="s">
        <v>1676</v>
      </c>
      <c r="BQ172" s="107" t="s">
        <v>1472</v>
      </c>
      <c r="BR172" s="97">
        <f t="shared" si="5"/>
        <v>490</v>
      </c>
      <c r="BS172" s="97">
        <f t="shared" si="6"/>
        <v>503</v>
      </c>
      <c r="BT172" s="97">
        <f t="shared" si="7"/>
        <v>516</v>
      </c>
      <c r="BU172" s="97">
        <f t="shared" si="8"/>
        <v>490</v>
      </c>
      <c r="BV172" s="97">
        <f t="shared" ref="BV172:BX172" si="177">IF(BR172=44434,,BR172)</f>
        <v>490</v>
      </c>
      <c r="BW172" s="97">
        <f t="shared" si="177"/>
        <v>503</v>
      </c>
      <c r="BX172" s="97">
        <f t="shared" si="177"/>
        <v>516</v>
      </c>
      <c r="BY172" s="97">
        <f t="shared" si="10"/>
        <v>490</v>
      </c>
      <c r="BZ172" s="97"/>
    </row>
    <row r="173">
      <c r="A173" s="94" t="s">
        <v>625</v>
      </c>
      <c r="B173" s="94" t="s">
        <v>1677</v>
      </c>
      <c r="C173" s="94" t="s">
        <v>1678</v>
      </c>
      <c r="D173" s="94" t="s">
        <v>132</v>
      </c>
      <c r="E173" s="94" t="s">
        <v>990</v>
      </c>
      <c r="F173" s="94" t="s">
        <v>1144</v>
      </c>
      <c r="G173" s="94" t="s">
        <v>114</v>
      </c>
      <c r="H173" s="114" t="s">
        <v>1679</v>
      </c>
      <c r="I173" s="76" t="s">
        <v>1574</v>
      </c>
      <c r="J173" s="98" t="str">
        <f t="shared" si="2"/>
        <v>above 56 days</v>
      </c>
      <c r="K173" s="98">
        <f t="shared" si="3"/>
        <v>500</v>
      </c>
      <c r="L173" s="101" t="s">
        <v>1680</v>
      </c>
      <c r="M173" s="112">
        <v>16.0</v>
      </c>
      <c r="N173" s="94">
        <v>0.0</v>
      </c>
      <c r="O173" s="94">
        <v>0.0</v>
      </c>
      <c r="P173" s="94">
        <v>0.0</v>
      </c>
      <c r="Q173" s="94">
        <v>1.0</v>
      </c>
      <c r="R173" s="94">
        <v>0.0</v>
      </c>
      <c r="S173" s="94">
        <v>0.0</v>
      </c>
      <c r="T173" s="94">
        <v>1.0</v>
      </c>
      <c r="U173" s="94">
        <v>0.0</v>
      </c>
      <c r="V173" s="94">
        <v>0.0</v>
      </c>
      <c r="W173" s="94">
        <v>6.0</v>
      </c>
      <c r="X173" s="94">
        <v>5.0</v>
      </c>
      <c r="Y173" s="94">
        <v>3.0</v>
      </c>
      <c r="Z173" s="97" t="s">
        <v>624</v>
      </c>
      <c r="AA173" s="97" t="s">
        <v>624</v>
      </c>
      <c r="AB173" s="97" t="s">
        <v>624</v>
      </c>
      <c r="AC173" s="97" t="s">
        <v>624</v>
      </c>
      <c r="AD173" s="101" t="s">
        <v>1680</v>
      </c>
      <c r="AE173" s="100">
        <v>38.0</v>
      </c>
      <c r="AF173" s="97">
        <v>0.0</v>
      </c>
      <c r="AG173" s="97">
        <v>0.0</v>
      </c>
      <c r="AH173" s="97">
        <v>0.0</v>
      </c>
      <c r="AI173" s="97">
        <v>2.0</v>
      </c>
      <c r="AJ173" s="97">
        <v>0.0</v>
      </c>
      <c r="AK173" s="97">
        <v>1.0</v>
      </c>
      <c r="AL173" s="97">
        <v>0.0</v>
      </c>
      <c r="AM173" s="97">
        <v>0.0</v>
      </c>
      <c r="AN173" s="97">
        <v>0.0</v>
      </c>
      <c r="AO173" s="97">
        <v>8.0</v>
      </c>
      <c r="AP173" s="97">
        <v>25.0</v>
      </c>
      <c r="AQ173" s="97">
        <v>2.0</v>
      </c>
      <c r="AR173" s="97" t="s">
        <v>624</v>
      </c>
      <c r="AS173" s="97" t="s">
        <v>624</v>
      </c>
      <c r="AT173" s="97" t="s">
        <v>624</v>
      </c>
      <c r="AU173" s="103" t="s">
        <v>624</v>
      </c>
      <c r="AV173" s="98" t="s">
        <v>1512</v>
      </c>
      <c r="AW173" s="104">
        <v>118.0</v>
      </c>
      <c r="AX173" s="97">
        <v>0.0</v>
      </c>
      <c r="AY173" s="97">
        <v>0.0</v>
      </c>
      <c r="AZ173" s="97">
        <v>0.0</v>
      </c>
      <c r="BA173" s="97">
        <v>0.0</v>
      </c>
      <c r="BB173" s="97">
        <v>0.0</v>
      </c>
      <c r="BC173" s="97">
        <v>0.0</v>
      </c>
      <c r="BD173" s="97">
        <v>0.0</v>
      </c>
      <c r="BE173" s="97">
        <v>0.0</v>
      </c>
      <c r="BF173" s="97">
        <v>0.0</v>
      </c>
      <c r="BG173" s="97">
        <v>0.0</v>
      </c>
      <c r="BH173" s="97">
        <v>99.0</v>
      </c>
      <c r="BI173" s="97">
        <v>19.0</v>
      </c>
      <c r="BJ173" s="97" t="s">
        <v>624</v>
      </c>
      <c r="BK173" s="97" t="s">
        <v>624</v>
      </c>
      <c r="BL173" s="97" t="s">
        <v>624</v>
      </c>
      <c r="BM173" s="103" t="s">
        <v>624</v>
      </c>
      <c r="BN173" s="105">
        <f t="shared" si="4"/>
        <v>45012</v>
      </c>
      <c r="BO173" s="106" t="s">
        <v>1681</v>
      </c>
      <c r="BP173" s="106" t="s">
        <v>1681</v>
      </c>
      <c r="BQ173" s="107" t="s">
        <v>1514</v>
      </c>
      <c r="BR173" s="97">
        <f t="shared" si="5"/>
        <v>500</v>
      </c>
      <c r="BS173" s="97">
        <f t="shared" si="6"/>
        <v>500</v>
      </c>
      <c r="BT173" s="97">
        <f t="shared" si="7"/>
        <v>641</v>
      </c>
      <c r="BU173" s="97">
        <f t="shared" si="8"/>
        <v>500</v>
      </c>
      <c r="BV173" s="97">
        <f t="shared" ref="BV173:BX173" si="178">IF(BR173=44434,,BR173)</f>
        <v>500</v>
      </c>
      <c r="BW173" s="97">
        <f t="shared" si="178"/>
        <v>500</v>
      </c>
      <c r="BX173" s="97">
        <f t="shared" si="178"/>
        <v>641</v>
      </c>
      <c r="BY173" s="97">
        <f t="shared" si="10"/>
        <v>500</v>
      </c>
      <c r="BZ173" s="97"/>
    </row>
    <row r="174">
      <c r="A174" s="94" t="s">
        <v>195</v>
      </c>
      <c r="B174" s="94" t="s">
        <v>196</v>
      </c>
      <c r="C174" s="94" t="s">
        <v>197</v>
      </c>
      <c r="D174" s="94" t="s">
        <v>76</v>
      </c>
      <c r="E174" s="94" t="s">
        <v>198</v>
      </c>
      <c r="F174" s="94" t="s">
        <v>1138</v>
      </c>
      <c r="G174" s="94" t="s">
        <v>106</v>
      </c>
      <c r="H174" s="76" t="s">
        <v>1682</v>
      </c>
      <c r="I174" s="76" t="s">
        <v>1683</v>
      </c>
      <c r="J174" s="98" t="str">
        <f t="shared" si="2"/>
        <v>above 56 days</v>
      </c>
      <c r="K174" s="98">
        <f t="shared" si="3"/>
        <v>422</v>
      </c>
      <c r="L174" s="99" t="s">
        <v>1488</v>
      </c>
      <c r="M174" s="112">
        <v>205.0</v>
      </c>
      <c r="N174" s="94">
        <v>23.0</v>
      </c>
      <c r="O174" s="94">
        <v>16.0</v>
      </c>
      <c r="P174" s="94">
        <v>15.0</v>
      </c>
      <c r="Q174" s="94">
        <v>31.0</v>
      </c>
      <c r="R174" s="94">
        <v>23.0</v>
      </c>
      <c r="S174" s="94">
        <v>12.0</v>
      </c>
      <c r="T174" s="94">
        <v>10.0</v>
      </c>
      <c r="U174" s="94">
        <v>17.0</v>
      </c>
      <c r="V174" s="94">
        <v>17.0</v>
      </c>
      <c r="W174" s="94">
        <v>20.0</v>
      </c>
      <c r="X174" s="94">
        <v>14.0</v>
      </c>
      <c r="Y174" s="94">
        <v>7.0</v>
      </c>
      <c r="Z174" s="97" t="s">
        <v>624</v>
      </c>
      <c r="AA174" s="97" t="s">
        <v>624</v>
      </c>
      <c r="AB174" s="97" t="s">
        <v>624</v>
      </c>
      <c r="AC174" s="97" t="s">
        <v>624</v>
      </c>
      <c r="AD174" s="101"/>
      <c r="AE174" s="100">
        <v>0.0</v>
      </c>
      <c r="AF174" s="97">
        <v>0.0</v>
      </c>
      <c r="AG174" s="97">
        <v>0.0</v>
      </c>
      <c r="AH174" s="97">
        <v>0.0</v>
      </c>
      <c r="AI174" s="97">
        <v>0.0</v>
      </c>
      <c r="AJ174" s="97">
        <v>0.0</v>
      </c>
      <c r="AK174" s="97">
        <v>0.0</v>
      </c>
      <c r="AL174" s="97">
        <v>0.0</v>
      </c>
      <c r="AM174" s="97">
        <v>0.0</v>
      </c>
      <c r="AN174" s="97">
        <v>0.0</v>
      </c>
      <c r="AO174" s="97">
        <v>0.0</v>
      </c>
      <c r="AP174" s="97">
        <v>0.0</v>
      </c>
      <c r="AQ174" s="97">
        <v>0.0</v>
      </c>
      <c r="AR174" s="97" t="s">
        <v>624</v>
      </c>
      <c r="AS174" s="97" t="s">
        <v>624</v>
      </c>
      <c r="AT174" s="97" t="s">
        <v>624</v>
      </c>
      <c r="AU174" s="103" t="s">
        <v>624</v>
      </c>
      <c r="AV174" s="98" t="s">
        <v>1684</v>
      </c>
      <c r="AW174" s="104">
        <v>10.0</v>
      </c>
      <c r="AX174" s="97">
        <v>0.0</v>
      </c>
      <c r="AY174" s="97">
        <v>0.0</v>
      </c>
      <c r="AZ174" s="97">
        <v>0.0</v>
      </c>
      <c r="BA174" s="97">
        <v>0.0</v>
      </c>
      <c r="BB174" s="97">
        <v>0.0</v>
      </c>
      <c r="BC174" s="97">
        <v>0.0</v>
      </c>
      <c r="BD174" s="97">
        <v>0.0</v>
      </c>
      <c r="BE174" s="97">
        <v>3.0</v>
      </c>
      <c r="BF174" s="97">
        <v>6.0</v>
      </c>
      <c r="BG174" s="97">
        <v>0.0</v>
      </c>
      <c r="BH174" s="97">
        <v>0.0</v>
      </c>
      <c r="BI174" s="97">
        <v>1.0</v>
      </c>
      <c r="BJ174" s="97" t="s">
        <v>624</v>
      </c>
      <c r="BK174" s="97" t="s">
        <v>624</v>
      </c>
      <c r="BL174" s="97" t="s">
        <v>624</v>
      </c>
      <c r="BM174" s="103" t="s">
        <v>624</v>
      </c>
      <c r="BN174" s="105">
        <f t="shared" si="4"/>
        <v>45012</v>
      </c>
      <c r="BO174" s="106" t="s">
        <v>1685</v>
      </c>
      <c r="BP174" s="106"/>
      <c r="BQ174" s="107" t="s">
        <v>1686</v>
      </c>
      <c r="BR174" s="97">
        <f t="shared" si="5"/>
        <v>422</v>
      </c>
      <c r="BS174" s="97">
        <f t="shared" si="6"/>
        <v>45012</v>
      </c>
      <c r="BT174" s="97">
        <f t="shared" si="7"/>
        <v>573</v>
      </c>
      <c r="BU174" s="97">
        <f t="shared" si="8"/>
        <v>422</v>
      </c>
      <c r="BV174" s="97">
        <f t="shared" ref="BV174:BX174" si="179">IF(BR174=44434,,BR174)</f>
        <v>422</v>
      </c>
      <c r="BW174" s="97">
        <f t="shared" si="179"/>
        <v>45012</v>
      </c>
      <c r="BX174" s="97">
        <f t="shared" si="179"/>
        <v>573</v>
      </c>
      <c r="BY174" s="97">
        <f t="shared" si="10"/>
        <v>422</v>
      </c>
      <c r="BZ174" s="97"/>
    </row>
    <row r="175">
      <c r="A175" s="94" t="s">
        <v>211</v>
      </c>
      <c r="B175" s="94" t="s">
        <v>212</v>
      </c>
      <c r="C175" s="94" t="s">
        <v>212</v>
      </c>
      <c r="D175" s="94" t="s">
        <v>76</v>
      </c>
      <c r="E175" s="94" t="s">
        <v>1687</v>
      </c>
      <c r="F175" s="94" t="s">
        <v>1262</v>
      </c>
      <c r="G175" s="94" t="s">
        <v>106</v>
      </c>
      <c r="H175" s="76" t="s">
        <v>1688</v>
      </c>
      <c r="I175" s="76" t="s">
        <v>1689</v>
      </c>
      <c r="J175" s="98" t="str">
        <f t="shared" si="2"/>
        <v>above 56 days</v>
      </c>
      <c r="K175" s="98">
        <f t="shared" si="3"/>
        <v>422</v>
      </c>
      <c r="L175" s="99" t="s">
        <v>1488</v>
      </c>
      <c r="M175" s="112">
        <v>127.0</v>
      </c>
      <c r="N175" s="94">
        <v>17.0</v>
      </c>
      <c r="O175" s="94">
        <v>0.0</v>
      </c>
      <c r="P175" s="94">
        <v>0.0</v>
      </c>
      <c r="Q175" s="94">
        <v>0.0</v>
      </c>
      <c r="R175" s="94">
        <v>0.0</v>
      </c>
      <c r="S175" s="94">
        <v>14.0</v>
      </c>
      <c r="T175" s="94">
        <v>12.0</v>
      </c>
      <c r="U175" s="94">
        <v>19.0</v>
      </c>
      <c r="V175" s="94">
        <v>16.0</v>
      </c>
      <c r="W175" s="94">
        <v>22.0</v>
      </c>
      <c r="X175" s="94">
        <v>14.0</v>
      </c>
      <c r="Y175" s="94">
        <v>13.0</v>
      </c>
      <c r="Z175" s="97" t="s">
        <v>624</v>
      </c>
      <c r="AA175" s="97" t="s">
        <v>624</v>
      </c>
      <c r="AB175" s="97" t="s">
        <v>624</v>
      </c>
      <c r="AC175" s="97" t="s">
        <v>624</v>
      </c>
      <c r="AD175" s="99" t="s">
        <v>1647</v>
      </c>
      <c r="AE175" s="100">
        <v>6.0</v>
      </c>
      <c r="AF175" s="97">
        <v>0.0</v>
      </c>
      <c r="AG175" s="97">
        <v>0.0</v>
      </c>
      <c r="AH175" s="97">
        <v>0.0</v>
      </c>
      <c r="AI175" s="97">
        <v>0.0</v>
      </c>
      <c r="AJ175" s="97">
        <v>0.0</v>
      </c>
      <c r="AK175" s="97">
        <v>0.0</v>
      </c>
      <c r="AL175" s="97">
        <v>0.0</v>
      </c>
      <c r="AM175" s="97">
        <v>0.0</v>
      </c>
      <c r="AN175" s="97">
        <v>0.0</v>
      </c>
      <c r="AO175" s="97">
        <v>0.0</v>
      </c>
      <c r="AP175" s="97">
        <v>0.0</v>
      </c>
      <c r="AQ175" s="97">
        <v>6.0</v>
      </c>
      <c r="AR175" s="97" t="s">
        <v>624</v>
      </c>
      <c r="AS175" s="97" t="s">
        <v>624</v>
      </c>
      <c r="AT175" s="97" t="s">
        <v>624</v>
      </c>
      <c r="AU175" s="103" t="s">
        <v>624</v>
      </c>
      <c r="AV175" s="98" t="s">
        <v>1586</v>
      </c>
      <c r="AW175" s="104">
        <v>19.0</v>
      </c>
      <c r="AX175" s="97">
        <v>0.0</v>
      </c>
      <c r="AY175" s="97">
        <v>0.0</v>
      </c>
      <c r="AZ175" s="97">
        <v>0.0</v>
      </c>
      <c r="BA175" s="97">
        <v>0.0</v>
      </c>
      <c r="BB175" s="97">
        <v>0.0</v>
      </c>
      <c r="BC175" s="97">
        <v>0.0</v>
      </c>
      <c r="BD175" s="97">
        <v>0.0</v>
      </c>
      <c r="BE175" s="97">
        <v>19.0</v>
      </c>
      <c r="BF175" s="97">
        <v>0.0</v>
      </c>
      <c r="BG175" s="97">
        <v>0.0</v>
      </c>
      <c r="BH175" s="97">
        <v>0.0</v>
      </c>
      <c r="BI175" s="97">
        <v>0.0</v>
      </c>
      <c r="BJ175" s="97" t="s">
        <v>624</v>
      </c>
      <c r="BK175" s="97" t="s">
        <v>624</v>
      </c>
      <c r="BL175" s="97" t="s">
        <v>624</v>
      </c>
      <c r="BM175" s="103" t="s">
        <v>624</v>
      </c>
      <c r="BN175" s="105">
        <f t="shared" si="4"/>
        <v>45012</v>
      </c>
      <c r="BO175" s="106" t="s">
        <v>1685</v>
      </c>
      <c r="BP175" s="106" t="s">
        <v>1648</v>
      </c>
      <c r="BQ175" s="107" t="s">
        <v>1587</v>
      </c>
      <c r="BR175" s="97">
        <f t="shared" si="5"/>
        <v>422</v>
      </c>
      <c r="BS175" s="97">
        <f t="shared" si="6"/>
        <v>584</v>
      </c>
      <c r="BT175" s="97">
        <f t="shared" si="7"/>
        <v>578</v>
      </c>
      <c r="BU175" s="97">
        <f t="shared" si="8"/>
        <v>422</v>
      </c>
      <c r="BV175" s="97">
        <f t="shared" ref="BV175:BX175" si="180">IF(BR175=44434,,BR175)</f>
        <v>422</v>
      </c>
      <c r="BW175" s="97">
        <f t="shared" si="180"/>
        <v>584</v>
      </c>
      <c r="BX175" s="97">
        <f t="shared" si="180"/>
        <v>578</v>
      </c>
      <c r="BY175" s="97">
        <f t="shared" si="10"/>
        <v>422</v>
      </c>
      <c r="BZ175" s="97"/>
    </row>
    <row r="176">
      <c r="A176" s="94" t="s">
        <v>121</v>
      </c>
      <c r="B176" s="94" t="s">
        <v>1690</v>
      </c>
      <c r="C176" s="94" t="s">
        <v>1691</v>
      </c>
      <c r="D176" s="94" t="s">
        <v>62</v>
      </c>
      <c r="E176" s="94" t="s">
        <v>124</v>
      </c>
      <c r="F176" s="94" t="s">
        <v>64</v>
      </c>
      <c r="G176" s="94" t="s">
        <v>237</v>
      </c>
      <c r="H176" s="76" t="s">
        <v>1692</v>
      </c>
      <c r="I176" s="76"/>
      <c r="J176" s="98" t="str">
        <f t="shared" si="2"/>
        <v>above 56 days</v>
      </c>
      <c r="K176" s="98">
        <f t="shared" si="3"/>
        <v>650</v>
      </c>
      <c r="L176" s="99" t="s">
        <v>1693</v>
      </c>
      <c r="M176" s="112">
        <v>5.0</v>
      </c>
      <c r="N176" s="94">
        <v>0.0</v>
      </c>
      <c r="O176" s="94">
        <v>0.0</v>
      </c>
      <c r="P176" s="94">
        <v>0.0</v>
      </c>
      <c r="Q176" s="94">
        <v>0.0</v>
      </c>
      <c r="R176" s="94">
        <v>0.0</v>
      </c>
      <c r="S176" s="94">
        <v>0.0</v>
      </c>
      <c r="T176" s="94">
        <v>0.0</v>
      </c>
      <c r="U176" s="94">
        <v>0.0</v>
      </c>
      <c r="V176" s="94">
        <v>0.0</v>
      </c>
      <c r="W176" s="94">
        <v>0.0</v>
      </c>
      <c r="X176" s="94">
        <v>0.0</v>
      </c>
      <c r="Y176" s="94">
        <v>5.0</v>
      </c>
      <c r="Z176" s="97" t="s">
        <v>624</v>
      </c>
      <c r="AA176" s="97" t="s">
        <v>624</v>
      </c>
      <c r="AB176" s="97" t="s">
        <v>624</v>
      </c>
      <c r="AC176" s="97" t="s">
        <v>624</v>
      </c>
      <c r="AD176" s="101"/>
      <c r="AE176" s="100">
        <v>0.0</v>
      </c>
      <c r="AF176" s="97">
        <v>0.0</v>
      </c>
      <c r="AG176" s="97">
        <v>0.0</v>
      </c>
      <c r="AH176" s="97">
        <v>0.0</v>
      </c>
      <c r="AI176" s="97">
        <v>0.0</v>
      </c>
      <c r="AJ176" s="97">
        <v>0.0</v>
      </c>
      <c r="AK176" s="97">
        <v>0.0</v>
      </c>
      <c r="AL176" s="97">
        <v>0.0</v>
      </c>
      <c r="AM176" s="97">
        <v>0.0</v>
      </c>
      <c r="AN176" s="97">
        <v>0.0</v>
      </c>
      <c r="AO176" s="97">
        <v>0.0</v>
      </c>
      <c r="AP176" s="97">
        <v>0.0</v>
      </c>
      <c r="AQ176" s="97">
        <v>0.0</v>
      </c>
      <c r="AR176" s="97" t="s">
        <v>624</v>
      </c>
      <c r="AS176" s="97" t="s">
        <v>624</v>
      </c>
      <c r="AT176" s="97" t="s">
        <v>624</v>
      </c>
      <c r="AU176" s="103" t="s">
        <v>624</v>
      </c>
      <c r="AV176" s="110"/>
      <c r="AW176" s="104">
        <v>0.0</v>
      </c>
      <c r="AX176" s="97">
        <v>0.0</v>
      </c>
      <c r="AY176" s="97">
        <v>0.0</v>
      </c>
      <c r="AZ176" s="97">
        <v>0.0</v>
      </c>
      <c r="BA176" s="97">
        <v>0.0</v>
      </c>
      <c r="BB176" s="97">
        <v>0.0</v>
      </c>
      <c r="BC176" s="97">
        <v>0.0</v>
      </c>
      <c r="BD176" s="97">
        <v>0.0</v>
      </c>
      <c r="BE176" s="97">
        <v>0.0</v>
      </c>
      <c r="BF176" s="97">
        <v>0.0</v>
      </c>
      <c r="BG176" s="97">
        <v>0.0</v>
      </c>
      <c r="BH176" s="97">
        <v>0.0</v>
      </c>
      <c r="BI176" s="97">
        <v>0.0</v>
      </c>
      <c r="BJ176" s="97" t="s">
        <v>624</v>
      </c>
      <c r="BK176" s="97" t="s">
        <v>624</v>
      </c>
      <c r="BL176" s="97" t="s">
        <v>624</v>
      </c>
      <c r="BM176" s="103" t="s">
        <v>624</v>
      </c>
      <c r="BN176" s="105">
        <f t="shared" si="4"/>
        <v>45012</v>
      </c>
      <c r="BO176" s="106" t="s">
        <v>1694</v>
      </c>
      <c r="BP176" s="106"/>
      <c r="BQ176" s="107"/>
      <c r="BR176" s="97">
        <f t="shared" si="5"/>
        <v>650</v>
      </c>
      <c r="BS176" s="97">
        <f t="shared" si="6"/>
        <v>45012</v>
      </c>
      <c r="BT176" s="97">
        <f t="shared" si="7"/>
        <v>45012</v>
      </c>
      <c r="BU176" s="97">
        <f t="shared" si="8"/>
        <v>650</v>
      </c>
      <c r="BV176" s="97">
        <f t="shared" ref="BV176:BX176" si="181">IF(BR176=44434,,BR176)</f>
        <v>650</v>
      </c>
      <c r="BW176" s="97">
        <f t="shared" si="181"/>
        <v>45012</v>
      </c>
      <c r="BX176" s="97">
        <f t="shared" si="181"/>
        <v>45012</v>
      </c>
      <c r="BY176" s="97">
        <f t="shared" si="10"/>
        <v>650</v>
      </c>
      <c r="BZ176" s="97"/>
    </row>
    <row r="177">
      <c r="A177" s="94" t="s">
        <v>301</v>
      </c>
      <c r="B177" s="94" t="s">
        <v>304</v>
      </c>
      <c r="C177" s="94" t="s">
        <v>304</v>
      </c>
      <c r="D177" s="94" t="s">
        <v>62</v>
      </c>
      <c r="E177" s="94" t="s">
        <v>303</v>
      </c>
      <c r="F177" s="94" t="s">
        <v>1123</v>
      </c>
      <c r="G177" s="94" t="s">
        <v>65</v>
      </c>
      <c r="H177" s="76" t="s">
        <v>1695</v>
      </c>
      <c r="I177" s="76"/>
      <c r="J177" s="98" t="str">
        <f t="shared" si="2"/>
        <v>above 56 days</v>
      </c>
      <c r="K177" s="98">
        <f t="shared" si="3"/>
        <v>420</v>
      </c>
      <c r="L177" s="99" t="s">
        <v>1163</v>
      </c>
      <c r="M177" s="112">
        <v>45.0</v>
      </c>
      <c r="N177" s="94">
        <v>9.0</v>
      </c>
      <c r="O177" s="94">
        <v>3.0</v>
      </c>
      <c r="P177" s="94">
        <v>5.0</v>
      </c>
      <c r="Q177" s="94">
        <v>15.0</v>
      </c>
      <c r="R177" s="94">
        <v>4.0</v>
      </c>
      <c r="S177" s="94">
        <v>4.0</v>
      </c>
      <c r="T177" s="94">
        <v>2.0</v>
      </c>
      <c r="U177" s="94">
        <v>2.0</v>
      </c>
      <c r="V177" s="94">
        <v>0.0</v>
      </c>
      <c r="W177" s="94">
        <v>0.0</v>
      </c>
      <c r="X177" s="94">
        <v>0.0</v>
      </c>
      <c r="Y177" s="94">
        <v>1.0</v>
      </c>
      <c r="Z177" s="97" t="s">
        <v>624</v>
      </c>
      <c r="AA177" s="97" t="s">
        <v>624</v>
      </c>
      <c r="AB177" s="97" t="s">
        <v>624</v>
      </c>
      <c r="AC177" s="97" t="s">
        <v>624</v>
      </c>
      <c r="AD177" s="99" t="s">
        <v>1696</v>
      </c>
      <c r="AE177" s="100">
        <v>1.0</v>
      </c>
      <c r="AF177" s="97">
        <v>0.0</v>
      </c>
      <c r="AG177" s="97">
        <v>0.0</v>
      </c>
      <c r="AH177" s="97">
        <v>0.0</v>
      </c>
      <c r="AI177" s="97">
        <v>0.0</v>
      </c>
      <c r="AJ177" s="97">
        <v>0.0</v>
      </c>
      <c r="AK177" s="97">
        <v>0.0</v>
      </c>
      <c r="AL177" s="97">
        <v>0.0</v>
      </c>
      <c r="AM177" s="97">
        <v>0.0</v>
      </c>
      <c r="AN177" s="97">
        <v>0.0</v>
      </c>
      <c r="AO177" s="97">
        <v>0.0</v>
      </c>
      <c r="AP177" s="97">
        <v>0.0</v>
      </c>
      <c r="AQ177" s="97">
        <v>1.0</v>
      </c>
      <c r="AR177" s="97" t="s">
        <v>624</v>
      </c>
      <c r="AS177" s="97" t="s">
        <v>624</v>
      </c>
      <c r="AT177" s="97" t="s">
        <v>624</v>
      </c>
      <c r="AU177" s="103" t="s">
        <v>624</v>
      </c>
      <c r="AV177" s="110" t="s">
        <v>1467</v>
      </c>
      <c r="AW177" s="104">
        <v>199.0</v>
      </c>
      <c r="AX177" s="97">
        <v>0.0</v>
      </c>
      <c r="AY177" s="97">
        <v>0.0</v>
      </c>
      <c r="AZ177" s="97">
        <v>0.0</v>
      </c>
      <c r="BA177" s="97">
        <v>26.0</v>
      </c>
      <c r="BB177" s="97">
        <v>168.0</v>
      </c>
      <c r="BC177" s="97">
        <v>5.0</v>
      </c>
      <c r="BD177" s="97">
        <v>0.0</v>
      </c>
      <c r="BE177" s="97">
        <v>0.0</v>
      </c>
      <c r="BF177" s="97">
        <v>0.0</v>
      </c>
      <c r="BG177" s="97">
        <v>0.0</v>
      </c>
      <c r="BH177" s="97">
        <v>0.0</v>
      </c>
      <c r="BI177" s="97">
        <v>0.0</v>
      </c>
      <c r="BJ177" s="97" t="s">
        <v>624</v>
      </c>
      <c r="BK177" s="97" t="s">
        <v>624</v>
      </c>
      <c r="BL177" s="97" t="s">
        <v>624</v>
      </c>
      <c r="BM177" s="103" t="s">
        <v>624</v>
      </c>
      <c r="BN177" s="105">
        <f t="shared" si="4"/>
        <v>45012</v>
      </c>
      <c r="BO177" s="106" t="s">
        <v>1164</v>
      </c>
      <c r="BP177" s="106" t="s">
        <v>1697</v>
      </c>
      <c r="BQ177" s="107" t="s">
        <v>1468</v>
      </c>
      <c r="BR177" s="97">
        <f t="shared" si="5"/>
        <v>420</v>
      </c>
      <c r="BS177" s="97">
        <f t="shared" si="6"/>
        <v>545</v>
      </c>
      <c r="BT177" s="97">
        <f t="shared" si="7"/>
        <v>510</v>
      </c>
      <c r="BU177" s="97">
        <f t="shared" si="8"/>
        <v>420</v>
      </c>
      <c r="BV177" s="97">
        <f t="shared" ref="BV177:BX177" si="182">IF(BR177=44434,,BR177)</f>
        <v>420</v>
      </c>
      <c r="BW177" s="97">
        <f t="shared" si="182"/>
        <v>545</v>
      </c>
      <c r="BX177" s="97">
        <f t="shared" si="182"/>
        <v>510</v>
      </c>
      <c r="BY177" s="97">
        <f t="shared" si="10"/>
        <v>420</v>
      </c>
      <c r="BZ177" s="97"/>
    </row>
    <row r="178">
      <c r="A178" s="94" t="s">
        <v>1525</v>
      </c>
      <c r="B178" s="94" t="s">
        <v>1698</v>
      </c>
      <c r="C178" s="94" t="s">
        <v>1698</v>
      </c>
      <c r="D178" s="94" t="s">
        <v>88</v>
      </c>
      <c r="E178" s="94" t="s">
        <v>1527</v>
      </c>
      <c r="F178" s="94" t="s">
        <v>64</v>
      </c>
      <c r="G178" s="94" t="s">
        <v>237</v>
      </c>
      <c r="H178" s="114" t="s">
        <v>1358</v>
      </c>
      <c r="I178" s="76"/>
      <c r="J178" s="98" t="str">
        <f t="shared" si="2"/>
        <v>above 56 days</v>
      </c>
      <c r="K178" s="98">
        <f t="shared" si="3"/>
        <v>574</v>
      </c>
      <c r="L178" s="99" t="s">
        <v>1699</v>
      </c>
      <c r="M178" s="112">
        <v>8.0</v>
      </c>
      <c r="N178" s="94">
        <v>0.0</v>
      </c>
      <c r="O178" s="94">
        <v>0.0</v>
      </c>
      <c r="P178" s="94">
        <v>0.0</v>
      </c>
      <c r="Q178" s="94">
        <v>0.0</v>
      </c>
      <c r="R178" s="94">
        <v>0.0</v>
      </c>
      <c r="S178" s="94">
        <v>0.0</v>
      </c>
      <c r="T178" s="94">
        <v>0.0</v>
      </c>
      <c r="U178" s="94">
        <v>1.0</v>
      </c>
      <c r="V178" s="94">
        <v>1.0</v>
      </c>
      <c r="W178" s="94">
        <v>2.0</v>
      </c>
      <c r="X178" s="94">
        <v>2.0</v>
      </c>
      <c r="Y178" s="94">
        <v>2.0</v>
      </c>
      <c r="Z178" s="97" t="s">
        <v>624</v>
      </c>
      <c r="AA178" s="97" t="s">
        <v>624</v>
      </c>
      <c r="AB178" s="97" t="s">
        <v>624</v>
      </c>
      <c r="AC178" s="97" t="s">
        <v>624</v>
      </c>
      <c r="AD178" s="101"/>
      <c r="AE178" s="100">
        <v>0.0</v>
      </c>
      <c r="AF178" s="97">
        <v>0.0</v>
      </c>
      <c r="AG178" s="97">
        <v>0.0</v>
      </c>
      <c r="AH178" s="97">
        <v>0.0</v>
      </c>
      <c r="AI178" s="97">
        <v>0.0</v>
      </c>
      <c r="AJ178" s="97">
        <v>0.0</v>
      </c>
      <c r="AK178" s="97">
        <v>0.0</v>
      </c>
      <c r="AL178" s="97">
        <v>0.0</v>
      </c>
      <c r="AM178" s="97">
        <v>0.0</v>
      </c>
      <c r="AN178" s="97">
        <v>0.0</v>
      </c>
      <c r="AO178" s="97">
        <v>0.0</v>
      </c>
      <c r="AP178" s="97">
        <v>0.0</v>
      </c>
      <c r="AQ178" s="97">
        <v>0.0</v>
      </c>
      <c r="AR178" s="97" t="s">
        <v>624</v>
      </c>
      <c r="AS178" s="97" t="s">
        <v>624</v>
      </c>
      <c r="AT178" s="97" t="s">
        <v>624</v>
      </c>
      <c r="AU178" s="103" t="s">
        <v>624</v>
      </c>
      <c r="AV178" s="110"/>
      <c r="AW178" s="104">
        <v>0.0</v>
      </c>
      <c r="AX178" s="97">
        <v>0.0</v>
      </c>
      <c r="AY178" s="97">
        <v>0.0</v>
      </c>
      <c r="AZ178" s="97">
        <v>0.0</v>
      </c>
      <c r="BA178" s="97">
        <v>0.0</v>
      </c>
      <c r="BB178" s="97">
        <v>0.0</v>
      </c>
      <c r="BC178" s="97">
        <v>0.0</v>
      </c>
      <c r="BD178" s="97">
        <v>0.0</v>
      </c>
      <c r="BE178" s="97">
        <v>0.0</v>
      </c>
      <c r="BF178" s="97">
        <v>0.0</v>
      </c>
      <c r="BG178" s="97">
        <v>0.0</v>
      </c>
      <c r="BH178" s="97">
        <v>0.0</v>
      </c>
      <c r="BI178" s="97">
        <v>0.0</v>
      </c>
      <c r="BJ178" s="97" t="s">
        <v>624</v>
      </c>
      <c r="BK178" s="97" t="s">
        <v>624</v>
      </c>
      <c r="BL178" s="97" t="s">
        <v>624</v>
      </c>
      <c r="BM178" s="103" t="s">
        <v>624</v>
      </c>
      <c r="BN178" s="105">
        <f t="shared" si="4"/>
        <v>45012</v>
      </c>
      <c r="BO178" s="106" t="s">
        <v>1700</v>
      </c>
      <c r="BP178" s="106"/>
      <c r="BQ178" s="107"/>
      <c r="BR178" s="97">
        <f t="shared" si="5"/>
        <v>574</v>
      </c>
      <c r="BS178" s="97">
        <f t="shared" si="6"/>
        <v>45012</v>
      </c>
      <c r="BT178" s="97">
        <f t="shared" si="7"/>
        <v>45012</v>
      </c>
      <c r="BU178" s="97">
        <f t="shared" si="8"/>
        <v>574</v>
      </c>
      <c r="BV178" s="97">
        <f t="shared" ref="BV178:BX178" si="183">IF(BR178=44434,,BR178)</f>
        <v>574</v>
      </c>
      <c r="BW178" s="97">
        <f t="shared" si="183"/>
        <v>45012</v>
      </c>
      <c r="BX178" s="97">
        <f t="shared" si="183"/>
        <v>45012</v>
      </c>
      <c r="BY178" s="97">
        <f t="shared" si="10"/>
        <v>574</v>
      </c>
      <c r="BZ178" s="97"/>
    </row>
    <row r="179">
      <c r="A179" s="94" t="s">
        <v>341</v>
      </c>
      <c r="B179" s="94" t="s">
        <v>736</v>
      </c>
      <c r="C179" s="94" t="s">
        <v>736</v>
      </c>
      <c r="D179" s="94" t="s">
        <v>62</v>
      </c>
      <c r="E179" s="94" t="s">
        <v>344</v>
      </c>
      <c r="F179" s="94" t="s">
        <v>1288</v>
      </c>
      <c r="G179" s="94" t="s">
        <v>237</v>
      </c>
      <c r="H179" s="76" t="s">
        <v>1701</v>
      </c>
      <c r="I179" s="76"/>
      <c r="J179" s="98" t="str">
        <f t="shared" si="2"/>
        <v>above 56 days</v>
      </c>
      <c r="K179" s="98">
        <f t="shared" si="3"/>
        <v>447</v>
      </c>
      <c r="L179" s="101" t="s">
        <v>1189</v>
      </c>
      <c r="M179" s="112">
        <v>17.0</v>
      </c>
      <c r="N179" s="94">
        <v>2.0</v>
      </c>
      <c r="O179" s="94">
        <v>2.0</v>
      </c>
      <c r="P179" s="94">
        <v>2.0</v>
      </c>
      <c r="Q179" s="94">
        <v>2.0</v>
      </c>
      <c r="R179" s="94">
        <v>5.0</v>
      </c>
      <c r="S179" s="94">
        <v>0.0</v>
      </c>
      <c r="T179" s="94">
        <v>0.0</v>
      </c>
      <c r="U179" s="94">
        <v>2.0</v>
      </c>
      <c r="V179" s="94">
        <v>1.0</v>
      </c>
      <c r="W179" s="94">
        <v>0.0</v>
      </c>
      <c r="X179" s="94">
        <v>0.0</v>
      </c>
      <c r="Y179" s="94">
        <v>1.0</v>
      </c>
      <c r="Z179" s="97" t="s">
        <v>624</v>
      </c>
      <c r="AA179" s="97" t="s">
        <v>624</v>
      </c>
      <c r="AB179" s="97" t="s">
        <v>624</v>
      </c>
      <c r="AC179" s="97" t="s">
        <v>624</v>
      </c>
      <c r="AD179" s="101"/>
      <c r="AE179" s="100">
        <v>0.0</v>
      </c>
      <c r="AF179" s="97">
        <v>0.0</v>
      </c>
      <c r="AG179" s="97">
        <v>0.0</v>
      </c>
      <c r="AH179" s="97">
        <v>0.0</v>
      </c>
      <c r="AI179" s="97">
        <v>0.0</v>
      </c>
      <c r="AJ179" s="97">
        <v>0.0</v>
      </c>
      <c r="AK179" s="97">
        <v>0.0</v>
      </c>
      <c r="AL179" s="97">
        <v>0.0</v>
      </c>
      <c r="AM179" s="97">
        <v>0.0</v>
      </c>
      <c r="AN179" s="97">
        <v>0.0</v>
      </c>
      <c r="AO179" s="97">
        <v>0.0</v>
      </c>
      <c r="AP179" s="97">
        <v>0.0</v>
      </c>
      <c r="AQ179" s="97">
        <v>0.0</v>
      </c>
      <c r="AR179" s="97" t="s">
        <v>624</v>
      </c>
      <c r="AS179" s="97" t="s">
        <v>624</v>
      </c>
      <c r="AT179" s="97" t="s">
        <v>624</v>
      </c>
      <c r="AU179" s="103" t="s">
        <v>624</v>
      </c>
      <c r="AV179" s="110" t="s">
        <v>1165</v>
      </c>
      <c r="AW179" s="104">
        <v>5.0</v>
      </c>
      <c r="AX179" s="97">
        <v>0.0</v>
      </c>
      <c r="AY179" s="97">
        <v>0.0</v>
      </c>
      <c r="AZ179" s="97">
        <v>0.0</v>
      </c>
      <c r="BA179" s="97">
        <v>0.0</v>
      </c>
      <c r="BB179" s="97">
        <v>5.0</v>
      </c>
      <c r="BC179" s="97">
        <v>0.0</v>
      </c>
      <c r="BD179" s="97">
        <v>0.0</v>
      </c>
      <c r="BE179" s="97">
        <v>0.0</v>
      </c>
      <c r="BF179" s="97">
        <v>0.0</v>
      </c>
      <c r="BG179" s="97">
        <v>0.0</v>
      </c>
      <c r="BH179" s="97">
        <v>0.0</v>
      </c>
      <c r="BI179" s="97">
        <v>0.0</v>
      </c>
      <c r="BJ179" s="97" t="s">
        <v>624</v>
      </c>
      <c r="BK179" s="97" t="s">
        <v>624</v>
      </c>
      <c r="BL179" s="97" t="s">
        <v>624</v>
      </c>
      <c r="BM179" s="103" t="s">
        <v>624</v>
      </c>
      <c r="BN179" s="105">
        <f t="shared" si="4"/>
        <v>45012</v>
      </c>
      <c r="BO179" s="106" t="s">
        <v>1191</v>
      </c>
      <c r="BP179" s="106"/>
      <c r="BQ179" s="107" t="s">
        <v>1702</v>
      </c>
      <c r="BR179" s="97">
        <f t="shared" si="5"/>
        <v>447</v>
      </c>
      <c r="BS179" s="97">
        <f t="shared" si="6"/>
        <v>45012</v>
      </c>
      <c r="BT179" s="97">
        <f t="shared" si="7"/>
        <v>515</v>
      </c>
      <c r="BU179" s="97">
        <f t="shared" si="8"/>
        <v>447</v>
      </c>
      <c r="BV179" s="97">
        <f t="shared" ref="BV179:BX179" si="184">IF(BR179=44434,,BR179)</f>
        <v>447</v>
      </c>
      <c r="BW179" s="97">
        <f t="shared" si="184"/>
        <v>45012</v>
      </c>
      <c r="BX179" s="97">
        <f t="shared" si="184"/>
        <v>515</v>
      </c>
      <c r="BY179" s="97">
        <f t="shared" si="10"/>
        <v>447</v>
      </c>
      <c r="BZ179" s="97"/>
    </row>
    <row r="180">
      <c r="A180" s="94" t="s">
        <v>103</v>
      </c>
      <c r="B180" s="94" t="s">
        <v>676</v>
      </c>
      <c r="C180" s="94" t="s">
        <v>676</v>
      </c>
      <c r="D180" s="94" t="s">
        <v>88</v>
      </c>
      <c r="E180" s="94" t="s">
        <v>105</v>
      </c>
      <c r="F180" s="94" t="s">
        <v>1123</v>
      </c>
      <c r="G180" s="94" t="s">
        <v>89</v>
      </c>
      <c r="H180" s="114" t="s">
        <v>1449</v>
      </c>
      <c r="I180" s="76"/>
      <c r="J180" s="98" t="str">
        <f t="shared" si="2"/>
        <v>above 56 days</v>
      </c>
      <c r="K180" s="98">
        <f t="shared" si="3"/>
        <v>420</v>
      </c>
      <c r="L180" s="99" t="s">
        <v>1163</v>
      </c>
      <c r="M180" s="112">
        <v>22.0</v>
      </c>
      <c r="N180" s="94">
        <v>4.0</v>
      </c>
      <c r="O180" s="94">
        <v>1.0</v>
      </c>
      <c r="P180" s="94">
        <v>1.0</v>
      </c>
      <c r="Q180" s="94">
        <v>3.0</v>
      </c>
      <c r="R180" s="94">
        <v>4.0</v>
      </c>
      <c r="S180" s="94">
        <v>0.0</v>
      </c>
      <c r="T180" s="94">
        <v>0.0</v>
      </c>
      <c r="U180" s="94">
        <v>0.0</v>
      </c>
      <c r="V180" s="94">
        <v>5.0</v>
      </c>
      <c r="W180" s="94">
        <v>0.0</v>
      </c>
      <c r="X180" s="94">
        <v>2.0</v>
      </c>
      <c r="Y180" s="94">
        <v>2.0</v>
      </c>
      <c r="Z180" s="97" t="s">
        <v>624</v>
      </c>
      <c r="AA180" s="97" t="s">
        <v>624</v>
      </c>
      <c r="AB180" s="97" t="s">
        <v>624</v>
      </c>
      <c r="AC180" s="97" t="s">
        <v>624</v>
      </c>
      <c r="AD180" s="101"/>
      <c r="AE180" s="100">
        <v>0.0</v>
      </c>
      <c r="AF180" s="97">
        <v>0.0</v>
      </c>
      <c r="AG180" s="97">
        <v>0.0</v>
      </c>
      <c r="AH180" s="97">
        <v>0.0</v>
      </c>
      <c r="AI180" s="97">
        <v>0.0</v>
      </c>
      <c r="AJ180" s="97">
        <v>0.0</v>
      </c>
      <c r="AK180" s="97">
        <v>0.0</v>
      </c>
      <c r="AL180" s="97">
        <v>0.0</v>
      </c>
      <c r="AM180" s="97">
        <v>0.0</v>
      </c>
      <c r="AN180" s="97">
        <v>0.0</v>
      </c>
      <c r="AO180" s="97">
        <v>0.0</v>
      </c>
      <c r="AP180" s="97">
        <v>0.0</v>
      </c>
      <c r="AQ180" s="97">
        <v>0.0</v>
      </c>
      <c r="AR180" s="97" t="s">
        <v>624</v>
      </c>
      <c r="AS180" s="97" t="s">
        <v>624</v>
      </c>
      <c r="AT180" s="97" t="s">
        <v>624</v>
      </c>
      <c r="AU180" s="103" t="s">
        <v>624</v>
      </c>
      <c r="AV180" s="110"/>
      <c r="AW180" s="104">
        <v>0.0</v>
      </c>
      <c r="AX180" s="97">
        <v>0.0</v>
      </c>
      <c r="AY180" s="97">
        <v>0.0</v>
      </c>
      <c r="AZ180" s="97">
        <v>0.0</v>
      </c>
      <c r="BA180" s="97">
        <v>0.0</v>
      </c>
      <c r="BB180" s="97">
        <v>0.0</v>
      </c>
      <c r="BC180" s="97">
        <v>0.0</v>
      </c>
      <c r="BD180" s="97">
        <v>0.0</v>
      </c>
      <c r="BE180" s="97">
        <v>0.0</v>
      </c>
      <c r="BF180" s="97">
        <v>0.0</v>
      </c>
      <c r="BG180" s="97">
        <v>0.0</v>
      </c>
      <c r="BH180" s="97">
        <v>0.0</v>
      </c>
      <c r="BI180" s="97">
        <v>0.0</v>
      </c>
      <c r="BJ180" s="97" t="s">
        <v>624</v>
      </c>
      <c r="BK180" s="97" t="s">
        <v>624</v>
      </c>
      <c r="BL180" s="97" t="s">
        <v>624</v>
      </c>
      <c r="BM180" s="103" t="s">
        <v>624</v>
      </c>
      <c r="BN180" s="105">
        <f t="shared" si="4"/>
        <v>45012</v>
      </c>
      <c r="BO180" s="106" t="s">
        <v>1164</v>
      </c>
      <c r="BP180" s="106"/>
      <c r="BQ180" s="107"/>
      <c r="BR180" s="97">
        <f t="shared" si="5"/>
        <v>420</v>
      </c>
      <c r="BS180" s="97">
        <f t="shared" si="6"/>
        <v>45012</v>
      </c>
      <c r="BT180" s="97">
        <f t="shared" si="7"/>
        <v>45012</v>
      </c>
      <c r="BU180" s="97">
        <f t="shared" si="8"/>
        <v>420</v>
      </c>
      <c r="BV180" s="97">
        <f t="shared" ref="BV180:BX180" si="185">IF(BR180=44434,,BR180)</f>
        <v>420</v>
      </c>
      <c r="BW180" s="97">
        <f t="shared" si="185"/>
        <v>45012</v>
      </c>
      <c r="BX180" s="97">
        <f t="shared" si="185"/>
        <v>45012</v>
      </c>
      <c r="BY180" s="97">
        <f t="shared" si="10"/>
        <v>420</v>
      </c>
      <c r="BZ180" s="97"/>
    </row>
    <row r="181">
      <c r="A181" s="94" t="s">
        <v>837</v>
      </c>
      <c r="B181" s="94" t="s">
        <v>838</v>
      </c>
      <c r="C181" s="94" t="s">
        <v>838</v>
      </c>
      <c r="D181" s="94" t="s">
        <v>132</v>
      </c>
      <c r="E181" s="94" t="s">
        <v>839</v>
      </c>
      <c r="F181" s="94" t="s">
        <v>1144</v>
      </c>
      <c r="G181" s="94" t="s">
        <v>89</v>
      </c>
      <c r="H181" s="114" t="s">
        <v>1492</v>
      </c>
      <c r="I181" s="76" t="s">
        <v>1703</v>
      </c>
      <c r="J181" s="98" t="str">
        <f t="shared" si="2"/>
        <v>above 56 days</v>
      </c>
      <c r="K181" s="98">
        <f t="shared" si="3"/>
        <v>654</v>
      </c>
      <c r="L181" s="101" t="s">
        <v>1704</v>
      </c>
      <c r="M181" s="112">
        <v>1.0</v>
      </c>
      <c r="N181" s="94">
        <v>0.0</v>
      </c>
      <c r="O181" s="94">
        <v>0.0</v>
      </c>
      <c r="P181" s="94">
        <v>0.0</v>
      </c>
      <c r="Q181" s="94">
        <v>0.0</v>
      </c>
      <c r="R181" s="94">
        <v>0.0</v>
      </c>
      <c r="S181" s="94">
        <v>0.0</v>
      </c>
      <c r="T181" s="94">
        <v>0.0</v>
      </c>
      <c r="U181" s="94">
        <v>0.0</v>
      </c>
      <c r="V181" s="94">
        <v>0.0</v>
      </c>
      <c r="W181" s="94">
        <v>0.0</v>
      </c>
      <c r="X181" s="94">
        <v>0.0</v>
      </c>
      <c r="Y181" s="94">
        <v>1.0</v>
      </c>
      <c r="Z181" s="97" t="s">
        <v>624</v>
      </c>
      <c r="AA181" s="97" t="s">
        <v>624</v>
      </c>
      <c r="AB181" s="97" t="s">
        <v>624</v>
      </c>
      <c r="AC181" s="97" t="s">
        <v>624</v>
      </c>
      <c r="AD181" s="101"/>
      <c r="AE181" s="100">
        <v>0.0</v>
      </c>
      <c r="AF181" s="97">
        <v>0.0</v>
      </c>
      <c r="AG181" s="97">
        <v>0.0</v>
      </c>
      <c r="AH181" s="97">
        <v>0.0</v>
      </c>
      <c r="AI181" s="97">
        <v>0.0</v>
      </c>
      <c r="AJ181" s="97">
        <v>0.0</v>
      </c>
      <c r="AK181" s="97">
        <v>0.0</v>
      </c>
      <c r="AL181" s="97">
        <v>0.0</v>
      </c>
      <c r="AM181" s="97">
        <v>0.0</v>
      </c>
      <c r="AN181" s="97">
        <v>0.0</v>
      </c>
      <c r="AO181" s="97">
        <v>0.0</v>
      </c>
      <c r="AP181" s="97">
        <v>0.0</v>
      </c>
      <c r="AQ181" s="97">
        <v>0.0</v>
      </c>
      <c r="AR181" s="97" t="s">
        <v>624</v>
      </c>
      <c r="AS181" s="97" t="s">
        <v>624</v>
      </c>
      <c r="AT181" s="97" t="s">
        <v>624</v>
      </c>
      <c r="AU181" s="103" t="s">
        <v>624</v>
      </c>
      <c r="AV181" s="110"/>
      <c r="AW181" s="104">
        <v>0.0</v>
      </c>
      <c r="AX181" s="97">
        <v>0.0</v>
      </c>
      <c r="AY181" s="97">
        <v>0.0</v>
      </c>
      <c r="AZ181" s="97">
        <v>0.0</v>
      </c>
      <c r="BA181" s="97">
        <v>0.0</v>
      </c>
      <c r="BB181" s="97">
        <v>0.0</v>
      </c>
      <c r="BC181" s="97">
        <v>0.0</v>
      </c>
      <c r="BD181" s="97">
        <v>0.0</v>
      </c>
      <c r="BE181" s="97">
        <v>0.0</v>
      </c>
      <c r="BF181" s="97">
        <v>0.0</v>
      </c>
      <c r="BG181" s="97">
        <v>0.0</v>
      </c>
      <c r="BH181" s="97">
        <v>0.0</v>
      </c>
      <c r="BI181" s="97">
        <v>0.0</v>
      </c>
      <c r="BJ181" s="97" t="s">
        <v>624</v>
      </c>
      <c r="BK181" s="97" t="s">
        <v>624</v>
      </c>
      <c r="BL181" s="97" t="s">
        <v>624</v>
      </c>
      <c r="BM181" s="103" t="s">
        <v>624</v>
      </c>
      <c r="BN181" s="105">
        <f t="shared" si="4"/>
        <v>45012</v>
      </c>
      <c r="BO181" s="106" t="s">
        <v>1705</v>
      </c>
      <c r="BP181" s="106"/>
      <c r="BQ181" s="107"/>
      <c r="BR181" s="97">
        <f t="shared" si="5"/>
        <v>654</v>
      </c>
      <c r="BS181" s="97">
        <f t="shared" si="6"/>
        <v>45012</v>
      </c>
      <c r="BT181" s="97">
        <f t="shared" si="7"/>
        <v>45012</v>
      </c>
      <c r="BU181" s="97">
        <f t="shared" si="8"/>
        <v>654</v>
      </c>
      <c r="BV181" s="97">
        <f t="shared" ref="BV181:BX181" si="186">IF(BR181=44434,,BR181)</f>
        <v>654</v>
      </c>
      <c r="BW181" s="97">
        <f t="shared" si="186"/>
        <v>45012</v>
      </c>
      <c r="BX181" s="97">
        <f t="shared" si="186"/>
        <v>45012</v>
      </c>
      <c r="BY181" s="97">
        <f t="shared" si="10"/>
        <v>654</v>
      </c>
      <c r="BZ181" s="97"/>
    </row>
    <row r="182">
      <c r="A182" s="94" t="s">
        <v>141</v>
      </c>
      <c r="B182" s="94" t="s">
        <v>142</v>
      </c>
      <c r="C182" s="94" t="s">
        <v>142</v>
      </c>
      <c r="D182" s="94" t="s">
        <v>76</v>
      </c>
      <c r="E182" s="94" t="s">
        <v>143</v>
      </c>
      <c r="F182" s="94" t="s">
        <v>1174</v>
      </c>
      <c r="G182" s="94" t="s">
        <v>106</v>
      </c>
      <c r="H182" s="114" t="s">
        <v>1706</v>
      </c>
      <c r="I182" s="76" t="s">
        <v>1707</v>
      </c>
      <c r="J182" s="98" t="str">
        <f t="shared" si="2"/>
        <v>above 56 days</v>
      </c>
      <c r="K182" s="98">
        <f t="shared" si="3"/>
        <v>424</v>
      </c>
      <c r="L182" s="99" t="s">
        <v>1183</v>
      </c>
      <c r="M182" s="112">
        <v>8.0</v>
      </c>
      <c r="N182" s="94">
        <v>2.0</v>
      </c>
      <c r="O182" s="94">
        <v>0.0</v>
      </c>
      <c r="P182" s="94">
        <v>0.0</v>
      </c>
      <c r="Q182" s="94">
        <v>0.0</v>
      </c>
      <c r="R182" s="94">
        <v>0.0</v>
      </c>
      <c r="S182" s="94">
        <v>0.0</v>
      </c>
      <c r="T182" s="94">
        <v>0.0</v>
      </c>
      <c r="U182" s="94">
        <v>0.0</v>
      </c>
      <c r="V182" s="94">
        <v>0.0</v>
      </c>
      <c r="W182" s="94">
        <v>0.0</v>
      </c>
      <c r="X182" s="94">
        <v>0.0</v>
      </c>
      <c r="Y182" s="94">
        <v>6.0</v>
      </c>
      <c r="Z182" s="97" t="s">
        <v>624</v>
      </c>
      <c r="AA182" s="97" t="s">
        <v>624</v>
      </c>
      <c r="AB182" s="97" t="s">
        <v>624</v>
      </c>
      <c r="AC182" s="97" t="s">
        <v>624</v>
      </c>
      <c r="AD182" s="101"/>
      <c r="AE182" s="100">
        <v>0.0</v>
      </c>
      <c r="AF182" s="97">
        <v>0.0</v>
      </c>
      <c r="AG182" s="97">
        <v>0.0</v>
      </c>
      <c r="AH182" s="97">
        <v>0.0</v>
      </c>
      <c r="AI182" s="97">
        <v>0.0</v>
      </c>
      <c r="AJ182" s="97">
        <v>0.0</v>
      </c>
      <c r="AK182" s="97">
        <v>0.0</v>
      </c>
      <c r="AL182" s="97">
        <v>0.0</v>
      </c>
      <c r="AM182" s="97">
        <v>0.0</v>
      </c>
      <c r="AN182" s="97">
        <v>0.0</v>
      </c>
      <c r="AO182" s="97">
        <v>0.0</v>
      </c>
      <c r="AP182" s="97">
        <v>0.0</v>
      </c>
      <c r="AQ182" s="97">
        <v>0.0</v>
      </c>
      <c r="AR182" s="97" t="s">
        <v>624</v>
      </c>
      <c r="AS182" s="97" t="s">
        <v>624</v>
      </c>
      <c r="AT182" s="97" t="s">
        <v>624</v>
      </c>
      <c r="AU182" s="103" t="s">
        <v>624</v>
      </c>
      <c r="AV182" s="110" t="s">
        <v>1220</v>
      </c>
      <c r="AW182" s="104">
        <v>12.0</v>
      </c>
      <c r="AX182" s="97">
        <v>0.0</v>
      </c>
      <c r="AY182" s="97">
        <v>0.0</v>
      </c>
      <c r="AZ182" s="97">
        <v>0.0</v>
      </c>
      <c r="BA182" s="97">
        <v>0.0</v>
      </c>
      <c r="BB182" s="97">
        <v>0.0</v>
      </c>
      <c r="BC182" s="97">
        <v>0.0</v>
      </c>
      <c r="BD182" s="97">
        <v>0.0</v>
      </c>
      <c r="BE182" s="97">
        <v>0.0</v>
      </c>
      <c r="BF182" s="97">
        <v>0.0</v>
      </c>
      <c r="BG182" s="97">
        <v>0.0</v>
      </c>
      <c r="BH182" s="97">
        <v>0.0</v>
      </c>
      <c r="BI182" s="97">
        <v>12.0</v>
      </c>
      <c r="BJ182" s="97" t="s">
        <v>624</v>
      </c>
      <c r="BK182" s="97" t="s">
        <v>624</v>
      </c>
      <c r="BL182" s="97" t="s">
        <v>624</v>
      </c>
      <c r="BM182" s="103" t="s">
        <v>624</v>
      </c>
      <c r="BN182" s="105">
        <f t="shared" si="4"/>
        <v>45012</v>
      </c>
      <c r="BO182" s="106" t="s">
        <v>1185</v>
      </c>
      <c r="BP182" s="106"/>
      <c r="BQ182" s="107" t="s">
        <v>1222</v>
      </c>
      <c r="BR182" s="97">
        <f t="shared" si="5"/>
        <v>424</v>
      </c>
      <c r="BS182" s="97">
        <f t="shared" si="6"/>
        <v>45012</v>
      </c>
      <c r="BT182" s="97">
        <f t="shared" si="7"/>
        <v>655</v>
      </c>
      <c r="BU182" s="97">
        <f t="shared" si="8"/>
        <v>424</v>
      </c>
      <c r="BV182" s="97">
        <f t="shared" ref="BV182:BX182" si="187">IF(BR182=44434,,BR182)</f>
        <v>424</v>
      </c>
      <c r="BW182" s="97">
        <f t="shared" si="187"/>
        <v>45012</v>
      </c>
      <c r="BX182" s="97">
        <f t="shared" si="187"/>
        <v>655</v>
      </c>
      <c r="BY182" s="97">
        <f t="shared" si="10"/>
        <v>424</v>
      </c>
      <c r="BZ182" s="97"/>
    </row>
    <row r="183">
      <c r="A183" s="94" t="s">
        <v>86</v>
      </c>
      <c r="B183" s="94" t="s">
        <v>326</v>
      </c>
      <c r="C183" s="94" t="s">
        <v>327</v>
      </c>
      <c r="D183" s="94" t="s">
        <v>88</v>
      </c>
      <c r="E183" s="94" t="s">
        <v>152</v>
      </c>
      <c r="F183" s="94" t="s">
        <v>1123</v>
      </c>
      <c r="G183" s="94" t="s">
        <v>328</v>
      </c>
      <c r="H183" s="114" t="s">
        <v>1708</v>
      </c>
      <c r="I183" s="76"/>
      <c r="J183" s="98" t="str">
        <f t="shared" si="2"/>
        <v>above 56 days</v>
      </c>
      <c r="K183" s="98">
        <f t="shared" si="3"/>
        <v>587</v>
      </c>
      <c r="L183" s="99" t="s">
        <v>1709</v>
      </c>
      <c r="M183" s="112">
        <v>6.0</v>
      </c>
      <c r="N183" s="94">
        <v>0.0</v>
      </c>
      <c r="O183" s="94">
        <v>0.0</v>
      </c>
      <c r="P183" s="94">
        <v>0.0</v>
      </c>
      <c r="Q183" s="94">
        <v>0.0</v>
      </c>
      <c r="R183" s="94">
        <v>0.0</v>
      </c>
      <c r="S183" s="94">
        <v>0.0</v>
      </c>
      <c r="T183" s="94">
        <v>0.0</v>
      </c>
      <c r="U183" s="94">
        <v>1.0</v>
      </c>
      <c r="V183" s="94">
        <v>0.0</v>
      </c>
      <c r="W183" s="94">
        <v>3.0</v>
      </c>
      <c r="X183" s="94">
        <v>1.0</v>
      </c>
      <c r="Y183" s="94">
        <v>1.0</v>
      </c>
      <c r="Z183" s="97" t="s">
        <v>624</v>
      </c>
      <c r="AA183" s="97" t="s">
        <v>624</v>
      </c>
      <c r="AB183" s="97" t="s">
        <v>624</v>
      </c>
      <c r="AC183" s="97" t="s">
        <v>624</v>
      </c>
      <c r="AD183" s="101"/>
      <c r="AE183" s="100">
        <v>0.0</v>
      </c>
      <c r="AF183" s="97">
        <v>0.0</v>
      </c>
      <c r="AG183" s="97">
        <v>0.0</v>
      </c>
      <c r="AH183" s="97">
        <v>0.0</v>
      </c>
      <c r="AI183" s="97">
        <v>0.0</v>
      </c>
      <c r="AJ183" s="97">
        <v>0.0</v>
      </c>
      <c r="AK183" s="97">
        <v>0.0</v>
      </c>
      <c r="AL183" s="97">
        <v>0.0</v>
      </c>
      <c r="AM183" s="97">
        <v>0.0</v>
      </c>
      <c r="AN183" s="97">
        <v>0.0</v>
      </c>
      <c r="AO183" s="97">
        <v>0.0</v>
      </c>
      <c r="AP183" s="97">
        <v>0.0</v>
      </c>
      <c r="AQ183" s="97">
        <v>0.0</v>
      </c>
      <c r="AR183" s="97" t="s">
        <v>624</v>
      </c>
      <c r="AS183" s="97" t="s">
        <v>624</v>
      </c>
      <c r="AT183" s="97" t="s">
        <v>624</v>
      </c>
      <c r="AU183" s="103" t="s">
        <v>624</v>
      </c>
      <c r="AV183" s="110"/>
      <c r="AW183" s="104">
        <v>0.0</v>
      </c>
      <c r="AX183" s="97">
        <v>0.0</v>
      </c>
      <c r="AY183" s="97">
        <v>0.0</v>
      </c>
      <c r="AZ183" s="97">
        <v>0.0</v>
      </c>
      <c r="BA183" s="97">
        <v>0.0</v>
      </c>
      <c r="BB183" s="97">
        <v>0.0</v>
      </c>
      <c r="BC183" s="97">
        <v>0.0</v>
      </c>
      <c r="BD183" s="97">
        <v>0.0</v>
      </c>
      <c r="BE183" s="97">
        <v>0.0</v>
      </c>
      <c r="BF183" s="97">
        <v>0.0</v>
      </c>
      <c r="BG183" s="97">
        <v>0.0</v>
      </c>
      <c r="BH183" s="97">
        <v>0.0</v>
      </c>
      <c r="BI183" s="97">
        <v>0.0</v>
      </c>
      <c r="BJ183" s="97" t="s">
        <v>624</v>
      </c>
      <c r="BK183" s="97" t="s">
        <v>624</v>
      </c>
      <c r="BL183" s="97" t="s">
        <v>624</v>
      </c>
      <c r="BM183" s="103" t="s">
        <v>624</v>
      </c>
      <c r="BN183" s="105">
        <f t="shared" si="4"/>
        <v>45012</v>
      </c>
      <c r="BO183" s="106" t="s">
        <v>1710</v>
      </c>
      <c r="BP183" s="106"/>
      <c r="BQ183" s="107"/>
      <c r="BR183" s="97">
        <f t="shared" si="5"/>
        <v>587</v>
      </c>
      <c r="BS183" s="97">
        <f t="shared" si="6"/>
        <v>45012</v>
      </c>
      <c r="BT183" s="97">
        <f t="shared" si="7"/>
        <v>45012</v>
      </c>
      <c r="BU183" s="97">
        <f t="shared" si="8"/>
        <v>587</v>
      </c>
      <c r="BV183" s="97">
        <f t="shared" ref="BV183:BX183" si="188">IF(BR183=44434,,BR183)</f>
        <v>587</v>
      </c>
      <c r="BW183" s="97">
        <f t="shared" si="188"/>
        <v>45012</v>
      </c>
      <c r="BX183" s="97">
        <f t="shared" si="188"/>
        <v>45012</v>
      </c>
      <c r="BY183" s="97">
        <f t="shared" si="10"/>
        <v>587</v>
      </c>
      <c r="BZ183" s="97"/>
    </row>
    <row r="184">
      <c r="A184" s="94" t="s">
        <v>94</v>
      </c>
      <c r="B184" s="94" t="s">
        <v>95</v>
      </c>
      <c r="C184" s="94" t="s">
        <v>96</v>
      </c>
      <c r="D184" s="94" t="s">
        <v>88</v>
      </c>
      <c r="E184" s="94" t="s">
        <v>1216</v>
      </c>
      <c r="F184" s="94" t="s">
        <v>1123</v>
      </c>
      <c r="G184" s="94" t="s">
        <v>79</v>
      </c>
      <c r="H184" s="114" t="s">
        <v>1711</v>
      </c>
      <c r="I184" s="76"/>
      <c r="J184" s="98" t="str">
        <f t="shared" si="2"/>
        <v>above 56 days</v>
      </c>
      <c r="K184" s="98">
        <f t="shared" si="3"/>
        <v>423</v>
      </c>
      <c r="L184" s="99" t="s">
        <v>1132</v>
      </c>
      <c r="M184" s="112">
        <v>14.0</v>
      </c>
      <c r="N184" s="94">
        <v>2.0</v>
      </c>
      <c r="O184" s="94">
        <v>1.0</v>
      </c>
      <c r="P184" s="94">
        <v>3.0</v>
      </c>
      <c r="Q184" s="94">
        <v>1.0</v>
      </c>
      <c r="R184" s="94">
        <v>2.0</v>
      </c>
      <c r="S184" s="94">
        <v>0.0</v>
      </c>
      <c r="T184" s="94">
        <v>0.0</v>
      </c>
      <c r="U184" s="94">
        <v>1.0</v>
      </c>
      <c r="V184" s="94">
        <v>1.0</v>
      </c>
      <c r="W184" s="94">
        <v>2.0</v>
      </c>
      <c r="X184" s="94">
        <v>0.0</v>
      </c>
      <c r="Y184" s="94">
        <v>1.0</v>
      </c>
      <c r="Z184" s="97" t="s">
        <v>624</v>
      </c>
      <c r="AA184" s="97" t="s">
        <v>624</v>
      </c>
      <c r="AB184" s="97" t="s">
        <v>624</v>
      </c>
      <c r="AC184" s="97" t="s">
        <v>624</v>
      </c>
      <c r="AD184" s="101"/>
      <c r="AE184" s="100">
        <v>0.0</v>
      </c>
      <c r="AF184" s="97">
        <v>0.0</v>
      </c>
      <c r="AG184" s="97">
        <v>0.0</v>
      </c>
      <c r="AH184" s="97">
        <v>0.0</v>
      </c>
      <c r="AI184" s="97">
        <v>0.0</v>
      </c>
      <c r="AJ184" s="97">
        <v>0.0</v>
      </c>
      <c r="AK184" s="97">
        <v>0.0</v>
      </c>
      <c r="AL184" s="97">
        <v>0.0</v>
      </c>
      <c r="AM184" s="97">
        <v>0.0</v>
      </c>
      <c r="AN184" s="97">
        <v>0.0</v>
      </c>
      <c r="AO184" s="97">
        <v>0.0</v>
      </c>
      <c r="AP184" s="97">
        <v>0.0</v>
      </c>
      <c r="AQ184" s="97">
        <v>0.0</v>
      </c>
      <c r="AR184" s="97" t="s">
        <v>624</v>
      </c>
      <c r="AS184" s="97" t="s">
        <v>624</v>
      </c>
      <c r="AT184" s="97" t="s">
        <v>624</v>
      </c>
      <c r="AU184" s="103" t="s">
        <v>624</v>
      </c>
      <c r="AV184" s="110"/>
      <c r="AW184" s="104">
        <v>0.0</v>
      </c>
      <c r="AX184" s="97">
        <v>0.0</v>
      </c>
      <c r="AY184" s="97">
        <v>0.0</v>
      </c>
      <c r="AZ184" s="97">
        <v>0.0</v>
      </c>
      <c r="BA184" s="97">
        <v>0.0</v>
      </c>
      <c r="BB184" s="97">
        <v>0.0</v>
      </c>
      <c r="BC184" s="97">
        <v>0.0</v>
      </c>
      <c r="BD184" s="97">
        <v>0.0</v>
      </c>
      <c r="BE184" s="97">
        <v>0.0</v>
      </c>
      <c r="BF184" s="97">
        <v>0.0</v>
      </c>
      <c r="BG184" s="97">
        <v>0.0</v>
      </c>
      <c r="BH184" s="97">
        <v>0.0</v>
      </c>
      <c r="BI184" s="97">
        <v>0.0</v>
      </c>
      <c r="BJ184" s="97" t="s">
        <v>624</v>
      </c>
      <c r="BK184" s="97" t="s">
        <v>624</v>
      </c>
      <c r="BL184" s="97" t="s">
        <v>624</v>
      </c>
      <c r="BM184" s="103" t="s">
        <v>624</v>
      </c>
      <c r="BN184" s="105">
        <f t="shared" si="4"/>
        <v>45012</v>
      </c>
      <c r="BO184" s="106" t="s">
        <v>1135</v>
      </c>
      <c r="BP184" s="106"/>
      <c r="BQ184" s="107"/>
      <c r="BR184" s="97">
        <f t="shared" si="5"/>
        <v>423</v>
      </c>
      <c r="BS184" s="97">
        <f t="shared" si="6"/>
        <v>45012</v>
      </c>
      <c r="BT184" s="97">
        <f t="shared" si="7"/>
        <v>45012</v>
      </c>
      <c r="BU184" s="97">
        <f t="shared" si="8"/>
        <v>423</v>
      </c>
      <c r="BV184" s="97">
        <f t="shared" ref="BV184:BX184" si="189">IF(BR184=44434,,BR184)</f>
        <v>423</v>
      </c>
      <c r="BW184" s="97">
        <f t="shared" si="189"/>
        <v>45012</v>
      </c>
      <c r="BX184" s="97">
        <f t="shared" si="189"/>
        <v>45012</v>
      </c>
      <c r="BY184" s="97">
        <f t="shared" si="10"/>
        <v>423</v>
      </c>
      <c r="BZ184" s="97"/>
    </row>
    <row r="185">
      <c r="A185" s="94" t="s">
        <v>517</v>
      </c>
      <c r="B185" s="94" t="s">
        <v>836</v>
      </c>
      <c r="C185" s="94" t="s">
        <v>836</v>
      </c>
      <c r="D185" s="94" t="s">
        <v>88</v>
      </c>
      <c r="E185" s="94" t="s">
        <v>520</v>
      </c>
      <c r="F185" s="94" t="s">
        <v>1123</v>
      </c>
      <c r="G185" s="94" t="s">
        <v>237</v>
      </c>
      <c r="H185" s="76" t="s">
        <v>1712</v>
      </c>
      <c r="I185" s="76"/>
      <c r="J185" s="98" t="str">
        <f t="shared" si="2"/>
        <v>above 56 days</v>
      </c>
      <c r="K185" s="98">
        <f t="shared" si="3"/>
        <v>458</v>
      </c>
      <c r="L185" s="101" t="s">
        <v>1713</v>
      </c>
      <c r="M185" s="112">
        <v>10.0</v>
      </c>
      <c r="N185" s="94">
        <v>0.0</v>
      </c>
      <c r="O185" s="94">
        <v>2.0</v>
      </c>
      <c r="P185" s="94">
        <v>0.0</v>
      </c>
      <c r="Q185" s="94">
        <v>2.0</v>
      </c>
      <c r="R185" s="94">
        <v>3.0</v>
      </c>
      <c r="S185" s="94">
        <v>0.0</v>
      </c>
      <c r="T185" s="94">
        <v>0.0</v>
      </c>
      <c r="U185" s="94">
        <v>1.0</v>
      </c>
      <c r="V185" s="94">
        <v>0.0</v>
      </c>
      <c r="W185" s="94">
        <v>1.0</v>
      </c>
      <c r="X185" s="94">
        <v>0.0</v>
      </c>
      <c r="Y185" s="94">
        <v>1.0</v>
      </c>
      <c r="Z185" s="97" t="s">
        <v>624</v>
      </c>
      <c r="AA185" s="97" t="s">
        <v>624</v>
      </c>
      <c r="AB185" s="97" t="s">
        <v>624</v>
      </c>
      <c r="AC185" s="97" t="s">
        <v>624</v>
      </c>
      <c r="AD185" s="101"/>
      <c r="AE185" s="100">
        <v>0.0</v>
      </c>
      <c r="AF185" s="97">
        <v>0.0</v>
      </c>
      <c r="AG185" s="97">
        <v>0.0</v>
      </c>
      <c r="AH185" s="97">
        <v>0.0</v>
      </c>
      <c r="AI185" s="97">
        <v>0.0</v>
      </c>
      <c r="AJ185" s="97">
        <v>0.0</v>
      </c>
      <c r="AK185" s="97">
        <v>0.0</v>
      </c>
      <c r="AL185" s="97">
        <v>0.0</v>
      </c>
      <c r="AM185" s="97">
        <v>0.0</v>
      </c>
      <c r="AN185" s="97">
        <v>0.0</v>
      </c>
      <c r="AO185" s="97">
        <v>0.0</v>
      </c>
      <c r="AP185" s="97">
        <v>0.0</v>
      </c>
      <c r="AQ185" s="97">
        <v>0.0</v>
      </c>
      <c r="AR185" s="97" t="s">
        <v>624</v>
      </c>
      <c r="AS185" s="97" t="s">
        <v>624</v>
      </c>
      <c r="AT185" s="97" t="s">
        <v>624</v>
      </c>
      <c r="AU185" s="103" t="s">
        <v>624</v>
      </c>
      <c r="AV185" s="110" t="s">
        <v>1177</v>
      </c>
      <c r="AW185" s="104">
        <v>303.0</v>
      </c>
      <c r="AX185" s="97">
        <v>0.0</v>
      </c>
      <c r="AY185" s="97">
        <v>0.0</v>
      </c>
      <c r="AZ185" s="97">
        <v>0.0</v>
      </c>
      <c r="BA185" s="97">
        <v>5.0</v>
      </c>
      <c r="BB185" s="97">
        <v>108.0</v>
      </c>
      <c r="BC185" s="97">
        <v>2.0</v>
      </c>
      <c r="BD185" s="97">
        <v>36.0</v>
      </c>
      <c r="BE185" s="97">
        <v>0.0</v>
      </c>
      <c r="BF185" s="97">
        <v>1.0</v>
      </c>
      <c r="BG185" s="97">
        <v>151.0</v>
      </c>
      <c r="BH185" s="97">
        <v>0.0</v>
      </c>
      <c r="BI185" s="97">
        <v>0.0</v>
      </c>
      <c r="BJ185" s="97" t="s">
        <v>624</v>
      </c>
      <c r="BK185" s="97" t="s">
        <v>624</v>
      </c>
      <c r="BL185" s="97" t="s">
        <v>624</v>
      </c>
      <c r="BM185" s="103" t="s">
        <v>624</v>
      </c>
      <c r="BN185" s="105">
        <f t="shared" si="4"/>
        <v>45012</v>
      </c>
      <c r="BO185" s="106" t="s">
        <v>1714</v>
      </c>
      <c r="BP185" s="106"/>
      <c r="BQ185" s="107" t="s">
        <v>1179</v>
      </c>
      <c r="BR185" s="97">
        <f t="shared" si="5"/>
        <v>458</v>
      </c>
      <c r="BS185" s="97">
        <f t="shared" si="6"/>
        <v>45012</v>
      </c>
      <c r="BT185" s="97">
        <f t="shared" si="7"/>
        <v>482</v>
      </c>
      <c r="BU185" s="97">
        <f t="shared" si="8"/>
        <v>458</v>
      </c>
      <c r="BV185" s="97">
        <f t="shared" ref="BV185:BX185" si="190">IF(BR185=44434,,BR185)</f>
        <v>458</v>
      </c>
      <c r="BW185" s="97">
        <f t="shared" si="190"/>
        <v>45012</v>
      </c>
      <c r="BX185" s="97">
        <f t="shared" si="190"/>
        <v>482</v>
      </c>
      <c r="BY185" s="97">
        <f t="shared" si="10"/>
        <v>458</v>
      </c>
      <c r="BZ185" s="97"/>
    </row>
    <row r="186">
      <c r="A186" s="94" t="s">
        <v>1715</v>
      </c>
      <c r="B186" s="94" t="s">
        <v>1716</v>
      </c>
      <c r="C186" s="94" t="s">
        <v>1716</v>
      </c>
      <c r="D186" s="94" t="s">
        <v>62</v>
      </c>
      <c r="E186" s="94" t="s">
        <v>1717</v>
      </c>
      <c r="F186" s="94" t="s">
        <v>1123</v>
      </c>
      <c r="G186" s="94" t="s">
        <v>106</v>
      </c>
      <c r="H186" s="76" t="s">
        <v>1718</v>
      </c>
      <c r="I186" s="76" t="s">
        <v>1719</v>
      </c>
      <c r="J186" s="98" t="str">
        <f t="shared" si="2"/>
        <v>above 56 days</v>
      </c>
      <c r="K186" s="98">
        <f t="shared" si="3"/>
        <v>665</v>
      </c>
      <c r="L186" s="99" t="s">
        <v>1341</v>
      </c>
      <c r="M186" s="112">
        <v>3.0</v>
      </c>
      <c r="N186" s="94">
        <v>0.0</v>
      </c>
      <c r="O186" s="94">
        <v>0.0</v>
      </c>
      <c r="P186" s="94">
        <v>0.0</v>
      </c>
      <c r="Q186" s="94">
        <v>0.0</v>
      </c>
      <c r="R186" s="94">
        <v>0.0</v>
      </c>
      <c r="S186" s="94">
        <v>0.0</v>
      </c>
      <c r="T186" s="94">
        <v>0.0</v>
      </c>
      <c r="U186" s="94">
        <v>0.0</v>
      </c>
      <c r="V186" s="94">
        <v>0.0</v>
      </c>
      <c r="W186" s="94">
        <v>0.0</v>
      </c>
      <c r="X186" s="94">
        <v>0.0</v>
      </c>
      <c r="Y186" s="94">
        <v>3.0</v>
      </c>
      <c r="Z186" s="97" t="s">
        <v>624</v>
      </c>
      <c r="AA186" s="97" t="s">
        <v>624</v>
      </c>
      <c r="AB186" s="97" t="s">
        <v>624</v>
      </c>
      <c r="AC186" s="97" t="s">
        <v>624</v>
      </c>
      <c r="AD186" s="101"/>
      <c r="AE186" s="100">
        <v>0.0</v>
      </c>
      <c r="AF186" s="97">
        <v>0.0</v>
      </c>
      <c r="AG186" s="97">
        <v>0.0</v>
      </c>
      <c r="AH186" s="97">
        <v>0.0</v>
      </c>
      <c r="AI186" s="97">
        <v>0.0</v>
      </c>
      <c r="AJ186" s="97">
        <v>0.0</v>
      </c>
      <c r="AK186" s="97">
        <v>0.0</v>
      </c>
      <c r="AL186" s="97">
        <v>0.0</v>
      </c>
      <c r="AM186" s="97">
        <v>0.0</v>
      </c>
      <c r="AN186" s="97">
        <v>0.0</v>
      </c>
      <c r="AO186" s="97">
        <v>0.0</v>
      </c>
      <c r="AP186" s="97">
        <v>0.0</v>
      </c>
      <c r="AQ186" s="97">
        <v>0.0</v>
      </c>
      <c r="AR186" s="97" t="s">
        <v>624</v>
      </c>
      <c r="AS186" s="97" t="s">
        <v>624</v>
      </c>
      <c r="AT186" s="97" t="s">
        <v>624</v>
      </c>
      <c r="AU186" s="103" t="s">
        <v>624</v>
      </c>
      <c r="AV186" s="110"/>
      <c r="AW186" s="104">
        <v>0.0</v>
      </c>
      <c r="AX186" s="97">
        <v>0.0</v>
      </c>
      <c r="AY186" s="97">
        <v>0.0</v>
      </c>
      <c r="AZ186" s="97">
        <v>0.0</v>
      </c>
      <c r="BA186" s="97">
        <v>0.0</v>
      </c>
      <c r="BB186" s="97">
        <v>0.0</v>
      </c>
      <c r="BC186" s="97">
        <v>0.0</v>
      </c>
      <c r="BD186" s="97">
        <v>0.0</v>
      </c>
      <c r="BE186" s="97">
        <v>0.0</v>
      </c>
      <c r="BF186" s="97">
        <v>0.0</v>
      </c>
      <c r="BG186" s="97">
        <v>0.0</v>
      </c>
      <c r="BH186" s="97">
        <v>0.0</v>
      </c>
      <c r="BI186" s="97">
        <v>0.0</v>
      </c>
      <c r="BJ186" s="97" t="s">
        <v>624</v>
      </c>
      <c r="BK186" s="97" t="s">
        <v>624</v>
      </c>
      <c r="BL186" s="97" t="s">
        <v>624</v>
      </c>
      <c r="BM186" s="103" t="s">
        <v>624</v>
      </c>
      <c r="BN186" s="105">
        <f t="shared" si="4"/>
        <v>45012</v>
      </c>
      <c r="BO186" s="106" t="s">
        <v>1343</v>
      </c>
      <c r="BP186" s="106"/>
      <c r="BQ186" s="107"/>
      <c r="BR186" s="97">
        <f t="shared" si="5"/>
        <v>665</v>
      </c>
      <c r="BS186" s="97">
        <f t="shared" si="6"/>
        <v>45012</v>
      </c>
      <c r="BT186" s="97">
        <f t="shared" si="7"/>
        <v>45012</v>
      </c>
      <c r="BU186" s="97">
        <f t="shared" si="8"/>
        <v>665</v>
      </c>
      <c r="BV186" s="97">
        <f t="shared" ref="BV186:BX186" si="191">IF(BR186=44434,,BR186)</f>
        <v>665</v>
      </c>
      <c r="BW186" s="97">
        <f t="shared" si="191"/>
        <v>45012</v>
      </c>
      <c r="BX186" s="97">
        <f t="shared" si="191"/>
        <v>45012</v>
      </c>
      <c r="BY186" s="97">
        <f t="shared" si="10"/>
        <v>665</v>
      </c>
      <c r="BZ186" s="97"/>
    </row>
    <row r="187">
      <c r="A187" s="94" t="s">
        <v>129</v>
      </c>
      <c r="B187" s="94" t="s">
        <v>743</v>
      </c>
      <c r="C187" s="94" t="s">
        <v>744</v>
      </c>
      <c r="D187" s="94" t="s">
        <v>132</v>
      </c>
      <c r="E187" s="94" t="s">
        <v>754</v>
      </c>
      <c r="F187" s="94" t="s">
        <v>1144</v>
      </c>
      <c r="G187" s="94" t="s">
        <v>79</v>
      </c>
      <c r="H187" s="76" t="s">
        <v>1720</v>
      </c>
      <c r="I187" s="76"/>
      <c r="J187" s="98" t="str">
        <f t="shared" si="2"/>
        <v>above 56 days</v>
      </c>
      <c r="K187" s="98">
        <f t="shared" si="3"/>
        <v>434</v>
      </c>
      <c r="L187" s="99" t="s">
        <v>1286</v>
      </c>
      <c r="M187" s="112">
        <v>11.0</v>
      </c>
      <c r="N187" s="94">
        <v>1.0</v>
      </c>
      <c r="O187" s="94">
        <v>0.0</v>
      </c>
      <c r="P187" s="94">
        <v>1.0</v>
      </c>
      <c r="Q187" s="94">
        <v>1.0</v>
      </c>
      <c r="R187" s="94">
        <v>1.0</v>
      </c>
      <c r="S187" s="94">
        <v>0.0</v>
      </c>
      <c r="T187" s="94">
        <v>1.0</v>
      </c>
      <c r="U187" s="94">
        <v>0.0</v>
      </c>
      <c r="V187" s="94">
        <v>0.0</v>
      </c>
      <c r="W187" s="94">
        <v>1.0</v>
      </c>
      <c r="X187" s="94">
        <v>2.0</v>
      </c>
      <c r="Y187" s="94">
        <v>3.0</v>
      </c>
      <c r="Z187" s="97" t="s">
        <v>624</v>
      </c>
      <c r="AA187" s="97" t="s">
        <v>624</v>
      </c>
      <c r="AB187" s="97" t="s">
        <v>624</v>
      </c>
      <c r="AC187" s="97" t="s">
        <v>624</v>
      </c>
      <c r="AD187" s="101"/>
      <c r="AE187" s="100">
        <v>0.0</v>
      </c>
      <c r="AF187" s="97">
        <v>0.0</v>
      </c>
      <c r="AG187" s="97">
        <v>0.0</v>
      </c>
      <c r="AH187" s="97">
        <v>0.0</v>
      </c>
      <c r="AI187" s="97">
        <v>0.0</v>
      </c>
      <c r="AJ187" s="97">
        <v>0.0</v>
      </c>
      <c r="AK187" s="97">
        <v>0.0</v>
      </c>
      <c r="AL187" s="97">
        <v>0.0</v>
      </c>
      <c r="AM187" s="97">
        <v>0.0</v>
      </c>
      <c r="AN187" s="97">
        <v>0.0</v>
      </c>
      <c r="AO187" s="97">
        <v>0.0</v>
      </c>
      <c r="AP187" s="97">
        <v>0.0</v>
      </c>
      <c r="AQ187" s="97">
        <v>0.0</v>
      </c>
      <c r="AR187" s="97" t="s">
        <v>624</v>
      </c>
      <c r="AS187" s="97" t="s">
        <v>624</v>
      </c>
      <c r="AT187" s="97" t="s">
        <v>624</v>
      </c>
      <c r="AU187" s="103" t="s">
        <v>624</v>
      </c>
      <c r="AV187" s="110"/>
      <c r="AW187" s="104">
        <v>0.0</v>
      </c>
      <c r="AX187" s="97">
        <v>0.0</v>
      </c>
      <c r="AY187" s="97">
        <v>0.0</v>
      </c>
      <c r="AZ187" s="97">
        <v>0.0</v>
      </c>
      <c r="BA187" s="97">
        <v>0.0</v>
      </c>
      <c r="BB187" s="97">
        <v>0.0</v>
      </c>
      <c r="BC187" s="97">
        <v>0.0</v>
      </c>
      <c r="BD187" s="97">
        <v>0.0</v>
      </c>
      <c r="BE187" s="97">
        <v>0.0</v>
      </c>
      <c r="BF187" s="97">
        <v>0.0</v>
      </c>
      <c r="BG187" s="97">
        <v>0.0</v>
      </c>
      <c r="BH187" s="97">
        <v>0.0</v>
      </c>
      <c r="BI187" s="97">
        <v>0.0</v>
      </c>
      <c r="BJ187" s="97" t="s">
        <v>624</v>
      </c>
      <c r="BK187" s="97" t="s">
        <v>624</v>
      </c>
      <c r="BL187" s="97" t="s">
        <v>624</v>
      </c>
      <c r="BM187" s="103" t="s">
        <v>624</v>
      </c>
      <c r="BN187" s="105">
        <f t="shared" si="4"/>
        <v>45012</v>
      </c>
      <c r="BO187" s="106" t="s">
        <v>1287</v>
      </c>
      <c r="BP187" s="106"/>
      <c r="BQ187" s="107"/>
      <c r="BR187" s="97">
        <f t="shared" si="5"/>
        <v>434</v>
      </c>
      <c r="BS187" s="97">
        <f t="shared" si="6"/>
        <v>45012</v>
      </c>
      <c r="BT187" s="97">
        <f t="shared" si="7"/>
        <v>45012</v>
      </c>
      <c r="BU187" s="97">
        <f t="shared" si="8"/>
        <v>434</v>
      </c>
      <c r="BV187" s="97">
        <f t="shared" ref="BV187:BX187" si="192">IF(BR187=44434,,BR187)</f>
        <v>434</v>
      </c>
      <c r="BW187" s="97">
        <f t="shared" si="192"/>
        <v>45012</v>
      </c>
      <c r="BX187" s="97">
        <f t="shared" si="192"/>
        <v>45012</v>
      </c>
      <c r="BY187" s="97">
        <f t="shared" si="10"/>
        <v>434</v>
      </c>
      <c r="BZ187" s="97"/>
    </row>
    <row r="188">
      <c r="A188" s="94" t="s">
        <v>279</v>
      </c>
      <c r="B188" s="94" t="s">
        <v>961</v>
      </c>
      <c r="C188" s="94" t="s">
        <v>962</v>
      </c>
      <c r="D188" s="94" t="s">
        <v>76</v>
      </c>
      <c r="E188" s="94" t="s">
        <v>473</v>
      </c>
      <c r="F188" s="94" t="s">
        <v>1262</v>
      </c>
      <c r="G188" s="94" t="s">
        <v>79</v>
      </c>
      <c r="H188" s="114" t="s">
        <v>1721</v>
      </c>
      <c r="I188" s="114" t="s">
        <v>1722</v>
      </c>
      <c r="J188" s="98" t="str">
        <f t="shared" si="2"/>
        <v>above 56 days</v>
      </c>
      <c r="K188" s="98">
        <f t="shared" si="3"/>
        <v>501</v>
      </c>
      <c r="L188" s="101" t="s">
        <v>1723</v>
      </c>
      <c r="M188" s="112">
        <v>8.0</v>
      </c>
      <c r="N188" s="94">
        <v>0.0</v>
      </c>
      <c r="O188" s="94">
        <v>0.0</v>
      </c>
      <c r="P188" s="94">
        <v>0.0</v>
      </c>
      <c r="Q188" s="94">
        <v>2.0</v>
      </c>
      <c r="R188" s="94">
        <v>3.0</v>
      </c>
      <c r="S188" s="94">
        <v>0.0</v>
      </c>
      <c r="T188" s="94">
        <v>0.0</v>
      </c>
      <c r="U188" s="94">
        <v>0.0</v>
      </c>
      <c r="V188" s="94">
        <v>0.0</v>
      </c>
      <c r="W188" s="94">
        <v>1.0</v>
      </c>
      <c r="X188" s="94">
        <v>2.0</v>
      </c>
      <c r="Y188" s="97" t="s">
        <v>624</v>
      </c>
      <c r="Z188" s="97" t="s">
        <v>624</v>
      </c>
      <c r="AA188" s="97" t="s">
        <v>624</v>
      </c>
      <c r="AB188" s="97" t="s">
        <v>624</v>
      </c>
      <c r="AC188" s="97" t="s">
        <v>624</v>
      </c>
      <c r="AD188" s="101" t="s">
        <v>1609</v>
      </c>
      <c r="AE188" s="100">
        <v>2.0</v>
      </c>
      <c r="AF188" s="97">
        <v>0.0</v>
      </c>
      <c r="AG188" s="97">
        <v>0.0</v>
      </c>
      <c r="AH188" s="97">
        <v>0.0</v>
      </c>
      <c r="AI188" s="97">
        <v>0.0</v>
      </c>
      <c r="AJ188" s="97">
        <v>1.0</v>
      </c>
      <c r="AK188" s="97">
        <v>0.0</v>
      </c>
      <c r="AL188" s="97">
        <v>0.0</v>
      </c>
      <c r="AM188" s="97">
        <v>0.0</v>
      </c>
      <c r="AN188" s="97">
        <v>0.0</v>
      </c>
      <c r="AO188" s="97">
        <v>0.0</v>
      </c>
      <c r="AP188" s="97">
        <v>1.0</v>
      </c>
      <c r="AQ188" s="97" t="s">
        <v>624</v>
      </c>
      <c r="AR188" s="97" t="s">
        <v>624</v>
      </c>
      <c r="AS188" s="97" t="s">
        <v>624</v>
      </c>
      <c r="AT188" s="97" t="s">
        <v>624</v>
      </c>
      <c r="AU188" s="103" t="s">
        <v>624</v>
      </c>
      <c r="AV188" s="110" t="s">
        <v>1724</v>
      </c>
      <c r="AW188" s="104">
        <v>2.0</v>
      </c>
      <c r="AX188" s="97">
        <v>0.0</v>
      </c>
      <c r="AY188" s="97">
        <v>0.0</v>
      </c>
      <c r="AZ188" s="97">
        <v>0.0</v>
      </c>
      <c r="BA188" s="97">
        <v>0.0</v>
      </c>
      <c r="BB188" s="97">
        <v>2.0</v>
      </c>
      <c r="BC188" s="97">
        <v>0.0</v>
      </c>
      <c r="BD188" s="97">
        <v>0.0</v>
      </c>
      <c r="BE188" s="97">
        <v>0.0</v>
      </c>
      <c r="BF188" s="97">
        <v>0.0</v>
      </c>
      <c r="BG188" s="97">
        <v>0.0</v>
      </c>
      <c r="BH188" s="97" t="s">
        <v>624</v>
      </c>
      <c r="BI188" s="97" t="s">
        <v>624</v>
      </c>
      <c r="BJ188" s="97" t="s">
        <v>624</v>
      </c>
      <c r="BK188" s="97" t="s">
        <v>624</v>
      </c>
      <c r="BL188" s="97" t="s">
        <v>624</v>
      </c>
      <c r="BM188" s="103" t="s">
        <v>624</v>
      </c>
      <c r="BN188" s="105">
        <f t="shared" si="4"/>
        <v>45012</v>
      </c>
      <c r="BO188" s="106" t="s">
        <v>1723</v>
      </c>
      <c r="BP188" s="106" t="s">
        <v>1610</v>
      </c>
      <c r="BQ188" s="107" t="s">
        <v>1725</v>
      </c>
      <c r="BR188" s="97">
        <f t="shared" si="5"/>
        <v>501</v>
      </c>
      <c r="BS188" s="97">
        <f t="shared" si="6"/>
        <v>529</v>
      </c>
      <c r="BT188" s="97">
        <f t="shared" si="7"/>
        <v>525</v>
      </c>
      <c r="BU188" s="97">
        <f t="shared" si="8"/>
        <v>501</v>
      </c>
      <c r="BV188" s="97">
        <f t="shared" ref="BV188:BX188" si="193">IF(BR188=44434,,BR188)</f>
        <v>501</v>
      </c>
      <c r="BW188" s="97">
        <f t="shared" si="193"/>
        <v>529</v>
      </c>
      <c r="BX188" s="97">
        <f t="shared" si="193"/>
        <v>525</v>
      </c>
      <c r="BY188" s="97">
        <f t="shared" si="10"/>
        <v>501</v>
      </c>
      <c r="BZ188" s="97"/>
    </row>
    <row r="189">
      <c r="A189" s="94" t="s">
        <v>745</v>
      </c>
      <c r="B189" s="94" t="s">
        <v>746</v>
      </c>
      <c r="C189" s="94" t="s">
        <v>747</v>
      </c>
      <c r="D189" s="94" t="s">
        <v>76</v>
      </c>
      <c r="E189" s="94" t="s">
        <v>748</v>
      </c>
      <c r="F189" s="94" t="s">
        <v>1138</v>
      </c>
      <c r="G189" s="94" t="s">
        <v>106</v>
      </c>
      <c r="H189" s="114" t="s">
        <v>1726</v>
      </c>
      <c r="I189" s="114" t="s">
        <v>1727</v>
      </c>
      <c r="J189" s="98" t="str">
        <f t="shared" si="2"/>
        <v>above 56 days</v>
      </c>
      <c r="K189" s="98">
        <f t="shared" si="3"/>
        <v>635</v>
      </c>
      <c r="L189" s="99" t="s">
        <v>1338</v>
      </c>
      <c r="M189" s="112">
        <v>2.0</v>
      </c>
      <c r="N189" s="94">
        <v>0.0</v>
      </c>
      <c r="O189" s="94">
        <v>0.0</v>
      </c>
      <c r="P189" s="94">
        <v>0.0</v>
      </c>
      <c r="Q189" s="94">
        <v>0.0</v>
      </c>
      <c r="R189" s="94">
        <v>0.0</v>
      </c>
      <c r="S189" s="94">
        <v>0.0</v>
      </c>
      <c r="T189" s="94">
        <v>0.0</v>
      </c>
      <c r="U189" s="94">
        <v>0.0</v>
      </c>
      <c r="V189" s="94">
        <v>0.0</v>
      </c>
      <c r="W189" s="94">
        <v>0.0</v>
      </c>
      <c r="X189" s="94">
        <v>2.0</v>
      </c>
      <c r="Y189" s="97" t="s">
        <v>624</v>
      </c>
      <c r="Z189" s="97" t="s">
        <v>624</v>
      </c>
      <c r="AA189" s="97" t="s">
        <v>624</v>
      </c>
      <c r="AB189" s="97" t="s">
        <v>624</v>
      </c>
      <c r="AC189" s="97" t="s">
        <v>624</v>
      </c>
      <c r="AD189" s="101"/>
      <c r="AE189" s="100">
        <v>0.0</v>
      </c>
      <c r="AF189" s="97">
        <v>0.0</v>
      </c>
      <c r="AG189" s="97">
        <v>0.0</v>
      </c>
      <c r="AH189" s="97">
        <v>0.0</v>
      </c>
      <c r="AI189" s="97">
        <v>0.0</v>
      </c>
      <c r="AJ189" s="97">
        <v>0.0</v>
      </c>
      <c r="AK189" s="97">
        <v>0.0</v>
      </c>
      <c r="AL189" s="97">
        <v>0.0</v>
      </c>
      <c r="AM189" s="97">
        <v>0.0</v>
      </c>
      <c r="AN189" s="97">
        <v>0.0</v>
      </c>
      <c r="AO189" s="97">
        <v>0.0</v>
      </c>
      <c r="AP189" s="97">
        <v>0.0</v>
      </c>
      <c r="AQ189" s="97" t="s">
        <v>624</v>
      </c>
      <c r="AR189" s="97" t="s">
        <v>624</v>
      </c>
      <c r="AS189" s="97" t="s">
        <v>624</v>
      </c>
      <c r="AT189" s="97" t="s">
        <v>624</v>
      </c>
      <c r="AU189" s="103" t="s">
        <v>624</v>
      </c>
      <c r="AV189" s="110"/>
      <c r="AW189" s="104">
        <v>0.0</v>
      </c>
      <c r="AX189" s="97">
        <v>0.0</v>
      </c>
      <c r="AY189" s="97">
        <v>0.0</v>
      </c>
      <c r="AZ189" s="97">
        <v>0.0</v>
      </c>
      <c r="BA189" s="97">
        <v>0.0</v>
      </c>
      <c r="BB189" s="97">
        <v>0.0</v>
      </c>
      <c r="BC189" s="97">
        <v>0.0</v>
      </c>
      <c r="BD189" s="97">
        <v>0.0</v>
      </c>
      <c r="BE189" s="97">
        <v>0.0</v>
      </c>
      <c r="BF189" s="97">
        <v>0.0</v>
      </c>
      <c r="BG189" s="97">
        <v>0.0</v>
      </c>
      <c r="BH189" s="97" t="s">
        <v>624</v>
      </c>
      <c r="BI189" s="97" t="s">
        <v>624</v>
      </c>
      <c r="BJ189" s="97" t="s">
        <v>624</v>
      </c>
      <c r="BK189" s="97" t="s">
        <v>624</v>
      </c>
      <c r="BL189" s="97" t="s">
        <v>624</v>
      </c>
      <c r="BM189" s="103" t="s">
        <v>624</v>
      </c>
      <c r="BN189" s="105">
        <f t="shared" si="4"/>
        <v>45012</v>
      </c>
      <c r="BO189" s="106" t="s">
        <v>1339</v>
      </c>
      <c r="BP189" s="106"/>
      <c r="BQ189" s="107"/>
      <c r="BR189" s="97">
        <f t="shared" si="5"/>
        <v>635</v>
      </c>
      <c r="BS189" s="97">
        <f t="shared" si="6"/>
        <v>45012</v>
      </c>
      <c r="BT189" s="97">
        <f t="shared" si="7"/>
        <v>45012</v>
      </c>
      <c r="BU189" s="97">
        <f t="shared" si="8"/>
        <v>635</v>
      </c>
      <c r="BV189" s="97">
        <f t="shared" ref="BV189:BX189" si="194">IF(BR189=44434,,BR189)</f>
        <v>635</v>
      </c>
      <c r="BW189" s="97">
        <f t="shared" si="194"/>
        <v>45012</v>
      </c>
      <c r="BX189" s="97">
        <f t="shared" si="194"/>
        <v>45012</v>
      </c>
      <c r="BY189" s="97">
        <f t="shared" si="10"/>
        <v>635</v>
      </c>
      <c r="BZ189" s="97"/>
    </row>
    <row r="190">
      <c r="A190" s="94" t="s">
        <v>301</v>
      </c>
      <c r="B190" s="94" t="s">
        <v>742</v>
      </c>
      <c r="C190" s="94" t="s">
        <v>742</v>
      </c>
      <c r="D190" s="94" t="s">
        <v>62</v>
      </c>
      <c r="E190" s="94" t="s">
        <v>303</v>
      </c>
      <c r="F190" s="94" t="s">
        <v>1123</v>
      </c>
      <c r="G190" s="94" t="s">
        <v>65</v>
      </c>
      <c r="H190" s="114" t="s">
        <v>1728</v>
      </c>
      <c r="I190" s="114" t="s">
        <v>1729</v>
      </c>
      <c r="J190" s="98" t="str">
        <f t="shared" si="2"/>
        <v>above 56 days</v>
      </c>
      <c r="K190" s="98">
        <f t="shared" si="3"/>
        <v>432</v>
      </c>
      <c r="L190" s="99" t="s">
        <v>1286</v>
      </c>
      <c r="M190" s="112">
        <v>7.0</v>
      </c>
      <c r="N190" s="94">
        <v>3.0</v>
      </c>
      <c r="O190" s="94">
        <v>0.0</v>
      </c>
      <c r="P190" s="94">
        <v>2.0</v>
      </c>
      <c r="Q190" s="94">
        <v>0.0</v>
      </c>
      <c r="R190" s="94">
        <v>0.0</v>
      </c>
      <c r="S190" s="94">
        <v>0.0</v>
      </c>
      <c r="T190" s="94">
        <v>0.0</v>
      </c>
      <c r="U190" s="94">
        <v>0.0</v>
      </c>
      <c r="V190" s="94">
        <v>0.0</v>
      </c>
      <c r="W190" s="94">
        <v>1.0</v>
      </c>
      <c r="X190" s="94">
        <v>1.0</v>
      </c>
      <c r="Y190" s="97" t="s">
        <v>624</v>
      </c>
      <c r="Z190" s="97" t="s">
        <v>624</v>
      </c>
      <c r="AA190" s="97" t="s">
        <v>624</v>
      </c>
      <c r="AB190" s="97" t="s">
        <v>624</v>
      </c>
      <c r="AC190" s="97" t="s">
        <v>624</v>
      </c>
      <c r="AD190" s="101" t="s">
        <v>1366</v>
      </c>
      <c r="AE190" s="100">
        <v>2.0</v>
      </c>
      <c r="AF190" s="97">
        <v>0.0</v>
      </c>
      <c r="AG190" s="97">
        <v>0.0</v>
      </c>
      <c r="AH190" s="97">
        <v>1.0</v>
      </c>
      <c r="AI190" s="97">
        <v>1.0</v>
      </c>
      <c r="AJ190" s="97">
        <v>0.0</v>
      </c>
      <c r="AK190" s="97">
        <v>0.0</v>
      </c>
      <c r="AL190" s="97">
        <v>0.0</v>
      </c>
      <c r="AM190" s="97">
        <v>0.0</v>
      </c>
      <c r="AN190" s="97">
        <v>0.0</v>
      </c>
      <c r="AO190" s="97">
        <v>0.0</v>
      </c>
      <c r="AP190" s="97">
        <v>0.0</v>
      </c>
      <c r="AQ190" s="97" t="s">
        <v>624</v>
      </c>
      <c r="AR190" s="97" t="s">
        <v>624</v>
      </c>
      <c r="AS190" s="97" t="s">
        <v>624</v>
      </c>
      <c r="AT190" s="97" t="s">
        <v>624</v>
      </c>
      <c r="AU190" s="103" t="s">
        <v>624</v>
      </c>
      <c r="AV190" s="98" t="s">
        <v>1306</v>
      </c>
      <c r="AW190" s="104">
        <v>206.0</v>
      </c>
      <c r="AX190" s="97">
        <v>6.0</v>
      </c>
      <c r="AY190" s="97">
        <v>153.0</v>
      </c>
      <c r="AZ190" s="97">
        <v>47.0</v>
      </c>
      <c r="BA190" s="97">
        <v>0.0</v>
      </c>
      <c r="BB190" s="97">
        <v>0.0</v>
      </c>
      <c r="BC190" s="97">
        <v>0.0</v>
      </c>
      <c r="BD190" s="97">
        <v>0.0</v>
      </c>
      <c r="BE190" s="97">
        <v>0.0</v>
      </c>
      <c r="BF190" s="97">
        <v>0.0</v>
      </c>
      <c r="BG190" s="97">
        <v>0.0</v>
      </c>
      <c r="BH190" s="97" t="s">
        <v>624</v>
      </c>
      <c r="BI190" s="97" t="s">
        <v>624</v>
      </c>
      <c r="BJ190" s="97" t="s">
        <v>624</v>
      </c>
      <c r="BK190" s="97" t="s">
        <v>624</v>
      </c>
      <c r="BL190" s="97" t="s">
        <v>624</v>
      </c>
      <c r="BM190" s="103" t="s">
        <v>624</v>
      </c>
      <c r="BN190" s="105">
        <f t="shared" si="4"/>
        <v>45012</v>
      </c>
      <c r="BO190" s="106" t="s">
        <v>1287</v>
      </c>
      <c r="BP190" s="106" t="s">
        <v>1367</v>
      </c>
      <c r="BQ190" s="107" t="s">
        <v>1307</v>
      </c>
      <c r="BR190" s="97">
        <f t="shared" si="5"/>
        <v>434</v>
      </c>
      <c r="BS190" s="97">
        <f t="shared" si="6"/>
        <v>479</v>
      </c>
      <c r="BT190" s="97">
        <f t="shared" si="7"/>
        <v>432</v>
      </c>
      <c r="BU190" s="97">
        <f t="shared" si="8"/>
        <v>432</v>
      </c>
      <c r="BV190" s="97">
        <f t="shared" ref="BV190:BX190" si="195">IF(BR190=44434,,BR190)</f>
        <v>434</v>
      </c>
      <c r="BW190" s="97">
        <f t="shared" si="195"/>
        <v>479</v>
      </c>
      <c r="BX190" s="97">
        <f t="shared" si="195"/>
        <v>432</v>
      </c>
      <c r="BY190" s="97">
        <f t="shared" si="10"/>
        <v>432</v>
      </c>
      <c r="BZ190" s="97"/>
    </row>
    <row r="191">
      <c r="A191" s="94" t="s">
        <v>514</v>
      </c>
      <c r="B191" s="94" t="s">
        <v>1730</v>
      </c>
      <c r="C191" s="94" t="s">
        <v>1730</v>
      </c>
      <c r="D191" s="94" t="s">
        <v>88</v>
      </c>
      <c r="E191" s="94" t="s">
        <v>516</v>
      </c>
      <c r="F191" s="94" t="s">
        <v>1123</v>
      </c>
      <c r="G191" s="94" t="s">
        <v>106</v>
      </c>
      <c r="H191" s="76" t="s">
        <v>1731</v>
      </c>
      <c r="I191" s="76" t="s">
        <v>1368</v>
      </c>
      <c r="J191" s="98" t="str">
        <f t="shared" si="2"/>
        <v>above 56 days</v>
      </c>
      <c r="K191" s="98">
        <f t="shared" si="3"/>
        <v>550</v>
      </c>
      <c r="L191" s="99" t="s">
        <v>1732</v>
      </c>
      <c r="M191" s="112">
        <v>8.0</v>
      </c>
      <c r="N191" s="94">
        <v>0.0</v>
      </c>
      <c r="O191" s="94">
        <v>0.0</v>
      </c>
      <c r="P191" s="94">
        <v>0.0</v>
      </c>
      <c r="Q191" s="94">
        <v>0.0</v>
      </c>
      <c r="R191" s="94">
        <v>0.0</v>
      </c>
      <c r="S191" s="94">
        <v>3.0</v>
      </c>
      <c r="T191" s="94">
        <v>2.0</v>
      </c>
      <c r="U191" s="94">
        <v>1.0</v>
      </c>
      <c r="V191" s="94">
        <v>0.0</v>
      </c>
      <c r="W191" s="94">
        <v>0.0</v>
      </c>
      <c r="X191" s="94">
        <v>2.0</v>
      </c>
      <c r="Y191" s="97" t="s">
        <v>624</v>
      </c>
      <c r="Z191" s="97" t="s">
        <v>624</v>
      </c>
      <c r="AA191" s="97" t="s">
        <v>624</v>
      </c>
      <c r="AB191" s="97" t="s">
        <v>624</v>
      </c>
      <c r="AC191" s="97" t="s">
        <v>624</v>
      </c>
      <c r="AD191" s="101"/>
      <c r="AE191" s="100">
        <v>0.0</v>
      </c>
      <c r="AF191" s="97">
        <v>0.0</v>
      </c>
      <c r="AG191" s="97">
        <v>0.0</v>
      </c>
      <c r="AH191" s="97">
        <v>0.0</v>
      </c>
      <c r="AI191" s="97">
        <v>0.0</v>
      </c>
      <c r="AJ191" s="97">
        <v>0.0</v>
      </c>
      <c r="AK191" s="97">
        <v>0.0</v>
      </c>
      <c r="AL191" s="97">
        <v>0.0</v>
      </c>
      <c r="AM191" s="97">
        <v>0.0</v>
      </c>
      <c r="AN191" s="97">
        <v>0.0</v>
      </c>
      <c r="AO191" s="97">
        <v>0.0</v>
      </c>
      <c r="AP191" s="97">
        <v>0.0</v>
      </c>
      <c r="AQ191" s="97" t="s">
        <v>624</v>
      </c>
      <c r="AR191" s="97" t="s">
        <v>624</v>
      </c>
      <c r="AS191" s="97" t="s">
        <v>624</v>
      </c>
      <c r="AT191" s="97" t="s">
        <v>624</v>
      </c>
      <c r="AU191" s="103" t="s">
        <v>624</v>
      </c>
      <c r="AV191" s="110"/>
      <c r="AW191" s="104">
        <v>0.0</v>
      </c>
      <c r="AX191" s="97">
        <v>0.0</v>
      </c>
      <c r="AY191" s="97">
        <v>0.0</v>
      </c>
      <c r="AZ191" s="97">
        <v>0.0</v>
      </c>
      <c r="BA191" s="97">
        <v>0.0</v>
      </c>
      <c r="BB191" s="97">
        <v>0.0</v>
      </c>
      <c r="BC191" s="97">
        <v>0.0</v>
      </c>
      <c r="BD191" s="97">
        <v>0.0</v>
      </c>
      <c r="BE191" s="97">
        <v>0.0</v>
      </c>
      <c r="BF191" s="97">
        <v>0.0</v>
      </c>
      <c r="BG191" s="97">
        <v>0.0</v>
      </c>
      <c r="BH191" s="97" t="s">
        <v>624</v>
      </c>
      <c r="BI191" s="97" t="s">
        <v>624</v>
      </c>
      <c r="BJ191" s="97" t="s">
        <v>624</v>
      </c>
      <c r="BK191" s="97" t="s">
        <v>624</v>
      </c>
      <c r="BL191" s="97" t="s">
        <v>624</v>
      </c>
      <c r="BM191" s="103" t="s">
        <v>624</v>
      </c>
      <c r="BN191" s="105">
        <f t="shared" si="4"/>
        <v>45012</v>
      </c>
      <c r="BO191" s="106" t="s">
        <v>1733</v>
      </c>
      <c r="BP191" s="106"/>
      <c r="BQ191" s="107"/>
      <c r="BR191" s="97">
        <f t="shared" si="5"/>
        <v>550</v>
      </c>
      <c r="BS191" s="97">
        <f t="shared" si="6"/>
        <v>45012</v>
      </c>
      <c r="BT191" s="97">
        <f t="shared" si="7"/>
        <v>45012</v>
      </c>
      <c r="BU191" s="97">
        <f t="shared" si="8"/>
        <v>550</v>
      </c>
      <c r="BV191" s="97">
        <f t="shared" ref="BV191:BX191" si="196">IF(BR191=44434,,BR191)</f>
        <v>550</v>
      </c>
      <c r="BW191" s="97">
        <f t="shared" si="196"/>
        <v>45012</v>
      </c>
      <c r="BX191" s="97">
        <f t="shared" si="196"/>
        <v>45012</v>
      </c>
      <c r="BY191" s="97">
        <f t="shared" si="10"/>
        <v>550</v>
      </c>
      <c r="BZ191" s="97"/>
    </row>
    <row r="192">
      <c r="A192" s="94" t="s">
        <v>307</v>
      </c>
      <c r="B192" s="94" t="s">
        <v>820</v>
      </c>
      <c r="C192" s="94" t="s">
        <v>820</v>
      </c>
      <c r="D192" s="94" t="s">
        <v>76</v>
      </c>
      <c r="E192" s="94" t="s">
        <v>1137</v>
      </c>
      <c r="F192" s="94" t="s">
        <v>1138</v>
      </c>
      <c r="G192" s="94" t="s">
        <v>79</v>
      </c>
      <c r="H192" s="97" t="s">
        <v>1734</v>
      </c>
      <c r="I192" s="114" t="s">
        <v>1735</v>
      </c>
      <c r="J192" s="98" t="str">
        <f t="shared" si="2"/>
        <v>above 56 days</v>
      </c>
      <c r="K192" s="98">
        <f t="shared" si="3"/>
        <v>474</v>
      </c>
      <c r="L192" s="101" t="s">
        <v>1334</v>
      </c>
      <c r="M192" s="112">
        <v>20.0</v>
      </c>
      <c r="N192" s="94">
        <v>0.0</v>
      </c>
      <c r="O192" s="94">
        <v>0.0</v>
      </c>
      <c r="P192" s="94">
        <v>5.0</v>
      </c>
      <c r="Q192" s="94">
        <v>2.0</v>
      </c>
      <c r="R192" s="94">
        <v>0.0</v>
      </c>
      <c r="S192" s="94">
        <v>0.0</v>
      </c>
      <c r="T192" s="94">
        <v>1.0</v>
      </c>
      <c r="U192" s="94">
        <v>0.0</v>
      </c>
      <c r="V192" s="94">
        <v>0.0</v>
      </c>
      <c r="W192" s="94">
        <v>1.0</v>
      </c>
      <c r="X192" s="94">
        <v>11.0</v>
      </c>
      <c r="Y192" s="97" t="s">
        <v>624</v>
      </c>
      <c r="Z192" s="97" t="s">
        <v>624</v>
      </c>
      <c r="AA192" s="97" t="s">
        <v>624</v>
      </c>
      <c r="AB192" s="97" t="s">
        <v>624</v>
      </c>
      <c r="AC192" s="97" t="s">
        <v>624</v>
      </c>
      <c r="AD192" s="101"/>
      <c r="AE192" s="100">
        <v>0.0</v>
      </c>
      <c r="AF192" s="97">
        <v>0.0</v>
      </c>
      <c r="AG192" s="97">
        <v>0.0</v>
      </c>
      <c r="AH192" s="97">
        <v>0.0</v>
      </c>
      <c r="AI192" s="97">
        <v>0.0</v>
      </c>
      <c r="AJ192" s="97">
        <v>0.0</v>
      </c>
      <c r="AK192" s="97">
        <v>0.0</v>
      </c>
      <c r="AL192" s="97">
        <v>0.0</v>
      </c>
      <c r="AM192" s="97">
        <v>0.0</v>
      </c>
      <c r="AN192" s="97">
        <v>0.0</v>
      </c>
      <c r="AO192" s="97">
        <v>0.0</v>
      </c>
      <c r="AP192" s="97">
        <v>0.0</v>
      </c>
      <c r="AQ192" s="97" t="s">
        <v>624</v>
      </c>
      <c r="AR192" s="97" t="s">
        <v>624</v>
      </c>
      <c r="AS192" s="97" t="s">
        <v>624</v>
      </c>
      <c r="AT192" s="97" t="s">
        <v>624</v>
      </c>
      <c r="AU192" s="103" t="s">
        <v>624</v>
      </c>
      <c r="AV192" s="98" t="s">
        <v>1314</v>
      </c>
      <c r="AW192" s="104">
        <v>111.0</v>
      </c>
      <c r="AX192" s="97">
        <v>0.0</v>
      </c>
      <c r="AY192" s="97">
        <v>0.0</v>
      </c>
      <c r="AZ192" s="97">
        <v>0.0</v>
      </c>
      <c r="BA192" s="97">
        <v>0.0</v>
      </c>
      <c r="BB192" s="97">
        <v>0.0</v>
      </c>
      <c r="BC192" s="97">
        <v>0.0</v>
      </c>
      <c r="BD192" s="97">
        <v>0.0</v>
      </c>
      <c r="BE192" s="97">
        <v>0.0</v>
      </c>
      <c r="BF192" s="97">
        <v>0.0</v>
      </c>
      <c r="BG192" s="97">
        <v>0.0</v>
      </c>
      <c r="BH192" s="97">
        <v>111.0</v>
      </c>
      <c r="BI192" s="97" t="s">
        <v>624</v>
      </c>
      <c r="BJ192" s="97" t="s">
        <v>624</v>
      </c>
      <c r="BK192" s="97" t="s">
        <v>624</v>
      </c>
      <c r="BL192" s="97" t="s">
        <v>624</v>
      </c>
      <c r="BM192" s="103" t="s">
        <v>624</v>
      </c>
      <c r="BN192" s="105">
        <f t="shared" si="4"/>
        <v>45012</v>
      </c>
      <c r="BO192" s="106" t="s">
        <v>1396</v>
      </c>
      <c r="BP192" s="106"/>
      <c r="BQ192" s="107" t="s">
        <v>1315</v>
      </c>
      <c r="BR192" s="97">
        <f t="shared" si="5"/>
        <v>474</v>
      </c>
      <c r="BS192" s="97">
        <f t="shared" si="6"/>
        <v>45012</v>
      </c>
      <c r="BT192" s="97">
        <f t="shared" si="7"/>
        <v>636</v>
      </c>
      <c r="BU192" s="97">
        <f t="shared" si="8"/>
        <v>474</v>
      </c>
      <c r="BV192" s="97">
        <f t="shared" ref="BV192:BX192" si="197">IF(BR192=44434,,BR192)</f>
        <v>474</v>
      </c>
      <c r="BW192" s="97">
        <f t="shared" si="197"/>
        <v>45012</v>
      </c>
      <c r="BX192" s="97">
        <f t="shared" si="197"/>
        <v>636</v>
      </c>
      <c r="BY192" s="97">
        <f t="shared" si="10"/>
        <v>474</v>
      </c>
      <c r="BZ192" s="97"/>
    </row>
    <row r="193">
      <c r="A193" s="94" t="s">
        <v>779</v>
      </c>
      <c r="B193" s="94" t="s">
        <v>566</v>
      </c>
      <c r="C193" s="94" t="s">
        <v>566</v>
      </c>
      <c r="D193" s="94" t="s">
        <v>88</v>
      </c>
      <c r="E193" s="94" t="s">
        <v>1290</v>
      </c>
      <c r="F193" s="94" t="s">
        <v>1123</v>
      </c>
      <c r="G193" s="94" t="s">
        <v>65</v>
      </c>
      <c r="H193" s="114" t="s">
        <v>1736</v>
      </c>
      <c r="I193" s="76"/>
      <c r="J193" s="98" t="str">
        <f t="shared" si="2"/>
        <v>above 56 days</v>
      </c>
      <c r="K193" s="98">
        <f t="shared" si="3"/>
        <v>452</v>
      </c>
      <c r="L193" s="101" t="s">
        <v>1411</v>
      </c>
      <c r="M193" s="112">
        <v>6.0</v>
      </c>
      <c r="N193" s="94">
        <v>0.0</v>
      </c>
      <c r="O193" s="94">
        <v>1.0</v>
      </c>
      <c r="P193" s="94">
        <v>0.0</v>
      </c>
      <c r="Q193" s="94">
        <v>0.0</v>
      </c>
      <c r="R193" s="94">
        <v>2.0</v>
      </c>
      <c r="S193" s="94">
        <v>0.0</v>
      </c>
      <c r="T193" s="94">
        <v>0.0</v>
      </c>
      <c r="U193" s="94">
        <v>0.0</v>
      </c>
      <c r="V193" s="94">
        <v>1.0</v>
      </c>
      <c r="W193" s="94">
        <v>1.0</v>
      </c>
      <c r="X193" s="94">
        <v>1.0</v>
      </c>
      <c r="Y193" s="97" t="s">
        <v>624</v>
      </c>
      <c r="Z193" s="97" t="s">
        <v>624</v>
      </c>
      <c r="AA193" s="97" t="s">
        <v>624</v>
      </c>
      <c r="AB193" s="97" t="s">
        <v>624</v>
      </c>
      <c r="AC193" s="97" t="s">
        <v>624</v>
      </c>
      <c r="AD193" s="101"/>
      <c r="AE193" s="100">
        <v>0.0</v>
      </c>
      <c r="AF193" s="97">
        <v>0.0</v>
      </c>
      <c r="AG193" s="97">
        <v>0.0</v>
      </c>
      <c r="AH193" s="97">
        <v>0.0</v>
      </c>
      <c r="AI193" s="97">
        <v>0.0</v>
      </c>
      <c r="AJ193" s="97">
        <v>0.0</v>
      </c>
      <c r="AK193" s="97">
        <v>0.0</v>
      </c>
      <c r="AL193" s="97">
        <v>0.0</v>
      </c>
      <c r="AM193" s="97">
        <v>0.0</v>
      </c>
      <c r="AN193" s="97">
        <v>0.0</v>
      </c>
      <c r="AO193" s="97">
        <v>0.0</v>
      </c>
      <c r="AP193" s="97">
        <v>0.0</v>
      </c>
      <c r="AQ193" s="97" t="s">
        <v>624</v>
      </c>
      <c r="AR193" s="97" t="s">
        <v>624</v>
      </c>
      <c r="AS193" s="97" t="s">
        <v>624</v>
      </c>
      <c r="AT193" s="97" t="s">
        <v>624</v>
      </c>
      <c r="AU193" s="103" t="s">
        <v>624</v>
      </c>
      <c r="AV193" s="110" t="s">
        <v>1436</v>
      </c>
      <c r="AW193" s="104">
        <v>77.0</v>
      </c>
      <c r="AX193" s="97">
        <v>0.0</v>
      </c>
      <c r="AY193" s="97">
        <v>0.0</v>
      </c>
      <c r="AZ193" s="97">
        <v>0.0</v>
      </c>
      <c r="BA193" s="97">
        <v>0.0</v>
      </c>
      <c r="BB193" s="97">
        <v>0.0</v>
      </c>
      <c r="BC193" s="97">
        <v>0.0</v>
      </c>
      <c r="BD193" s="97">
        <v>0.0</v>
      </c>
      <c r="BE193" s="97">
        <v>0.0</v>
      </c>
      <c r="BF193" s="97">
        <v>4.0</v>
      </c>
      <c r="BG193" s="97">
        <v>73.0</v>
      </c>
      <c r="BH193" s="97" t="s">
        <v>624</v>
      </c>
      <c r="BI193" s="97" t="s">
        <v>624</v>
      </c>
      <c r="BJ193" s="97" t="s">
        <v>624</v>
      </c>
      <c r="BK193" s="97" t="s">
        <v>624</v>
      </c>
      <c r="BL193" s="97" t="s">
        <v>624</v>
      </c>
      <c r="BM193" s="103" t="s">
        <v>624</v>
      </c>
      <c r="BN193" s="105">
        <f t="shared" si="4"/>
        <v>45012</v>
      </c>
      <c r="BO193" s="106" t="s">
        <v>1439</v>
      </c>
      <c r="BP193" s="106"/>
      <c r="BQ193" s="107" t="s">
        <v>1437</v>
      </c>
      <c r="BR193" s="97">
        <f t="shared" si="5"/>
        <v>452</v>
      </c>
      <c r="BS193" s="97">
        <f t="shared" si="6"/>
        <v>45012</v>
      </c>
      <c r="BT193" s="97">
        <f t="shared" si="7"/>
        <v>600</v>
      </c>
      <c r="BU193" s="97">
        <f t="shared" si="8"/>
        <v>452</v>
      </c>
      <c r="BV193" s="97">
        <f t="shared" ref="BV193:BX193" si="198">IF(BR193=44434,,BR193)</f>
        <v>452</v>
      </c>
      <c r="BW193" s="97">
        <f t="shared" si="198"/>
        <v>45012</v>
      </c>
      <c r="BX193" s="97">
        <f t="shared" si="198"/>
        <v>600</v>
      </c>
      <c r="BY193" s="97">
        <f t="shared" si="10"/>
        <v>452</v>
      </c>
      <c r="BZ193" s="97"/>
    </row>
    <row r="194">
      <c r="A194" s="94" t="s">
        <v>307</v>
      </c>
      <c r="B194" s="94" t="s">
        <v>619</v>
      </c>
      <c r="C194" s="94" t="s">
        <v>619</v>
      </c>
      <c r="D194" s="94" t="s">
        <v>76</v>
      </c>
      <c r="E194" s="94" t="s">
        <v>1137</v>
      </c>
      <c r="F194" s="94" t="s">
        <v>1138</v>
      </c>
      <c r="G194" s="94" t="s">
        <v>79</v>
      </c>
      <c r="H194" s="76" t="s">
        <v>1668</v>
      </c>
      <c r="I194" s="114" t="s">
        <v>1735</v>
      </c>
      <c r="J194" s="98" t="str">
        <f t="shared" si="2"/>
        <v>above 56 days</v>
      </c>
      <c r="K194" s="98">
        <f t="shared" si="3"/>
        <v>474</v>
      </c>
      <c r="L194" s="101" t="s">
        <v>1334</v>
      </c>
      <c r="M194" s="112">
        <v>17.0</v>
      </c>
      <c r="N194" s="94">
        <v>0.0</v>
      </c>
      <c r="O194" s="94">
        <v>0.0</v>
      </c>
      <c r="P194" s="94">
        <v>6.0</v>
      </c>
      <c r="Q194" s="94">
        <v>3.0</v>
      </c>
      <c r="R194" s="94">
        <v>0.0</v>
      </c>
      <c r="S194" s="94">
        <v>0.0</v>
      </c>
      <c r="T194" s="94">
        <v>1.0</v>
      </c>
      <c r="U194" s="94">
        <v>0.0</v>
      </c>
      <c r="V194" s="94">
        <v>0.0</v>
      </c>
      <c r="W194" s="94">
        <v>1.0</v>
      </c>
      <c r="X194" s="94">
        <v>6.0</v>
      </c>
      <c r="Y194" s="97" t="s">
        <v>624</v>
      </c>
      <c r="Z194" s="97" t="s">
        <v>624</v>
      </c>
      <c r="AA194" s="97" t="s">
        <v>624</v>
      </c>
      <c r="AB194" s="97" t="s">
        <v>624</v>
      </c>
      <c r="AC194" s="97" t="s">
        <v>624</v>
      </c>
      <c r="AD194" s="101"/>
      <c r="AE194" s="100">
        <v>0.0</v>
      </c>
      <c r="AF194" s="97">
        <v>0.0</v>
      </c>
      <c r="AG194" s="97">
        <v>0.0</v>
      </c>
      <c r="AH194" s="97">
        <v>0.0</v>
      </c>
      <c r="AI194" s="97">
        <v>0.0</v>
      </c>
      <c r="AJ194" s="97">
        <v>0.0</v>
      </c>
      <c r="AK194" s="97">
        <v>0.0</v>
      </c>
      <c r="AL194" s="97">
        <v>0.0</v>
      </c>
      <c r="AM194" s="97">
        <v>0.0</v>
      </c>
      <c r="AN194" s="97">
        <v>0.0</v>
      </c>
      <c r="AO194" s="97">
        <v>0.0</v>
      </c>
      <c r="AP194" s="97">
        <v>0.0</v>
      </c>
      <c r="AQ194" s="97" t="s">
        <v>624</v>
      </c>
      <c r="AR194" s="97" t="s">
        <v>624</v>
      </c>
      <c r="AS194" s="97" t="s">
        <v>624</v>
      </c>
      <c r="AT194" s="97" t="s">
        <v>624</v>
      </c>
      <c r="AU194" s="103" t="s">
        <v>624</v>
      </c>
      <c r="AV194" s="98" t="s">
        <v>1314</v>
      </c>
      <c r="AW194" s="104">
        <v>118.0</v>
      </c>
      <c r="AX194" s="97">
        <v>0.0</v>
      </c>
      <c r="AY194" s="97">
        <v>0.0</v>
      </c>
      <c r="AZ194" s="97">
        <v>0.0</v>
      </c>
      <c r="BA194" s="97">
        <v>0.0</v>
      </c>
      <c r="BB194" s="97">
        <v>0.0</v>
      </c>
      <c r="BC194" s="97">
        <v>0.0</v>
      </c>
      <c r="BD194" s="97">
        <v>0.0</v>
      </c>
      <c r="BE194" s="97">
        <v>0.0</v>
      </c>
      <c r="BF194" s="97">
        <v>0.0</v>
      </c>
      <c r="BG194" s="97">
        <v>0.0</v>
      </c>
      <c r="BH194" s="97">
        <v>118.0</v>
      </c>
      <c r="BI194" s="97" t="s">
        <v>624</v>
      </c>
      <c r="BJ194" s="97" t="s">
        <v>624</v>
      </c>
      <c r="BK194" s="97" t="s">
        <v>624</v>
      </c>
      <c r="BL194" s="97" t="s">
        <v>624</v>
      </c>
      <c r="BM194" s="103" t="s">
        <v>624</v>
      </c>
      <c r="BN194" s="105">
        <f t="shared" si="4"/>
        <v>45012</v>
      </c>
      <c r="BO194" s="106" t="s">
        <v>1396</v>
      </c>
      <c r="BP194" s="106"/>
      <c r="BQ194" s="107" t="s">
        <v>1315</v>
      </c>
      <c r="BR194" s="97">
        <f t="shared" si="5"/>
        <v>474</v>
      </c>
      <c r="BS194" s="97">
        <f t="shared" si="6"/>
        <v>45012</v>
      </c>
      <c r="BT194" s="97">
        <f t="shared" si="7"/>
        <v>636</v>
      </c>
      <c r="BU194" s="97">
        <f t="shared" si="8"/>
        <v>474</v>
      </c>
      <c r="BV194" s="97">
        <f t="shared" ref="BV194:BX194" si="199">IF(BR194=44434,,BR194)</f>
        <v>474</v>
      </c>
      <c r="BW194" s="97">
        <f t="shared" si="199"/>
        <v>45012</v>
      </c>
      <c r="BX194" s="97">
        <f t="shared" si="199"/>
        <v>636</v>
      </c>
      <c r="BY194" s="97">
        <f t="shared" si="10"/>
        <v>474</v>
      </c>
      <c r="BZ194" s="97"/>
    </row>
    <row r="195">
      <c r="A195" s="94" t="s">
        <v>86</v>
      </c>
      <c r="B195" s="94" t="s">
        <v>777</v>
      </c>
      <c r="C195" s="94" t="s">
        <v>778</v>
      </c>
      <c r="D195" s="94" t="s">
        <v>88</v>
      </c>
      <c r="E195" s="94" t="s">
        <v>152</v>
      </c>
      <c r="F195" s="94" t="s">
        <v>1123</v>
      </c>
      <c r="G195" s="94" t="s">
        <v>328</v>
      </c>
      <c r="H195" s="76"/>
      <c r="I195" s="76"/>
      <c r="J195" s="98" t="str">
        <f t="shared" si="2"/>
        <v>above 56 days</v>
      </c>
      <c r="K195" s="98">
        <f t="shared" si="3"/>
        <v>566</v>
      </c>
      <c r="L195" s="101" t="s">
        <v>1564</v>
      </c>
      <c r="M195" s="112">
        <v>5.0</v>
      </c>
      <c r="N195" s="94">
        <v>0.0</v>
      </c>
      <c r="O195" s="94">
        <v>0.0</v>
      </c>
      <c r="P195" s="94">
        <v>0.0</v>
      </c>
      <c r="Q195" s="94">
        <v>0.0</v>
      </c>
      <c r="R195" s="94">
        <v>0.0</v>
      </c>
      <c r="S195" s="94">
        <v>0.0</v>
      </c>
      <c r="T195" s="94">
        <v>1.0</v>
      </c>
      <c r="U195" s="94">
        <v>1.0</v>
      </c>
      <c r="V195" s="94">
        <v>0.0</v>
      </c>
      <c r="W195" s="94">
        <v>2.0</v>
      </c>
      <c r="X195" s="94">
        <v>1.0</v>
      </c>
      <c r="Y195" s="97" t="s">
        <v>624</v>
      </c>
      <c r="Z195" s="97" t="s">
        <v>624</v>
      </c>
      <c r="AA195" s="97" t="s">
        <v>624</v>
      </c>
      <c r="AB195" s="97" t="s">
        <v>624</v>
      </c>
      <c r="AC195" s="97" t="s">
        <v>624</v>
      </c>
      <c r="AD195" s="101"/>
      <c r="AE195" s="100">
        <v>0.0</v>
      </c>
      <c r="AF195" s="97">
        <v>0.0</v>
      </c>
      <c r="AG195" s="97">
        <v>0.0</v>
      </c>
      <c r="AH195" s="97">
        <v>0.0</v>
      </c>
      <c r="AI195" s="97">
        <v>0.0</v>
      </c>
      <c r="AJ195" s="97">
        <v>0.0</v>
      </c>
      <c r="AK195" s="97">
        <v>0.0</v>
      </c>
      <c r="AL195" s="97">
        <v>0.0</v>
      </c>
      <c r="AM195" s="97">
        <v>0.0</v>
      </c>
      <c r="AN195" s="97">
        <v>0.0</v>
      </c>
      <c r="AO195" s="97">
        <v>0.0</v>
      </c>
      <c r="AP195" s="97">
        <v>0.0</v>
      </c>
      <c r="AQ195" s="97" t="s">
        <v>624</v>
      </c>
      <c r="AR195" s="97" t="s">
        <v>624</v>
      </c>
      <c r="AS195" s="97" t="s">
        <v>624</v>
      </c>
      <c r="AT195" s="97" t="s">
        <v>624</v>
      </c>
      <c r="AU195" s="103" t="s">
        <v>624</v>
      </c>
      <c r="AV195" s="110"/>
      <c r="AW195" s="104">
        <v>0.0</v>
      </c>
      <c r="AX195" s="97">
        <v>0.0</v>
      </c>
      <c r="AY195" s="97">
        <v>0.0</v>
      </c>
      <c r="AZ195" s="97">
        <v>0.0</v>
      </c>
      <c r="BA195" s="97">
        <v>0.0</v>
      </c>
      <c r="BB195" s="97">
        <v>0.0</v>
      </c>
      <c r="BC195" s="97">
        <v>0.0</v>
      </c>
      <c r="BD195" s="97">
        <v>0.0</v>
      </c>
      <c r="BE195" s="97">
        <v>0.0</v>
      </c>
      <c r="BF195" s="97">
        <v>0.0</v>
      </c>
      <c r="BG195" s="97">
        <v>0.0</v>
      </c>
      <c r="BH195" s="97" t="s">
        <v>624</v>
      </c>
      <c r="BI195" s="97" t="s">
        <v>624</v>
      </c>
      <c r="BJ195" s="97" t="s">
        <v>624</v>
      </c>
      <c r="BK195" s="97" t="s">
        <v>624</v>
      </c>
      <c r="BL195" s="97" t="s">
        <v>624</v>
      </c>
      <c r="BM195" s="103" t="s">
        <v>624</v>
      </c>
      <c r="BN195" s="105">
        <f t="shared" si="4"/>
        <v>45012</v>
      </c>
      <c r="BO195" s="106" t="s">
        <v>1565</v>
      </c>
      <c r="BP195" s="106"/>
      <c r="BQ195" s="107"/>
      <c r="BR195" s="97">
        <f t="shared" si="5"/>
        <v>566</v>
      </c>
      <c r="BS195" s="97">
        <f t="shared" si="6"/>
        <v>45012</v>
      </c>
      <c r="BT195" s="97">
        <f t="shared" si="7"/>
        <v>45012</v>
      </c>
      <c r="BU195" s="97">
        <f t="shared" si="8"/>
        <v>566</v>
      </c>
      <c r="BV195" s="97">
        <f t="shared" ref="BV195:BX195" si="200">IF(BR195=44434,,BR195)</f>
        <v>566</v>
      </c>
      <c r="BW195" s="97">
        <f t="shared" si="200"/>
        <v>45012</v>
      </c>
      <c r="BX195" s="97">
        <f t="shared" si="200"/>
        <v>45012</v>
      </c>
      <c r="BY195" s="97">
        <f t="shared" si="10"/>
        <v>566</v>
      </c>
      <c r="BZ195" s="97"/>
    </row>
    <row r="196">
      <c r="A196" s="94" t="s">
        <v>238</v>
      </c>
      <c r="B196" s="94" t="s">
        <v>1737</v>
      </c>
      <c r="C196" s="94" t="s">
        <v>1738</v>
      </c>
      <c r="D196" s="94" t="s">
        <v>62</v>
      </c>
      <c r="E196" s="94" t="s">
        <v>475</v>
      </c>
      <c r="F196" s="94" t="s">
        <v>1123</v>
      </c>
      <c r="G196" s="94" t="s">
        <v>106</v>
      </c>
      <c r="H196" s="76"/>
      <c r="I196" s="76"/>
      <c r="J196" s="98" t="str">
        <f t="shared" si="2"/>
        <v>above 56 days</v>
      </c>
      <c r="K196" s="98">
        <f t="shared" si="3"/>
        <v>593</v>
      </c>
      <c r="L196" s="99" t="s">
        <v>1512</v>
      </c>
      <c r="M196" s="112">
        <v>8.0</v>
      </c>
      <c r="N196" s="94">
        <v>0.0</v>
      </c>
      <c r="O196" s="94">
        <v>0.0</v>
      </c>
      <c r="P196" s="94">
        <v>0.0</v>
      </c>
      <c r="Q196" s="94">
        <v>0.0</v>
      </c>
      <c r="R196" s="94">
        <v>0.0</v>
      </c>
      <c r="S196" s="94">
        <v>0.0</v>
      </c>
      <c r="T196" s="94">
        <v>0.0</v>
      </c>
      <c r="U196" s="94">
        <v>0.0</v>
      </c>
      <c r="V196" s="94">
        <v>0.0</v>
      </c>
      <c r="W196" s="94">
        <v>0.0</v>
      </c>
      <c r="X196" s="94">
        <v>8.0</v>
      </c>
      <c r="Y196" s="97" t="s">
        <v>624</v>
      </c>
      <c r="Z196" s="97" t="s">
        <v>624</v>
      </c>
      <c r="AA196" s="97" t="s">
        <v>624</v>
      </c>
      <c r="AB196" s="97" t="s">
        <v>624</v>
      </c>
      <c r="AC196" s="97" t="s">
        <v>624</v>
      </c>
      <c r="AD196" s="101" t="s">
        <v>1739</v>
      </c>
      <c r="AE196" s="100">
        <v>10.0</v>
      </c>
      <c r="AF196" s="97">
        <v>0.0</v>
      </c>
      <c r="AG196" s="97">
        <v>0.0</v>
      </c>
      <c r="AH196" s="97">
        <v>0.0</v>
      </c>
      <c r="AI196" s="97">
        <v>0.0</v>
      </c>
      <c r="AJ196" s="97">
        <v>0.0</v>
      </c>
      <c r="AK196" s="97">
        <v>0.0</v>
      </c>
      <c r="AL196" s="97">
        <v>0.0</v>
      </c>
      <c r="AM196" s="97">
        <v>0.0</v>
      </c>
      <c r="AN196" s="97">
        <v>5.0</v>
      </c>
      <c r="AO196" s="97">
        <v>0.0</v>
      </c>
      <c r="AP196" s="97">
        <v>5.0</v>
      </c>
      <c r="AQ196" s="97" t="s">
        <v>624</v>
      </c>
      <c r="AR196" s="97" t="s">
        <v>624</v>
      </c>
      <c r="AS196" s="97" t="s">
        <v>624</v>
      </c>
      <c r="AT196" s="97" t="s">
        <v>624</v>
      </c>
      <c r="AU196" s="103" t="s">
        <v>624</v>
      </c>
      <c r="AV196" s="110"/>
      <c r="AW196" s="104">
        <v>0.0</v>
      </c>
      <c r="AX196" s="97">
        <v>0.0</v>
      </c>
      <c r="AY196" s="97">
        <v>0.0</v>
      </c>
      <c r="AZ196" s="97">
        <v>0.0</v>
      </c>
      <c r="BA196" s="97">
        <v>0.0</v>
      </c>
      <c r="BB196" s="97">
        <v>0.0</v>
      </c>
      <c r="BC196" s="97">
        <v>0.0</v>
      </c>
      <c r="BD196" s="97">
        <v>0.0</v>
      </c>
      <c r="BE196" s="97">
        <v>0.0</v>
      </c>
      <c r="BF196" s="97">
        <v>0.0</v>
      </c>
      <c r="BG196" s="97">
        <v>0.0</v>
      </c>
      <c r="BH196" s="97" t="s">
        <v>624</v>
      </c>
      <c r="BI196" s="97" t="s">
        <v>624</v>
      </c>
      <c r="BJ196" s="97" t="s">
        <v>624</v>
      </c>
      <c r="BK196" s="97" t="s">
        <v>624</v>
      </c>
      <c r="BL196" s="97" t="s">
        <v>624</v>
      </c>
      <c r="BM196" s="103" t="s">
        <v>624</v>
      </c>
      <c r="BN196" s="105">
        <f t="shared" si="4"/>
        <v>45012</v>
      </c>
      <c r="BO196" s="106" t="s">
        <v>1514</v>
      </c>
      <c r="BP196" s="106" t="s">
        <v>1740</v>
      </c>
      <c r="BQ196" s="107"/>
      <c r="BR196" s="97">
        <f t="shared" si="5"/>
        <v>641</v>
      </c>
      <c r="BS196" s="97">
        <f t="shared" si="6"/>
        <v>593</v>
      </c>
      <c r="BT196" s="97">
        <f t="shared" si="7"/>
        <v>45012</v>
      </c>
      <c r="BU196" s="97">
        <f t="shared" si="8"/>
        <v>593</v>
      </c>
      <c r="BV196" s="97">
        <f t="shared" ref="BV196:BX196" si="201">IF(BR196=44434,,BR196)</f>
        <v>641</v>
      </c>
      <c r="BW196" s="97">
        <f t="shared" si="201"/>
        <v>593</v>
      </c>
      <c r="BX196" s="97">
        <f t="shared" si="201"/>
        <v>45012</v>
      </c>
      <c r="BY196" s="97">
        <f t="shared" si="10"/>
        <v>593</v>
      </c>
      <c r="BZ196" s="97"/>
    </row>
    <row r="197">
      <c r="A197" s="94" t="s">
        <v>129</v>
      </c>
      <c r="B197" s="94" t="s">
        <v>605</v>
      </c>
      <c r="C197" s="94" t="s">
        <v>606</v>
      </c>
      <c r="D197" s="94" t="s">
        <v>132</v>
      </c>
      <c r="E197" s="94" t="s">
        <v>754</v>
      </c>
      <c r="F197" s="94" t="s">
        <v>1144</v>
      </c>
      <c r="G197" s="94" t="s">
        <v>135</v>
      </c>
      <c r="H197" s="114" t="s">
        <v>1741</v>
      </c>
      <c r="I197" s="76"/>
      <c r="J197" s="98" t="str">
        <f t="shared" si="2"/>
        <v>above 56 days</v>
      </c>
      <c r="K197" s="98">
        <f t="shared" si="3"/>
        <v>434</v>
      </c>
      <c r="L197" s="99" t="s">
        <v>1286</v>
      </c>
      <c r="M197" s="112">
        <v>10.0</v>
      </c>
      <c r="N197" s="94">
        <v>3.0</v>
      </c>
      <c r="O197" s="94">
        <v>0.0</v>
      </c>
      <c r="P197" s="94">
        <v>2.0</v>
      </c>
      <c r="Q197" s="94">
        <v>0.0</v>
      </c>
      <c r="R197" s="94">
        <v>0.0</v>
      </c>
      <c r="S197" s="94">
        <v>0.0</v>
      </c>
      <c r="T197" s="94">
        <v>0.0</v>
      </c>
      <c r="U197" s="94">
        <v>2.0</v>
      </c>
      <c r="V197" s="94">
        <v>1.0</v>
      </c>
      <c r="W197" s="94">
        <v>1.0</v>
      </c>
      <c r="X197" s="94">
        <v>1.0</v>
      </c>
      <c r="Y197" s="97" t="s">
        <v>624</v>
      </c>
      <c r="Z197" s="97" t="s">
        <v>624</v>
      </c>
      <c r="AA197" s="97" t="s">
        <v>624</v>
      </c>
      <c r="AB197" s="97" t="s">
        <v>624</v>
      </c>
      <c r="AC197" s="97" t="s">
        <v>624</v>
      </c>
      <c r="AD197" s="101"/>
      <c r="AE197" s="100">
        <v>0.0</v>
      </c>
      <c r="AF197" s="97">
        <v>0.0</v>
      </c>
      <c r="AG197" s="97">
        <v>0.0</v>
      </c>
      <c r="AH197" s="97">
        <v>0.0</v>
      </c>
      <c r="AI197" s="97">
        <v>0.0</v>
      </c>
      <c r="AJ197" s="97">
        <v>0.0</v>
      </c>
      <c r="AK197" s="97">
        <v>0.0</v>
      </c>
      <c r="AL197" s="97">
        <v>0.0</v>
      </c>
      <c r="AM197" s="97">
        <v>0.0</v>
      </c>
      <c r="AN197" s="97">
        <v>0.0</v>
      </c>
      <c r="AO197" s="97">
        <v>0.0</v>
      </c>
      <c r="AP197" s="97">
        <v>0.0</v>
      </c>
      <c r="AQ197" s="97" t="s">
        <v>624</v>
      </c>
      <c r="AR197" s="97" t="s">
        <v>624</v>
      </c>
      <c r="AS197" s="97" t="s">
        <v>624</v>
      </c>
      <c r="AT197" s="97" t="s">
        <v>624</v>
      </c>
      <c r="AU197" s="103" t="s">
        <v>624</v>
      </c>
      <c r="AV197" s="110"/>
      <c r="AW197" s="104">
        <v>0.0</v>
      </c>
      <c r="AX197" s="97">
        <v>0.0</v>
      </c>
      <c r="AY197" s="97">
        <v>0.0</v>
      </c>
      <c r="AZ197" s="97">
        <v>0.0</v>
      </c>
      <c r="BA197" s="97">
        <v>0.0</v>
      </c>
      <c r="BB197" s="97">
        <v>0.0</v>
      </c>
      <c r="BC197" s="97">
        <v>0.0</v>
      </c>
      <c r="BD197" s="97">
        <v>0.0</v>
      </c>
      <c r="BE197" s="97">
        <v>0.0</v>
      </c>
      <c r="BF197" s="97">
        <v>0.0</v>
      </c>
      <c r="BG197" s="97">
        <v>0.0</v>
      </c>
      <c r="BH197" s="97" t="s">
        <v>624</v>
      </c>
      <c r="BI197" s="97" t="s">
        <v>624</v>
      </c>
      <c r="BJ197" s="97" t="s">
        <v>624</v>
      </c>
      <c r="BK197" s="97" t="s">
        <v>624</v>
      </c>
      <c r="BL197" s="97" t="s">
        <v>624</v>
      </c>
      <c r="BM197" s="103" t="s">
        <v>624</v>
      </c>
      <c r="BN197" s="105">
        <f t="shared" si="4"/>
        <v>45012</v>
      </c>
      <c r="BO197" s="106" t="s">
        <v>1287</v>
      </c>
      <c r="BP197" s="106"/>
      <c r="BQ197" s="107"/>
      <c r="BR197" s="97">
        <f t="shared" si="5"/>
        <v>434</v>
      </c>
      <c r="BS197" s="97">
        <f t="shared" si="6"/>
        <v>45012</v>
      </c>
      <c r="BT197" s="97">
        <f t="shared" si="7"/>
        <v>45012</v>
      </c>
      <c r="BU197" s="97">
        <f t="shared" si="8"/>
        <v>434</v>
      </c>
      <c r="BV197" s="97">
        <f t="shared" ref="BV197:BX197" si="202">IF(BR197=44434,,BR197)</f>
        <v>434</v>
      </c>
      <c r="BW197" s="97">
        <f t="shared" si="202"/>
        <v>45012</v>
      </c>
      <c r="BX197" s="97">
        <f t="shared" si="202"/>
        <v>45012</v>
      </c>
      <c r="BY197" s="97">
        <f t="shared" si="10"/>
        <v>434</v>
      </c>
      <c r="BZ197" s="97"/>
    </row>
    <row r="198">
      <c r="A198" s="94" t="s">
        <v>625</v>
      </c>
      <c r="B198" s="94" t="s">
        <v>1742</v>
      </c>
      <c r="C198" s="94" t="s">
        <v>1742</v>
      </c>
      <c r="D198" s="94" t="s">
        <v>132</v>
      </c>
      <c r="E198" s="94" t="s">
        <v>990</v>
      </c>
      <c r="F198" s="94"/>
      <c r="G198" s="94"/>
      <c r="H198" s="76"/>
      <c r="I198" s="76"/>
      <c r="J198" s="98" t="str">
        <f t="shared" si="2"/>
        <v>above 56 days</v>
      </c>
      <c r="K198" s="98">
        <f t="shared" si="3"/>
        <v>497</v>
      </c>
      <c r="L198" s="101" t="s">
        <v>1680</v>
      </c>
      <c r="M198" s="112">
        <v>16.0</v>
      </c>
      <c r="N198" s="94">
        <v>0.0</v>
      </c>
      <c r="O198" s="94">
        <v>0.0</v>
      </c>
      <c r="P198" s="94">
        <v>0.0</v>
      </c>
      <c r="Q198" s="94">
        <v>10.0</v>
      </c>
      <c r="R198" s="94">
        <v>0.0</v>
      </c>
      <c r="S198" s="94">
        <v>0.0</v>
      </c>
      <c r="T198" s="94">
        <v>0.0</v>
      </c>
      <c r="U198" s="94">
        <v>5.0</v>
      </c>
      <c r="V198" s="94">
        <v>0.0</v>
      </c>
      <c r="W198" s="94">
        <v>0.0</v>
      </c>
      <c r="X198" s="94">
        <v>1.0</v>
      </c>
      <c r="Y198" s="97" t="s">
        <v>624</v>
      </c>
      <c r="Z198" s="97" t="s">
        <v>624</v>
      </c>
      <c r="AA198" s="97" t="s">
        <v>624</v>
      </c>
      <c r="AB198" s="97" t="s">
        <v>624</v>
      </c>
      <c r="AC198" s="97" t="s">
        <v>624</v>
      </c>
      <c r="AD198" s="101" t="s">
        <v>1680</v>
      </c>
      <c r="AE198" s="100">
        <v>25.0</v>
      </c>
      <c r="AF198" s="97">
        <v>0.0</v>
      </c>
      <c r="AG198" s="97">
        <v>0.0</v>
      </c>
      <c r="AH198" s="97">
        <v>0.0</v>
      </c>
      <c r="AI198" s="97">
        <v>10.0</v>
      </c>
      <c r="AJ198" s="97">
        <v>0.0</v>
      </c>
      <c r="AK198" s="97">
        <v>0.0</v>
      </c>
      <c r="AL198" s="97">
        <v>0.0</v>
      </c>
      <c r="AM198" s="97">
        <v>13.0</v>
      </c>
      <c r="AN198" s="97">
        <v>2.0</v>
      </c>
      <c r="AO198" s="97">
        <v>0.0</v>
      </c>
      <c r="AP198" s="97">
        <v>0.0</v>
      </c>
      <c r="AQ198" s="97" t="s">
        <v>624</v>
      </c>
      <c r="AR198" s="97" t="s">
        <v>624</v>
      </c>
      <c r="AS198" s="97" t="s">
        <v>624</v>
      </c>
      <c r="AT198" s="97" t="s">
        <v>624</v>
      </c>
      <c r="AU198" s="103" t="s">
        <v>624</v>
      </c>
      <c r="AV198" s="110" t="s">
        <v>1157</v>
      </c>
      <c r="AW198" s="104">
        <v>15.0</v>
      </c>
      <c r="AX198" s="97">
        <v>0.0</v>
      </c>
      <c r="AY198" s="97">
        <v>0.0</v>
      </c>
      <c r="AZ198" s="97">
        <v>0.0</v>
      </c>
      <c r="BA198" s="97">
        <v>14.0</v>
      </c>
      <c r="BB198" s="97">
        <v>0.0</v>
      </c>
      <c r="BC198" s="97">
        <v>0.0</v>
      </c>
      <c r="BD198" s="97">
        <v>0.0</v>
      </c>
      <c r="BE198" s="97">
        <v>0.0</v>
      </c>
      <c r="BF198" s="97">
        <v>1.0</v>
      </c>
      <c r="BG198" s="97">
        <v>0.0</v>
      </c>
      <c r="BH198" s="97" t="s">
        <v>624</v>
      </c>
      <c r="BI198" s="97" t="s">
        <v>624</v>
      </c>
      <c r="BJ198" s="97" t="s">
        <v>624</v>
      </c>
      <c r="BK198" s="97" t="s">
        <v>624</v>
      </c>
      <c r="BL198" s="97" t="s">
        <v>624</v>
      </c>
      <c r="BM198" s="103" t="s">
        <v>624</v>
      </c>
      <c r="BN198" s="105">
        <f t="shared" si="4"/>
        <v>45012</v>
      </c>
      <c r="BO198" s="106" t="s">
        <v>1681</v>
      </c>
      <c r="BP198" s="106" t="s">
        <v>1681</v>
      </c>
      <c r="BQ198" s="107" t="s">
        <v>1160</v>
      </c>
      <c r="BR198" s="97">
        <f t="shared" si="5"/>
        <v>500</v>
      </c>
      <c r="BS198" s="97">
        <f t="shared" si="6"/>
        <v>500</v>
      </c>
      <c r="BT198" s="97">
        <f t="shared" si="7"/>
        <v>497</v>
      </c>
      <c r="BU198" s="97">
        <f t="shared" si="8"/>
        <v>497</v>
      </c>
      <c r="BV198" s="97">
        <f t="shared" ref="BV198:BX198" si="203">IF(BR198=44434,,BR198)</f>
        <v>500</v>
      </c>
      <c r="BW198" s="97">
        <f t="shared" si="203"/>
        <v>500</v>
      </c>
      <c r="BX198" s="97">
        <f t="shared" si="203"/>
        <v>497</v>
      </c>
      <c r="BY198" s="97">
        <f t="shared" si="10"/>
        <v>497</v>
      </c>
      <c r="BZ198" s="97"/>
    </row>
    <row r="199">
      <c r="A199" s="94" t="s">
        <v>129</v>
      </c>
      <c r="B199" s="94" t="s">
        <v>603</v>
      </c>
      <c r="C199" s="94" t="s">
        <v>604</v>
      </c>
      <c r="D199" s="94" t="s">
        <v>132</v>
      </c>
      <c r="E199" s="94" t="s">
        <v>754</v>
      </c>
      <c r="F199" s="94" t="s">
        <v>1144</v>
      </c>
      <c r="G199" s="94" t="s">
        <v>135</v>
      </c>
      <c r="H199" s="76" t="s">
        <v>1743</v>
      </c>
      <c r="I199" s="76"/>
      <c r="J199" s="98" t="str">
        <f t="shared" si="2"/>
        <v>above 56 days</v>
      </c>
      <c r="K199" s="98">
        <f t="shared" si="3"/>
        <v>431</v>
      </c>
      <c r="L199" s="99" t="s">
        <v>1167</v>
      </c>
      <c r="M199" s="112">
        <v>5.0</v>
      </c>
      <c r="N199" s="94">
        <v>1.0</v>
      </c>
      <c r="O199" s="94">
        <v>1.0</v>
      </c>
      <c r="P199" s="94">
        <v>0.0</v>
      </c>
      <c r="Q199" s="94">
        <v>1.0</v>
      </c>
      <c r="R199" s="94">
        <v>1.0</v>
      </c>
      <c r="S199" s="94">
        <v>0.0</v>
      </c>
      <c r="T199" s="94">
        <v>0.0</v>
      </c>
      <c r="U199" s="94">
        <v>0.0</v>
      </c>
      <c r="V199" s="94">
        <v>0.0</v>
      </c>
      <c r="W199" s="94">
        <v>0.0</v>
      </c>
      <c r="X199" s="94">
        <v>1.0</v>
      </c>
      <c r="Y199" s="97" t="s">
        <v>624</v>
      </c>
      <c r="Z199" s="97" t="s">
        <v>624</v>
      </c>
      <c r="AA199" s="97" t="s">
        <v>624</v>
      </c>
      <c r="AB199" s="97" t="s">
        <v>624</v>
      </c>
      <c r="AC199" s="97" t="s">
        <v>624</v>
      </c>
      <c r="AD199" s="101"/>
      <c r="AE199" s="100">
        <v>0.0</v>
      </c>
      <c r="AF199" s="97">
        <v>0.0</v>
      </c>
      <c r="AG199" s="97">
        <v>0.0</v>
      </c>
      <c r="AH199" s="97">
        <v>0.0</v>
      </c>
      <c r="AI199" s="97">
        <v>0.0</v>
      </c>
      <c r="AJ199" s="97">
        <v>0.0</v>
      </c>
      <c r="AK199" s="97">
        <v>0.0</v>
      </c>
      <c r="AL199" s="97">
        <v>0.0</v>
      </c>
      <c r="AM199" s="97">
        <v>0.0</v>
      </c>
      <c r="AN199" s="97">
        <v>0.0</v>
      </c>
      <c r="AO199" s="97">
        <v>0.0</v>
      </c>
      <c r="AP199" s="97">
        <v>0.0</v>
      </c>
      <c r="AQ199" s="97" t="s">
        <v>624</v>
      </c>
      <c r="AR199" s="97" t="s">
        <v>624</v>
      </c>
      <c r="AS199" s="97" t="s">
        <v>624</v>
      </c>
      <c r="AT199" s="97" t="s">
        <v>624</v>
      </c>
      <c r="AU199" s="103" t="s">
        <v>624</v>
      </c>
      <c r="AV199" s="110"/>
      <c r="AW199" s="104">
        <v>0.0</v>
      </c>
      <c r="AX199" s="97">
        <v>0.0</v>
      </c>
      <c r="AY199" s="97">
        <v>0.0</v>
      </c>
      <c r="AZ199" s="97">
        <v>0.0</v>
      </c>
      <c r="BA199" s="97">
        <v>0.0</v>
      </c>
      <c r="BB199" s="97">
        <v>0.0</v>
      </c>
      <c r="BC199" s="97">
        <v>0.0</v>
      </c>
      <c r="BD199" s="97">
        <v>0.0</v>
      </c>
      <c r="BE199" s="97">
        <v>0.0</v>
      </c>
      <c r="BF199" s="97">
        <v>0.0</v>
      </c>
      <c r="BG199" s="97">
        <v>0.0</v>
      </c>
      <c r="BH199" s="97" t="s">
        <v>624</v>
      </c>
      <c r="BI199" s="97" t="s">
        <v>624</v>
      </c>
      <c r="BJ199" s="97" t="s">
        <v>624</v>
      </c>
      <c r="BK199" s="97" t="s">
        <v>624</v>
      </c>
      <c r="BL199" s="97" t="s">
        <v>624</v>
      </c>
      <c r="BM199" s="103" t="s">
        <v>624</v>
      </c>
      <c r="BN199" s="105">
        <f t="shared" si="4"/>
        <v>45012</v>
      </c>
      <c r="BO199" s="106" t="s">
        <v>1170</v>
      </c>
      <c r="BP199" s="106"/>
      <c r="BQ199" s="107"/>
      <c r="BR199" s="97">
        <f t="shared" si="5"/>
        <v>431</v>
      </c>
      <c r="BS199" s="97">
        <f t="shared" si="6"/>
        <v>45012</v>
      </c>
      <c r="BT199" s="97">
        <f t="shared" si="7"/>
        <v>45012</v>
      </c>
      <c r="BU199" s="97">
        <f t="shared" si="8"/>
        <v>431</v>
      </c>
      <c r="BV199" s="97">
        <f t="shared" ref="BV199:BX199" si="204">IF(BR199=44434,,BR199)</f>
        <v>431</v>
      </c>
      <c r="BW199" s="97">
        <f t="shared" si="204"/>
        <v>45012</v>
      </c>
      <c r="BX199" s="97">
        <f t="shared" si="204"/>
        <v>45012</v>
      </c>
      <c r="BY199" s="97">
        <f t="shared" si="10"/>
        <v>431</v>
      </c>
      <c r="BZ199" s="97"/>
    </row>
    <row r="200">
      <c r="A200" s="94" t="s">
        <v>779</v>
      </c>
      <c r="B200" s="94" t="s">
        <v>611</v>
      </c>
      <c r="C200" s="94" t="s">
        <v>612</v>
      </c>
      <c r="D200" s="94" t="s">
        <v>88</v>
      </c>
      <c r="E200" s="94" t="s">
        <v>1290</v>
      </c>
      <c r="F200" s="94" t="s">
        <v>1123</v>
      </c>
      <c r="G200" s="94" t="s">
        <v>65</v>
      </c>
      <c r="H200" s="114" t="s">
        <v>1744</v>
      </c>
      <c r="I200" s="76"/>
      <c r="J200" s="98" t="str">
        <f t="shared" si="2"/>
        <v>above 56 days</v>
      </c>
      <c r="K200" s="98">
        <f t="shared" si="3"/>
        <v>452</v>
      </c>
      <c r="L200" s="101" t="s">
        <v>1411</v>
      </c>
      <c r="M200" s="112">
        <v>5.0</v>
      </c>
      <c r="N200" s="94">
        <v>0.0</v>
      </c>
      <c r="O200" s="94">
        <v>1.0</v>
      </c>
      <c r="P200" s="94">
        <v>0.0</v>
      </c>
      <c r="Q200" s="94">
        <v>0.0</v>
      </c>
      <c r="R200" s="94">
        <v>1.0</v>
      </c>
      <c r="S200" s="94">
        <v>0.0</v>
      </c>
      <c r="T200" s="94">
        <v>1.0</v>
      </c>
      <c r="U200" s="94">
        <v>0.0</v>
      </c>
      <c r="V200" s="94">
        <v>0.0</v>
      </c>
      <c r="W200" s="94">
        <v>1.0</v>
      </c>
      <c r="X200" s="94">
        <v>1.0</v>
      </c>
      <c r="Y200" s="97" t="s">
        <v>624</v>
      </c>
      <c r="Z200" s="97" t="s">
        <v>624</v>
      </c>
      <c r="AA200" s="97" t="s">
        <v>624</v>
      </c>
      <c r="AB200" s="97" t="s">
        <v>624</v>
      </c>
      <c r="AC200" s="97" t="s">
        <v>624</v>
      </c>
      <c r="AD200" s="101"/>
      <c r="AE200" s="100">
        <v>0.0</v>
      </c>
      <c r="AF200" s="97">
        <v>0.0</v>
      </c>
      <c r="AG200" s="97">
        <v>0.0</v>
      </c>
      <c r="AH200" s="97">
        <v>0.0</v>
      </c>
      <c r="AI200" s="97">
        <v>0.0</v>
      </c>
      <c r="AJ200" s="97">
        <v>0.0</v>
      </c>
      <c r="AK200" s="97">
        <v>0.0</v>
      </c>
      <c r="AL200" s="97">
        <v>0.0</v>
      </c>
      <c r="AM200" s="97">
        <v>0.0</v>
      </c>
      <c r="AN200" s="97">
        <v>0.0</v>
      </c>
      <c r="AO200" s="97">
        <v>0.0</v>
      </c>
      <c r="AP200" s="97">
        <v>0.0</v>
      </c>
      <c r="AQ200" s="97" t="s">
        <v>624</v>
      </c>
      <c r="AR200" s="97" t="s">
        <v>624</v>
      </c>
      <c r="AS200" s="97" t="s">
        <v>624</v>
      </c>
      <c r="AT200" s="97" t="s">
        <v>624</v>
      </c>
      <c r="AU200" s="103" t="s">
        <v>624</v>
      </c>
      <c r="AV200" s="110"/>
      <c r="AW200" s="104">
        <v>0.0</v>
      </c>
      <c r="AX200" s="97">
        <v>0.0</v>
      </c>
      <c r="AY200" s="97">
        <v>0.0</v>
      </c>
      <c r="AZ200" s="97">
        <v>0.0</v>
      </c>
      <c r="BA200" s="97">
        <v>0.0</v>
      </c>
      <c r="BB200" s="97">
        <v>0.0</v>
      </c>
      <c r="BC200" s="97">
        <v>0.0</v>
      </c>
      <c r="BD200" s="97">
        <v>0.0</v>
      </c>
      <c r="BE200" s="97">
        <v>0.0</v>
      </c>
      <c r="BF200" s="97">
        <v>0.0</v>
      </c>
      <c r="BG200" s="97">
        <v>0.0</v>
      </c>
      <c r="BH200" s="97" t="s">
        <v>624</v>
      </c>
      <c r="BI200" s="97" t="s">
        <v>624</v>
      </c>
      <c r="BJ200" s="97" t="s">
        <v>624</v>
      </c>
      <c r="BK200" s="97" t="s">
        <v>624</v>
      </c>
      <c r="BL200" s="97" t="s">
        <v>624</v>
      </c>
      <c r="BM200" s="103" t="s">
        <v>624</v>
      </c>
      <c r="BN200" s="105">
        <f t="shared" si="4"/>
        <v>45012</v>
      </c>
      <c r="BO200" s="106" t="s">
        <v>1439</v>
      </c>
      <c r="BP200" s="106"/>
      <c r="BQ200" s="107"/>
      <c r="BR200" s="97">
        <f t="shared" si="5"/>
        <v>452</v>
      </c>
      <c r="BS200" s="97">
        <f t="shared" si="6"/>
        <v>45012</v>
      </c>
      <c r="BT200" s="97">
        <f t="shared" si="7"/>
        <v>45012</v>
      </c>
      <c r="BU200" s="97">
        <f t="shared" si="8"/>
        <v>452</v>
      </c>
      <c r="BV200" s="97">
        <f t="shared" ref="BV200:BX200" si="205">IF(BR200=44434,,BR200)</f>
        <v>452</v>
      </c>
      <c r="BW200" s="97">
        <f t="shared" si="205"/>
        <v>45012</v>
      </c>
      <c r="BX200" s="97">
        <f t="shared" si="205"/>
        <v>45012</v>
      </c>
      <c r="BY200" s="97">
        <f t="shared" si="10"/>
        <v>452</v>
      </c>
      <c r="BZ200" s="97"/>
    </row>
    <row r="201">
      <c r="A201" s="94" t="s">
        <v>205</v>
      </c>
      <c r="B201" s="94" t="s">
        <v>206</v>
      </c>
      <c r="C201" s="94" t="s">
        <v>206</v>
      </c>
      <c r="D201" s="94" t="s">
        <v>76</v>
      </c>
      <c r="E201" s="94" t="s">
        <v>207</v>
      </c>
      <c r="F201" s="94" t="s">
        <v>1262</v>
      </c>
      <c r="G201" s="94" t="s">
        <v>79</v>
      </c>
      <c r="H201" s="76" t="s">
        <v>1564</v>
      </c>
      <c r="I201" s="76" t="s">
        <v>1264</v>
      </c>
      <c r="J201" s="98" t="str">
        <f t="shared" si="2"/>
        <v>above 56 days</v>
      </c>
      <c r="K201" s="98">
        <f t="shared" si="3"/>
        <v>426</v>
      </c>
      <c r="L201" s="99" t="s">
        <v>1195</v>
      </c>
      <c r="M201" s="112">
        <v>8.0</v>
      </c>
      <c r="N201" s="94">
        <v>2.0</v>
      </c>
      <c r="O201" s="94">
        <v>0.0</v>
      </c>
      <c r="P201" s="94">
        <v>0.0</v>
      </c>
      <c r="Q201" s="94">
        <v>0.0</v>
      </c>
      <c r="R201" s="94">
        <v>3.0</v>
      </c>
      <c r="S201" s="94">
        <v>1.0</v>
      </c>
      <c r="T201" s="94">
        <v>0.0</v>
      </c>
      <c r="U201" s="94">
        <v>1.0</v>
      </c>
      <c r="V201" s="94">
        <v>0.0</v>
      </c>
      <c r="W201" s="94">
        <v>0.0</v>
      </c>
      <c r="X201" s="94">
        <v>1.0</v>
      </c>
      <c r="Y201" s="97" t="s">
        <v>624</v>
      </c>
      <c r="Z201" s="97" t="s">
        <v>624</v>
      </c>
      <c r="AA201" s="97" t="s">
        <v>624</v>
      </c>
      <c r="AB201" s="97" t="s">
        <v>624</v>
      </c>
      <c r="AC201" s="97" t="s">
        <v>624</v>
      </c>
      <c r="AD201" s="101"/>
      <c r="AE201" s="100">
        <v>0.0</v>
      </c>
      <c r="AF201" s="97">
        <v>0.0</v>
      </c>
      <c r="AG201" s="97">
        <v>0.0</v>
      </c>
      <c r="AH201" s="97">
        <v>0.0</v>
      </c>
      <c r="AI201" s="97">
        <v>0.0</v>
      </c>
      <c r="AJ201" s="97">
        <v>0.0</v>
      </c>
      <c r="AK201" s="97">
        <v>0.0</v>
      </c>
      <c r="AL201" s="97">
        <v>0.0</v>
      </c>
      <c r="AM201" s="97">
        <v>0.0</v>
      </c>
      <c r="AN201" s="97">
        <v>0.0</v>
      </c>
      <c r="AO201" s="97">
        <v>0.0</v>
      </c>
      <c r="AP201" s="97">
        <v>0.0</v>
      </c>
      <c r="AQ201" s="97" t="s">
        <v>624</v>
      </c>
      <c r="AR201" s="97" t="s">
        <v>624</v>
      </c>
      <c r="AS201" s="97" t="s">
        <v>624</v>
      </c>
      <c r="AT201" s="97" t="s">
        <v>624</v>
      </c>
      <c r="AU201" s="103" t="s">
        <v>624</v>
      </c>
      <c r="AV201" s="110"/>
      <c r="AW201" s="104">
        <v>0.0</v>
      </c>
      <c r="AX201" s="97">
        <v>0.0</v>
      </c>
      <c r="AY201" s="97">
        <v>0.0</v>
      </c>
      <c r="AZ201" s="97">
        <v>0.0</v>
      </c>
      <c r="BA201" s="97">
        <v>0.0</v>
      </c>
      <c r="BB201" s="97">
        <v>0.0</v>
      </c>
      <c r="BC201" s="97">
        <v>0.0</v>
      </c>
      <c r="BD201" s="97">
        <v>0.0</v>
      </c>
      <c r="BE201" s="97">
        <v>0.0</v>
      </c>
      <c r="BF201" s="97">
        <v>0.0</v>
      </c>
      <c r="BG201" s="97">
        <v>0.0</v>
      </c>
      <c r="BH201" s="97" t="s">
        <v>624</v>
      </c>
      <c r="BI201" s="97" t="s">
        <v>624</v>
      </c>
      <c r="BJ201" s="97" t="s">
        <v>624</v>
      </c>
      <c r="BK201" s="97" t="s">
        <v>624</v>
      </c>
      <c r="BL201" s="97" t="s">
        <v>624</v>
      </c>
      <c r="BM201" s="103" t="s">
        <v>624</v>
      </c>
      <c r="BN201" s="105">
        <f t="shared" si="4"/>
        <v>45012</v>
      </c>
      <c r="BO201" s="106" t="s">
        <v>1197</v>
      </c>
      <c r="BP201" s="106"/>
      <c r="BQ201" s="107"/>
      <c r="BR201" s="97">
        <f t="shared" si="5"/>
        <v>426</v>
      </c>
      <c r="BS201" s="97">
        <f t="shared" si="6"/>
        <v>45012</v>
      </c>
      <c r="BT201" s="97">
        <f t="shared" si="7"/>
        <v>45012</v>
      </c>
      <c r="BU201" s="97">
        <f t="shared" si="8"/>
        <v>426</v>
      </c>
      <c r="BV201" s="97">
        <f t="shared" ref="BV201:BX201" si="206">IF(BR201=44434,,BR201)</f>
        <v>426</v>
      </c>
      <c r="BW201" s="97">
        <f t="shared" si="206"/>
        <v>45012</v>
      </c>
      <c r="BX201" s="97">
        <f t="shared" si="206"/>
        <v>45012</v>
      </c>
      <c r="BY201" s="97">
        <f t="shared" si="10"/>
        <v>426</v>
      </c>
      <c r="BZ201" s="97"/>
    </row>
    <row r="202">
      <c r="A202" s="94" t="s">
        <v>188</v>
      </c>
      <c r="B202" s="94" t="s">
        <v>359</v>
      </c>
      <c r="C202" s="94" t="s">
        <v>359</v>
      </c>
      <c r="D202" s="94" t="s">
        <v>62</v>
      </c>
      <c r="E202" s="94" t="s">
        <v>190</v>
      </c>
      <c r="F202" s="94" t="s">
        <v>1288</v>
      </c>
      <c r="G202" s="94" t="s">
        <v>79</v>
      </c>
      <c r="H202" s="76" t="s">
        <v>1169</v>
      </c>
      <c r="I202" s="114" t="s">
        <v>1211</v>
      </c>
      <c r="J202" s="98" t="str">
        <f t="shared" si="2"/>
        <v>above 56 days</v>
      </c>
      <c r="K202" s="98">
        <f t="shared" si="3"/>
        <v>431</v>
      </c>
      <c r="L202" s="99" t="s">
        <v>1167</v>
      </c>
      <c r="M202" s="112">
        <v>26.0</v>
      </c>
      <c r="N202" s="94">
        <v>21.0</v>
      </c>
      <c r="O202" s="94">
        <v>2.0</v>
      </c>
      <c r="P202" s="94">
        <v>0.0</v>
      </c>
      <c r="Q202" s="94">
        <v>1.0</v>
      </c>
      <c r="R202" s="94">
        <v>0.0</v>
      </c>
      <c r="S202" s="94">
        <v>0.0</v>
      </c>
      <c r="T202" s="94">
        <v>0.0</v>
      </c>
      <c r="U202" s="94">
        <v>0.0</v>
      </c>
      <c r="V202" s="94">
        <v>1.0</v>
      </c>
      <c r="W202" s="94">
        <v>0.0</v>
      </c>
      <c r="X202" s="94">
        <v>1.0</v>
      </c>
      <c r="Y202" s="97" t="s">
        <v>624</v>
      </c>
      <c r="Z202" s="97" t="s">
        <v>624</v>
      </c>
      <c r="AA202" s="97" t="s">
        <v>624</v>
      </c>
      <c r="AB202" s="97" t="s">
        <v>624</v>
      </c>
      <c r="AC202" s="97" t="s">
        <v>624</v>
      </c>
      <c r="AD202" s="99" t="s">
        <v>1167</v>
      </c>
      <c r="AE202" s="100">
        <v>53.0</v>
      </c>
      <c r="AF202" s="97">
        <v>44.0</v>
      </c>
      <c r="AG202" s="97">
        <v>9.0</v>
      </c>
      <c r="AH202" s="97">
        <v>0.0</v>
      </c>
      <c r="AI202" s="97">
        <v>0.0</v>
      </c>
      <c r="AJ202" s="97">
        <v>0.0</v>
      </c>
      <c r="AK202" s="97">
        <v>0.0</v>
      </c>
      <c r="AL202" s="97">
        <v>0.0</v>
      </c>
      <c r="AM202" s="97">
        <v>0.0</v>
      </c>
      <c r="AN202" s="97">
        <v>0.0</v>
      </c>
      <c r="AO202" s="97">
        <v>0.0</v>
      </c>
      <c r="AP202" s="97">
        <v>0.0</v>
      </c>
      <c r="AQ202" s="97" t="s">
        <v>624</v>
      </c>
      <c r="AR202" s="97" t="s">
        <v>624</v>
      </c>
      <c r="AS202" s="97" t="s">
        <v>624</v>
      </c>
      <c r="AT202" s="97" t="s">
        <v>624</v>
      </c>
      <c r="AU202" s="103" t="s">
        <v>624</v>
      </c>
      <c r="AV202" s="110"/>
      <c r="AW202" s="104">
        <v>0.0</v>
      </c>
      <c r="AX202" s="97">
        <v>0.0</v>
      </c>
      <c r="AY202" s="97">
        <v>0.0</v>
      </c>
      <c r="AZ202" s="97">
        <v>0.0</v>
      </c>
      <c r="BA202" s="97">
        <v>0.0</v>
      </c>
      <c r="BB202" s="97">
        <v>0.0</v>
      </c>
      <c r="BC202" s="97">
        <v>0.0</v>
      </c>
      <c r="BD202" s="97">
        <v>0.0</v>
      </c>
      <c r="BE202" s="97">
        <v>0.0</v>
      </c>
      <c r="BF202" s="97">
        <v>0.0</v>
      </c>
      <c r="BG202" s="97">
        <v>0.0</v>
      </c>
      <c r="BH202" s="97" t="s">
        <v>624</v>
      </c>
      <c r="BI202" s="97" t="s">
        <v>624</v>
      </c>
      <c r="BJ202" s="97" t="s">
        <v>624</v>
      </c>
      <c r="BK202" s="97" t="s">
        <v>624</v>
      </c>
      <c r="BL202" s="97" t="s">
        <v>624</v>
      </c>
      <c r="BM202" s="103" t="s">
        <v>624</v>
      </c>
      <c r="BN202" s="105">
        <f t="shared" si="4"/>
        <v>45012</v>
      </c>
      <c r="BO202" s="106" t="s">
        <v>1170</v>
      </c>
      <c r="BP202" s="106" t="s">
        <v>1170</v>
      </c>
      <c r="BQ202" s="107"/>
      <c r="BR202" s="97">
        <f t="shared" si="5"/>
        <v>431</v>
      </c>
      <c r="BS202" s="97">
        <f t="shared" si="6"/>
        <v>431</v>
      </c>
      <c r="BT202" s="97">
        <f t="shared" si="7"/>
        <v>45012</v>
      </c>
      <c r="BU202" s="97">
        <f t="shared" si="8"/>
        <v>431</v>
      </c>
      <c r="BV202" s="97">
        <f t="shared" ref="BV202:BX202" si="207">IF(BR202=44434,,BR202)</f>
        <v>431</v>
      </c>
      <c r="BW202" s="97">
        <f t="shared" si="207"/>
        <v>431</v>
      </c>
      <c r="BX202" s="97">
        <f t="shared" si="207"/>
        <v>45012</v>
      </c>
      <c r="BY202" s="97">
        <f t="shared" si="10"/>
        <v>431</v>
      </c>
      <c r="BZ202" s="97"/>
    </row>
    <row r="203">
      <c r="A203" s="94" t="s">
        <v>74</v>
      </c>
      <c r="B203" s="94" t="s">
        <v>75</v>
      </c>
      <c r="C203" s="94" t="s">
        <v>75</v>
      </c>
      <c r="D203" s="94" t="s">
        <v>76</v>
      </c>
      <c r="E203" s="94" t="s">
        <v>1173</v>
      </c>
      <c r="F203" s="94" t="s">
        <v>1484</v>
      </c>
      <c r="G203" s="94" t="s">
        <v>79</v>
      </c>
      <c r="H203" s="76" t="s">
        <v>1282</v>
      </c>
      <c r="I203" s="76"/>
      <c r="J203" s="98" t="str">
        <f t="shared" si="2"/>
        <v>above 56 days</v>
      </c>
      <c r="K203" s="98">
        <f t="shared" si="3"/>
        <v>420</v>
      </c>
      <c r="L203" s="99" t="s">
        <v>1163</v>
      </c>
      <c r="M203" s="112">
        <v>56.0</v>
      </c>
      <c r="N203" s="94">
        <v>7.0</v>
      </c>
      <c r="O203" s="94">
        <v>11.0</v>
      </c>
      <c r="P203" s="94">
        <v>11.0</v>
      </c>
      <c r="Q203" s="94">
        <v>20.0</v>
      </c>
      <c r="R203" s="94">
        <v>0.0</v>
      </c>
      <c r="S203" s="94">
        <v>1.0</v>
      </c>
      <c r="T203" s="94">
        <v>0.0</v>
      </c>
      <c r="U203" s="94">
        <v>3.0</v>
      </c>
      <c r="V203" s="94">
        <v>0.0</v>
      </c>
      <c r="W203" s="94">
        <v>3.0</v>
      </c>
      <c r="X203" s="97" t="s">
        <v>624</v>
      </c>
      <c r="Y203" s="97" t="s">
        <v>624</v>
      </c>
      <c r="Z203" s="97" t="s">
        <v>624</v>
      </c>
      <c r="AA203" s="97" t="s">
        <v>624</v>
      </c>
      <c r="AB203" s="97" t="s">
        <v>624</v>
      </c>
      <c r="AC203" s="97" t="s">
        <v>624</v>
      </c>
      <c r="AD203" s="101" t="s">
        <v>1411</v>
      </c>
      <c r="AE203" s="100">
        <v>60.0</v>
      </c>
      <c r="AF203" s="97">
        <v>0.0</v>
      </c>
      <c r="AG203" s="97">
        <v>15.0</v>
      </c>
      <c r="AH203" s="97">
        <v>18.0</v>
      </c>
      <c r="AI203" s="97">
        <v>27.0</v>
      </c>
      <c r="AJ203" s="97">
        <v>0.0</v>
      </c>
      <c r="AK203" s="97">
        <v>0.0</v>
      </c>
      <c r="AL203" s="97">
        <v>0.0</v>
      </c>
      <c r="AM203" s="97">
        <v>0.0</v>
      </c>
      <c r="AN203" s="97">
        <v>0.0</v>
      </c>
      <c r="AO203" s="97">
        <v>0.0</v>
      </c>
      <c r="AP203" s="97" t="s">
        <v>624</v>
      </c>
      <c r="AQ203" s="97" t="s">
        <v>624</v>
      </c>
      <c r="AR203" s="97" t="s">
        <v>624</v>
      </c>
      <c r="AS203" s="97" t="s">
        <v>624</v>
      </c>
      <c r="AT203" s="97" t="s">
        <v>624</v>
      </c>
      <c r="AU203" s="103" t="s">
        <v>624</v>
      </c>
      <c r="AV203" s="110" t="s">
        <v>1334</v>
      </c>
      <c r="AW203" s="104">
        <v>7.0</v>
      </c>
      <c r="AX203" s="97">
        <v>0.0</v>
      </c>
      <c r="AY203" s="97">
        <v>0.0</v>
      </c>
      <c r="AZ203" s="97">
        <v>0.0</v>
      </c>
      <c r="BA203" s="97">
        <v>0.0</v>
      </c>
      <c r="BB203" s="97">
        <v>0.0</v>
      </c>
      <c r="BC203" s="97">
        <v>0.0</v>
      </c>
      <c r="BD203" s="97">
        <v>0.0</v>
      </c>
      <c r="BE203" s="97">
        <v>4.0</v>
      </c>
      <c r="BF203" s="97">
        <v>0.0</v>
      </c>
      <c r="BG203" s="97">
        <v>3.0</v>
      </c>
      <c r="BH203" s="97" t="s">
        <v>624</v>
      </c>
      <c r="BI203" s="97" t="s">
        <v>624</v>
      </c>
      <c r="BJ203" s="97" t="s">
        <v>624</v>
      </c>
      <c r="BK203" s="97" t="s">
        <v>624</v>
      </c>
      <c r="BL203" s="97" t="s">
        <v>624</v>
      </c>
      <c r="BM203" s="103" t="s">
        <v>624</v>
      </c>
      <c r="BN203" s="105">
        <f t="shared" si="4"/>
        <v>45012</v>
      </c>
      <c r="BO203" s="106" t="s">
        <v>1164</v>
      </c>
      <c r="BP203" s="106" t="s">
        <v>1439</v>
      </c>
      <c r="BQ203" s="107" t="s">
        <v>1396</v>
      </c>
      <c r="BR203" s="97">
        <f t="shared" si="5"/>
        <v>420</v>
      </c>
      <c r="BS203" s="97">
        <f t="shared" si="6"/>
        <v>452</v>
      </c>
      <c r="BT203" s="97">
        <f t="shared" si="7"/>
        <v>474</v>
      </c>
      <c r="BU203" s="97">
        <f t="shared" si="8"/>
        <v>420</v>
      </c>
      <c r="BV203" s="97">
        <f t="shared" ref="BV203:BX203" si="208">IF(BR203=44434,,BR203)</f>
        <v>420</v>
      </c>
      <c r="BW203" s="97">
        <f t="shared" si="208"/>
        <v>452</v>
      </c>
      <c r="BX203" s="97">
        <f t="shared" si="208"/>
        <v>474</v>
      </c>
      <c r="BY203" s="97">
        <f t="shared" si="10"/>
        <v>420</v>
      </c>
      <c r="BZ203" s="97"/>
    </row>
    <row r="204">
      <c r="A204" s="94" t="s">
        <v>234</v>
      </c>
      <c r="B204" s="94" t="s">
        <v>636</v>
      </c>
      <c r="C204" s="94" t="s">
        <v>636</v>
      </c>
      <c r="D204" s="94" t="s">
        <v>88</v>
      </c>
      <c r="E204" s="94" t="s">
        <v>236</v>
      </c>
      <c r="F204" s="94" t="s">
        <v>1123</v>
      </c>
      <c r="G204" s="94" t="s">
        <v>106</v>
      </c>
      <c r="H204" s="114" t="s">
        <v>1745</v>
      </c>
      <c r="I204" s="76" t="s">
        <v>1746</v>
      </c>
      <c r="J204" s="98" t="str">
        <f t="shared" si="2"/>
        <v>above 56 days</v>
      </c>
      <c r="K204" s="98">
        <f t="shared" si="3"/>
        <v>439</v>
      </c>
      <c r="L204" s="101" t="s">
        <v>1166</v>
      </c>
      <c r="M204" s="112">
        <v>6.0</v>
      </c>
      <c r="N204" s="94">
        <v>2.0</v>
      </c>
      <c r="O204" s="94">
        <v>0.0</v>
      </c>
      <c r="P204" s="94">
        <v>0.0</v>
      </c>
      <c r="Q204" s="94">
        <v>0.0</v>
      </c>
      <c r="R204" s="94">
        <v>0.0</v>
      </c>
      <c r="S204" s="94">
        <v>1.0</v>
      </c>
      <c r="T204" s="94">
        <v>0.0</v>
      </c>
      <c r="U204" s="94">
        <v>0.0</v>
      </c>
      <c r="V204" s="94">
        <v>0.0</v>
      </c>
      <c r="W204" s="94">
        <v>3.0</v>
      </c>
      <c r="X204" s="97" t="s">
        <v>624</v>
      </c>
      <c r="Y204" s="97" t="s">
        <v>624</v>
      </c>
      <c r="Z204" s="97" t="s">
        <v>624</v>
      </c>
      <c r="AA204" s="97" t="s">
        <v>624</v>
      </c>
      <c r="AB204" s="97" t="s">
        <v>624</v>
      </c>
      <c r="AC204" s="97" t="s">
        <v>624</v>
      </c>
      <c r="AD204" s="101"/>
      <c r="AE204" s="100">
        <v>0.0</v>
      </c>
      <c r="AF204" s="97">
        <v>0.0</v>
      </c>
      <c r="AG204" s="97">
        <v>0.0</v>
      </c>
      <c r="AH204" s="97">
        <v>0.0</v>
      </c>
      <c r="AI204" s="97">
        <v>0.0</v>
      </c>
      <c r="AJ204" s="97">
        <v>0.0</v>
      </c>
      <c r="AK204" s="97">
        <v>0.0</v>
      </c>
      <c r="AL204" s="97">
        <v>0.0</v>
      </c>
      <c r="AM204" s="97">
        <v>0.0</v>
      </c>
      <c r="AN204" s="97">
        <v>0.0</v>
      </c>
      <c r="AO204" s="97">
        <v>0.0</v>
      </c>
      <c r="AP204" s="97" t="s">
        <v>624</v>
      </c>
      <c r="AQ204" s="97" t="s">
        <v>624</v>
      </c>
      <c r="AR204" s="97" t="s">
        <v>624</v>
      </c>
      <c r="AS204" s="97" t="s">
        <v>624</v>
      </c>
      <c r="AT204" s="97" t="s">
        <v>624</v>
      </c>
      <c r="AU204" s="103" t="s">
        <v>624</v>
      </c>
      <c r="AV204" s="110"/>
      <c r="AW204" s="104">
        <v>0.0</v>
      </c>
      <c r="AX204" s="97">
        <v>0.0</v>
      </c>
      <c r="AY204" s="97">
        <v>0.0</v>
      </c>
      <c r="AZ204" s="97">
        <v>0.0</v>
      </c>
      <c r="BA204" s="97">
        <v>0.0</v>
      </c>
      <c r="BB204" s="97">
        <v>0.0</v>
      </c>
      <c r="BC204" s="97">
        <v>0.0</v>
      </c>
      <c r="BD204" s="97">
        <v>0.0</v>
      </c>
      <c r="BE204" s="97">
        <v>0.0</v>
      </c>
      <c r="BF204" s="97">
        <v>0.0</v>
      </c>
      <c r="BG204" s="97">
        <v>0.0</v>
      </c>
      <c r="BH204" s="97" t="s">
        <v>624</v>
      </c>
      <c r="BI204" s="97" t="s">
        <v>624</v>
      </c>
      <c r="BJ204" s="97" t="s">
        <v>624</v>
      </c>
      <c r="BK204" s="97" t="s">
        <v>624</v>
      </c>
      <c r="BL204" s="97" t="s">
        <v>624</v>
      </c>
      <c r="BM204" s="103" t="s">
        <v>624</v>
      </c>
      <c r="BN204" s="105">
        <f t="shared" si="4"/>
        <v>45012</v>
      </c>
      <c r="BO204" s="106" t="s">
        <v>1169</v>
      </c>
      <c r="BP204" s="106"/>
      <c r="BQ204" s="107"/>
      <c r="BR204" s="97">
        <f t="shared" si="5"/>
        <v>439</v>
      </c>
      <c r="BS204" s="97">
        <f t="shared" si="6"/>
        <v>45012</v>
      </c>
      <c r="BT204" s="97">
        <f t="shared" si="7"/>
        <v>45012</v>
      </c>
      <c r="BU204" s="97">
        <f t="shared" si="8"/>
        <v>439</v>
      </c>
      <c r="BV204" s="97">
        <f t="shared" ref="BV204:BX204" si="209">IF(BR204=44434,,BR204)</f>
        <v>439</v>
      </c>
      <c r="BW204" s="97">
        <f t="shared" si="209"/>
        <v>45012</v>
      </c>
      <c r="BX204" s="97">
        <f t="shared" si="209"/>
        <v>45012</v>
      </c>
      <c r="BY204" s="97">
        <f t="shared" si="10"/>
        <v>439</v>
      </c>
      <c r="BZ204" s="97"/>
    </row>
    <row r="205">
      <c r="A205" s="94" t="s">
        <v>248</v>
      </c>
      <c r="B205" s="94" t="s">
        <v>561</v>
      </c>
      <c r="C205" s="94" t="s">
        <v>561</v>
      </c>
      <c r="D205" s="94" t="s">
        <v>76</v>
      </c>
      <c r="E205" s="94" t="s">
        <v>250</v>
      </c>
      <c r="F205" s="94" t="s">
        <v>1174</v>
      </c>
      <c r="G205" s="94" t="s">
        <v>237</v>
      </c>
      <c r="H205" s="114" t="s">
        <v>1747</v>
      </c>
      <c r="I205" s="98" t="s">
        <v>1748</v>
      </c>
      <c r="J205" s="98" t="str">
        <f t="shared" si="2"/>
        <v>above 56 days</v>
      </c>
      <c r="K205" s="98">
        <f t="shared" si="3"/>
        <v>444</v>
      </c>
      <c r="L205" s="101" t="s">
        <v>1643</v>
      </c>
      <c r="M205" s="112">
        <v>21.0</v>
      </c>
      <c r="N205" s="94">
        <v>1.0</v>
      </c>
      <c r="O205" s="94">
        <v>0.0</v>
      </c>
      <c r="P205" s="94">
        <v>0.0</v>
      </c>
      <c r="Q205" s="94">
        <v>2.0</v>
      </c>
      <c r="R205" s="94">
        <v>0.0</v>
      </c>
      <c r="S205" s="94">
        <v>2.0</v>
      </c>
      <c r="T205" s="94">
        <v>0.0</v>
      </c>
      <c r="U205" s="94">
        <v>3.0</v>
      </c>
      <c r="V205" s="94">
        <v>1.0</v>
      </c>
      <c r="W205" s="94">
        <v>12.0</v>
      </c>
      <c r="X205" s="97" t="s">
        <v>624</v>
      </c>
      <c r="Y205" s="97" t="s">
        <v>624</v>
      </c>
      <c r="Z205" s="97" t="s">
        <v>624</v>
      </c>
      <c r="AA205" s="97" t="s">
        <v>624</v>
      </c>
      <c r="AB205" s="97" t="s">
        <v>624</v>
      </c>
      <c r="AC205" s="97" t="s">
        <v>624</v>
      </c>
      <c r="AD205" s="101"/>
      <c r="AE205" s="100">
        <v>0.0</v>
      </c>
      <c r="AF205" s="97">
        <v>0.0</v>
      </c>
      <c r="AG205" s="97">
        <v>0.0</v>
      </c>
      <c r="AH205" s="97">
        <v>0.0</v>
      </c>
      <c r="AI205" s="97">
        <v>0.0</v>
      </c>
      <c r="AJ205" s="97">
        <v>0.0</v>
      </c>
      <c r="AK205" s="97">
        <v>0.0</v>
      </c>
      <c r="AL205" s="97">
        <v>0.0</v>
      </c>
      <c r="AM205" s="97">
        <v>0.0</v>
      </c>
      <c r="AN205" s="97">
        <v>0.0</v>
      </c>
      <c r="AO205" s="97">
        <v>0.0</v>
      </c>
      <c r="AP205" s="97" t="s">
        <v>624</v>
      </c>
      <c r="AQ205" s="97" t="s">
        <v>624</v>
      </c>
      <c r="AR205" s="97" t="s">
        <v>624</v>
      </c>
      <c r="AS205" s="97" t="s">
        <v>624</v>
      </c>
      <c r="AT205" s="97" t="s">
        <v>624</v>
      </c>
      <c r="AU205" s="103" t="s">
        <v>624</v>
      </c>
      <c r="AV205" s="110"/>
      <c r="AW205" s="104">
        <v>0.0</v>
      </c>
      <c r="AX205" s="97">
        <v>0.0</v>
      </c>
      <c r="AY205" s="97">
        <v>0.0</v>
      </c>
      <c r="AZ205" s="97">
        <v>0.0</v>
      </c>
      <c r="BA205" s="97">
        <v>0.0</v>
      </c>
      <c r="BB205" s="97">
        <v>0.0</v>
      </c>
      <c r="BC205" s="97">
        <v>0.0</v>
      </c>
      <c r="BD205" s="97">
        <v>0.0</v>
      </c>
      <c r="BE205" s="97">
        <v>0.0</v>
      </c>
      <c r="BF205" s="97">
        <v>0.0</v>
      </c>
      <c r="BG205" s="97">
        <v>0.0</v>
      </c>
      <c r="BH205" s="97" t="s">
        <v>624</v>
      </c>
      <c r="BI205" s="97" t="s">
        <v>624</v>
      </c>
      <c r="BJ205" s="97" t="s">
        <v>624</v>
      </c>
      <c r="BK205" s="97" t="s">
        <v>624</v>
      </c>
      <c r="BL205" s="97" t="s">
        <v>624</v>
      </c>
      <c r="BM205" s="103" t="s">
        <v>624</v>
      </c>
      <c r="BN205" s="105">
        <f t="shared" si="4"/>
        <v>45012</v>
      </c>
      <c r="BO205" s="106" t="s">
        <v>1644</v>
      </c>
      <c r="BP205" s="106"/>
      <c r="BQ205" s="107"/>
      <c r="BR205" s="97">
        <f t="shared" si="5"/>
        <v>444</v>
      </c>
      <c r="BS205" s="97">
        <f t="shared" si="6"/>
        <v>45012</v>
      </c>
      <c r="BT205" s="97">
        <f t="shared" si="7"/>
        <v>45012</v>
      </c>
      <c r="BU205" s="97">
        <f t="shared" si="8"/>
        <v>444</v>
      </c>
      <c r="BV205" s="97">
        <f t="shared" ref="BV205:BX205" si="210">IF(BR205=44434,,BR205)</f>
        <v>444</v>
      </c>
      <c r="BW205" s="97">
        <f t="shared" si="210"/>
        <v>45012</v>
      </c>
      <c r="BX205" s="97">
        <f t="shared" si="210"/>
        <v>45012</v>
      </c>
      <c r="BY205" s="97">
        <f t="shared" si="10"/>
        <v>444</v>
      </c>
      <c r="BZ205" s="97"/>
    </row>
    <row r="206">
      <c r="A206" s="94" t="s">
        <v>86</v>
      </c>
      <c r="B206" s="94" t="s">
        <v>905</v>
      </c>
      <c r="C206" s="94" t="s">
        <v>905</v>
      </c>
      <c r="D206" s="94" t="s">
        <v>88</v>
      </c>
      <c r="E206" s="94" t="s">
        <v>152</v>
      </c>
      <c r="F206" s="94" t="s">
        <v>1123</v>
      </c>
      <c r="G206" s="94" t="s">
        <v>135</v>
      </c>
      <c r="H206" s="76"/>
      <c r="I206" s="76"/>
      <c r="J206" s="98" t="str">
        <f t="shared" si="2"/>
        <v>above 56 days</v>
      </c>
      <c r="K206" s="98">
        <f t="shared" si="3"/>
        <v>441</v>
      </c>
      <c r="L206" s="101" t="s">
        <v>1419</v>
      </c>
      <c r="M206" s="112">
        <v>17.0</v>
      </c>
      <c r="N206" s="94">
        <v>1.0</v>
      </c>
      <c r="O206" s="94">
        <v>0.0</v>
      </c>
      <c r="P206" s="94">
        <v>0.0</v>
      </c>
      <c r="Q206" s="94">
        <v>0.0</v>
      </c>
      <c r="R206" s="94">
        <v>1.0</v>
      </c>
      <c r="S206" s="94">
        <v>1.0</v>
      </c>
      <c r="T206" s="94">
        <v>1.0</v>
      </c>
      <c r="U206" s="94">
        <v>7.0</v>
      </c>
      <c r="V206" s="94">
        <v>0.0</v>
      </c>
      <c r="W206" s="94">
        <v>6.0</v>
      </c>
      <c r="X206" s="97" t="s">
        <v>624</v>
      </c>
      <c r="Y206" s="97" t="s">
        <v>624</v>
      </c>
      <c r="Z206" s="97" t="s">
        <v>624</v>
      </c>
      <c r="AA206" s="97" t="s">
        <v>624</v>
      </c>
      <c r="AB206" s="97" t="s">
        <v>624</v>
      </c>
      <c r="AC206" s="97" t="s">
        <v>624</v>
      </c>
      <c r="AD206" s="101"/>
      <c r="AE206" s="100">
        <v>0.0</v>
      </c>
      <c r="AF206" s="97">
        <v>0.0</v>
      </c>
      <c r="AG206" s="97">
        <v>0.0</v>
      </c>
      <c r="AH206" s="97">
        <v>0.0</v>
      </c>
      <c r="AI206" s="97">
        <v>0.0</v>
      </c>
      <c r="AJ206" s="97">
        <v>0.0</v>
      </c>
      <c r="AK206" s="97">
        <v>0.0</v>
      </c>
      <c r="AL206" s="97">
        <v>0.0</v>
      </c>
      <c r="AM206" s="97">
        <v>0.0</v>
      </c>
      <c r="AN206" s="97">
        <v>0.0</v>
      </c>
      <c r="AO206" s="97">
        <v>0.0</v>
      </c>
      <c r="AP206" s="97" t="s">
        <v>624</v>
      </c>
      <c r="AQ206" s="97" t="s">
        <v>624</v>
      </c>
      <c r="AR206" s="97" t="s">
        <v>624</v>
      </c>
      <c r="AS206" s="97" t="s">
        <v>624</v>
      </c>
      <c r="AT206" s="97" t="s">
        <v>624</v>
      </c>
      <c r="AU206" s="103" t="s">
        <v>624</v>
      </c>
      <c r="AV206" s="110"/>
      <c r="AW206" s="104">
        <v>0.0</v>
      </c>
      <c r="AX206" s="97">
        <v>0.0</v>
      </c>
      <c r="AY206" s="97">
        <v>0.0</v>
      </c>
      <c r="AZ206" s="97">
        <v>0.0</v>
      </c>
      <c r="BA206" s="97">
        <v>0.0</v>
      </c>
      <c r="BB206" s="97">
        <v>0.0</v>
      </c>
      <c r="BC206" s="97">
        <v>0.0</v>
      </c>
      <c r="BD206" s="97">
        <v>0.0</v>
      </c>
      <c r="BE206" s="97">
        <v>0.0</v>
      </c>
      <c r="BF206" s="97">
        <v>0.0</v>
      </c>
      <c r="BG206" s="97">
        <v>0.0</v>
      </c>
      <c r="BH206" s="97" t="s">
        <v>624</v>
      </c>
      <c r="BI206" s="97" t="s">
        <v>624</v>
      </c>
      <c r="BJ206" s="97" t="s">
        <v>624</v>
      </c>
      <c r="BK206" s="97" t="s">
        <v>624</v>
      </c>
      <c r="BL206" s="97" t="s">
        <v>624</v>
      </c>
      <c r="BM206" s="103" t="s">
        <v>624</v>
      </c>
      <c r="BN206" s="105">
        <f t="shared" si="4"/>
        <v>45012</v>
      </c>
      <c r="BO206" s="106" t="s">
        <v>1421</v>
      </c>
      <c r="BP206" s="106"/>
      <c r="BQ206" s="107"/>
      <c r="BR206" s="97">
        <f t="shared" si="5"/>
        <v>441</v>
      </c>
      <c r="BS206" s="97">
        <f t="shared" si="6"/>
        <v>45012</v>
      </c>
      <c r="BT206" s="97">
        <f t="shared" si="7"/>
        <v>45012</v>
      </c>
      <c r="BU206" s="97">
        <f t="shared" si="8"/>
        <v>441</v>
      </c>
      <c r="BV206" s="97">
        <f t="shared" ref="BV206:BX206" si="211">IF(BR206=44434,,BR206)</f>
        <v>441</v>
      </c>
      <c r="BW206" s="97">
        <f t="shared" si="211"/>
        <v>45012</v>
      </c>
      <c r="BX206" s="97">
        <f t="shared" si="211"/>
        <v>45012</v>
      </c>
      <c r="BY206" s="97">
        <f t="shared" si="10"/>
        <v>441</v>
      </c>
      <c r="BZ206" s="97"/>
    </row>
    <row r="207">
      <c r="A207" s="94" t="s">
        <v>558</v>
      </c>
      <c r="B207" s="94" t="s">
        <v>1749</v>
      </c>
      <c r="C207" s="94" t="s">
        <v>1750</v>
      </c>
      <c r="D207" s="94" t="s">
        <v>88</v>
      </c>
      <c r="E207" s="94" t="s">
        <v>1318</v>
      </c>
      <c r="F207" s="94" t="s">
        <v>64</v>
      </c>
      <c r="G207" s="94" t="s">
        <v>79</v>
      </c>
      <c r="H207" s="114" t="s">
        <v>1751</v>
      </c>
      <c r="I207" s="114" t="s">
        <v>1752</v>
      </c>
      <c r="J207" s="98" t="str">
        <f t="shared" si="2"/>
        <v>above 56 days</v>
      </c>
      <c r="K207" s="98">
        <f t="shared" si="3"/>
        <v>467</v>
      </c>
      <c r="L207" s="101" t="s">
        <v>1248</v>
      </c>
      <c r="M207" s="112">
        <v>3.0</v>
      </c>
      <c r="N207" s="94">
        <v>0.0</v>
      </c>
      <c r="O207" s="94">
        <v>0.0</v>
      </c>
      <c r="P207" s="94">
        <v>1.0</v>
      </c>
      <c r="Q207" s="94">
        <v>1.0</v>
      </c>
      <c r="R207" s="94">
        <v>0.0</v>
      </c>
      <c r="S207" s="94">
        <v>0.0</v>
      </c>
      <c r="T207" s="94">
        <v>0.0</v>
      </c>
      <c r="U207" s="94">
        <v>0.0</v>
      </c>
      <c r="V207" s="94">
        <v>0.0</v>
      </c>
      <c r="W207" s="94">
        <v>1.0</v>
      </c>
      <c r="X207" s="97" t="s">
        <v>624</v>
      </c>
      <c r="Y207" s="97" t="s">
        <v>624</v>
      </c>
      <c r="Z207" s="97" t="s">
        <v>624</v>
      </c>
      <c r="AA207" s="97" t="s">
        <v>624</v>
      </c>
      <c r="AB207" s="97" t="s">
        <v>624</v>
      </c>
      <c r="AC207" s="97" t="s">
        <v>624</v>
      </c>
      <c r="AD207" s="101"/>
      <c r="AE207" s="100">
        <v>0.0</v>
      </c>
      <c r="AF207" s="97">
        <v>0.0</v>
      </c>
      <c r="AG207" s="97">
        <v>0.0</v>
      </c>
      <c r="AH207" s="97">
        <v>0.0</v>
      </c>
      <c r="AI207" s="97">
        <v>0.0</v>
      </c>
      <c r="AJ207" s="97">
        <v>0.0</v>
      </c>
      <c r="AK207" s="97">
        <v>0.0</v>
      </c>
      <c r="AL207" s="97">
        <v>0.0</v>
      </c>
      <c r="AM207" s="97">
        <v>0.0</v>
      </c>
      <c r="AN207" s="97">
        <v>0.0</v>
      </c>
      <c r="AO207" s="97">
        <v>0.0</v>
      </c>
      <c r="AP207" s="97" t="s">
        <v>624</v>
      </c>
      <c r="AQ207" s="97" t="s">
        <v>624</v>
      </c>
      <c r="AR207" s="97" t="s">
        <v>624</v>
      </c>
      <c r="AS207" s="97" t="s">
        <v>624</v>
      </c>
      <c r="AT207" s="97" t="s">
        <v>624</v>
      </c>
      <c r="AU207" s="103" t="s">
        <v>624</v>
      </c>
      <c r="AV207" s="110"/>
      <c r="AW207" s="104">
        <v>0.0</v>
      </c>
      <c r="AX207" s="97">
        <v>0.0</v>
      </c>
      <c r="AY207" s="97">
        <v>0.0</v>
      </c>
      <c r="AZ207" s="97">
        <v>0.0</v>
      </c>
      <c r="BA207" s="97">
        <v>0.0</v>
      </c>
      <c r="BB207" s="97">
        <v>0.0</v>
      </c>
      <c r="BC207" s="97">
        <v>0.0</v>
      </c>
      <c r="BD207" s="97">
        <v>0.0</v>
      </c>
      <c r="BE207" s="97">
        <v>0.0</v>
      </c>
      <c r="BF207" s="97">
        <v>0.0</v>
      </c>
      <c r="BG207" s="97">
        <v>0.0</v>
      </c>
      <c r="BH207" s="97" t="s">
        <v>624</v>
      </c>
      <c r="BI207" s="97" t="s">
        <v>624</v>
      </c>
      <c r="BJ207" s="97" t="s">
        <v>624</v>
      </c>
      <c r="BK207" s="97" t="s">
        <v>624</v>
      </c>
      <c r="BL207" s="97" t="s">
        <v>624</v>
      </c>
      <c r="BM207" s="103" t="s">
        <v>624</v>
      </c>
      <c r="BN207" s="105">
        <f t="shared" si="4"/>
        <v>45012</v>
      </c>
      <c r="BO207" s="106" t="s">
        <v>1249</v>
      </c>
      <c r="BP207" s="106"/>
      <c r="BQ207" s="107"/>
      <c r="BR207" s="97">
        <f t="shared" si="5"/>
        <v>467</v>
      </c>
      <c r="BS207" s="97">
        <f t="shared" si="6"/>
        <v>45012</v>
      </c>
      <c r="BT207" s="97">
        <f t="shared" si="7"/>
        <v>45012</v>
      </c>
      <c r="BU207" s="97">
        <f t="shared" si="8"/>
        <v>467</v>
      </c>
      <c r="BV207" s="97">
        <f t="shared" ref="BV207:BX207" si="212">IF(BR207=44434,,BR207)</f>
        <v>467</v>
      </c>
      <c r="BW207" s="97">
        <f t="shared" si="212"/>
        <v>45012</v>
      </c>
      <c r="BX207" s="97">
        <f t="shared" si="212"/>
        <v>45012</v>
      </c>
      <c r="BY207" s="97">
        <f t="shared" si="10"/>
        <v>467</v>
      </c>
      <c r="BZ207" s="97"/>
    </row>
    <row r="208">
      <c r="A208" s="94" t="s">
        <v>349</v>
      </c>
      <c r="B208" s="94" t="s">
        <v>789</v>
      </c>
      <c r="C208" s="94" t="s">
        <v>789</v>
      </c>
      <c r="D208" s="94" t="s">
        <v>88</v>
      </c>
      <c r="E208" s="94" t="s">
        <v>1537</v>
      </c>
      <c r="F208" s="94" t="s">
        <v>1484</v>
      </c>
      <c r="G208" s="94" t="s">
        <v>328</v>
      </c>
      <c r="H208" s="76"/>
      <c r="I208" s="76"/>
      <c r="J208" s="98" t="str">
        <f t="shared" si="2"/>
        <v>above 56 days</v>
      </c>
      <c r="K208" s="98">
        <f t="shared" si="3"/>
        <v>476</v>
      </c>
      <c r="L208" s="101" t="s">
        <v>1753</v>
      </c>
      <c r="M208" s="112">
        <v>2.0</v>
      </c>
      <c r="N208" s="94">
        <v>0.0</v>
      </c>
      <c r="O208" s="94">
        <v>0.0</v>
      </c>
      <c r="P208" s="94">
        <v>1.0</v>
      </c>
      <c r="Q208" s="94">
        <v>0.0</v>
      </c>
      <c r="R208" s="94">
        <v>0.0</v>
      </c>
      <c r="S208" s="94">
        <v>0.0</v>
      </c>
      <c r="T208" s="94">
        <v>0.0</v>
      </c>
      <c r="U208" s="94">
        <v>0.0</v>
      </c>
      <c r="V208" s="94">
        <v>0.0</v>
      </c>
      <c r="W208" s="94">
        <v>1.0</v>
      </c>
      <c r="X208" s="97" t="s">
        <v>624</v>
      </c>
      <c r="Y208" s="97" t="s">
        <v>624</v>
      </c>
      <c r="Z208" s="97" t="s">
        <v>624</v>
      </c>
      <c r="AA208" s="97" t="s">
        <v>624</v>
      </c>
      <c r="AB208" s="97" t="s">
        <v>624</v>
      </c>
      <c r="AC208" s="97" t="s">
        <v>624</v>
      </c>
      <c r="AD208" s="101"/>
      <c r="AE208" s="100">
        <v>0.0</v>
      </c>
      <c r="AF208" s="97">
        <v>0.0</v>
      </c>
      <c r="AG208" s="97">
        <v>0.0</v>
      </c>
      <c r="AH208" s="97">
        <v>0.0</v>
      </c>
      <c r="AI208" s="97">
        <v>0.0</v>
      </c>
      <c r="AJ208" s="97">
        <v>0.0</v>
      </c>
      <c r="AK208" s="97">
        <v>0.0</v>
      </c>
      <c r="AL208" s="97">
        <v>0.0</v>
      </c>
      <c r="AM208" s="97">
        <v>0.0</v>
      </c>
      <c r="AN208" s="97">
        <v>0.0</v>
      </c>
      <c r="AO208" s="97">
        <v>0.0</v>
      </c>
      <c r="AP208" s="97" t="s">
        <v>624</v>
      </c>
      <c r="AQ208" s="97" t="s">
        <v>624</v>
      </c>
      <c r="AR208" s="97" t="s">
        <v>624</v>
      </c>
      <c r="AS208" s="97" t="s">
        <v>624</v>
      </c>
      <c r="AT208" s="97" t="s">
        <v>624</v>
      </c>
      <c r="AU208" s="103" t="s">
        <v>624</v>
      </c>
      <c r="AV208" s="110"/>
      <c r="AW208" s="104">
        <v>0.0</v>
      </c>
      <c r="AX208" s="97">
        <v>0.0</v>
      </c>
      <c r="AY208" s="97">
        <v>0.0</v>
      </c>
      <c r="AZ208" s="97">
        <v>0.0</v>
      </c>
      <c r="BA208" s="97">
        <v>0.0</v>
      </c>
      <c r="BB208" s="97">
        <v>0.0</v>
      </c>
      <c r="BC208" s="97">
        <v>0.0</v>
      </c>
      <c r="BD208" s="97">
        <v>0.0</v>
      </c>
      <c r="BE208" s="97">
        <v>0.0</v>
      </c>
      <c r="BF208" s="97">
        <v>0.0</v>
      </c>
      <c r="BG208" s="97">
        <v>0.0</v>
      </c>
      <c r="BH208" s="97" t="s">
        <v>624</v>
      </c>
      <c r="BI208" s="97" t="s">
        <v>624</v>
      </c>
      <c r="BJ208" s="97" t="s">
        <v>624</v>
      </c>
      <c r="BK208" s="97" t="s">
        <v>624</v>
      </c>
      <c r="BL208" s="97" t="s">
        <v>624</v>
      </c>
      <c r="BM208" s="103" t="s">
        <v>624</v>
      </c>
      <c r="BN208" s="105">
        <f t="shared" si="4"/>
        <v>45012</v>
      </c>
      <c r="BO208" s="106" t="s">
        <v>1754</v>
      </c>
      <c r="BP208" s="106"/>
      <c r="BQ208" s="107"/>
      <c r="BR208" s="97">
        <f t="shared" si="5"/>
        <v>476</v>
      </c>
      <c r="BS208" s="97">
        <f t="shared" si="6"/>
        <v>45012</v>
      </c>
      <c r="BT208" s="97">
        <f t="shared" si="7"/>
        <v>45012</v>
      </c>
      <c r="BU208" s="97">
        <f t="shared" si="8"/>
        <v>476</v>
      </c>
      <c r="BV208" s="97">
        <f t="shared" ref="BV208:BX208" si="213">IF(BR208=44434,,BR208)</f>
        <v>476</v>
      </c>
      <c r="BW208" s="97">
        <f t="shared" si="213"/>
        <v>45012</v>
      </c>
      <c r="BX208" s="97">
        <f t="shared" si="213"/>
        <v>45012</v>
      </c>
      <c r="BY208" s="97">
        <f t="shared" si="10"/>
        <v>476</v>
      </c>
      <c r="BZ208" s="97"/>
    </row>
    <row r="209">
      <c r="A209" s="94" t="s">
        <v>890</v>
      </c>
      <c r="B209" s="94" t="s">
        <v>891</v>
      </c>
      <c r="C209" s="94" t="s">
        <v>891</v>
      </c>
      <c r="D209" s="94" t="s">
        <v>132</v>
      </c>
      <c r="E209" s="94" t="s">
        <v>892</v>
      </c>
      <c r="F209" s="94" t="s">
        <v>1144</v>
      </c>
      <c r="G209" s="94" t="s">
        <v>106</v>
      </c>
      <c r="H209" s="114" t="s">
        <v>1755</v>
      </c>
      <c r="I209" s="76" t="s">
        <v>1756</v>
      </c>
      <c r="J209" s="98" t="str">
        <f t="shared" si="2"/>
        <v>above 56 days</v>
      </c>
      <c r="K209" s="98">
        <f t="shared" si="3"/>
        <v>627</v>
      </c>
      <c r="L209" s="101" t="s">
        <v>1456</v>
      </c>
      <c r="M209" s="112">
        <v>1.0</v>
      </c>
      <c r="N209" s="94">
        <v>0.0</v>
      </c>
      <c r="O209" s="94">
        <v>0.0</v>
      </c>
      <c r="P209" s="94">
        <v>0.0</v>
      </c>
      <c r="Q209" s="94">
        <v>0.0</v>
      </c>
      <c r="R209" s="94">
        <v>0.0</v>
      </c>
      <c r="S209" s="94">
        <v>0.0</v>
      </c>
      <c r="T209" s="94">
        <v>0.0</v>
      </c>
      <c r="U209" s="94">
        <v>0.0</v>
      </c>
      <c r="V209" s="94">
        <v>0.0</v>
      </c>
      <c r="W209" s="94">
        <v>1.0</v>
      </c>
      <c r="X209" s="97" t="s">
        <v>624</v>
      </c>
      <c r="Y209" s="97" t="s">
        <v>624</v>
      </c>
      <c r="Z209" s="97" t="s">
        <v>624</v>
      </c>
      <c r="AA209" s="97" t="s">
        <v>624</v>
      </c>
      <c r="AB209" s="97" t="s">
        <v>624</v>
      </c>
      <c r="AC209" s="97" t="s">
        <v>624</v>
      </c>
      <c r="AD209" s="101"/>
      <c r="AE209" s="100">
        <v>0.0</v>
      </c>
      <c r="AF209" s="97">
        <v>0.0</v>
      </c>
      <c r="AG209" s="97">
        <v>0.0</v>
      </c>
      <c r="AH209" s="97">
        <v>0.0</v>
      </c>
      <c r="AI209" s="97">
        <v>0.0</v>
      </c>
      <c r="AJ209" s="97">
        <v>0.0</v>
      </c>
      <c r="AK209" s="97">
        <v>0.0</v>
      </c>
      <c r="AL209" s="97">
        <v>0.0</v>
      </c>
      <c r="AM209" s="97">
        <v>0.0</v>
      </c>
      <c r="AN209" s="97">
        <v>0.0</v>
      </c>
      <c r="AO209" s="97">
        <v>0.0</v>
      </c>
      <c r="AP209" s="97" t="s">
        <v>624</v>
      </c>
      <c r="AQ209" s="97" t="s">
        <v>624</v>
      </c>
      <c r="AR209" s="97" t="s">
        <v>624</v>
      </c>
      <c r="AS209" s="97" t="s">
        <v>624</v>
      </c>
      <c r="AT209" s="97" t="s">
        <v>624</v>
      </c>
      <c r="AU209" s="103" t="s">
        <v>624</v>
      </c>
      <c r="AV209" s="110"/>
      <c r="AW209" s="104">
        <v>0.0</v>
      </c>
      <c r="AX209" s="97">
        <v>0.0</v>
      </c>
      <c r="AY209" s="97">
        <v>0.0</v>
      </c>
      <c r="AZ209" s="97">
        <v>0.0</v>
      </c>
      <c r="BA209" s="97">
        <v>0.0</v>
      </c>
      <c r="BB209" s="97">
        <v>0.0</v>
      </c>
      <c r="BC209" s="97">
        <v>0.0</v>
      </c>
      <c r="BD209" s="97">
        <v>0.0</v>
      </c>
      <c r="BE209" s="97">
        <v>0.0</v>
      </c>
      <c r="BF209" s="97">
        <v>0.0</v>
      </c>
      <c r="BG209" s="97">
        <v>0.0</v>
      </c>
      <c r="BH209" s="97" t="s">
        <v>624</v>
      </c>
      <c r="BI209" s="97" t="s">
        <v>624</v>
      </c>
      <c r="BJ209" s="97" t="s">
        <v>624</v>
      </c>
      <c r="BK209" s="97" t="s">
        <v>624</v>
      </c>
      <c r="BL209" s="97" t="s">
        <v>624</v>
      </c>
      <c r="BM209" s="103" t="s">
        <v>624</v>
      </c>
      <c r="BN209" s="105">
        <f t="shared" si="4"/>
        <v>45012</v>
      </c>
      <c r="BO209" s="106" t="s">
        <v>1457</v>
      </c>
      <c r="BP209" s="106"/>
      <c r="BQ209" s="107"/>
      <c r="BR209" s="97">
        <f t="shared" si="5"/>
        <v>627</v>
      </c>
      <c r="BS209" s="97">
        <f t="shared" si="6"/>
        <v>45012</v>
      </c>
      <c r="BT209" s="97">
        <f t="shared" si="7"/>
        <v>45012</v>
      </c>
      <c r="BU209" s="97">
        <f t="shared" si="8"/>
        <v>627</v>
      </c>
      <c r="BV209" s="97">
        <f t="shared" ref="BV209:BX209" si="214">IF(BR209=44434,,BR209)</f>
        <v>627</v>
      </c>
      <c r="BW209" s="97">
        <f t="shared" si="214"/>
        <v>45012</v>
      </c>
      <c r="BX209" s="97">
        <f t="shared" si="214"/>
        <v>45012</v>
      </c>
      <c r="BY209" s="97">
        <f t="shared" si="10"/>
        <v>627</v>
      </c>
      <c r="BZ209" s="97"/>
    </row>
    <row r="210">
      <c r="A210" s="94" t="s">
        <v>341</v>
      </c>
      <c r="B210" s="94" t="s">
        <v>342</v>
      </c>
      <c r="C210" s="94" t="s">
        <v>343</v>
      </c>
      <c r="D210" s="94" t="s">
        <v>62</v>
      </c>
      <c r="E210" s="94" t="s">
        <v>344</v>
      </c>
      <c r="F210" s="94" t="s">
        <v>64</v>
      </c>
      <c r="G210" s="94" t="s">
        <v>79</v>
      </c>
      <c r="H210" s="114" t="s">
        <v>1757</v>
      </c>
      <c r="I210" s="113">
        <v>43619.0</v>
      </c>
      <c r="J210" s="98" t="str">
        <f t="shared" si="2"/>
        <v>above 56 days</v>
      </c>
      <c r="K210" s="98">
        <f t="shared" si="3"/>
        <v>466</v>
      </c>
      <c r="L210" s="101" t="s">
        <v>1535</v>
      </c>
      <c r="M210" s="112">
        <v>21.0</v>
      </c>
      <c r="N210" s="94">
        <v>0.0</v>
      </c>
      <c r="O210" s="94">
        <v>0.0</v>
      </c>
      <c r="P210" s="94">
        <v>7.0</v>
      </c>
      <c r="Q210" s="94">
        <v>7.0</v>
      </c>
      <c r="R210" s="94">
        <v>2.0</v>
      </c>
      <c r="S210" s="94">
        <v>0.0</v>
      </c>
      <c r="T210" s="94">
        <v>1.0</v>
      </c>
      <c r="U210" s="94">
        <v>1.0</v>
      </c>
      <c r="V210" s="94">
        <v>2.0</v>
      </c>
      <c r="W210" s="94">
        <v>1.0</v>
      </c>
      <c r="X210" s="97" t="s">
        <v>624</v>
      </c>
      <c r="Y210" s="97" t="s">
        <v>624</v>
      </c>
      <c r="Z210" s="97" t="s">
        <v>624</v>
      </c>
      <c r="AA210" s="97" t="s">
        <v>624</v>
      </c>
      <c r="AB210" s="97" t="s">
        <v>624</v>
      </c>
      <c r="AC210" s="97" t="s">
        <v>624</v>
      </c>
      <c r="AD210" s="101"/>
      <c r="AE210" s="100">
        <v>0.0</v>
      </c>
      <c r="AF210" s="97">
        <v>0.0</v>
      </c>
      <c r="AG210" s="97">
        <v>0.0</v>
      </c>
      <c r="AH210" s="97">
        <v>0.0</v>
      </c>
      <c r="AI210" s="97">
        <v>0.0</v>
      </c>
      <c r="AJ210" s="97">
        <v>0.0</v>
      </c>
      <c r="AK210" s="97">
        <v>0.0</v>
      </c>
      <c r="AL210" s="97">
        <v>0.0</v>
      </c>
      <c r="AM210" s="97">
        <v>0.0</v>
      </c>
      <c r="AN210" s="97">
        <v>0.0</v>
      </c>
      <c r="AO210" s="97">
        <v>0.0</v>
      </c>
      <c r="AP210" s="97" t="s">
        <v>624</v>
      </c>
      <c r="AQ210" s="97" t="s">
        <v>624</v>
      </c>
      <c r="AR210" s="97" t="s">
        <v>624</v>
      </c>
      <c r="AS210" s="97" t="s">
        <v>624</v>
      </c>
      <c r="AT210" s="97" t="s">
        <v>624</v>
      </c>
      <c r="AU210" s="103" t="s">
        <v>624</v>
      </c>
      <c r="AV210" s="110" t="s">
        <v>1227</v>
      </c>
      <c r="AW210" s="104">
        <v>4.0</v>
      </c>
      <c r="AX210" s="97">
        <v>0.0</v>
      </c>
      <c r="AY210" s="97">
        <v>0.0</v>
      </c>
      <c r="AZ210" s="97">
        <v>0.0</v>
      </c>
      <c r="BA210" s="97">
        <v>0.0</v>
      </c>
      <c r="BB210" s="97">
        <v>2.0</v>
      </c>
      <c r="BC210" s="97">
        <v>0.0</v>
      </c>
      <c r="BD210" s="97">
        <v>0.0</v>
      </c>
      <c r="BE210" s="97">
        <v>0.0</v>
      </c>
      <c r="BF210" s="97">
        <v>0.0</v>
      </c>
      <c r="BG210" s="97">
        <v>2.0</v>
      </c>
      <c r="BH210" s="97" t="s">
        <v>624</v>
      </c>
      <c r="BI210" s="97" t="s">
        <v>624</v>
      </c>
      <c r="BJ210" s="97" t="s">
        <v>624</v>
      </c>
      <c r="BK210" s="97" t="s">
        <v>624</v>
      </c>
      <c r="BL210" s="97" t="s">
        <v>624</v>
      </c>
      <c r="BM210" s="103" t="s">
        <v>624</v>
      </c>
      <c r="BN210" s="105">
        <f t="shared" si="4"/>
        <v>45012</v>
      </c>
      <c r="BO210" s="106" t="s">
        <v>1536</v>
      </c>
      <c r="BP210" s="106"/>
      <c r="BQ210" s="107" t="s">
        <v>1230</v>
      </c>
      <c r="BR210" s="97">
        <f t="shared" si="5"/>
        <v>466</v>
      </c>
      <c r="BS210" s="97">
        <f t="shared" si="6"/>
        <v>45012</v>
      </c>
      <c r="BT210" s="97">
        <f t="shared" si="7"/>
        <v>539</v>
      </c>
      <c r="BU210" s="97">
        <f t="shared" si="8"/>
        <v>466</v>
      </c>
      <c r="BV210" s="97">
        <f t="shared" ref="BV210:BX210" si="215">IF(BR210=44434,,BR210)</f>
        <v>466</v>
      </c>
      <c r="BW210" s="97">
        <f t="shared" si="215"/>
        <v>45012</v>
      </c>
      <c r="BX210" s="97">
        <f t="shared" si="215"/>
        <v>539</v>
      </c>
      <c r="BY210" s="97">
        <f t="shared" si="10"/>
        <v>466</v>
      </c>
      <c r="BZ210" s="97"/>
    </row>
    <row r="211">
      <c r="A211" s="94" t="s">
        <v>448</v>
      </c>
      <c r="B211" s="94" t="s">
        <v>1758</v>
      </c>
      <c r="C211" s="94" t="s">
        <v>1758</v>
      </c>
      <c r="D211" s="94" t="s">
        <v>62</v>
      </c>
      <c r="E211" s="94" t="s">
        <v>450</v>
      </c>
      <c r="F211" s="94" t="s">
        <v>1288</v>
      </c>
      <c r="G211" s="94" t="s">
        <v>135</v>
      </c>
      <c r="H211" s="76" t="s">
        <v>1759</v>
      </c>
      <c r="I211" s="114" t="s">
        <v>1760</v>
      </c>
      <c r="J211" s="98" t="str">
        <f t="shared" si="2"/>
        <v>above 56 days</v>
      </c>
      <c r="K211" s="98">
        <f t="shared" si="3"/>
        <v>630</v>
      </c>
      <c r="L211" s="101" t="s">
        <v>1348</v>
      </c>
      <c r="M211" s="112">
        <v>2.0</v>
      </c>
      <c r="N211" s="94">
        <v>0.0</v>
      </c>
      <c r="O211" s="94">
        <v>0.0</v>
      </c>
      <c r="P211" s="94">
        <v>0.0</v>
      </c>
      <c r="Q211" s="94">
        <v>0.0</v>
      </c>
      <c r="R211" s="94">
        <v>0.0</v>
      </c>
      <c r="S211" s="94">
        <v>0.0</v>
      </c>
      <c r="T211" s="94">
        <v>0.0</v>
      </c>
      <c r="U211" s="94">
        <v>0.0</v>
      </c>
      <c r="V211" s="94">
        <v>0.0</v>
      </c>
      <c r="W211" s="94">
        <v>2.0</v>
      </c>
      <c r="X211" s="97" t="s">
        <v>624</v>
      </c>
      <c r="Y211" s="97" t="s">
        <v>624</v>
      </c>
      <c r="Z211" s="97" t="s">
        <v>624</v>
      </c>
      <c r="AA211" s="97" t="s">
        <v>624</v>
      </c>
      <c r="AB211" s="97" t="s">
        <v>624</v>
      </c>
      <c r="AC211" s="97" t="s">
        <v>624</v>
      </c>
      <c r="AD211" s="101"/>
      <c r="AE211" s="100">
        <v>0.0</v>
      </c>
      <c r="AF211" s="97">
        <v>0.0</v>
      </c>
      <c r="AG211" s="97">
        <v>0.0</v>
      </c>
      <c r="AH211" s="97">
        <v>0.0</v>
      </c>
      <c r="AI211" s="97">
        <v>0.0</v>
      </c>
      <c r="AJ211" s="97">
        <v>0.0</v>
      </c>
      <c r="AK211" s="97">
        <v>0.0</v>
      </c>
      <c r="AL211" s="97">
        <v>0.0</v>
      </c>
      <c r="AM211" s="97">
        <v>0.0</v>
      </c>
      <c r="AN211" s="97">
        <v>0.0</v>
      </c>
      <c r="AO211" s="97">
        <v>0.0</v>
      </c>
      <c r="AP211" s="97" t="s">
        <v>624</v>
      </c>
      <c r="AQ211" s="97" t="s">
        <v>624</v>
      </c>
      <c r="AR211" s="97" t="s">
        <v>624</v>
      </c>
      <c r="AS211" s="97" t="s">
        <v>624</v>
      </c>
      <c r="AT211" s="97" t="s">
        <v>624</v>
      </c>
      <c r="AU211" s="103" t="s">
        <v>624</v>
      </c>
      <c r="AV211" s="110"/>
      <c r="AW211" s="104">
        <v>0.0</v>
      </c>
      <c r="AX211" s="97">
        <v>0.0</v>
      </c>
      <c r="AY211" s="97">
        <v>0.0</v>
      </c>
      <c r="AZ211" s="97">
        <v>0.0</v>
      </c>
      <c r="BA211" s="97">
        <v>0.0</v>
      </c>
      <c r="BB211" s="97">
        <v>0.0</v>
      </c>
      <c r="BC211" s="97">
        <v>0.0</v>
      </c>
      <c r="BD211" s="97">
        <v>0.0</v>
      </c>
      <c r="BE211" s="97">
        <v>0.0</v>
      </c>
      <c r="BF211" s="97">
        <v>0.0</v>
      </c>
      <c r="BG211" s="97">
        <v>0.0</v>
      </c>
      <c r="BH211" s="97" t="s">
        <v>624</v>
      </c>
      <c r="BI211" s="97" t="s">
        <v>624</v>
      </c>
      <c r="BJ211" s="97" t="s">
        <v>624</v>
      </c>
      <c r="BK211" s="97" t="s">
        <v>624</v>
      </c>
      <c r="BL211" s="97" t="s">
        <v>624</v>
      </c>
      <c r="BM211" s="103" t="s">
        <v>624</v>
      </c>
      <c r="BN211" s="105">
        <f t="shared" si="4"/>
        <v>45012</v>
      </c>
      <c r="BO211" s="106" t="s">
        <v>1350</v>
      </c>
      <c r="BP211" s="106"/>
      <c r="BQ211" s="107"/>
      <c r="BR211" s="97">
        <f t="shared" si="5"/>
        <v>630</v>
      </c>
      <c r="BS211" s="97">
        <f t="shared" si="6"/>
        <v>45012</v>
      </c>
      <c r="BT211" s="97">
        <f t="shared" si="7"/>
        <v>45012</v>
      </c>
      <c r="BU211" s="97">
        <f t="shared" si="8"/>
        <v>630</v>
      </c>
      <c r="BV211" s="97">
        <f t="shared" ref="BV211:BX211" si="216">IF(BR211=44434,,BR211)</f>
        <v>630</v>
      </c>
      <c r="BW211" s="97">
        <f t="shared" si="216"/>
        <v>45012</v>
      </c>
      <c r="BX211" s="97">
        <f t="shared" si="216"/>
        <v>45012</v>
      </c>
      <c r="BY211" s="97">
        <f t="shared" si="10"/>
        <v>630</v>
      </c>
      <c r="BZ211" s="97"/>
    </row>
    <row r="212">
      <c r="A212" s="94" t="s">
        <v>295</v>
      </c>
      <c r="B212" s="94" t="s">
        <v>296</v>
      </c>
      <c r="C212" s="94" t="s">
        <v>297</v>
      </c>
      <c r="D212" s="94" t="s">
        <v>76</v>
      </c>
      <c r="E212" s="94" t="s">
        <v>298</v>
      </c>
      <c r="F212" s="94" t="s">
        <v>1138</v>
      </c>
      <c r="G212" s="94" t="s">
        <v>89</v>
      </c>
      <c r="H212" s="76" t="s">
        <v>362</v>
      </c>
      <c r="I212" s="114" t="s">
        <v>1761</v>
      </c>
      <c r="J212" s="98" t="str">
        <f t="shared" si="2"/>
        <v>above 56 days</v>
      </c>
      <c r="K212" s="98">
        <f t="shared" si="3"/>
        <v>421</v>
      </c>
      <c r="L212" s="99" t="s">
        <v>1618</v>
      </c>
      <c r="M212" s="112">
        <v>126.0</v>
      </c>
      <c r="N212" s="94">
        <v>21.0</v>
      </c>
      <c r="O212" s="94">
        <v>14.0</v>
      </c>
      <c r="P212" s="94">
        <v>12.0</v>
      </c>
      <c r="Q212" s="94">
        <v>26.0</v>
      </c>
      <c r="R212" s="94">
        <v>26.0</v>
      </c>
      <c r="S212" s="94">
        <v>15.0</v>
      </c>
      <c r="T212" s="94">
        <v>10.0</v>
      </c>
      <c r="U212" s="94">
        <v>0.0</v>
      </c>
      <c r="V212" s="94">
        <v>0.0</v>
      </c>
      <c r="W212" s="94">
        <v>2.0</v>
      </c>
      <c r="X212" s="97" t="s">
        <v>624</v>
      </c>
      <c r="Y212" s="97" t="s">
        <v>624</v>
      </c>
      <c r="Z212" s="97" t="s">
        <v>624</v>
      </c>
      <c r="AA212" s="97" t="s">
        <v>624</v>
      </c>
      <c r="AB212" s="97" t="s">
        <v>624</v>
      </c>
      <c r="AC212" s="97" t="s">
        <v>624</v>
      </c>
      <c r="AD212" s="101"/>
      <c r="AE212" s="100">
        <v>0.0</v>
      </c>
      <c r="AF212" s="97">
        <v>0.0</v>
      </c>
      <c r="AG212" s="97">
        <v>0.0</v>
      </c>
      <c r="AH212" s="97">
        <v>0.0</v>
      </c>
      <c r="AI212" s="97">
        <v>0.0</v>
      </c>
      <c r="AJ212" s="97">
        <v>0.0</v>
      </c>
      <c r="AK212" s="97">
        <v>0.0</v>
      </c>
      <c r="AL212" s="97">
        <v>0.0</v>
      </c>
      <c r="AM212" s="97">
        <v>0.0</v>
      </c>
      <c r="AN212" s="97">
        <v>0.0</v>
      </c>
      <c r="AO212" s="97">
        <v>0.0</v>
      </c>
      <c r="AP212" s="97" t="s">
        <v>624</v>
      </c>
      <c r="AQ212" s="97" t="s">
        <v>624</v>
      </c>
      <c r="AR212" s="97" t="s">
        <v>624</v>
      </c>
      <c r="AS212" s="97" t="s">
        <v>624</v>
      </c>
      <c r="AT212" s="97" t="s">
        <v>624</v>
      </c>
      <c r="AU212" s="103" t="s">
        <v>624</v>
      </c>
      <c r="AV212" s="110" t="s">
        <v>1156</v>
      </c>
      <c r="AW212" s="104">
        <v>26.0</v>
      </c>
      <c r="AX212" s="97">
        <v>0.0</v>
      </c>
      <c r="AY212" s="97">
        <v>0.0</v>
      </c>
      <c r="AZ212" s="97">
        <v>0.0</v>
      </c>
      <c r="BA212" s="97">
        <v>26.0</v>
      </c>
      <c r="BB212" s="97">
        <v>0.0</v>
      </c>
      <c r="BC212" s="97">
        <v>0.0</v>
      </c>
      <c r="BD212" s="97">
        <v>0.0</v>
      </c>
      <c r="BE212" s="97">
        <v>0.0</v>
      </c>
      <c r="BF212" s="97">
        <v>0.0</v>
      </c>
      <c r="BG212" s="97">
        <v>0.0</v>
      </c>
      <c r="BH212" s="97" t="s">
        <v>624</v>
      </c>
      <c r="BI212" s="97" t="s">
        <v>624</v>
      </c>
      <c r="BJ212" s="97" t="s">
        <v>624</v>
      </c>
      <c r="BK212" s="97" t="s">
        <v>624</v>
      </c>
      <c r="BL212" s="97" t="s">
        <v>624</v>
      </c>
      <c r="BM212" s="103" t="s">
        <v>624</v>
      </c>
      <c r="BN212" s="105">
        <f t="shared" si="4"/>
        <v>45012</v>
      </c>
      <c r="BO212" s="106" t="s">
        <v>1619</v>
      </c>
      <c r="BP212" s="106"/>
      <c r="BQ212" s="107" t="s">
        <v>1159</v>
      </c>
      <c r="BR212" s="97">
        <f t="shared" si="5"/>
        <v>421</v>
      </c>
      <c r="BS212" s="97">
        <f t="shared" si="6"/>
        <v>45012</v>
      </c>
      <c r="BT212" s="97">
        <f t="shared" si="7"/>
        <v>495</v>
      </c>
      <c r="BU212" s="97">
        <f t="shared" si="8"/>
        <v>421</v>
      </c>
      <c r="BV212" s="97">
        <f t="shared" ref="BV212:BX212" si="217">IF(BR212=44434,,BR212)</f>
        <v>421</v>
      </c>
      <c r="BW212" s="97">
        <f t="shared" si="217"/>
        <v>45012</v>
      </c>
      <c r="BX212" s="97">
        <f t="shared" si="217"/>
        <v>495</v>
      </c>
      <c r="BY212" s="97">
        <f t="shared" si="10"/>
        <v>421</v>
      </c>
      <c r="BZ212" s="97"/>
    </row>
    <row r="213">
      <c r="A213" s="94" t="s">
        <v>86</v>
      </c>
      <c r="B213" s="94" t="s">
        <v>428</v>
      </c>
      <c r="C213" s="94" t="s">
        <v>428</v>
      </c>
      <c r="D213" s="94" t="s">
        <v>88</v>
      </c>
      <c r="E213" s="94" t="s">
        <v>152</v>
      </c>
      <c r="F213" s="94" t="s">
        <v>1123</v>
      </c>
      <c r="G213" s="94" t="s">
        <v>89</v>
      </c>
      <c r="H213" s="97"/>
      <c r="I213" s="97" t="s">
        <v>1762</v>
      </c>
      <c r="J213" s="98" t="str">
        <f t="shared" si="2"/>
        <v>above 56 days</v>
      </c>
      <c r="K213" s="98">
        <f t="shared" si="3"/>
        <v>420</v>
      </c>
      <c r="L213" s="99" t="s">
        <v>1163</v>
      </c>
      <c r="M213" s="112">
        <v>30.0</v>
      </c>
      <c r="N213" s="94">
        <v>7.0</v>
      </c>
      <c r="O213" s="94">
        <v>0.0</v>
      </c>
      <c r="P213" s="94">
        <v>0.0</v>
      </c>
      <c r="Q213" s="94">
        <v>4.0</v>
      </c>
      <c r="R213" s="94">
        <v>6.0</v>
      </c>
      <c r="S213" s="94">
        <v>1.0</v>
      </c>
      <c r="T213" s="94">
        <v>3.0</v>
      </c>
      <c r="U213" s="94">
        <v>0.0</v>
      </c>
      <c r="V213" s="94">
        <v>2.0</v>
      </c>
      <c r="W213" s="94">
        <v>7.0</v>
      </c>
      <c r="X213" s="97" t="s">
        <v>624</v>
      </c>
      <c r="Y213" s="97" t="s">
        <v>624</v>
      </c>
      <c r="Z213" s="97" t="s">
        <v>624</v>
      </c>
      <c r="AA213" s="97" t="s">
        <v>624</v>
      </c>
      <c r="AB213" s="97" t="s">
        <v>624</v>
      </c>
      <c r="AC213" s="97" t="s">
        <v>624</v>
      </c>
      <c r="AD213" s="101"/>
      <c r="AE213" s="100">
        <v>0.0</v>
      </c>
      <c r="AF213" s="97">
        <v>0.0</v>
      </c>
      <c r="AG213" s="97">
        <v>0.0</v>
      </c>
      <c r="AH213" s="97">
        <v>0.0</v>
      </c>
      <c r="AI213" s="97">
        <v>0.0</v>
      </c>
      <c r="AJ213" s="97">
        <v>0.0</v>
      </c>
      <c r="AK213" s="97">
        <v>0.0</v>
      </c>
      <c r="AL213" s="97">
        <v>0.0</v>
      </c>
      <c r="AM213" s="97">
        <v>0.0</v>
      </c>
      <c r="AN213" s="97">
        <v>0.0</v>
      </c>
      <c r="AO213" s="97">
        <v>0.0</v>
      </c>
      <c r="AP213" s="97" t="s">
        <v>624</v>
      </c>
      <c r="AQ213" s="97" t="s">
        <v>624</v>
      </c>
      <c r="AR213" s="97" t="s">
        <v>624</v>
      </c>
      <c r="AS213" s="97" t="s">
        <v>624</v>
      </c>
      <c r="AT213" s="97" t="s">
        <v>624</v>
      </c>
      <c r="AU213" s="103" t="s">
        <v>624</v>
      </c>
      <c r="AV213" s="110" t="s">
        <v>1309</v>
      </c>
      <c r="AW213" s="104">
        <v>1.0</v>
      </c>
      <c r="AX213" s="97">
        <v>0.0</v>
      </c>
      <c r="AY213" s="97">
        <v>1.0</v>
      </c>
      <c r="AZ213" s="97">
        <v>0.0</v>
      </c>
      <c r="BA213" s="97">
        <v>0.0</v>
      </c>
      <c r="BB213" s="97">
        <v>0.0</v>
      </c>
      <c r="BC213" s="97">
        <v>0.0</v>
      </c>
      <c r="BD213" s="97">
        <v>0.0</v>
      </c>
      <c r="BE213" s="97">
        <v>0.0</v>
      </c>
      <c r="BF213" s="97">
        <v>0.0</v>
      </c>
      <c r="BG213" s="97">
        <v>0.0</v>
      </c>
      <c r="BH213" s="97" t="s">
        <v>624</v>
      </c>
      <c r="BI213" s="97" t="s">
        <v>624</v>
      </c>
      <c r="BJ213" s="97" t="s">
        <v>624</v>
      </c>
      <c r="BK213" s="97" t="s">
        <v>624</v>
      </c>
      <c r="BL213" s="97" t="s">
        <v>624</v>
      </c>
      <c r="BM213" s="103" t="s">
        <v>624</v>
      </c>
      <c r="BN213" s="105">
        <f t="shared" si="4"/>
        <v>45012</v>
      </c>
      <c r="BO213" s="106" t="s">
        <v>1164</v>
      </c>
      <c r="BP213" s="106"/>
      <c r="BQ213" s="107" t="s">
        <v>1310</v>
      </c>
      <c r="BR213" s="97">
        <f t="shared" si="5"/>
        <v>420</v>
      </c>
      <c r="BS213" s="97">
        <f t="shared" si="6"/>
        <v>45012</v>
      </c>
      <c r="BT213" s="97">
        <f t="shared" si="7"/>
        <v>460</v>
      </c>
      <c r="BU213" s="97">
        <f t="shared" si="8"/>
        <v>420</v>
      </c>
      <c r="BV213" s="97">
        <f t="shared" ref="BV213:BX213" si="218">IF(BR213=44434,,BR213)</f>
        <v>420</v>
      </c>
      <c r="BW213" s="97">
        <f t="shared" si="218"/>
        <v>45012</v>
      </c>
      <c r="BX213" s="97">
        <f t="shared" si="218"/>
        <v>460</v>
      </c>
      <c r="BY213" s="97">
        <f t="shared" si="10"/>
        <v>420</v>
      </c>
      <c r="BZ213" s="97"/>
    </row>
    <row r="214">
      <c r="A214" s="94" t="s">
        <v>74</v>
      </c>
      <c r="B214" s="94" t="s">
        <v>1763</v>
      </c>
      <c r="C214" s="94" t="s">
        <v>1763</v>
      </c>
      <c r="D214" s="94" t="s">
        <v>76</v>
      </c>
      <c r="E214" s="94" t="s">
        <v>1173</v>
      </c>
      <c r="F214" s="94" t="s">
        <v>1262</v>
      </c>
      <c r="G214" s="94" t="s">
        <v>79</v>
      </c>
      <c r="H214" s="97"/>
      <c r="I214" s="97"/>
      <c r="J214" s="98" t="str">
        <f t="shared" si="2"/>
        <v>above 56 days</v>
      </c>
      <c r="K214" s="98">
        <f t="shared" si="3"/>
        <v>516</v>
      </c>
      <c r="L214" s="101" t="s">
        <v>1471</v>
      </c>
      <c r="M214" s="112">
        <v>12.0</v>
      </c>
      <c r="N214" s="94">
        <v>0.0</v>
      </c>
      <c r="O214" s="94">
        <v>0.0</v>
      </c>
      <c r="P214" s="94">
        <v>0.0</v>
      </c>
      <c r="Q214" s="94">
        <v>0.0</v>
      </c>
      <c r="R214" s="94">
        <v>2.0</v>
      </c>
      <c r="S214" s="94">
        <v>3.0</v>
      </c>
      <c r="T214" s="94">
        <v>0.0</v>
      </c>
      <c r="U214" s="94">
        <v>0.0</v>
      </c>
      <c r="V214" s="94">
        <v>5.0</v>
      </c>
      <c r="W214" s="94">
        <v>2.0</v>
      </c>
      <c r="X214" s="97" t="s">
        <v>624</v>
      </c>
      <c r="Y214" s="97" t="s">
        <v>624</v>
      </c>
      <c r="Z214" s="97" t="s">
        <v>624</v>
      </c>
      <c r="AA214" s="97" t="s">
        <v>624</v>
      </c>
      <c r="AB214" s="97" t="s">
        <v>624</v>
      </c>
      <c r="AC214" s="97" t="s">
        <v>624</v>
      </c>
      <c r="AD214" s="101" t="s">
        <v>1347</v>
      </c>
      <c r="AE214" s="100">
        <v>1.0</v>
      </c>
      <c r="AF214" s="97">
        <v>0.0</v>
      </c>
      <c r="AG214" s="97">
        <v>0.0</v>
      </c>
      <c r="AH214" s="97">
        <v>0.0</v>
      </c>
      <c r="AI214" s="97">
        <v>0.0</v>
      </c>
      <c r="AJ214" s="97">
        <v>0.0</v>
      </c>
      <c r="AK214" s="97">
        <v>0.0</v>
      </c>
      <c r="AL214" s="97">
        <v>0.0</v>
      </c>
      <c r="AM214" s="97">
        <v>0.0</v>
      </c>
      <c r="AN214" s="97">
        <v>1.0</v>
      </c>
      <c r="AO214" s="97">
        <v>0.0</v>
      </c>
      <c r="AP214" s="97" t="s">
        <v>624</v>
      </c>
      <c r="AQ214" s="97" t="s">
        <v>624</v>
      </c>
      <c r="AR214" s="97" t="s">
        <v>624</v>
      </c>
      <c r="AS214" s="97" t="s">
        <v>624</v>
      </c>
      <c r="AT214" s="97" t="s">
        <v>624</v>
      </c>
      <c r="AU214" s="103" t="s">
        <v>624</v>
      </c>
      <c r="AV214" s="110"/>
      <c r="AW214" s="104">
        <v>0.0</v>
      </c>
      <c r="AX214" s="97">
        <v>0.0</v>
      </c>
      <c r="AY214" s="97">
        <v>0.0</v>
      </c>
      <c r="AZ214" s="97">
        <v>0.0</v>
      </c>
      <c r="BA214" s="97">
        <v>0.0</v>
      </c>
      <c r="BB214" s="97">
        <v>0.0</v>
      </c>
      <c r="BC214" s="97">
        <v>0.0</v>
      </c>
      <c r="BD214" s="97">
        <v>0.0</v>
      </c>
      <c r="BE214" s="97">
        <v>0.0</v>
      </c>
      <c r="BF214" s="97">
        <v>0.0</v>
      </c>
      <c r="BG214" s="97">
        <v>0.0</v>
      </c>
      <c r="BH214" s="97" t="s">
        <v>624</v>
      </c>
      <c r="BI214" s="97" t="s">
        <v>624</v>
      </c>
      <c r="BJ214" s="97" t="s">
        <v>624</v>
      </c>
      <c r="BK214" s="97" t="s">
        <v>624</v>
      </c>
      <c r="BL214" s="97" t="s">
        <v>624</v>
      </c>
      <c r="BM214" s="103" t="s">
        <v>624</v>
      </c>
      <c r="BN214" s="105">
        <f t="shared" si="4"/>
        <v>45012</v>
      </c>
      <c r="BO214" s="106" t="s">
        <v>1472</v>
      </c>
      <c r="BP214" s="106" t="s">
        <v>1349</v>
      </c>
      <c r="BQ214" s="107"/>
      <c r="BR214" s="97">
        <f t="shared" si="5"/>
        <v>516</v>
      </c>
      <c r="BS214" s="97">
        <f t="shared" si="6"/>
        <v>601</v>
      </c>
      <c r="BT214" s="97">
        <f t="shared" si="7"/>
        <v>45012</v>
      </c>
      <c r="BU214" s="97">
        <f t="shared" si="8"/>
        <v>516</v>
      </c>
      <c r="BV214" s="97">
        <f t="shared" ref="BV214:BX214" si="219">IF(BR214=44434,,BR214)</f>
        <v>516</v>
      </c>
      <c r="BW214" s="97">
        <f t="shared" si="219"/>
        <v>601</v>
      </c>
      <c r="BX214" s="97">
        <f t="shared" si="219"/>
        <v>45012</v>
      </c>
      <c r="BY214" s="97">
        <f t="shared" si="10"/>
        <v>516</v>
      </c>
      <c r="BZ214" s="97"/>
    </row>
    <row r="215">
      <c r="A215" s="94" t="s">
        <v>1764</v>
      </c>
      <c r="B215" s="94" t="s">
        <v>1765</v>
      </c>
      <c r="C215" s="94" t="s">
        <v>1765</v>
      </c>
      <c r="D215" s="94" t="s">
        <v>132</v>
      </c>
      <c r="E215" s="94" t="s">
        <v>1766</v>
      </c>
      <c r="F215" s="94" t="s">
        <v>1144</v>
      </c>
      <c r="G215" s="94" t="s">
        <v>106</v>
      </c>
      <c r="H215" s="115">
        <v>44540.0</v>
      </c>
      <c r="I215" s="113">
        <v>47400.0</v>
      </c>
      <c r="J215" s="98" t="str">
        <f t="shared" si="2"/>
        <v>above 56 days</v>
      </c>
      <c r="K215" s="98">
        <f t="shared" si="3"/>
        <v>607</v>
      </c>
      <c r="L215" s="99" t="s">
        <v>1767</v>
      </c>
      <c r="M215" s="112">
        <v>1.0</v>
      </c>
      <c r="N215" s="94">
        <v>0.0</v>
      </c>
      <c r="O215" s="94">
        <v>0.0</v>
      </c>
      <c r="P215" s="94">
        <v>0.0</v>
      </c>
      <c r="Q215" s="94">
        <v>0.0</v>
      </c>
      <c r="R215" s="94">
        <v>0.0</v>
      </c>
      <c r="S215" s="94">
        <v>0.0</v>
      </c>
      <c r="T215" s="94">
        <v>0.0</v>
      </c>
      <c r="U215" s="94">
        <v>0.0</v>
      </c>
      <c r="V215" s="94">
        <v>0.0</v>
      </c>
      <c r="W215" s="94">
        <v>1.0</v>
      </c>
      <c r="X215" s="97" t="s">
        <v>624</v>
      </c>
      <c r="Y215" s="97" t="s">
        <v>624</v>
      </c>
      <c r="Z215" s="97" t="s">
        <v>624</v>
      </c>
      <c r="AA215" s="97" t="s">
        <v>624</v>
      </c>
      <c r="AB215" s="97" t="s">
        <v>624</v>
      </c>
      <c r="AC215" s="97" t="s">
        <v>624</v>
      </c>
      <c r="AD215" s="101"/>
      <c r="AE215" s="100">
        <v>0.0</v>
      </c>
      <c r="AF215" s="97">
        <v>0.0</v>
      </c>
      <c r="AG215" s="97">
        <v>0.0</v>
      </c>
      <c r="AH215" s="97">
        <v>0.0</v>
      </c>
      <c r="AI215" s="97">
        <v>0.0</v>
      </c>
      <c r="AJ215" s="97">
        <v>0.0</v>
      </c>
      <c r="AK215" s="97">
        <v>0.0</v>
      </c>
      <c r="AL215" s="97">
        <v>0.0</v>
      </c>
      <c r="AM215" s="97">
        <v>0.0</v>
      </c>
      <c r="AN215" s="97">
        <v>0.0</v>
      </c>
      <c r="AO215" s="97">
        <v>0.0</v>
      </c>
      <c r="AP215" s="97" t="s">
        <v>624</v>
      </c>
      <c r="AQ215" s="97" t="s">
        <v>624</v>
      </c>
      <c r="AR215" s="97" t="s">
        <v>624</v>
      </c>
      <c r="AS215" s="97" t="s">
        <v>624</v>
      </c>
      <c r="AT215" s="97" t="s">
        <v>624</v>
      </c>
      <c r="AU215" s="103" t="s">
        <v>624</v>
      </c>
      <c r="AV215" s="110"/>
      <c r="AW215" s="104">
        <v>0.0</v>
      </c>
      <c r="AX215" s="97">
        <v>0.0</v>
      </c>
      <c r="AY215" s="97">
        <v>0.0</v>
      </c>
      <c r="AZ215" s="97">
        <v>0.0</v>
      </c>
      <c r="BA215" s="97">
        <v>0.0</v>
      </c>
      <c r="BB215" s="97">
        <v>0.0</v>
      </c>
      <c r="BC215" s="97">
        <v>0.0</v>
      </c>
      <c r="BD215" s="97">
        <v>0.0</v>
      </c>
      <c r="BE215" s="97">
        <v>0.0</v>
      </c>
      <c r="BF215" s="97">
        <v>0.0</v>
      </c>
      <c r="BG215" s="97">
        <v>0.0</v>
      </c>
      <c r="BH215" s="97" t="s">
        <v>624</v>
      </c>
      <c r="BI215" s="97" t="s">
        <v>624</v>
      </c>
      <c r="BJ215" s="97" t="s">
        <v>624</v>
      </c>
      <c r="BK215" s="97" t="s">
        <v>624</v>
      </c>
      <c r="BL215" s="97" t="s">
        <v>624</v>
      </c>
      <c r="BM215" s="103" t="s">
        <v>624</v>
      </c>
      <c r="BN215" s="105">
        <f t="shared" si="4"/>
        <v>45012</v>
      </c>
      <c r="BO215" s="106" t="s">
        <v>1768</v>
      </c>
      <c r="BP215" s="106"/>
      <c r="BQ215" s="107"/>
      <c r="BR215" s="97">
        <f t="shared" si="5"/>
        <v>607</v>
      </c>
      <c r="BS215" s="97">
        <f t="shared" si="6"/>
        <v>45012</v>
      </c>
      <c r="BT215" s="97">
        <f t="shared" si="7"/>
        <v>45012</v>
      </c>
      <c r="BU215" s="97">
        <f t="shared" si="8"/>
        <v>607</v>
      </c>
      <c r="BV215" s="97">
        <f t="shared" ref="BV215:BX215" si="220">IF(BR215=44434,,BR215)</f>
        <v>607</v>
      </c>
      <c r="BW215" s="97">
        <f t="shared" si="220"/>
        <v>45012</v>
      </c>
      <c r="BX215" s="97">
        <f t="shared" si="220"/>
        <v>45012</v>
      </c>
      <c r="BY215" s="97">
        <f t="shared" si="10"/>
        <v>607</v>
      </c>
      <c r="BZ215" s="97"/>
    </row>
    <row r="216">
      <c r="A216" s="94" t="s">
        <v>103</v>
      </c>
      <c r="B216" s="94" t="s">
        <v>104</v>
      </c>
      <c r="C216" s="94" t="s">
        <v>104</v>
      </c>
      <c r="D216" s="94" t="s">
        <v>88</v>
      </c>
      <c r="E216" s="94" t="s">
        <v>105</v>
      </c>
      <c r="F216" s="94" t="s">
        <v>1123</v>
      </c>
      <c r="G216" s="94" t="s">
        <v>106</v>
      </c>
      <c r="H216" s="113">
        <v>44784.0</v>
      </c>
      <c r="I216" s="97"/>
      <c r="J216" s="98" t="str">
        <f t="shared" si="2"/>
        <v>above 56 days</v>
      </c>
      <c r="K216" s="98">
        <f t="shared" si="3"/>
        <v>421</v>
      </c>
      <c r="L216" s="99" t="s">
        <v>1488</v>
      </c>
      <c r="M216" s="112">
        <v>84.0</v>
      </c>
      <c r="N216" s="94">
        <v>16.0</v>
      </c>
      <c r="O216" s="94">
        <v>9.0</v>
      </c>
      <c r="P216" s="94">
        <v>4.0</v>
      </c>
      <c r="Q216" s="94">
        <v>34.0</v>
      </c>
      <c r="R216" s="94">
        <v>8.0</v>
      </c>
      <c r="S216" s="94">
        <v>4.0</v>
      </c>
      <c r="T216" s="94">
        <v>0.0</v>
      </c>
      <c r="U216" s="94">
        <v>0.0</v>
      </c>
      <c r="V216" s="94">
        <v>0.0</v>
      </c>
      <c r="W216" s="94">
        <v>9.0</v>
      </c>
      <c r="X216" s="97" t="s">
        <v>624</v>
      </c>
      <c r="Y216" s="97" t="s">
        <v>624</v>
      </c>
      <c r="Z216" s="97" t="s">
        <v>624</v>
      </c>
      <c r="AA216" s="97" t="s">
        <v>624</v>
      </c>
      <c r="AB216" s="97" t="s">
        <v>624</v>
      </c>
      <c r="AC216" s="97" t="s">
        <v>624</v>
      </c>
      <c r="AD216" s="99" t="s">
        <v>1618</v>
      </c>
      <c r="AE216" s="100">
        <v>271.0</v>
      </c>
      <c r="AF216" s="97">
        <v>48.0</v>
      </c>
      <c r="AG216" s="97">
        <v>12.0</v>
      </c>
      <c r="AH216" s="97">
        <v>46.0</v>
      </c>
      <c r="AI216" s="97">
        <v>157.0</v>
      </c>
      <c r="AJ216" s="97">
        <v>8.0</v>
      </c>
      <c r="AK216" s="97">
        <v>0.0</v>
      </c>
      <c r="AL216" s="97">
        <v>0.0</v>
      </c>
      <c r="AM216" s="97">
        <v>0.0</v>
      </c>
      <c r="AN216" s="97">
        <v>0.0</v>
      </c>
      <c r="AO216" s="97">
        <v>0.0</v>
      </c>
      <c r="AP216" s="97" t="s">
        <v>624</v>
      </c>
      <c r="AQ216" s="97" t="s">
        <v>624</v>
      </c>
      <c r="AR216" s="97" t="s">
        <v>624</v>
      </c>
      <c r="AS216" s="97" t="s">
        <v>624</v>
      </c>
      <c r="AT216" s="97" t="s">
        <v>624</v>
      </c>
      <c r="AU216" s="103" t="s">
        <v>624</v>
      </c>
      <c r="AV216" s="98" t="s">
        <v>1167</v>
      </c>
      <c r="AW216" s="104">
        <v>53.0</v>
      </c>
      <c r="AX216" s="97">
        <v>11.0</v>
      </c>
      <c r="AY216" s="97">
        <v>1.0</v>
      </c>
      <c r="AZ216" s="97">
        <v>0.0</v>
      </c>
      <c r="BA216" s="97">
        <v>41.0</v>
      </c>
      <c r="BB216" s="97">
        <v>0.0</v>
      </c>
      <c r="BC216" s="97">
        <v>0.0</v>
      </c>
      <c r="BD216" s="97">
        <v>0.0</v>
      </c>
      <c r="BE216" s="97">
        <v>0.0</v>
      </c>
      <c r="BF216" s="97">
        <v>0.0</v>
      </c>
      <c r="BG216" s="97">
        <v>0.0</v>
      </c>
      <c r="BH216" s="97" t="s">
        <v>624</v>
      </c>
      <c r="BI216" s="97" t="s">
        <v>624</v>
      </c>
      <c r="BJ216" s="97" t="s">
        <v>624</v>
      </c>
      <c r="BK216" s="97" t="s">
        <v>624</v>
      </c>
      <c r="BL216" s="97" t="s">
        <v>624</v>
      </c>
      <c r="BM216" s="103" t="s">
        <v>624</v>
      </c>
      <c r="BN216" s="105">
        <f t="shared" si="4"/>
        <v>45012</v>
      </c>
      <c r="BO216" s="106" t="s">
        <v>1685</v>
      </c>
      <c r="BP216" s="106" t="s">
        <v>1619</v>
      </c>
      <c r="BQ216" s="107" t="s">
        <v>1170</v>
      </c>
      <c r="BR216" s="97">
        <f t="shared" si="5"/>
        <v>422</v>
      </c>
      <c r="BS216" s="97">
        <f t="shared" si="6"/>
        <v>421</v>
      </c>
      <c r="BT216" s="97">
        <f t="shared" si="7"/>
        <v>431</v>
      </c>
      <c r="BU216" s="97">
        <f t="shared" si="8"/>
        <v>421</v>
      </c>
      <c r="BV216" s="97">
        <f t="shared" ref="BV216:BX216" si="221">IF(BR216=44434,,BR216)</f>
        <v>422</v>
      </c>
      <c r="BW216" s="97">
        <f t="shared" si="221"/>
        <v>421</v>
      </c>
      <c r="BX216" s="97">
        <f t="shared" si="221"/>
        <v>431</v>
      </c>
      <c r="BY216" s="97">
        <f t="shared" si="10"/>
        <v>421</v>
      </c>
      <c r="BZ216" s="97"/>
    </row>
    <row r="217">
      <c r="A217" s="94" t="s">
        <v>625</v>
      </c>
      <c r="B217" s="94" t="s">
        <v>626</v>
      </c>
      <c r="C217" s="94" t="s">
        <v>627</v>
      </c>
      <c r="D217" s="94" t="s">
        <v>132</v>
      </c>
      <c r="E217" s="94" t="s">
        <v>990</v>
      </c>
      <c r="F217" s="94" t="s">
        <v>1144</v>
      </c>
      <c r="G217" s="94" t="s">
        <v>89</v>
      </c>
      <c r="H217" s="97" t="s">
        <v>1769</v>
      </c>
      <c r="I217" s="97" t="s">
        <v>1574</v>
      </c>
      <c r="J217" s="98" t="str">
        <f t="shared" si="2"/>
        <v>above 56 days</v>
      </c>
      <c r="K217" s="98">
        <f t="shared" si="3"/>
        <v>493</v>
      </c>
      <c r="L217" s="101" t="s">
        <v>1156</v>
      </c>
      <c r="M217" s="112">
        <v>107.0</v>
      </c>
      <c r="N217" s="94">
        <v>0.0</v>
      </c>
      <c r="O217" s="94">
        <v>0.0</v>
      </c>
      <c r="P217" s="94">
        <v>0.0</v>
      </c>
      <c r="Q217" s="94">
        <v>39.0</v>
      </c>
      <c r="R217" s="94">
        <v>60.0</v>
      </c>
      <c r="S217" s="94">
        <v>0.0</v>
      </c>
      <c r="T217" s="94">
        <v>0.0</v>
      </c>
      <c r="U217" s="94">
        <v>0.0</v>
      </c>
      <c r="V217" s="94">
        <v>3.0</v>
      </c>
      <c r="W217" s="94">
        <v>5.0</v>
      </c>
      <c r="X217" s="97" t="s">
        <v>624</v>
      </c>
      <c r="Y217" s="97" t="s">
        <v>624</v>
      </c>
      <c r="Z217" s="97" t="s">
        <v>624</v>
      </c>
      <c r="AA217" s="97" t="s">
        <v>624</v>
      </c>
      <c r="AB217" s="97" t="s">
        <v>624</v>
      </c>
      <c r="AC217" s="97" t="s">
        <v>624</v>
      </c>
      <c r="AD217" s="101" t="s">
        <v>1370</v>
      </c>
      <c r="AE217" s="100">
        <v>41.0</v>
      </c>
      <c r="AF217" s="97">
        <v>0.0</v>
      </c>
      <c r="AG217" s="97">
        <v>0.0</v>
      </c>
      <c r="AH217" s="97">
        <v>0.0</v>
      </c>
      <c r="AI217" s="97">
        <v>16.0</v>
      </c>
      <c r="AJ217" s="97">
        <v>25.0</v>
      </c>
      <c r="AK217" s="97">
        <v>0.0</v>
      </c>
      <c r="AL217" s="97">
        <v>0.0</v>
      </c>
      <c r="AM217" s="97">
        <v>0.0</v>
      </c>
      <c r="AN217" s="97">
        <v>0.0</v>
      </c>
      <c r="AO217" s="97">
        <v>0.0</v>
      </c>
      <c r="AP217" s="97" t="s">
        <v>624</v>
      </c>
      <c r="AQ217" s="97" t="s">
        <v>624</v>
      </c>
      <c r="AR217" s="97" t="s">
        <v>624</v>
      </c>
      <c r="AS217" s="97" t="s">
        <v>624</v>
      </c>
      <c r="AT217" s="97" t="s">
        <v>624</v>
      </c>
      <c r="AU217" s="103" t="s">
        <v>624</v>
      </c>
      <c r="AV217" s="110" t="s">
        <v>1674</v>
      </c>
      <c r="AW217" s="104">
        <v>369.0</v>
      </c>
      <c r="AX217" s="97">
        <v>0.0</v>
      </c>
      <c r="AY217" s="97">
        <v>0.0</v>
      </c>
      <c r="AZ217" s="97">
        <v>0.0</v>
      </c>
      <c r="BA217" s="97">
        <v>218.0</v>
      </c>
      <c r="BB217" s="97">
        <v>112.0</v>
      </c>
      <c r="BC217" s="97">
        <v>0.0</v>
      </c>
      <c r="BD217" s="97">
        <v>0.0</v>
      </c>
      <c r="BE217" s="97">
        <v>0.0</v>
      </c>
      <c r="BF217" s="97">
        <v>0.0</v>
      </c>
      <c r="BG217" s="97">
        <v>39.0</v>
      </c>
      <c r="BH217" s="97" t="s">
        <v>624</v>
      </c>
      <c r="BI217" s="97" t="s">
        <v>624</v>
      </c>
      <c r="BJ217" s="97" t="s">
        <v>624</v>
      </c>
      <c r="BK217" s="97" t="s">
        <v>624</v>
      </c>
      <c r="BL217" s="97" t="s">
        <v>624</v>
      </c>
      <c r="BM217" s="103" t="s">
        <v>624</v>
      </c>
      <c r="BN217" s="105">
        <f t="shared" si="4"/>
        <v>45012</v>
      </c>
      <c r="BO217" s="106" t="s">
        <v>1159</v>
      </c>
      <c r="BP217" s="106" t="s">
        <v>1371</v>
      </c>
      <c r="BQ217" s="107" t="s">
        <v>1676</v>
      </c>
      <c r="BR217" s="97">
        <f t="shared" si="5"/>
        <v>495</v>
      </c>
      <c r="BS217" s="97">
        <f t="shared" si="6"/>
        <v>493</v>
      </c>
      <c r="BT217" s="97">
        <f t="shared" si="7"/>
        <v>503</v>
      </c>
      <c r="BU217" s="97">
        <f t="shared" si="8"/>
        <v>493</v>
      </c>
      <c r="BV217" s="97">
        <f t="shared" ref="BV217:BX217" si="222">IF(BR217=44434,,BR217)</f>
        <v>495</v>
      </c>
      <c r="BW217" s="97">
        <f t="shared" si="222"/>
        <v>493</v>
      </c>
      <c r="BX217" s="97">
        <f t="shared" si="222"/>
        <v>503</v>
      </c>
      <c r="BY217" s="97">
        <f t="shared" si="10"/>
        <v>493</v>
      </c>
      <c r="BZ217" s="97"/>
    </row>
    <row r="218">
      <c r="A218" s="94" t="s">
        <v>517</v>
      </c>
      <c r="B218" s="94" t="s">
        <v>581</v>
      </c>
      <c r="C218" s="94" t="s">
        <v>581</v>
      </c>
      <c r="D218" s="94" t="s">
        <v>62</v>
      </c>
      <c r="E218" s="94" t="s">
        <v>520</v>
      </c>
      <c r="F218" s="94" t="s">
        <v>64</v>
      </c>
      <c r="G218" s="94" t="s">
        <v>65</v>
      </c>
      <c r="H218" s="113">
        <v>45174.0</v>
      </c>
      <c r="I218" s="97" t="s">
        <v>1770</v>
      </c>
      <c r="J218" s="98" t="str">
        <f t="shared" si="2"/>
        <v>above 56 days</v>
      </c>
      <c r="K218" s="98">
        <f t="shared" si="3"/>
        <v>467</v>
      </c>
      <c r="L218" s="101" t="s">
        <v>1771</v>
      </c>
      <c r="M218" s="112">
        <v>60.0</v>
      </c>
      <c r="N218" s="94">
        <v>0.0</v>
      </c>
      <c r="O218" s="94">
        <v>0.0</v>
      </c>
      <c r="P218" s="94">
        <v>10.0</v>
      </c>
      <c r="Q218" s="94">
        <v>31.0</v>
      </c>
      <c r="R218" s="94">
        <v>9.0</v>
      </c>
      <c r="S218" s="94">
        <v>0.0</v>
      </c>
      <c r="T218" s="94">
        <v>6.0</v>
      </c>
      <c r="U218" s="94">
        <v>0.0</v>
      </c>
      <c r="V218" s="94">
        <v>3.0</v>
      </c>
      <c r="W218" s="94">
        <v>1.0</v>
      </c>
      <c r="X218" s="97" t="s">
        <v>624</v>
      </c>
      <c r="Y218" s="97" t="s">
        <v>624</v>
      </c>
      <c r="Z218" s="97" t="s">
        <v>624</v>
      </c>
      <c r="AA218" s="97" t="s">
        <v>624</v>
      </c>
      <c r="AB218" s="97" t="s">
        <v>624</v>
      </c>
      <c r="AC218" s="97" t="s">
        <v>624</v>
      </c>
      <c r="AD218" s="101" t="s">
        <v>1248</v>
      </c>
      <c r="AE218" s="100">
        <v>72.0</v>
      </c>
      <c r="AF218" s="97">
        <v>0.0</v>
      </c>
      <c r="AG218" s="97">
        <v>0.0</v>
      </c>
      <c r="AH218" s="97">
        <v>4.0</v>
      </c>
      <c r="AI218" s="97">
        <v>61.0</v>
      </c>
      <c r="AJ218" s="97">
        <v>6.0</v>
      </c>
      <c r="AK218" s="97">
        <v>0.0</v>
      </c>
      <c r="AL218" s="97">
        <v>1.0</v>
      </c>
      <c r="AM218" s="97">
        <v>0.0</v>
      </c>
      <c r="AN218" s="97">
        <v>0.0</v>
      </c>
      <c r="AO218" s="97">
        <v>0.0</v>
      </c>
      <c r="AP218" s="97" t="s">
        <v>624</v>
      </c>
      <c r="AQ218" s="97" t="s">
        <v>624</v>
      </c>
      <c r="AR218" s="97" t="s">
        <v>624</v>
      </c>
      <c r="AS218" s="97" t="s">
        <v>624</v>
      </c>
      <c r="AT218" s="97" t="s">
        <v>624</v>
      </c>
      <c r="AU218" s="103" t="s">
        <v>624</v>
      </c>
      <c r="AV218" s="110" t="s">
        <v>1771</v>
      </c>
      <c r="AW218" s="104">
        <v>257.0</v>
      </c>
      <c r="AX218" s="97">
        <v>0.0</v>
      </c>
      <c r="AY218" s="97">
        <v>0.0</v>
      </c>
      <c r="AZ218" s="97">
        <v>1.0</v>
      </c>
      <c r="BA218" s="97">
        <v>3.0</v>
      </c>
      <c r="BB218" s="97">
        <v>94.0</v>
      </c>
      <c r="BC218" s="97">
        <v>133.0</v>
      </c>
      <c r="BD218" s="97">
        <v>26.0</v>
      </c>
      <c r="BE218" s="97">
        <v>0.0</v>
      </c>
      <c r="BF218" s="97">
        <v>0.0</v>
      </c>
      <c r="BG218" s="97">
        <v>0.0</v>
      </c>
      <c r="BH218" s="97" t="s">
        <v>624</v>
      </c>
      <c r="BI218" s="97" t="s">
        <v>624</v>
      </c>
      <c r="BJ218" s="97" t="s">
        <v>624</v>
      </c>
      <c r="BK218" s="97" t="s">
        <v>624</v>
      </c>
      <c r="BL218" s="97" t="s">
        <v>624</v>
      </c>
      <c r="BM218" s="103" t="s">
        <v>624</v>
      </c>
      <c r="BN218" s="105">
        <f t="shared" si="4"/>
        <v>45012</v>
      </c>
      <c r="BO218" s="106" t="s">
        <v>1772</v>
      </c>
      <c r="BP218" s="106" t="s">
        <v>1249</v>
      </c>
      <c r="BQ218" s="107" t="s">
        <v>1772</v>
      </c>
      <c r="BR218" s="97">
        <f t="shared" si="5"/>
        <v>468</v>
      </c>
      <c r="BS218" s="97">
        <f t="shared" si="6"/>
        <v>467</v>
      </c>
      <c r="BT218" s="97">
        <f t="shared" si="7"/>
        <v>468</v>
      </c>
      <c r="BU218" s="97">
        <f t="shared" si="8"/>
        <v>467</v>
      </c>
      <c r="BV218" s="97">
        <f t="shared" ref="BV218:BX218" si="223">IF(BR218=44434,,BR218)</f>
        <v>468</v>
      </c>
      <c r="BW218" s="97">
        <f t="shared" si="223"/>
        <v>467</v>
      </c>
      <c r="BX218" s="97">
        <f t="shared" si="223"/>
        <v>468</v>
      </c>
      <c r="BY218" s="97">
        <f t="shared" si="10"/>
        <v>467</v>
      </c>
      <c r="BZ218" s="97"/>
    </row>
    <row r="219">
      <c r="A219" s="94" t="s">
        <v>882</v>
      </c>
      <c r="B219" s="94" t="s">
        <v>883</v>
      </c>
      <c r="C219" s="94" t="s">
        <v>884</v>
      </c>
      <c r="D219" s="94" t="s">
        <v>88</v>
      </c>
      <c r="E219" s="94" t="s">
        <v>885</v>
      </c>
      <c r="F219" s="94" t="s">
        <v>1123</v>
      </c>
      <c r="G219" s="94" t="s">
        <v>79</v>
      </c>
      <c r="H219" s="97" t="s">
        <v>1773</v>
      </c>
      <c r="I219" s="113">
        <v>44138.0</v>
      </c>
      <c r="J219" s="98" t="str">
        <f t="shared" si="2"/>
        <v>above 56 days</v>
      </c>
      <c r="K219" s="98">
        <f t="shared" si="3"/>
        <v>523</v>
      </c>
      <c r="L219" s="101" t="s">
        <v>1632</v>
      </c>
      <c r="M219" s="112">
        <v>7.0</v>
      </c>
      <c r="N219" s="94">
        <v>0.0</v>
      </c>
      <c r="O219" s="94">
        <v>0.0</v>
      </c>
      <c r="P219" s="94">
        <v>0.0</v>
      </c>
      <c r="Q219" s="94">
        <v>0.0</v>
      </c>
      <c r="R219" s="94">
        <v>2.0</v>
      </c>
      <c r="S219" s="94">
        <v>1.0</v>
      </c>
      <c r="T219" s="94">
        <v>1.0</v>
      </c>
      <c r="U219" s="94">
        <v>1.0</v>
      </c>
      <c r="V219" s="94">
        <v>1.0</v>
      </c>
      <c r="W219" s="94">
        <v>1.0</v>
      </c>
      <c r="X219" s="97" t="s">
        <v>624</v>
      </c>
      <c r="Y219" s="97" t="s">
        <v>624</v>
      </c>
      <c r="Z219" s="97" t="s">
        <v>624</v>
      </c>
      <c r="AA219" s="97" t="s">
        <v>624</v>
      </c>
      <c r="AB219" s="97" t="s">
        <v>624</v>
      </c>
      <c r="AC219" s="97" t="s">
        <v>624</v>
      </c>
      <c r="AD219" s="101"/>
      <c r="AE219" s="100">
        <v>0.0</v>
      </c>
      <c r="AF219" s="97">
        <v>0.0</v>
      </c>
      <c r="AG219" s="97">
        <v>0.0</v>
      </c>
      <c r="AH219" s="97">
        <v>0.0</v>
      </c>
      <c r="AI219" s="97">
        <v>0.0</v>
      </c>
      <c r="AJ219" s="97">
        <v>0.0</v>
      </c>
      <c r="AK219" s="97">
        <v>0.0</v>
      </c>
      <c r="AL219" s="97">
        <v>0.0</v>
      </c>
      <c r="AM219" s="97">
        <v>0.0</v>
      </c>
      <c r="AN219" s="97">
        <v>0.0</v>
      </c>
      <c r="AO219" s="97">
        <v>0.0</v>
      </c>
      <c r="AP219" s="97" t="s">
        <v>624</v>
      </c>
      <c r="AQ219" s="97" t="s">
        <v>624</v>
      </c>
      <c r="AR219" s="97" t="s">
        <v>624</v>
      </c>
      <c r="AS219" s="97" t="s">
        <v>624</v>
      </c>
      <c r="AT219" s="97" t="s">
        <v>624</v>
      </c>
      <c r="AU219" s="103" t="s">
        <v>624</v>
      </c>
      <c r="AV219" s="110" t="s">
        <v>1609</v>
      </c>
      <c r="AW219" s="104">
        <v>211.0</v>
      </c>
      <c r="AX219" s="97">
        <v>0.0</v>
      </c>
      <c r="AY219" s="97">
        <v>0.0</v>
      </c>
      <c r="AZ219" s="97">
        <v>0.0</v>
      </c>
      <c r="BA219" s="97">
        <v>0.0</v>
      </c>
      <c r="BB219" s="97">
        <v>1.0</v>
      </c>
      <c r="BC219" s="97">
        <v>3.0</v>
      </c>
      <c r="BD219" s="97">
        <v>17.0</v>
      </c>
      <c r="BE219" s="97">
        <v>136.0</v>
      </c>
      <c r="BF219" s="97">
        <v>54.0</v>
      </c>
      <c r="BG219" s="97">
        <v>0.0</v>
      </c>
      <c r="BH219" s="97" t="s">
        <v>624</v>
      </c>
      <c r="BI219" s="97" t="s">
        <v>624</v>
      </c>
      <c r="BJ219" s="97" t="s">
        <v>624</v>
      </c>
      <c r="BK219" s="97" t="s">
        <v>624</v>
      </c>
      <c r="BL219" s="97" t="s">
        <v>624</v>
      </c>
      <c r="BM219" s="103" t="s">
        <v>624</v>
      </c>
      <c r="BN219" s="105">
        <f t="shared" si="4"/>
        <v>45012</v>
      </c>
      <c r="BO219" s="106" t="s">
        <v>1633</v>
      </c>
      <c r="BP219" s="106"/>
      <c r="BQ219" s="107" t="s">
        <v>1610</v>
      </c>
      <c r="BR219" s="97">
        <f t="shared" si="5"/>
        <v>523</v>
      </c>
      <c r="BS219" s="97">
        <f t="shared" si="6"/>
        <v>45012</v>
      </c>
      <c r="BT219" s="97">
        <f t="shared" si="7"/>
        <v>529</v>
      </c>
      <c r="BU219" s="97">
        <f t="shared" si="8"/>
        <v>523</v>
      </c>
      <c r="BV219" s="97">
        <f t="shared" ref="BV219:BX219" si="224">IF(BR219=44434,,BR219)</f>
        <v>523</v>
      </c>
      <c r="BW219" s="97">
        <f t="shared" si="224"/>
        <v>45012</v>
      </c>
      <c r="BX219" s="97">
        <f t="shared" si="224"/>
        <v>529</v>
      </c>
      <c r="BY219" s="97">
        <f t="shared" si="10"/>
        <v>523</v>
      </c>
      <c r="BZ219" s="97"/>
    </row>
    <row r="220">
      <c r="A220" s="94" t="s">
        <v>945</v>
      </c>
      <c r="B220" s="94" t="s">
        <v>946</v>
      </c>
      <c r="C220" s="94" t="s">
        <v>946</v>
      </c>
      <c r="D220" s="94" t="s">
        <v>62</v>
      </c>
      <c r="E220" s="94" t="s">
        <v>947</v>
      </c>
      <c r="F220" s="94" t="s">
        <v>1123</v>
      </c>
      <c r="G220" s="94" t="s">
        <v>466</v>
      </c>
      <c r="H220" s="97" t="s">
        <v>1774</v>
      </c>
      <c r="I220" s="113">
        <v>46998.0</v>
      </c>
      <c r="J220" s="98" t="str">
        <f t="shared" si="2"/>
        <v>above 56 days</v>
      </c>
      <c r="K220" s="98">
        <f t="shared" si="3"/>
        <v>437</v>
      </c>
      <c r="L220" s="99" t="s">
        <v>1283</v>
      </c>
      <c r="M220" s="112">
        <v>7.0</v>
      </c>
      <c r="N220" s="94">
        <v>3.0</v>
      </c>
      <c r="O220" s="94">
        <v>0.0</v>
      </c>
      <c r="P220" s="94">
        <v>0.0</v>
      </c>
      <c r="Q220" s="94">
        <v>0.0</v>
      </c>
      <c r="R220" s="94">
        <v>0.0</v>
      </c>
      <c r="S220" s="94">
        <v>1.0</v>
      </c>
      <c r="T220" s="94">
        <v>0.0</v>
      </c>
      <c r="U220" s="94">
        <v>0.0</v>
      </c>
      <c r="V220" s="94">
        <v>1.0</v>
      </c>
      <c r="W220" s="94">
        <v>2.0</v>
      </c>
      <c r="X220" s="97" t="s">
        <v>624</v>
      </c>
      <c r="Y220" s="97" t="s">
        <v>624</v>
      </c>
      <c r="Z220" s="97" t="s">
        <v>624</v>
      </c>
      <c r="AA220" s="97" t="s">
        <v>624</v>
      </c>
      <c r="AB220" s="97" t="s">
        <v>624</v>
      </c>
      <c r="AC220" s="97" t="s">
        <v>624</v>
      </c>
      <c r="AD220" s="101"/>
      <c r="AE220" s="100">
        <v>0.0</v>
      </c>
      <c r="AF220" s="97">
        <v>0.0</v>
      </c>
      <c r="AG220" s="97">
        <v>0.0</v>
      </c>
      <c r="AH220" s="97">
        <v>0.0</v>
      </c>
      <c r="AI220" s="97">
        <v>0.0</v>
      </c>
      <c r="AJ220" s="97">
        <v>0.0</v>
      </c>
      <c r="AK220" s="97">
        <v>0.0</v>
      </c>
      <c r="AL220" s="97">
        <v>0.0</v>
      </c>
      <c r="AM220" s="97">
        <v>0.0</v>
      </c>
      <c r="AN220" s="97">
        <v>0.0</v>
      </c>
      <c r="AO220" s="97">
        <v>0.0</v>
      </c>
      <c r="AP220" s="97" t="s">
        <v>624</v>
      </c>
      <c r="AQ220" s="97" t="s">
        <v>624</v>
      </c>
      <c r="AR220" s="97" t="s">
        <v>624</v>
      </c>
      <c r="AS220" s="97" t="s">
        <v>624</v>
      </c>
      <c r="AT220" s="97" t="s">
        <v>624</v>
      </c>
      <c r="AU220" s="103" t="s">
        <v>624</v>
      </c>
      <c r="AV220" s="110"/>
      <c r="AW220" s="104">
        <v>0.0</v>
      </c>
      <c r="AX220" s="97">
        <v>0.0</v>
      </c>
      <c r="AY220" s="97">
        <v>0.0</v>
      </c>
      <c r="AZ220" s="97">
        <v>0.0</v>
      </c>
      <c r="BA220" s="97">
        <v>0.0</v>
      </c>
      <c r="BB220" s="97">
        <v>0.0</v>
      </c>
      <c r="BC220" s="97">
        <v>0.0</v>
      </c>
      <c r="BD220" s="97">
        <v>0.0</v>
      </c>
      <c r="BE220" s="97">
        <v>0.0</v>
      </c>
      <c r="BF220" s="97">
        <v>0.0</v>
      </c>
      <c r="BG220" s="97">
        <v>0.0</v>
      </c>
      <c r="BH220" s="97" t="s">
        <v>624</v>
      </c>
      <c r="BI220" s="97" t="s">
        <v>624</v>
      </c>
      <c r="BJ220" s="97" t="s">
        <v>624</v>
      </c>
      <c r="BK220" s="97" t="s">
        <v>624</v>
      </c>
      <c r="BL220" s="97" t="s">
        <v>624</v>
      </c>
      <c r="BM220" s="103" t="s">
        <v>624</v>
      </c>
      <c r="BN220" s="105">
        <f t="shared" si="4"/>
        <v>45012</v>
      </c>
      <c r="BO220" s="106" t="s">
        <v>1284</v>
      </c>
      <c r="BP220" s="106"/>
      <c r="BQ220" s="107"/>
      <c r="BR220" s="97">
        <f t="shared" si="5"/>
        <v>437</v>
      </c>
      <c r="BS220" s="97">
        <f t="shared" si="6"/>
        <v>45012</v>
      </c>
      <c r="BT220" s="97">
        <f t="shared" si="7"/>
        <v>45012</v>
      </c>
      <c r="BU220" s="97">
        <f t="shared" si="8"/>
        <v>437</v>
      </c>
      <c r="BV220" s="97">
        <f t="shared" ref="BV220:BX220" si="225">IF(BR220=44434,,BR220)</f>
        <v>437</v>
      </c>
      <c r="BW220" s="97">
        <f t="shared" si="225"/>
        <v>45012</v>
      </c>
      <c r="BX220" s="97">
        <f t="shared" si="225"/>
        <v>45012</v>
      </c>
      <c r="BY220" s="97">
        <f t="shared" si="10"/>
        <v>437</v>
      </c>
      <c r="BZ220" s="97"/>
    </row>
    <row r="221">
      <c r="A221" s="94" t="s">
        <v>59</v>
      </c>
      <c r="B221" s="94" t="s">
        <v>436</v>
      </c>
      <c r="C221" s="94" t="s">
        <v>436</v>
      </c>
      <c r="D221" s="94" t="s">
        <v>62</v>
      </c>
      <c r="E221" s="94" t="s">
        <v>63</v>
      </c>
      <c r="F221" s="94" t="s">
        <v>1288</v>
      </c>
      <c r="G221" s="94" t="s">
        <v>106</v>
      </c>
      <c r="H221" s="115">
        <v>44906.0</v>
      </c>
      <c r="I221" s="97"/>
      <c r="J221" s="98" t="str">
        <f t="shared" si="2"/>
        <v>above 56 days</v>
      </c>
      <c r="K221" s="98">
        <f t="shared" si="3"/>
        <v>425</v>
      </c>
      <c r="L221" s="99" t="s">
        <v>1301</v>
      </c>
      <c r="M221" s="112">
        <v>104.0</v>
      </c>
      <c r="N221" s="94">
        <v>30.0</v>
      </c>
      <c r="O221" s="94">
        <v>11.0</v>
      </c>
      <c r="P221" s="94">
        <v>0.0</v>
      </c>
      <c r="Q221" s="94">
        <v>52.0</v>
      </c>
      <c r="R221" s="94">
        <v>3.0</v>
      </c>
      <c r="S221" s="94">
        <v>0.0</v>
      </c>
      <c r="T221" s="94">
        <v>3.0</v>
      </c>
      <c r="U221" s="94">
        <v>2.0</v>
      </c>
      <c r="V221" s="94">
        <v>2.0</v>
      </c>
      <c r="W221" s="94">
        <v>1.0</v>
      </c>
      <c r="X221" s="97" t="s">
        <v>624</v>
      </c>
      <c r="Y221" s="97" t="s">
        <v>624</v>
      </c>
      <c r="Z221" s="97" t="s">
        <v>624</v>
      </c>
      <c r="AA221" s="97" t="s">
        <v>624</v>
      </c>
      <c r="AB221" s="97" t="s">
        <v>624</v>
      </c>
      <c r="AC221" s="97" t="s">
        <v>624</v>
      </c>
      <c r="AD221" s="99" t="s">
        <v>1301</v>
      </c>
      <c r="AE221" s="100">
        <v>148.0</v>
      </c>
      <c r="AF221" s="97">
        <v>47.0</v>
      </c>
      <c r="AG221" s="97">
        <v>12.0</v>
      </c>
      <c r="AH221" s="97">
        <v>0.0</v>
      </c>
      <c r="AI221" s="97">
        <v>88.0</v>
      </c>
      <c r="AJ221" s="97">
        <v>1.0</v>
      </c>
      <c r="AK221" s="97">
        <v>0.0</v>
      </c>
      <c r="AL221" s="97">
        <v>0.0</v>
      </c>
      <c r="AM221" s="97">
        <v>0.0</v>
      </c>
      <c r="AN221" s="97">
        <v>0.0</v>
      </c>
      <c r="AO221" s="97">
        <v>0.0</v>
      </c>
      <c r="AP221" s="97" t="s">
        <v>624</v>
      </c>
      <c r="AQ221" s="97" t="s">
        <v>624</v>
      </c>
      <c r="AR221" s="97" t="s">
        <v>624</v>
      </c>
      <c r="AS221" s="97" t="s">
        <v>624</v>
      </c>
      <c r="AT221" s="97" t="s">
        <v>624</v>
      </c>
      <c r="AU221" s="103" t="s">
        <v>624</v>
      </c>
      <c r="AV221" s="110" t="s">
        <v>1213</v>
      </c>
      <c r="AW221" s="104">
        <v>4.0</v>
      </c>
      <c r="AX221" s="97">
        <v>0.0</v>
      </c>
      <c r="AY221" s="97">
        <v>0.0</v>
      </c>
      <c r="AZ221" s="97">
        <v>0.0</v>
      </c>
      <c r="BA221" s="97">
        <v>3.0</v>
      </c>
      <c r="BB221" s="97">
        <v>1.0</v>
      </c>
      <c r="BC221" s="97">
        <v>0.0</v>
      </c>
      <c r="BD221" s="97">
        <v>0.0</v>
      </c>
      <c r="BE221" s="97">
        <v>0.0</v>
      </c>
      <c r="BF221" s="97">
        <v>0.0</v>
      </c>
      <c r="BG221" s="97">
        <v>0.0</v>
      </c>
      <c r="BH221" s="97" t="s">
        <v>624</v>
      </c>
      <c r="BI221" s="97" t="s">
        <v>624</v>
      </c>
      <c r="BJ221" s="97" t="s">
        <v>624</v>
      </c>
      <c r="BK221" s="97" t="s">
        <v>624</v>
      </c>
      <c r="BL221" s="97" t="s">
        <v>624</v>
      </c>
      <c r="BM221" s="103" t="s">
        <v>624</v>
      </c>
      <c r="BN221" s="105">
        <f t="shared" si="4"/>
        <v>45012</v>
      </c>
      <c r="BO221" s="106" t="s">
        <v>1303</v>
      </c>
      <c r="BP221" s="106" t="s">
        <v>1303</v>
      </c>
      <c r="BQ221" s="107" t="s">
        <v>1215</v>
      </c>
      <c r="BR221" s="97">
        <f t="shared" si="5"/>
        <v>425</v>
      </c>
      <c r="BS221" s="97">
        <f t="shared" si="6"/>
        <v>425</v>
      </c>
      <c r="BT221" s="97">
        <f t="shared" si="7"/>
        <v>488</v>
      </c>
      <c r="BU221" s="97">
        <f t="shared" si="8"/>
        <v>425</v>
      </c>
      <c r="BV221" s="97">
        <f t="shared" ref="BV221:BX221" si="226">IF(BR221=44434,,BR221)</f>
        <v>425</v>
      </c>
      <c r="BW221" s="97">
        <f t="shared" si="226"/>
        <v>425</v>
      </c>
      <c r="BX221" s="97">
        <f t="shared" si="226"/>
        <v>488</v>
      </c>
      <c r="BY221" s="97">
        <f t="shared" si="10"/>
        <v>425</v>
      </c>
      <c r="BZ221" s="97"/>
    </row>
    <row r="222">
      <c r="A222" s="94" t="s">
        <v>711</v>
      </c>
      <c r="B222" s="94" t="s">
        <v>712</v>
      </c>
      <c r="C222" s="94" t="s">
        <v>713</v>
      </c>
      <c r="D222" s="94" t="s">
        <v>62</v>
      </c>
      <c r="E222" s="94" t="s">
        <v>714</v>
      </c>
      <c r="F222" s="94" t="s">
        <v>1123</v>
      </c>
      <c r="G222" s="94" t="s">
        <v>65</v>
      </c>
      <c r="H222" s="113">
        <v>45389.0</v>
      </c>
      <c r="I222" s="113">
        <v>46603.0</v>
      </c>
      <c r="J222" s="98" t="str">
        <f t="shared" si="2"/>
        <v>above 56 days</v>
      </c>
      <c r="K222" s="98">
        <f t="shared" si="3"/>
        <v>440</v>
      </c>
      <c r="L222" s="101" t="s">
        <v>1292</v>
      </c>
      <c r="M222" s="112">
        <v>5.0</v>
      </c>
      <c r="N222" s="94">
        <v>2.0</v>
      </c>
      <c r="O222" s="94">
        <v>1.0</v>
      </c>
      <c r="P222" s="94">
        <v>0.0</v>
      </c>
      <c r="Q222" s="94">
        <v>0.0</v>
      </c>
      <c r="R222" s="94">
        <v>0.0</v>
      </c>
      <c r="S222" s="94">
        <v>0.0</v>
      </c>
      <c r="T222" s="94">
        <v>0.0</v>
      </c>
      <c r="U222" s="94">
        <v>0.0</v>
      </c>
      <c r="V222" s="94">
        <v>0.0</v>
      </c>
      <c r="W222" s="94">
        <v>2.0</v>
      </c>
      <c r="X222" s="97" t="s">
        <v>624</v>
      </c>
      <c r="Y222" s="97" t="s">
        <v>624</v>
      </c>
      <c r="Z222" s="97" t="s">
        <v>624</v>
      </c>
      <c r="AA222" s="97" t="s">
        <v>624</v>
      </c>
      <c r="AB222" s="97" t="s">
        <v>624</v>
      </c>
      <c r="AC222" s="97" t="s">
        <v>624</v>
      </c>
      <c r="AD222" s="101"/>
      <c r="AE222" s="100">
        <v>0.0</v>
      </c>
      <c r="AF222" s="97">
        <v>0.0</v>
      </c>
      <c r="AG222" s="97">
        <v>0.0</v>
      </c>
      <c r="AH222" s="97">
        <v>0.0</v>
      </c>
      <c r="AI222" s="97">
        <v>0.0</v>
      </c>
      <c r="AJ222" s="97">
        <v>0.0</v>
      </c>
      <c r="AK222" s="97">
        <v>0.0</v>
      </c>
      <c r="AL222" s="97">
        <v>0.0</v>
      </c>
      <c r="AM222" s="97">
        <v>0.0</v>
      </c>
      <c r="AN222" s="97">
        <v>0.0</v>
      </c>
      <c r="AO222" s="97">
        <v>0.0</v>
      </c>
      <c r="AP222" s="97" t="s">
        <v>624</v>
      </c>
      <c r="AQ222" s="97" t="s">
        <v>624</v>
      </c>
      <c r="AR222" s="97" t="s">
        <v>624</v>
      </c>
      <c r="AS222" s="97" t="s">
        <v>624</v>
      </c>
      <c r="AT222" s="97" t="s">
        <v>624</v>
      </c>
      <c r="AU222" s="103" t="s">
        <v>624</v>
      </c>
      <c r="AV222" s="110" t="s">
        <v>1292</v>
      </c>
      <c r="AW222" s="104">
        <v>12.0</v>
      </c>
      <c r="AX222" s="97">
        <v>10.0</v>
      </c>
      <c r="AY222" s="97">
        <v>2.0</v>
      </c>
      <c r="AZ222" s="97">
        <v>0.0</v>
      </c>
      <c r="BA222" s="97">
        <v>0.0</v>
      </c>
      <c r="BB222" s="97">
        <v>0.0</v>
      </c>
      <c r="BC222" s="97">
        <v>0.0</v>
      </c>
      <c r="BD222" s="97">
        <v>0.0</v>
      </c>
      <c r="BE222" s="97">
        <v>0.0</v>
      </c>
      <c r="BF222" s="97">
        <v>0.0</v>
      </c>
      <c r="BG222" s="97">
        <v>0.0</v>
      </c>
      <c r="BH222" s="97" t="s">
        <v>624</v>
      </c>
      <c r="BI222" s="97" t="s">
        <v>624</v>
      </c>
      <c r="BJ222" s="97" t="s">
        <v>624</v>
      </c>
      <c r="BK222" s="97" t="s">
        <v>624</v>
      </c>
      <c r="BL222" s="97" t="s">
        <v>624</v>
      </c>
      <c r="BM222" s="103" t="s">
        <v>624</v>
      </c>
      <c r="BN222" s="105">
        <f t="shared" si="4"/>
        <v>45012</v>
      </c>
      <c r="BO222" s="106" t="s">
        <v>1293</v>
      </c>
      <c r="BP222" s="106"/>
      <c r="BQ222" s="107" t="s">
        <v>1293</v>
      </c>
      <c r="BR222" s="97">
        <f t="shared" si="5"/>
        <v>440</v>
      </c>
      <c r="BS222" s="97">
        <f t="shared" si="6"/>
        <v>45012</v>
      </c>
      <c r="BT222" s="97">
        <f t="shared" si="7"/>
        <v>440</v>
      </c>
      <c r="BU222" s="97">
        <f t="shared" si="8"/>
        <v>440</v>
      </c>
      <c r="BV222" s="97">
        <f t="shared" ref="BV222:BX222" si="227">IF(BR222=44434,,BR222)</f>
        <v>440</v>
      </c>
      <c r="BW222" s="97">
        <f t="shared" si="227"/>
        <v>45012</v>
      </c>
      <c r="BX222" s="97">
        <f t="shared" si="227"/>
        <v>440</v>
      </c>
      <c r="BY222" s="97">
        <f t="shared" si="10"/>
        <v>440</v>
      </c>
      <c r="BZ222" s="97"/>
    </row>
    <row r="223">
      <c r="A223" s="94" t="s">
        <v>301</v>
      </c>
      <c r="B223" s="94" t="s">
        <v>427</v>
      </c>
      <c r="C223" s="94" t="s">
        <v>427</v>
      </c>
      <c r="D223" s="94" t="s">
        <v>62</v>
      </c>
      <c r="E223" s="94" t="s">
        <v>303</v>
      </c>
      <c r="F223" s="94" t="s">
        <v>1288</v>
      </c>
      <c r="G223" s="94" t="s">
        <v>237</v>
      </c>
      <c r="H223" s="116">
        <v>45109.0</v>
      </c>
      <c r="I223" s="97" t="s">
        <v>1775</v>
      </c>
      <c r="J223" s="98" t="str">
        <f t="shared" si="2"/>
        <v>above 56 days</v>
      </c>
      <c r="K223" s="98">
        <f t="shared" si="3"/>
        <v>522</v>
      </c>
      <c r="L223" s="101" t="s">
        <v>1359</v>
      </c>
      <c r="M223" s="112">
        <v>8.0</v>
      </c>
      <c r="N223" s="94">
        <v>0.0</v>
      </c>
      <c r="O223" s="94">
        <v>0.0</v>
      </c>
      <c r="P223" s="94">
        <v>0.0</v>
      </c>
      <c r="Q223" s="94">
        <v>0.0</v>
      </c>
      <c r="R223" s="94">
        <v>3.0</v>
      </c>
      <c r="S223" s="94">
        <v>4.0</v>
      </c>
      <c r="T223" s="94">
        <v>0.0</v>
      </c>
      <c r="U223" s="94">
        <v>0.0</v>
      </c>
      <c r="V223" s="94">
        <v>1.0</v>
      </c>
      <c r="W223" s="97" t="s">
        <v>624</v>
      </c>
      <c r="X223" s="97" t="s">
        <v>624</v>
      </c>
      <c r="Y223" s="97" t="s">
        <v>624</v>
      </c>
      <c r="Z223" s="97" t="s">
        <v>624</v>
      </c>
      <c r="AA223" s="97" t="s">
        <v>624</v>
      </c>
      <c r="AB223" s="97" t="s">
        <v>624</v>
      </c>
      <c r="AC223" s="97" t="s">
        <v>624</v>
      </c>
      <c r="AD223" s="99" t="s">
        <v>1219</v>
      </c>
      <c r="AE223" s="100">
        <v>7.0</v>
      </c>
      <c r="AF223" s="97">
        <v>0.0</v>
      </c>
      <c r="AG223" s="97">
        <v>0.0</v>
      </c>
      <c r="AH223" s="97">
        <v>0.0</v>
      </c>
      <c r="AI223" s="97">
        <v>0.0</v>
      </c>
      <c r="AJ223" s="97">
        <v>0.0</v>
      </c>
      <c r="AK223" s="97">
        <v>2.0</v>
      </c>
      <c r="AL223" s="97">
        <v>0.0</v>
      </c>
      <c r="AM223" s="97">
        <v>0.0</v>
      </c>
      <c r="AN223" s="97">
        <v>5.0</v>
      </c>
      <c r="AO223" s="97" t="s">
        <v>624</v>
      </c>
      <c r="AP223" s="97" t="s">
        <v>624</v>
      </c>
      <c r="AQ223" s="97" t="s">
        <v>624</v>
      </c>
      <c r="AR223" s="97" t="s">
        <v>624</v>
      </c>
      <c r="AS223" s="97" t="s">
        <v>624</v>
      </c>
      <c r="AT223" s="97" t="s">
        <v>624</v>
      </c>
      <c r="AU223" s="103" t="s">
        <v>624</v>
      </c>
      <c r="AV223" s="110" t="s">
        <v>1420</v>
      </c>
      <c r="AW223" s="104">
        <v>161.0</v>
      </c>
      <c r="AX223" s="97">
        <v>0.0</v>
      </c>
      <c r="AY223" s="97">
        <v>0.0</v>
      </c>
      <c r="AZ223" s="97">
        <v>0.0</v>
      </c>
      <c r="BA223" s="97">
        <v>0.0</v>
      </c>
      <c r="BB223" s="97">
        <v>17.0</v>
      </c>
      <c r="BC223" s="97">
        <v>25.0</v>
      </c>
      <c r="BD223" s="97">
        <v>32.0</v>
      </c>
      <c r="BE223" s="97">
        <v>87.0</v>
      </c>
      <c r="BF223" s="97">
        <v>0.0</v>
      </c>
      <c r="BG223" s="97" t="s">
        <v>624</v>
      </c>
      <c r="BH223" s="97" t="s">
        <v>624</v>
      </c>
      <c r="BI223" s="97" t="s">
        <v>624</v>
      </c>
      <c r="BJ223" s="97" t="s">
        <v>624</v>
      </c>
      <c r="BK223" s="97" t="s">
        <v>624</v>
      </c>
      <c r="BL223" s="97" t="s">
        <v>624</v>
      </c>
      <c r="BM223" s="103" t="s">
        <v>624</v>
      </c>
      <c r="BN223" s="105">
        <f t="shared" si="4"/>
        <v>45012</v>
      </c>
      <c r="BO223" s="106" t="s">
        <v>1357</v>
      </c>
      <c r="BP223" s="106" t="s">
        <v>1221</v>
      </c>
      <c r="BQ223" s="106" t="s">
        <v>1422</v>
      </c>
      <c r="BR223" s="97">
        <f t="shared" si="5"/>
        <v>538</v>
      </c>
      <c r="BS223" s="97">
        <f t="shared" si="6"/>
        <v>551</v>
      </c>
      <c r="BT223" s="97">
        <f t="shared" si="7"/>
        <v>522</v>
      </c>
      <c r="BU223" s="97">
        <f t="shared" si="8"/>
        <v>522</v>
      </c>
      <c r="BV223" s="97">
        <f t="shared" ref="BV223:BX223" si="228">IF(BR223=44434,,BR223)</f>
        <v>538</v>
      </c>
      <c r="BW223" s="97">
        <f t="shared" si="228"/>
        <v>551</v>
      </c>
      <c r="BX223" s="97">
        <f t="shared" si="228"/>
        <v>522</v>
      </c>
      <c r="BY223" s="97">
        <f t="shared" si="10"/>
        <v>522</v>
      </c>
      <c r="BZ223" s="79"/>
    </row>
    <row r="224">
      <c r="A224" s="94" t="s">
        <v>307</v>
      </c>
      <c r="B224" s="94" t="s">
        <v>706</v>
      </c>
      <c r="C224" s="94" t="s">
        <v>706</v>
      </c>
      <c r="D224" s="94" t="s">
        <v>76</v>
      </c>
      <c r="E224" s="94" t="s">
        <v>1137</v>
      </c>
      <c r="F224" s="94" t="s">
        <v>1138</v>
      </c>
      <c r="G224" s="94" t="s">
        <v>135</v>
      </c>
      <c r="H224" s="97" t="s">
        <v>1776</v>
      </c>
      <c r="I224" s="97" t="s">
        <v>1777</v>
      </c>
      <c r="J224" s="98" t="str">
        <f t="shared" si="2"/>
        <v>above 56 days</v>
      </c>
      <c r="K224" s="98">
        <f t="shared" si="3"/>
        <v>480</v>
      </c>
      <c r="L224" s="101" t="s">
        <v>1302</v>
      </c>
      <c r="M224" s="112">
        <v>11.0</v>
      </c>
      <c r="N224" s="94">
        <v>0.0</v>
      </c>
      <c r="O224" s="94">
        <v>0.0</v>
      </c>
      <c r="P224" s="94">
        <v>1.0</v>
      </c>
      <c r="Q224" s="94">
        <v>1.0</v>
      </c>
      <c r="R224" s="94">
        <v>0.0</v>
      </c>
      <c r="S224" s="94">
        <v>0.0</v>
      </c>
      <c r="T224" s="94">
        <v>2.0</v>
      </c>
      <c r="U224" s="94">
        <v>6.0</v>
      </c>
      <c r="V224" s="94">
        <v>1.0</v>
      </c>
      <c r="W224" s="97" t="s">
        <v>624</v>
      </c>
      <c r="X224" s="97" t="s">
        <v>624</v>
      </c>
      <c r="Y224" s="97" t="s">
        <v>624</v>
      </c>
      <c r="Z224" s="97" t="s">
        <v>624</v>
      </c>
      <c r="AA224" s="97" t="s">
        <v>624</v>
      </c>
      <c r="AB224" s="97" t="s">
        <v>624</v>
      </c>
      <c r="AC224" s="97" t="s">
        <v>624</v>
      </c>
      <c r="AD224" s="101"/>
      <c r="AE224" s="100">
        <v>0.0</v>
      </c>
      <c r="AF224" s="97">
        <v>0.0</v>
      </c>
      <c r="AG224" s="97">
        <v>0.0</v>
      </c>
      <c r="AH224" s="97">
        <v>0.0</v>
      </c>
      <c r="AI224" s="97">
        <v>0.0</v>
      </c>
      <c r="AJ224" s="97">
        <v>0.0</v>
      </c>
      <c r="AK224" s="97">
        <v>0.0</v>
      </c>
      <c r="AL224" s="97">
        <v>0.0</v>
      </c>
      <c r="AM224" s="97">
        <v>0.0</v>
      </c>
      <c r="AN224" s="97">
        <v>0.0</v>
      </c>
      <c r="AO224" s="97" t="s">
        <v>624</v>
      </c>
      <c r="AP224" s="97" t="s">
        <v>624</v>
      </c>
      <c r="AQ224" s="97" t="s">
        <v>624</v>
      </c>
      <c r="AR224" s="97" t="s">
        <v>624</v>
      </c>
      <c r="AS224" s="97" t="s">
        <v>624</v>
      </c>
      <c r="AT224" s="97" t="s">
        <v>624</v>
      </c>
      <c r="AU224" s="103" t="s">
        <v>624</v>
      </c>
      <c r="AV224" s="110"/>
      <c r="AW224" s="104">
        <v>0.0</v>
      </c>
      <c r="AX224" s="97">
        <v>0.0</v>
      </c>
      <c r="AY224" s="97">
        <v>0.0</v>
      </c>
      <c r="AZ224" s="97">
        <v>0.0</v>
      </c>
      <c r="BA224" s="97">
        <v>0.0</v>
      </c>
      <c r="BB224" s="97">
        <v>0.0</v>
      </c>
      <c r="BC224" s="97">
        <v>0.0</v>
      </c>
      <c r="BD224" s="97">
        <v>0.0</v>
      </c>
      <c r="BE224" s="97">
        <v>0.0</v>
      </c>
      <c r="BF224" s="97">
        <v>0.0</v>
      </c>
      <c r="BG224" s="97" t="s">
        <v>624</v>
      </c>
      <c r="BH224" s="97" t="s">
        <v>624</v>
      </c>
      <c r="BI224" s="97" t="s">
        <v>624</v>
      </c>
      <c r="BJ224" s="97" t="s">
        <v>624</v>
      </c>
      <c r="BK224" s="97" t="s">
        <v>624</v>
      </c>
      <c r="BL224" s="97" t="s">
        <v>624</v>
      </c>
      <c r="BM224" s="103" t="s">
        <v>624</v>
      </c>
      <c r="BN224" s="105">
        <f t="shared" si="4"/>
        <v>45012</v>
      </c>
      <c r="BO224" s="106" t="s">
        <v>1304</v>
      </c>
      <c r="BP224" s="76"/>
      <c r="BQ224" s="106"/>
      <c r="BR224" s="97">
        <f t="shared" si="5"/>
        <v>480</v>
      </c>
      <c r="BS224" s="97">
        <f t="shared" si="6"/>
        <v>45012</v>
      </c>
      <c r="BT224" s="97">
        <f t="shared" si="7"/>
        <v>45012</v>
      </c>
      <c r="BU224" s="97">
        <f t="shared" si="8"/>
        <v>480</v>
      </c>
      <c r="BV224" s="97">
        <f t="shared" ref="BV224:BX224" si="229">IF(BR224=44434,,BR224)</f>
        <v>480</v>
      </c>
      <c r="BW224" s="97">
        <f t="shared" si="229"/>
        <v>45012</v>
      </c>
      <c r="BX224" s="97">
        <f t="shared" si="229"/>
        <v>45012</v>
      </c>
      <c r="BY224" s="97">
        <f t="shared" si="10"/>
        <v>480</v>
      </c>
      <c r="BZ224" s="79"/>
    </row>
    <row r="225">
      <c r="A225" s="94" t="s">
        <v>448</v>
      </c>
      <c r="B225" s="94" t="s">
        <v>449</v>
      </c>
      <c r="C225" s="94" t="s">
        <v>449</v>
      </c>
      <c r="D225" s="94" t="s">
        <v>62</v>
      </c>
      <c r="E225" s="94" t="s">
        <v>450</v>
      </c>
      <c r="F225" s="94" t="s">
        <v>1288</v>
      </c>
      <c r="G225" s="94" t="s">
        <v>79</v>
      </c>
      <c r="H225" s="97"/>
      <c r="I225" s="97"/>
      <c r="J225" s="98" t="str">
        <f t="shared" si="2"/>
        <v>above 56 days</v>
      </c>
      <c r="K225" s="98">
        <f t="shared" si="3"/>
        <v>423</v>
      </c>
      <c r="L225" s="101" t="s">
        <v>1535</v>
      </c>
      <c r="M225" s="112">
        <v>18.0</v>
      </c>
      <c r="N225" s="94">
        <v>0.0</v>
      </c>
      <c r="O225" s="94">
        <v>0.0</v>
      </c>
      <c r="P225" s="94">
        <v>4.0</v>
      </c>
      <c r="Q225" s="94">
        <v>5.0</v>
      </c>
      <c r="R225" s="94">
        <v>2.0</v>
      </c>
      <c r="S225" s="94">
        <v>0.0</v>
      </c>
      <c r="T225" s="94">
        <v>1.0</v>
      </c>
      <c r="U225" s="94">
        <v>5.0</v>
      </c>
      <c r="V225" s="94">
        <v>1.0</v>
      </c>
      <c r="W225" s="97" t="s">
        <v>624</v>
      </c>
      <c r="X225" s="97" t="s">
        <v>624</v>
      </c>
      <c r="Y225" s="97" t="s">
        <v>624</v>
      </c>
      <c r="Z225" s="97" t="s">
        <v>624</v>
      </c>
      <c r="AA225" s="97" t="s">
        <v>624</v>
      </c>
      <c r="AB225" s="97" t="s">
        <v>624</v>
      </c>
      <c r="AC225" s="97" t="s">
        <v>624</v>
      </c>
      <c r="AD225" s="99" t="s">
        <v>1132</v>
      </c>
      <c r="AE225" s="100">
        <v>1.0</v>
      </c>
      <c r="AF225" s="97">
        <v>1.0</v>
      </c>
      <c r="AG225" s="97">
        <v>0.0</v>
      </c>
      <c r="AH225" s="97">
        <v>0.0</v>
      </c>
      <c r="AI225" s="97">
        <v>0.0</v>
      </c>
      <c r="AJ225" s="97">
        <v>0.0</v>
      </c>
      <c r="AK225" s="97">
        <v>0.0</v>
      </c>
      <c r="AL225" s="97">
        <v>0.0</v>
      </c>
      <c r="AM225" s="97">
        <v>0.0</v>
      </c>
      <c r="AN225" s="97">
        <v>0.0</v>
      </c>
      <c r="AO225" s="97" t="s">
        <v>624</v>
      </c>
      <c r="AP225" s="97" t="s">
        <v>624</v>
      </c>
      <c r="AQ225" s="97" t="s">
        <v>624</v>
      </c>
      <c r="AR225" s="97" t="s">
        <v>624</v>
      </c>
      <c r="AS225" s="97" t="s">
        <v>624</v>
      </c>
      <c r="AT225" s="97" t="s">
        <v>624</v>
      </c>
      <c r="AU225" s="103" t="s">
        <v>624</v>
      </c>
      <c r="AV225" s="110"/>
      <c r="AW225" s="104">
        <v>0.0</v>
      </c>
      <c r="AX225" s="97">
        <v>0.0</v>
      </c>
      <c r="AY225" s="97">
        <v>0.0</v>
      </c>
      <c r="AZ225" s="97">
        <v>0.0</v>
      </c>
      <c r="BA225" s="97">
        <v>0.0</v>
      </c>
      <c r="BB225" s="97">
        <v>0.0</v>
      </c>
      <c r="BC225" s="97">
        <v>0.0</v>
      </c>
      <c r="BD225" s="97">
        <v>0.0</v>
      </c>
      <c r="BE225" s="97">
        <v>0.0</v>
      </c>
      <c r="BF225" s="97">
        <v>0.0</v>
      </c>
      <c r="BG225" s="97" t="s">
        <v>624</v>
      </c>
      <c r="BH225" s="97" t="s">
        <v>624</v>
      </c>
      <c r="BI225" s="97" t="s">
        <v>624</v>
      </c>
      <c r="BJ225" s="97" t="s">
        <v>624</v>
      </c>
      <c r="BK225" s="97" t="s">
        <v>624</v>
      </c>
      <c r="BL225" s="97" t="s">
        <v>624</v>
      </c>
      <c r="BM225" s="103" t="s">
        <v>624</v>
      </c>
      <c r="BN225" s="105">
        <f t="shared" si="4"/>
        <v>45012</v>
      </c>
      <c r="BO225" s="106" t="s">
        <v>1536</v>
      </c>
      <c r="BP225" s="76" t="s">
        <v>1135</v>
      </c>
      <c r="BQ225" s="106"/>
      <c r="BR225" s="97">
        <f t="shared" si="5"/>
        <v>466</v>
      </c>
      <c r="BS225" s="97">
        <f t="shared" si="6"/>
        <v>423</v>
      </c>
      <c r="BT225" s="97">
        <f t="shared" si="7"/>
        <v>45012</v>
      </c>
      <c r="BU225" s="97">
        <f t="shared" si="8"/>
        <v>423</v>
      </c>
      <c r="BV225" s="97">
        <f t="shared" ref="BV225:BX225" si="230">IF(BR225=44434,,BR225)</f>
        <v>466</v>
      </c>
      <c r="BW225" s="97">
        <f t="shared" si="230"/>
        <v>423</v>
      </c>
      <c r="BX225" s="97">
        <f t="shared" si="230"/>
        <v>45012</v>
      </c>
      <c r="BY225" s="97">
        <f t="shared" si="10"/>
        <v>423</v>
      </c>
      <c r="BZ225" s="79"/>
    </row>
    <row r="226">
      <c r="A226" s="94" t="s">
        <v>86</v>
      </c>
      <c r="B226" s="94" t="s">
        <v>608</v>
      </c>
      <c r="C226" s="94" t="s">
        <v>608</v>
      </c>
      <c r="D226" s="94" t="s">
        <v>88</v>
      </c>
      <c r="E226" s="94" t="s">
        <v>152</v>
      </c>
      <c r="F226" s="94" t="s">
        <v>1123</v>
      </c>
      <c r="G226" s="94" t="s">
        <v>79</v>
      </c>
      <c r="H226" s="97" t="s">
        <v>1778</v>
      </c>
      <c r="I226" s="97" t="s">
        <v>1735</v>
      </c>
      <c r="J226" s="98" t="str">
        <f t="shared" si="2"/>
        <v>above 56 days</v>
      </c>
      <c r="K226" s="98">
        <f t="shared" si="3"/>
        <v>434</v>
      </c>
      <c r="L226" s="99" t="s">
        <v>1286</v>
      </c>
      <c r="M226" s="112">
        <v>4.0</v>
      </c>
      <c r="N226" s="94">
        <v>1.0</v>
      </c>
      <c r="O226" s="94">
        <v>0.0</v>
      </c>
      <c r="P226" s="94">
        <v>0.0</v>
      </c>
      <c r="Q226" s="94">
        <v>1.0</v>
      </c>
      <c r="R226" s="94">
        <v>0.0</v>
      </c>
      <c r="S226" s="94">
        <v>1.0</v>
      </c>
      <c r="T226" s="94">
        <v>0.0</v>
      </c>
      <c r="U226" s="94">
        <v>0.0</v>
      </c>
      <c r="V226" s="94">
        <v>1.0</v>
      </c>
      <c r="W226" s="97" t="s">
        <v>624</v>
      </c>
      <c r="X226" s="97" t="s">
        <v>624</v>
      </c>
      <c r="Y226" s="97" t="s">
        <v>624</v>
      </c>
      <c r="Z226" s="97" t="s">
        <v>624</v>
      </c>
      <c r="AA226" s="97" t="s">
        <v>624</v>
      </c>
      <c r="AB226" s="97" t="s">
        <v>624</v>
      </c>
      <c r="AC226" s="97" t="s">
        <v>624</v>
      </c>
      <c r="AD226" s="101"/>
      <c r="AE226" s="100">
        <v>0.0</v>
      </c>
      <c r="AF226" s="97">
        <v>0.0</v>
      </c>
      <c r="AG226" s="97">
        <v>0.0</v>
      </c>
      <c r="AH226" s="97">
        <v>0.0</v>
      </c>
      <c r="AI226" s="97">
        <v>0.0</v>
      </c>
      <c r="AJ226" s="97">
        <v>0.0</v>
      </c>
      <c r="AK226" s="97">
        <v>0.0</v>
      </c>
      <c r="AL226" s="97">
        <v>0.0</v>
      </c>
      <c r="AM226" s="97">
        <v>0.0</v>
      </c>
      <c r="AN226" s="97">
        <v>0.0</v>
      </c>
      <c r="AO226" s="97" t="s">
        <v>624</v>
      </c>
      <c r="AP226" s="97" t="s">
        <v>624</v>
      </c>
      <c r="AQ226" s="97" t="s">
        <v>624</v>
      </c>
      <c r="AR226" s="97" t="s">
        <v>624</v>
      </c>
      <c r="AS226" s="97" t="s">
        <v>624</v>
      </c>
      <c r="AT226" s="97" t="s">
        <v>624</v>
      </c>
      <c r="AU226" s="103" t="s">
        <v>624</v>
      </c>
      <c r="AV226" s="110"/>
      <c r="AW226" s="104">
        <v>0.0</v>
      </c>
      <c r="AX226" s="97">
        <v>0.0</v>
      </c>
      <c r="AY226" s="97">
        <v>0.0</v>
      </c>
      <c r="AZ226" s="97">
        <v>0.0</v>
      </c>
      <c r="BA226" s="97">
        <v>0.0</v>
      </c>
      <c r="BB226" s="97">
        <v>0.0</v>
      </c>
      <c r="BC226" s="97">
        <v>0.0</v>
      </c>
      <c r="BD226" s="97">
        <v>0.0</v>
      </c>
      <c r="BE226" s="97">
        <v>0.0</v>
      </c>
      <c r="BF226" s="97">
        <v>0.0</v>
      </c>
      <c r="BG226" s="97" t="s">
        <v>624</v>
      </c>
      <c r="BH226" s="97" t="s">
        <v>624</v>
      </c>
      <c r="BI226" s="97" t="s">
        <v>624</v>
      </c>
      <c r="BJ226" s="97" t="s">
        <v>624</v>
      </c>
      <c r="BK226" s="97" t="s">
        <v>624</v>
      </c>
      <c r="BL226" s="97" t="s">
        <v>624</v>
      </c>
      <c r="BM226" s="103" t="s">
        <v>624</v>
      </c>
      <c r="BN226" s="105">
        <f t="shared" si="4"/>
        <v>45012</v>
      </c>
      <c r="BO226" s="106" t="s">
        <v>1287</v>
      </c>
      <c r="BP226" s="76"/>
      <c r="BQ226" s="106"/>
      <c r="BR226" s="97">
        <f t="shared" si="5"/>
        <v>434</v>
      </c>
      <c r="BS226" s="97">
        <f t="shared" si="6"/>
        <v>45012</v>
      </c>
      <c r="BT226" s="97">
        <f t="shared" si="7"/>
        <v>45012</v>
      </c>
      <c r="BU226" s="97">
        <f t="shared" si="8"/>
        <v>434</v>
      </c>
      <c r="BV226" s="97">
        <f t="shared" ref="BV226:BX226" si="231">IF(BR226=44434,,BR226)</f>
        <v>434</v>
      </c>
      <c r="BW226" s="97">
        <f t="shared" si="231"/>
        <v>45012</v>
      </c>
      <c r="BX226" s="97">
        <f t="shared" si="231"/>
        <v>45012</v>
      </c>
      <c r="BY226" s="97">
        <f t="shared" si="10"/>
        <v>434</v>
      </c>
      <c r="BZ226" s="79"/>
    </row>
    <row r="227">
      <c r="A227" s="94" t="s">
        <v>1779</v>
      </c>
      <c r="B227" s="94" t="s">
        <v>1780</v>
      </c>
      <c r="C227" s="94" t="s">
        <v>1780</v>
      </c>
      <c r="D227" s="94" t="s">
        <v>76</v>
      </c>
      <c r="E227" s="94" t="s">
        <v>1781</v>
      </c>
      <c r="F227" s="94" t="s">
        <v>1262</v>
      </c>
      <c r="G227" s="94" t="s">
        <v>106</v>
      </c>
      <c r="H227" s="97" t="s">
        <v>1782</v>
      </c>
      <c r="I227" s="97"/>
      <c r="J227" s="98" t="str">
        <f t="shared" si="2"/>
        <v>above 56 days</v>
      </c>
      <c r="K227" s="98">
        <f t="shared" si="3"/>
        <v>440</v>
      </c>
      <c r="L227" s="101" t="s">
        <v>1292</v>
      </c>
      <c r="M227" s="112">
        <v>2.0</v>
      </c>
      <c r="N227" s="94">
        <v>1.0</v>
      </c>
      <c r="O227" s="94">
        <v>0.0</v>
      </c>
      <c r="P227" s="94">
        <v>0.0</v>
      </c>
      <c r="Q227" s="94">
        <v>0.0</v>
      </c>
      <c r="R227" s="94">
        <v>0.0</v>
      </c>
      <c r="S227" s="94">
        <v>0.0</v>
      </c>
      <c r="T227" s="94">
        <v>0.0</v>
      </c>
      <c r="U227" s="94">
        <v>0.0</v>
      </c>
      <c r="V227" s="94">
        <v>1.0</v>
      </c>
      <c r="W227" s="97" t="s">
        <v>624</v>
      </c>
      <c r="X227" s="97" t="s">
        <v>624</v>
      </c>
      <c r="Y227" s="97" t="s">
        <v>624</v>
      </c>
      <c r="Z227" s="97" t="s">
        <v>624</v>
      </c>
      <c r="AA227" s="97" t="s">
        <v>624</v>
      </c>
      <c r="AB227" s="97" t="s">
        <v>624</v>
      </c>
      <c r="AC227" s="97" t="s">
        <v>624</v>
      </c>
      <c r="AD227" s="101"/>
      <c r="AE227" s="100">
        <v>0.0</v>
      </c>
      <c r="AF227" s="97">
        <v>0.0</v>
      </c>
      <c r="AG227" s="97">
        <v>0.0</v>
      </c>
      <c r="AH227" s="97">
        <v>0.0</v>
      </c>
      <c r="AI227" s="97">
        <v>0.0</v>
      </c>
      <c r="AJ227" s="97">
        <v>0.0</v>
      </c>
      <c r="AK227" s="97">
        <v>0.0</v>
      </c>
      <c r="AL227" s="97">
        <v>0.0</v>
      </c>
      <c r="AM227" s="97">
        <v>0.0</v>
      </c>
      <c r="AN227" s="97">
        <v>0.0</v>
      </c>
      <c r="AO227" s="97" t="s">
        <v>624</v>
      </c>
      <c r="AP227" s="97" t="s">
        <v>624</v>
      </c>
      <c r="AQ227" s="97" t="s">
        <v>624</v>
      </c>
      <c r="AR227" s="97" t="s">
        <v>624</v>
      </c>
      <c r="AS227" s="97" t="s">
        <v>624</v>
      </c>
      <c r="AT227" s="97" t="s">
        <v>624</v>
      </c>
      <c r="AU227" s="103" t="s">
        <v>624</v>
      </c>
      <c r="AV227" s="110"/>
      <c r="AW227" s="104">
        <v>0.0</v>
      </c>
      <c r="AX227" s="97">
        <v>0.0</v>
      </c>
      <c r="AY227" s="97">
        <v>0.0</v>
      </c>
      <c r="AZ227" s="97">
        <v>0.0</v>
      </c>
      <c r="BA227" s="97">
        <v>0.0</v>
      </c>
      <c r="BB227" s="97">
        <v>0.0</v>
      </c>
      <c r="BC227" s="97">
        <v>0.0</v>
      </c>
      <c r="BD227" s="97">
        <v>0.0</v>
      </c>
      <c r="BE227" s="97">
        <v>0.0</v>
      </c>
      <c r="BF227" s="97">
        <v>0.0</v>
      </c>
      <c r="BG227" s="97" t="s">
        <v>624</v>
      </c>
      <c r="BH227" s="97" t="s">
        <v>624</v>
      </c>
      <c r="BI227" s="97" t="s">
        <v>624</v>
      </c>
      <c r="BJ227" s="97" t="s">
        <v>624</v>
      </c>
      <c r="BK227" s="97" t="s">
        <v>624</v>
      </c>
      <c r="BL227" s="97" t="s">
        <v>624</v>
      </c>
      <c r="BM227" s="103" t="s">
        <v>624</v>
      </c>
      <c r="BN227" s="105">
        <f t="shared" si="4"/>
        <v>45012</v>
      </c>
      <c r="BO227" s="106" t="s">
        <v>1293</v>
      </c>
      <c r="BP227" s="76"/>
      <c r="BQ227" s="106"/>
      <c r="BR227" s="97">
        <f t="shared" si="5"/>
        <v>440</v>
      </c>
      <c r="BS227" s="97">
        <f t="shared" si="6"/>
        <v>45012</v>
      </c>
      <c r="BT227" s="97">
        <f t="shared" si="7"/>
        <v>45012</v>
      </c>
      <c r="BU227" s="97">
        <f t="shared" si="8"/>
        <v>440</v>
      </c>
      <c r="BV227" s="97">
        <f t="shared" ref="BV227:BX227" si="232">IF(BR227=44434,,BR227)</f>
        <v>440</v>
      </c>
      <c r="BW227" s="97">
        <f t="shared" si="232"/>
        <v>45012</v>
      </c>
      <c r="BX227" s="97">
        <f t="shared" si="232"/>
        <v>45012</v>
      </c>
      <c r="BY227" s="97">
        <f t="shared" si="10"/>
        <v>440</v>
      </c>
      <c r="BZ227" s="79"/>
    </row>
    <row r="228">
      <c r="A228" s="94" t="s">
        <v>641</v>
      </c>
      <c r="B228" s="94" t="s">
        <v>659</v>
      </c>
      <c r="C228" s="94" t="s">
        <v>659</v>
      </c>
      <c r="D228" s="94" t="s">
        <v>62</v>
      </c>
      <c r="E228" s="94" t="s">
        <v>644</v>
      </c>
      <c r="F228" s="94" t="s">
        <v>1123</v>
      </c>
      <c r="G228" s="94" t="s">
        <v>237</v>
      </c>
      <c r="H228" s="113">
        <v>44866.0</v>
      </c>
      <c r="I228" s="97"/>
      <c r="J228" s="98" t="str">
        <f t="shared" si="2"/>
        <v>above 56 days</v>
      </c>
      <c r="K228" s="98">
        <f t="shared" si="3"/>
        <v>511</v>
      </c>
      <c r="L228" s="101" t="s">
        <v>1598</v>
      </c>
      <c r="M228" s="112">
        <v>6.0</v>
      </c>
      <c r="N228" s="94">
        <v>0.0</v>
      </c>
      <c r="O228" s="94">
        <v>0.0</v>
      </c>
      <c r="P228" s="94">
        <v>0.0</v>
      </c>
      <c r="Q228" s="94">
        <v>2.0</v>
      </c>
      <c r="R228" s="94">
        <v>2.0</v>
      </c>
      <c r="S228" s="94">
        <v>1.0</v>
      </c>
      <c r="T228" s="94">
        <v>0.0</v>
      </c>
      <c r="U228" s="94">
        <v>0.0</v>
      </c>
      <c r="V228" s="94">
        <v>1.0</v>
      </c>
      <c r="W228" s="97" t="s">
        <v>624</v>
      </c>
      <c r="X228" s="97" t="s">
        <v>624</v>
      </c>
      <c r="Y228" s="97" t="s">
        <v>624</v>
      </c>
      <c r="Z228" s="97" t="s">
        <v>624</v>
      </c>
      <c r="AA228" s="97" t="s">
        <v>624</v>
      </c>
      <c r="AB228" s="97" t="s">
        <v>624</v>
      </c>
      <c r="AC228" s="97" t="s">
        <v>624</v>
      </c>
      <c r="AD228" s="101"/>
      <c r="AE228" s="100">
        <v>0.0</v>
      </c>
      <c r="AF228" s="97">
        <v>0.0</v>
      </c>
      <c r="AG228" s="97">
        <v>0.0</v>
      </c>
      <c r="AH228" s="97">
        <v>0.0</v>
      </c>
      <c r="AI228" s="97">
        <v>0.0</v>
      </c>
      <c r="AJ228" s="97">
        <v>0.0</v>
      </c>
      <c r="AK228" s="97">
        <v>0.0</v>
      </c>
      <c r="AL228" s="97">
        <v>0.0</v>
      </c>
      <c r="AM228" s="97">
        <v>0.0</v>
      </c>
      <c r="AN228" s="97">
        <v>0.0</v>
      </c>
      <c r="AO228" s="97" t="s">
        <v>624</v>
      </c>
      <c r="AP228" s="97" t="s">
        <v>624</v>
      </c>
      <c r="AQ228" s="97" t="s">
        <v>624</v>
      </c>
      <c r="AR228" s="97" t="s">
        <v>624</v>
      </c>
      <c r="AS228" s="97" t="s">
        <v>624</v>
      </c>
      <c r="AT228" s="97" t="s">
        <v>624</v>
      </c>
      <c r="AU228" s="103" t="s">
        <v>624</v>
      </c>
      <c r="AV228" s="110" t="s">
        <v>1783</v>
      </c>
      <c r="AW228" s="104">
        <v>203.0</v>
      </c>
      <c r="AX228" s="97">
        <v>0.0</v>
      </c>
      <c r="AY228" s="97">
        <v>0.0</v>
      </c>
      <c r="AZ228" s="97">
        <v>0.0</v>
      </c>
      <c r="BA228" s="97">
        <v>0.0</v>
      </c>
      <c r="BB228" s="97">
        <v>203.0</v>
      </c>
      <c r="BC228" s="97">
        <v>0.0</v>
      </c>
      <c r="BD228" s="97">
        <v>0.0</v>
      </c>
      <c r="BE228" s="97">
        <v>0.0</v>
      </c>
      <c r="BF228" s="97">
        <v>0.0</v>
      </c>
      <c r="BG228" s="97" t="s">
        <v>624</v>
      </c>
      <c r="BH228" s="97" t="s">
        <v>624</v>
      </c>
      <c r="BI228" s="97" t="s">
        <v>624</v>
      </c>
      <c r="BJ228" s="97" t="s">
        <v>624</v>
      </c>
      <c r="BK228" s="97" t="s">
        <v>624</v>
      </c>
      <c r="BL228" s="97" t="s">
        <v>624</v>
      </c>
      <c r="BM228" s="103" t="s">
        <v>624</v>
      </c>
      <c r="BN228" s="105">
        <f t="shared" si="4"/>
        <v>45012</v>
      </c>
      <c r="BO228" s="106" t="s">
        <v>1599</v>
      </c>
      <c r="BP228" s="76"/>
      <c r="BQ228" s="106" t="s">
        <v>1784</v>
      </c>
      <c r="BR228" s="97">
        <f t="shared" si="5"/>
        <v>511</v>
      </c>
      <c r="BS228" s="97">
        <f t="shared" si="6"/>
        <v>45012</v>
      </c>
      <c r="BT228" s="97">
        <f t="shared" si="7"/>
        <v>528</v>
      </c>
      <c r="BU228" s="97">
        <f t="shared" si="8"/>
        <v>511</v>
      </c>
      <c r="BV228" s="97">
        <f t="shared" ref="BV228:BX228" si="233">IF(BR228=44434,,BR228)</f>
        <v>511</v>
      </c>
      <c r="BW228" s="97">
        <f t="shared" si="233"/>
        <v>45012</v>
      </c>
      <c r="BX228" s="97">
        <f t="shared" si="233"/>
        <v>528</v>
      </c>
      <c r="BY228" s="97">
        <f t="shared" si="10"/>
        <v>511</v>
      </c>
      <c r="BZ228" s="79"/>
    </row>
    <row r="229">
      <c r="A229" s="94" t="s">
        <v>641</v>
      </c>
      <c r="B229" s="94" t="s">
        <v>674</v>
      </c>
      <c r="C229" s="94" t="s">
        <v>674</v>
      </c>
      <c r="D229" s="94" t="s">
        <v>62</v>
      </c>
      <c r="E229" s="94" t="s">
        <v>644</v>
      </c>
      <c r="F229" s="94" t="s">
        <v>1123</v>
      </c>
      <c r="G229" s="94" t="s">
        <v>89</v>
      </c>
      <c r="H229" s="97" t="s">
        <v>1488</v>
      </c>
      <c r="I229" s="97"/>
      <c r="J229" s="98" t="str">
        <f t="shared" si="2"/>
        <v>above 56 days</v>
      </c>
      <c r="K229" s="98">
        <f t="shared" si="3"/>
        <v>426</v>
      </c>
      <c r="L229" s="99" t="s">
        <v>1195</v>
      </c>
      <c r="M229" s="112">
        <v>16.0</v>
      </c>
      <c r="N229" s="94">
        <v>4.0</v>
      </c>
      <c r="O229" s="94">
        <v>5.0</v>
      </c>
      <c r="P229" s="94">
        <v>1.0</v>
      </c>
      <c r="Q229" s="94">
        <v>2.0</v>
      </c>
      <c r="R229" s="94">
        <v>2.0</v>
      </c>
      <c r="S229" s="94">
        <v>1.0</v>
      </c>
      <c r="T229" s="94">
        <v>0.0</v>
      </c>
      <c r="U229" s="94">
        <v>0.0</v>
      </c>
      <c r="V229" s="94">
        <v>1.0</v>
      </c>
      <c r="W229" s="97" t="s">
        <v>624</v>
      </c>
      <c r="X229" s="97" t="s">
        <v>624</v>
      </c>
      <c r="Y229" s="97" t="s">
        <v>624</v>
      </c>
      <c r="Z229" s="97" t="s">
        <v>624</v>
      </c>
      <c r="AA229" s="97" t="s">
        <v>624</v>
      </c>
      <c r="AB229" s="97" t="s">
        <v>624</v>
      </c>
      <c r="AC229" s="97" t="s">
        <v>624</v>
      </c>
      <c r="AD229" s="101"/>
      <c r="AE229" s="100">
        <v>0.0</v>
      </c>
      <c r="AF229" s="97">
        <v>0.0</v>
      </c>
      <c r="AG229" s="97">
        <v>0.0</v>
      </c>
      <c r="AH229" s="97">
        <v>0.0</v>
      </c>
      <c r="AI229" s="97">
        <v>0.0</v>
      </c>
      <c r="AJ229" s="97">
        <v>0.0</v>
      </c>
      <c r="AK229" s="97">
        <v>0.0</v>
      </c>
      <c r="AL229" s="97">
        <v>0.0</v>
      </c>
      <c r="AM229" s="97">
        <v>0.0</v>
      </c>
      <c r="AN229" s="97">
        <v>0.0</v>
      </c>
      <c r="AO229" s="97" t="s">
        <v>624</v>
      </c>
      <c r="AP229" s="97" t="s">
        <v>624</v>
      </c>
      <c r="AQ229" s="97" t="s">
        <v>624</v>
      </c>
      <c r="AR229" s="97" t="s">
        <v>624</v>
      </c>
      <c r="AS229" s="97" t="s">
        <v>624</v>
      </c>
      <c r="AT229" s="97" t="s">
        <v>624</v>
      </c>
      <c r="AU229" s="103" t="s">
        <v>624</v>
      </c>
      <c r="AV229" s="98" t="s">
        <v>1195</v>
      </c>
      <c r="AW229" s="104">
        <v>508.0</v>
      </c>
      <c r="AX229" s="97">
        <v>195.0</v>
      </c>
      <c r="AY229" s="97">
        <v>124.0</v>
      </c>
      <c r="AZ229" s="97">
        <v>0.0</v>
      </c>
      <c r="BA229" s="97">
        <v>3.0</v>
      </c>
      <c r="BB229" s="97">
        <v>186.0</v>
      </c>
      <c r="BC229" s="97">
        <v>0.0</v>
      </c>
      <c r="BD229" s="97">
        <v>0.0</v>
      </c>
      <c r="BE229" s="97">
        <v>0.0</v>
      </c>
      <c r="BF229" s="97">
        <v>0.0</v>
      </c>
      <c r="BG229" s="97" t="s">
        <v>624</v>
      </c>
      <c r="BH229" s="97" t="s">
        <v>624</v>
      </c>
      <c r="BI229" s="97" t="s">
        <v>624</v>
      </c>
      <c r="BJ229" s="97" t="s">
        <v>624</v>
      </c>
      <c r="BK229" s="97" t="s">
        <v>624</v>
      </c>
      <c r="BL229" s="97" t="s">
        <v>624</v>
      </c>
      <c r="BM229" s="103" t="s">
        <v>624</v>
      </c>
      <c r="BN229" s="105">
        <f t="shared" si="4"/>
        <v>45012</v>
      </c>
      <c r="BO229" s="106" t="s">
        <v>1197</v>
      </c>
      <c r="BP229" s="76"/>
      <c r="BQ229" s="106" t="s">
        <v>1197</v>
      </c>
      <c r="BR229" s="97">
        <f t="shared" si="5"/>
        <v>426</v>
      </c>
      <c r="BS229" s="97">
        <f t="shared" si="6"/>
        <v>45012</v>
      </c>
      <c r="BT229" s="97">
        <f t="shared" si="7"/>
        <v>426</v>
      </c>
      <c r="BU229" s="97">
        <f t="shared" si="8"/>
        <v>426</v>
      </c>
      <c r="BV229" s="97">
        <f t="shared" ref="BV229:BX229" si="234">IF(BR229=44434,,BR229)</f>
        <v>426</v>
      </c>
      <c r="BW229" s="97">
        <f t="shared" si="234"/>
        <v>45012</v>
      </c>
      <c r="BX229" s="97">
        <f t="shared" si="234"/>
        <v>426</v>
      </c>
      <c r="BY229" s="97">
        <f t="shared" si="10"/>
        <v>426</v>
      </c>
      <c r="BZ229" s="79"/>
    </row>
    <row r="230">
      <c r="A230" s="94" t="s">
        <v>307</v>
      </c>
      <c r="B230" s="94" t="s">
        <v>806</v>
      </c>
      <c r="C230" s="94" t="s">
        <v>806</v>
      </c>
      <c r="D230" s="94" t="s">
        <v>76</v>
      </c>
      <c r="E230" s="94" t="s">
        <v>1137</v>
      </c>
      <c r="F230" s="94" t="s">
        <v>1138</v>
      </c>
      <c r="G230" s="94" t="s">
        <v>135</v>
      </c>
      <c r="H230" s="97" t="s">
        <v>1734</v>
      </c>
      <c r="I230" s="97" t="s">
        <v>1777</v>
      </c>
      <c r="J230" s="98" t="str">
        <f t="shared" si="2"/>
        <v>above 56 days</v>
      </c>
      <c r="K230" s="98">
        <f t="shared" si="3"/>
        <v>521</v>
      </c>
      <c r="L230" s="101" t="s">
        <v>1141</v>
      </c>
      <c r="M230" s="112">
        <v>12.0</v>
      </c>
      <c r="N230" s="94">
        <v>0.0</v>
      </c>
      <c r="O230" s="94">
        <v>0.0</v>
      </c>
      <c r="P230" s="94">
        <v>0.0</v>
      </c>
      <c r="Q230" s="94">
        <v>0.0</v>
      </c>
      <c r="R230" s="94">
        <v>9.0</v>
      </c>
      <c r="S230" s="94">
        <v>0.0</v>
      </c>
      <c r="T230" s="94">
        <v>0.0</v>
      </c>
      <c r="U230" s="94">
        <v>2.0</v>
      </c>
      <c r="V230" s="94">
        <v>1.0</v>
      </c>
      <c r="W230" s="97" t="s">
        <v>624</v>
      </c>
      <c r="X230" s="97" t="s">
        <v>624</v>
      </c>
      <c r="Y230" s="97" t="s">
        <v>624</v>
      </c>
      <c r="Z230" s="97" t="s">
        <v>624</v>
      </c>
      <c r="AA230" s="97" t="s">
        <v>624</v>
      </c>
      <c r="AB230" s="97" t="s">
        <v>624</v>
      </c>
      <c r="AC230" s="97" t="s">
        <v>624</v>
      </c>
      <c r="AD230" s="101" t="s">
        <v>1420</v>
      </c>
      <c r="AE230" s="100">
        <v>3.0</v>
      </c>
      <c r="AF230" s="97">
        <v>0.0</v>
      </c>
      <c r="AG230" s="97">
        <v>0.0</v>
      </c>
      <c r="AH230" s="97">
        <v>0.0</v>
      </c>
      <c r="AI230" s="97">
        <v>0.0</v>
      </c>
      <c r="AJ230" s="97">
        <v>3.0</v>
      </c>
      <c r="AK230" s="97">
        <v>0.0</v>
      </c>
      <c r="AL230" s="97">
        <v>0.0</v>
      </c>
      <c r="AM230" s="97">
        <v>0.0</v>
      </c>
      <c r="AN230" s="97">
        <v>0.0</v>
      </c>
      <c r="AO230" s="97" t="s">
        <v>624</v>
      </c>
      <c r="AP230" s="97" t="s">
        <v>624</v>
      </c>
      <c r="AQ230" s="97" t="s">
        <v>624</v>
      </c>
      <c r="AR230" s="97" t="s">
        <v>624</v>
      </c>
      <c r="AS230" s="97" t="s">
        <v>624</v>
      </c>
      <c r="AT230" s="97" t="s">
        <v>624</v>
      </c>
      <c r="AU230" s="103" t="s">
        <v>624</v>
      </c>
      <c r="AV230" s="110" t="s">
        <v>1783</v>
      </c>
      <c r="AW230" s="104">
        <v>40.0</v>
      </c>
      <c r="AX230" s="97">
        <v>0.0</v>
      </c>
      <c r="AY230" s="97">
        <v>0.0</v>
      </c>
      <c r="AZ230" s="97">
        <v>0.0</v>
      </c>
      <c r="BA230" s="97">
        <v>0.0</v>
      </c>
      <c r="BB230" s="97">
        <v>40.0</v>
      </c>
      <c r="BC230" s="97">
        <v>0.0</v>
      </c>
      <c r="BD230" s="97">
        <v>0.0</v>
      </c>
      <c r="BE230" s="97">
        <v>0.0</v>
      </c>
      <c r="BF230" s="97">
        <v>0.0</v>
      </c>
      <c r="BG230" s="97" t="s">
        <v>624</v>
      </c>
      <c r="BH230" s="97" t="s">
        <v>624</v>
      </c>
      <c r="BI230" s="97" t="s">
        <v>624</v>
      </c>
      <c r="BJ230" s="97" t="s">
        <v>624</v>
      </c>
      <c r="BK230" s="97" t="s">
        <v>624</v>
      </c>
      <c r="BL230" s="97" t="s">
        <v>624</v>
      </c>
      <c r="BM230" s="103" t="s">
        <v>624</v>
      </c>
      <c r="BN230" s="105">
        <f t="shared" si="4"/>
        <v>45012</v>
      </c>
      <c r="BO230" s="106" t="s">
        <v>1142</v>
      </c>
      <c r="BP230" s="76" t="s">
        <v>1422</v>
      </c>
      <c r="BQ230" s="106" t="s">
        <v>1784</v>
      </c>
      <c r="BR230" s="97">
        <f t="shared" si="5"/>
        <v>521</v>
      </c>
      <c r="BS230" s="97">
        <f t="shared" si="6"/>
        <v>522</v>
      </c>
      <c r="BT230" s="97">
        <f t="shared" si="7"/>
        <v>528</v>
      </c>
      <c r="BU230" s="97">
        <f t="shared" si="8"/>
        <v>521</v>
      </c>
      <c r="BV230" s="97">
        <f t="shared" ref="BV230:BX230" si="235">IF(BR230=44434,,BR230)</f>
        <v>521</v>
      </c>
      <c r="BW230" s="97">
        <f t="shared" si="235"/>
        <v>522</v>
      </c>
      <c r="BX230" s="97">
        <f t="shared" si="235"/>
        <v>528</v>
      </c>
      <c r="BY230" s="97">
        <f t="shared" si="10"/>
        <v>521</v>
      </c>
      <c r="BZ230" s="79"/>
    </row>
    <row r="231">
      <c r="A231" s="94" t="s">
        <v>86</v>
      </c>
      <c r="B231" s="94" t="s">
        <v>762</v>
      </c>
      <c r="C231" s="94" t="s">
        <v>763</v>
      </c>
      <c r="D231" s="94" t="s">
        <v>88</v>
      </c>
      <c r="E231" s="94" t="s">
        <v>152</v>
      </c>
      <c r="F231" s="94" t="s">
        <v>1123</v>
      </c>
      <c r="G231" s="94" t="s">
        <v>79</v>
      </c>
      <c r="H231" s="97" t="s">
        <v>1785</v>
      </c>
      <c r="I231" s="97" t="s">
        <v>1557</v>
      </c>
      <c r="J231" s="98" t="str">
        <f t="shared" si="2"/>
        <v>above 56 days</v>
      </c>
      <c r="K231" s="98">
        <f t="shared" si="3"/>
        <v>503</v>
      </c>
      <c r="L231" s="101" t="s">
        <v>1674</v>
      </c>
      <c r="M231" s="112">
        <v>9.0</v>
      </c>
      <c r="N231" s="94">
        <v>0.0</v>
      </c>
      <c r="O231" s="94">
        <v>0.0</v>
      </c>
      <c r="P231" s="94">
        <v>0.0</v>
      </c>
      <c r="Q231" s="94">
        <v>1.0</v>
      </c>
      <c r="R231" s="94">
        <v>0.0</v>
      </c>
      <c r="S231" s="94">
        <v>0.0</v>
      </c>
      <c r="T231" s="94">
        <v>0.0</v>
      </c>
      <c r="U231" s="94">
        <v>8.0</v>
      </c>
      <c r="V231" s="97" t="s">
        <v>624</v>
      </c>
      <c r="W231" s="97" t="s">
        <v>624</v>
      </c>
      <c r="X231" s="97" t="s">
        <v>624</v>
      </c>
      <c r="Y231" s="97" t="s">
        <v>624</v>
      </c>
      <c r="Z231" s="97" t="s">
        <v>624</v>
      </c>
      <c r="AA231" s="97" t="s">
        <v>624</v>
      </c>
      <c r="AB231" s="97" t="s">
        <v>624</v>
      </c>
      <c r="AC231" s="97" t="s">
        <v>624</v>
      </c>
      <c r="AD231" s="99" t="s">
        <v>1296</v>
      </c>
      <c r="AE231" s="100">
        <v>3.0</v>
      </c>
      <c r="AF231" s="97">
        <v>0.0</v>
      </c>
      <c r="AG231" s="97">
        <v>0.0</v>
      </c>
      <c r="AH231" s="97">
        <v>0.0</v>
      </c>
      <c r="AI231" s="97">
        <v>0.0</v>
      </c>
      <c r="AJ231" s="97">
        <v>0.0</v>
      </c>
      <c r="AK231" s="97">
        <v>0.0</v>
      </c>
      <c r="AL231" s="97">
        <v>0.0</v>
      </c>
      <c r="AM231" s="97">
        <v>3.0</v>
      </c>
      <c r="AN231" s="97" t="s">
        <v>624</v>
      </c>
      <c r="AO231" s="97" t="s">
        <v>624</v>
      </c>
      <c r="AP231" s="97" t="s">
        <v>624</v>
      </c>
      <c r="AQ231" s="97" t="s">
        <v>624</v>
      </c>
      <c r="AR231" s="97" t="s">
        <v>624</v>
      </c>
      <c r="AS231" s="97" t="s">
        <v>624</v>
      </c>
      <c r="AT231" s="97" t="s">
        <v>624</v>
      </c>
      <c r="AU231" s="103" t="s">
        <v>624</v>
      </c>
      <c r="AV231" s="98" t="s">
        <v>1699</v>
      </c>
      <c r="AW231" s="104">
        <v>104.0</v>
      </c>
      <c r="AX231" s="97">
        <v>0.0</v>
      </c>
      <c r="AY231" s="97">
        <v>0.0</v>
      </c>
      <c r="AZ231" s="97">
        <v>0.0</v>
      </c>
      <c r="BA231" s="97">
        <v>0.0</v>
      </c>
      <c r="BB231" s="97">
        <v>0.0</v>
      </c>
      <c r="BC231" s="97">
        <v>0.0</v>
      </c>
      <c r="BD231" s="97">
        <v>0.0</v>
      </c>
      <c r="BE231" s="97">
        <v>104.0</v>
      </c>
      <c r="BF231" s="97" t="s">
        <v>624</v>
      </c>
      <c r="BG231" s="97" t="s">
        <v>624</v>
      </c>
      <c r="BH231" s="97" t="s">
        <v>624</v>
      </c>
      <c r="BI231" s="97" t="s">
        <v>624</v>
      </c>
      <c r="BJ231" s="97" t="s">
        <v>624</v>
      </c>
      <c r="BK231" s="97" t="s">
        <v>624</v>
      </c>
      <c r="BL231" s="97" t="s">
        <v>624</v>
      </c>
      <c r="BM231" s="103" t="s">
        <v>624</v>
      </c>
      <c r="BN231" s="105">
        <f t="shared" si="4"/>
        <v>45012</v>
      </c>
      <c r="BO231" s="106" t="s">
        <v>1676</v>
      </c>
      <c r="BP231" s="106" t="s">
        <v>1298</v>
      </c>
      <c r="BQ231" s="106" t="s">
        <v>1700</v>
      </c>
      <c r="BR231" s="97">
        <f t="shared" si="5"/>
        <v>503</v>
      </c>
      <c r="BS231" s="97">
        <f t="shared" si="6"/>
        <v>577</v>
      </c>
      <c r="BT231" s="97">
        <f t="shared" si="7"/>
        <v>574</v>
      </c>
      <c r="BU231" s="97">
        <f t="shared" si="8"/>
        <v>503</v>
      </c>
      <c r="BV231" s="97">
        <f t="shared" ref="BV231:BX231" si="236">IF(BR231=44434,,BR231)</f>
        <v>503</v>
      </c>
      <c r="BW231" s="97">
        <f t="shared" si="236"/>
        <v>577</v>
      </c>
      <c r="BX231" s="97">
        <f t="shared" si="236"/>
        <v>574</v>
      </c>
      <c r="BY231" s="97">
        <f t="shared" si="10"/>
        <v>503</v>
      </c>
      <c r="BZ231" s="79"/>
    </row>
    <row r="232">
      <c r="A232" s="94" t="s">
        <v>177</v>
      </c>
      <c r="B232" s="94" t="s">
        <v>178</v>
      </c>
      <c r="C232" s="94" t="s">
        <v>178</v>
      </c>
      <c r="D232" s="94" t="s">
        <v>62</v>
      </c>
      <c r="E232" s="94" t="s">
        <v>179</v>
      </c>
      <c r="F232" s="94" t="s">
        <v>64</v>
      </c>
      <c r="G232" s="94" t="s">
        <v>106</v>
      </c>
      <c r="H232" s="97" t="s">
        <v>1786</v>
      </c>
      <c r="I232" s="97"/>
      <c r="J232" s="98" t="str">
        <f t="shared" si="2"/>
        <v>above 56 days</v>
      </c>
      <c r="K232" s="98">
        <f t="shared" si="3"/>
        <v>574</v>
      </c>
      <c r="L232" s="99" t="s">
        <v>1699</v>
      </c>
      <c r="M232" s="112">
        <v>10.0</v>
      </c>
      <c r="N232" s="94">
        <v>0.0</v>
      </c>
      <c r="O232" s="94">
        <v>0.0</v>
      </c>
      <c r="P232" s="94">
        <v>0.0</v>
      </c>
      <c r="Q232" s="94">
        <v>0.0</v>
      </c>
      <c r="R232" s="94">
        <v>0.0</v>
      </c>
      <c r="S232" s="94">
        <v>0.0</v>
      </c>
      <c r="T232" s="94">
        <v>0.0</v>
      </c>
      <c r="U232" s="94">
        <v>10.0</v>
      </c>
      <c r="V232" s="97" t="s">
        <v>624</v>
      </c>
      <c r="W232" s="97" t="s">
        <v>624</v>
      </c>
      <c r="X232" s="97" t="s">
        <v>624</v>
      </c>
      <c r="Y232" s="97" t="s">
        <v>624</v>
      </c>
      <c r="Z232" s="97" t="s">
        <v>624</v>
      </c>
      <c r="AA232" s="97" t="s">
        <v>624</v>
      </c>
      <c r="AB232" s="97" t="s">
        <v>624</v>
      </c>
      <c r="AC232" s="97" t="s">
        <v>624</v>
      </c>
      <c r="AD232" s="101"/>
      <c r="AE232" s="100">
        <v>0.0</v>
      </c>
      <c r="AF232" s="97">
        <v>0.0</v>
      </c>
      <c r="AG232" s="97">
        <v>0.0</v>
      </c>
      <c r="AH232" s="97">
        <v>0.0</v>
      </c>
      <c r="AI232" s="97">
        <v>0.0</v>
      </c>
      <c r="AJ232" s="97">
        <v>0.0</v>
      </c>
      <c r="AK232" s="97">
        <v>0.0</v>
      </c>
      <c r="AL232" s="97">
        <v>0.0</v>
      </c>
      <c r="AM232" s="97">
        <v>0.0</v>
      </c>
      <c r="AN232" s="97" t="s">
        <v>624</v>
      </c>
      <c r="AO232" s="97" t="s">
        <v>624</v>
      </c>
      <c r="AP232" s="97" t="s">
        <v>624</v>
      </c>
      <c r="AQ232" s="97" t="s">
        <v>624</v>
      </c>
      <c r="AR232" s="97" t="s">
        <v>624</v>
      </c>
      <c r="AS232" s="97" t="s">
        <v>624</v>
      </c>
      <c r="AT232" s="97" t="s">
        <v>624</v>
      </c>
      <c r="AU232" s="103" t="s">
        <v>624</v>
      </c>
      <c r="AV232" s="110"/>
      <c r="AW232" s="104">
        <v>0.0</v>
      </c>
      <c r="AX232" s="97">
        <v>0.0</v>
      </c>
      <c r="AY232" s="97">
        <v>0.0</v>
      </c>
      <c r="AZ232" s="97">
        <v>0.0</v>
      </c>
      <c r="BA232" s="97">
        <v>0.0</v>
      </c>
      <c r="BB232" s="97">
        <v>0.0</v>
      </c>
      <c r="BC232" s="97">
        <v>0.0</v>
      </c>
      <c r="BD232" s="97">
        <v>0.0</v>
      </c>
      <c r="BE232" s="97">
        <v>0.0</v>
      </c>
      <c r="BF232" s="97" t="s">
        <v>624</v>
      </c>
      <c r="BG232" s="97" t="s">
        <v>624</v>
      </c>
      <c r="BH232" s="97" t="s">
        <v>624</v>
      </c>
      <c r="BI232" s="97" t="s">
        <v>624</v>
      </c>
      <c r="BJ232" s="97" t="s">
        <v>624</v>
      </c>
      <c r="BK232" s="97" t="s">
        <v>624</v>
      </c>
      <c r="BL232" s="97" t="s">
        <v>624</v>
      </c>
      <c r="BM232" s="103" t="s">
        <v>624</v>
      </c>
      <c r="BN232" s="105">
        <f t="shared" si="4"/>
        <v>45012</v>
      </c>
      <c r="BO232" s="106" t="s">
        <v>1700</v>
      </c>
      <c r="BP232" s="76"/>
      <c r="BQ232" s="106"/>
      <c r="BR232" s="97">
        <f t="shared" si="5"/>
        <v>574</v>
      </c>
      <c r="BS232" s="97">
        <f t="shared" si="6"/>
        <v>45012</v>
      </c>
      <c r="BT232" s="97">
        <f t="shared" si="7"/>
        <v>45012</v>
      </c>
      <c r="BU232" s="97">
        <f t="shared" si="8"/>
        <v>574</v>
      </c>
      <c r="BV232" s="97">
        <f t="shared" ref="BV232:BX232" si="237">IF(BR232=44434,,BR232)</f>
        <v>574</v>
      </c>
      <c r="BW232" s="97">
        <f t="shared" si="237"/>
        <v>45012</v>
      </c>
      <c r="BX232" s="97">
        <f t="shared" si="237"/>
        <v>45012</v>
      </c>
      <c r="BY232" s="97">
        <f t="shared" si="10"/>
        <v>574</v>
      </c>
      <c r="BZ232" s="79"/>
    </row>
    <row r="233">
      <c r="A233" s="94" t="s">
        <v>594</v>
      </c>
      <c r="B233" s="94" t="s">
        <v>595</v>
      </c>
      <c r="C233" s="94" t="s">
        <v>595</v>
      </c>
      <c r="D233" s="94" t="s">
        <v>76</v>
      </c>
      <c r="E233" s="94" t="s">
        <v>1787</v>
      </c>
      <c r="F233" s="94" t="s">
        <v>1174</v>
      </c>
      <c r="G233" s="94" t="s">
        <v>79</v>
      </c>
      <c r="H233" s="113">
        <v>45083.0</v>
      </c>
      <c r="I233" s="97" t="s">
        <v>1729</v>
      </c>
      <c r="J233" s="98" t="str">
        <f t="shared" si="2"/>
        <v>above 56 days</v>
      </c>
      <c r="K233" s="98">
        <f t="shared" si="3"/>
        <v>425</v>
      </c>
      <c r="L233" s="99" t="s">
        <v>1257</v>
      </c>
      <c r="M233" s="112">
        <v>28.0</v>
      </c>
      <c r="N233" s="94">
        <v>4.0</v>
      </c>
      <c r="O233" s="94">
        <v>0.0</v>
      </c>
      <c r="P233" s="94">
        <v>1.0</v>
      </c>
      <c r="Q233" s="94">
        <v>2.0</v>
      </c>
      <c r="R233" s="94">
        <v>1.0</v>
      </c>
      <c r="S233" s="94">
        <v>2.0</v>
      </c>
      <c r="T233" s="94">
        <v>9.0</v>
      </c>
      <c r="U233" s="94">
        <v>9.0</v>
      </c>
      <c r="V233" s="97" t="s">
        <v>624</v>
      </c>
      <c r="W233" s="97" t="s">
        <v>624</v>
      </c>
      <c r="X233" s="97" t="s">
        <v>624</v>
      </c>
      <c r="Y233" s="97" t="s">
        <v>624</v>
      </c>
      <c r="Z233" s="97" t="s">
        <v>624</v>
      </c>
      <c r="AA233" s="97" t="s">
        <v>624</v>
      </c>
      <c r="AB233" s="97" t="s">
        <v>624</v>
      </c>
      <c r="AC233" s="97" t="s">
        <v>624</v>
      </c>
      <c r="AD233" s="101"/>
      <c r="AE233" s="100">
        <v>0.0</v>
      </c>
      <c r="AF233" s="97">
        <v>0.0</v>
      </c>
      <c r="AG233" s="97">
        <v>0.0</v>
      </c>
      <c r="AH233" s="97">
        <v>0.0</v>
      </c>
      <c r="AI233" s="97">
        <v>0.0</v>
      </c>
      <c r="AJ233" s="97">
        <v>0.0</v>
      </c>
      <c r="AK233" s="97">
        <v>0.0</v>
      </c>
      <c r="AL233" s="97">
        <v>0.0</v>
      </c>
      <c r="AM233" s="97">
        <v>0.0</v>
      </c>
      <c r="AN233" s="97" t="s">
        <v>624</v>
      </c>
      <c r="AO233" s="97" t="s">
        <v>624</v>
      </c>
      <c r="AP233" s="97" t="s">
        <v>624</v>
      </c>
      <c r="AQ233" s="97" t="s">
        <v>624</v>
      </c>
      <c r="AR233" s="97" t="s">
        <v>624</v>
      </c>
      <c r="AS233" s="97" t="s">
        <v>624</v>
      </c>
      <c r="AT233" s="97" t="s">
        <v>624</v>
      </c>
      <c r="AU233" s="103" t="s">
        <v>624</v>
      </c>
      <c r="AV233" s="98" t="s">
        <v>1301</v>
      </c>
      <c r="AW233" s="104">
        <v>15.0</v>
      </c>
      <c r="AX233" s="97">
        <v>0.0</v>
      </c>
      <c r="AY233" s="97">
        <v>0.0</v>
      </c>
      <c r="AZ233" s="97">
        <v>0.0</v>
      </c>
      <c r="BA233" s="97">
        <v>3.0</v>
      </c>
      <c r="BB233" s="97">
        <v>0.0</v>
      </c>
      <c r="BC233" s="97">
        <v>0.0</v>
      </c>
      <c r="BD233" s="97">
        <v>12.0</v>
      </c>
      <c r="BE233" s="97">
        <v>0.0</v>
      </c>
      <c r="BF233" s="97" t="s">
        <v>624</v>
      </c>
      <c r="BG233" s="97" t="s">
        <v>624</v>
      </c>
      <c r="BH233" s="97" t="s">
        <v>624</v>
      </c>
      <c r="BI233" s="97" t="s">
        <v>624</v>
      </c>
      <c r="BJ233" s="97" t="s">
        <v>624</v>
      </c>
      <c r="BK233" s="97" t="s">
        <v>624</v>
      </c>
      <c r="BL233" s="97" t="s">
        <v>624</v>
      </c>
      <c r="BM233" s="103" t="s">
        <v>624</v>
      </c>
      <c r="BN233" s="105">
        <f t="shared" si="4"/>
        <v>45012</v>
      </c>
      <c r="BO233" s="106" t="s">
        <v>1259</v>
      </c>
      <c r="BP233" s="76"/>
      <c r="BQ233" s="106" t="s">
        <v>1303</v>
      </c>
      <c r="BR233" s="97">
        <f t="shared" si="5"/>
        <v>427</v>
      </c>
      <c r="BS233" s="97">
        <f t="shared" si="6"/>
        <v>45012</v>
      </c>
      <c r="BT233" s="97">
        <f t="shared" si="7"/>
        <v>425</v>
      </c>
      <c r="BU233" s="97">
        <f t="shared" si="8"/>
        <v>425</v>
      </c>
      <c r="BV233" s="97">
        <f t="shared" ref="BV233:BX233" si="238">IF(BR233=44434,,BR233)</f>
        <v>427</v>
      </c>
      <c r="BW233" s="97">
        <f t="shared" si="238"/>
        <v>45012</v>
      </c>
      <c r="BX233" s="97">
        <f t="shared" si="238"/>
        <v>425</v>
      </c>
      <c r="BY233" s="97">
        <f t="shared" si="10"/>
        <v>425</v>
      </c>
      <c r="BZ233" s="79"/>
    </row>
    <row r="234">
      <c r="A234" s="94" t="s">
        <v>161</v>
      </c>
      <c r="B234" s="94" t="s">
        <v>1788</v>
      </c>
      <c r="C234" s="94" t="s">
        <v>1788</v>
      </c>
      <c r="D234" s="94" t="s">
        <v>132</v>
      </c>
      <c r="E234" s="94" t="s">
        <v>488</v>
      </c>
      <c r="F234" s="94" t="s">
        <v>1144</v>
      </c>
      <c r="G234" s="94" t="s">
        <v>106</v>
      </c>
      <c r="H234" s="97" t="s">
        <v>1141</v>
      </c>
      <c r="I234" s="97" t="s">
        <v>125</v>
      </c>
      <c r="J234" s="98" t="str">
        <f t="shared" si="2"/>
        <v>above 56 days</v>
      </c>
      <c r="K234" s="98">
        <f t="shared" si="3"/>
        <v>423</v>
      </c>
      <c r="L234" s="99" t="s">
        <v>1132</v>
      </c>
      <c r="M234" s="112">
        <v>2.0</v>
      </c>
      <c r="N234" s="94">
        <v>1.0</v>
      </c>
      <c r="O234" s="94">
        <v>0.0</v>
      </c>
      <c r="P234" s="94">
        <v>0.0</v>
      </c>
      <c r="Q234" s="94">
        <v>0.0</v>
      </c>
      <c r="R234" s="94">
        <v>0.0</v>
      </c>
      <c r="S234" s="94">
        <v>0.0</v>
      </c>
      <c r="T234" s="94">
        <v>0.0</v>
      </c>
      <c r="U234" s="94">
        <v>1.0</v>
      </c>
      <c r="V234" s="97" t="s">
        <v>624</v>
      </c>
      <c r="W234" s="97" t="s">
        <v>624</v>
      </c>
      <c r="X234" s="97" t="s">
        <v>624</v>
      </c>
      <c r="Y234" s="97" t="s">
        <v>624</v>
      </c>
      <c r="Z234" s="97" t="s">
        <v>624</v>
      </c>
      <c r="AA234" s="97" t="s">
        <v>624</v>
      </c>
      <c r="AB234" s="97" t="s">
        <v>624</v>
      </c>
      <c r="AC234" s="97" t="s">
        <v>624</v>
      </c>
      <c r="AD234" s="101"/>
      <c r="AE234" s="100">
        <v>0.0</v>
      </c>
      <c r="AF234" s="97">
        <v>0.0</v>
      </c>
      <c r="AG234" s="97">
        <v>0.0</v>
      </c>
      <c r="AH234" s="97">
        <v>0.0</v>
      </c>
      <c r="AI234" s="97">
        <v>0.0</v>
      </c>
      <c r="AJ234" s="97">
        <v>0.0</v>
      </c>
      <c r="AK234" s="97">
        <v>0.0</v>
      </c>
      <c r="AL234" s="97">
        <v>0.0</v>
      </c>
      <c r="AM234" s="97">
        <v>0.0</v>
      </c>
      <c r="AN234" s="97" t="s">
        <v>624</v>
      </c>
      <c r="AO234" s="97" t="s">
        <v>624</v>
      </c>
      <c r="AP234" s="97" t="s">
        <v>624</v>
      </c>
      <c r="AQ234" s="97" t="s">
        <v>624</v>
      </c>
      <c r="AR234" s="97" t="s">
        <v>624</v>
      </c>
      <c r="AS234" s="97" t="s">
        <v>624</v>
      </c>
      <c r="AT234" s="97" t="s">
        <v>624</v>
      </c>
      <c r="AU234" s="103" t="s">
        <v>624</v>
      </c>
      <c r="AV234" s="110"/>
      <c r="AW234" s="104">
        <v>0.0</v>
      </c>
      <c r="AX234" s="97">
        <v>0.0</v>
      </c>
      <c r="AY234" s="97">
        <v>0.0</v>
      </c>
      <c r="AZ234" s="97">
        <v>0.0</v>
      </c>
      <c r="BA234" s="97">
        <v>0.0</v>
      </c>
      <c r="BB234" s="97">
        <v>0.0</v>
      </c>
      <c r="BC234" s="97">
        <v>0.0</v>
      </c>
      <c r="BD234" s="97">
        <v>0.0</v>
      </c>
      <c r="BE234" s="97">
        <v>0.0</v>
      </c>
      <c r="BF234" s="97" t="s">
        <v>624</v>
      </c>
      <c r="BG234" s="97" t="s">
        <v>624</v>
      </c>
      <c r="BH234" s="97" t="s">
        <v>624</v>
      </c>
      <c r="BI234" s="97" t="s">
        <v>624</v>
      </c>
      <c r="BJ234" s="97" t="s">
        <v>624</v>
      </c>
      <c r="BK234" s="97" t="s">
        <v>624</v>
      </c>
      <c r="BL234" s="97" t="s">
        <v>624</v>
      </c>
      <c r="BM234" s="103" t="s">
        <v>624</v>
      </c>
      <c r="BN234" s="105">
        <f t="shared" si="4"/>
        <v>45012</v>
      </c>
      <c r="BO234" s="106" t="s">
        <v>1135</v>
      </c>
      <c r="BP234" s="76"/>
      <c r="BQ234" s="106"/>
      <c r="BR234" s="97">
        <f t="shared" si="5"/>
        <v>423</v>
      </c>
      <c r="BS234" s="97">
        <f t="shared" si="6"/>
        <v>45012</v>
      </c>
      <c r="BT234" s="97">
        <f t="shared" si="7"/>
        <v>45012</v>
      </c>
      <c r="BU234" s="97">
        <f t="shared" si="8"/>
        <v>423</v>
      </c>
      <c r="BV234" s="97">
        <f t="shared" ref="BV234:BX234" si="239">IF(BR234=44434,,BR234)</f>
        <v>423</v>
      </c>
      <c r="BW234" s="97">
        <f t="shared" si="239"/>
        <v>45012</v>
      </c>
      <c r="BX234" s="97">
        <f t="shared" si="239"/>
        <v>45012</v>
      </c>
      <c r="BY234" s="97">
        <f t="shared" si="10"/>
        <v>423</v>
      </c>
      <c r="BZ234" s="79"/>
    </row>
    <row r="235">
      <c r="A235" s="94" t="s">
        <v>171</v>
      </c>
      <c r="B235" s="94" t="s">
        <v>513</v>
      </c>
      <c r="C235" s="94" t="s">
        <v>513</v>
      </c>
      <c r="D235" s="94" t="s">
        <v>62</v>
      </c>
      <c r="E235" s="94" t="s">
        <v>174</v>
      </c>
      <c r="F235" s="94" t="s">
        <v>1288</v>
      </c>
      <c r="G235" s="94" t="s">
        <v>106</v>
      </c>
      <c r="H235" s="113">
        <v>45415.0</v>
      </c>
      <c r="I235" s="97" t="s">
        <v>1789</v>
      </c>
      <c r="J235" s="98" t="str">
        <f t="shared" si="2"/>
        <v>above 56 days</v>
      </c>
      <c r="K235" s="98">
        <f t="shared" si="3"/>
        <v>490</v>
      </c>
      <c r="L235" s="101" t="s">
        <v>1673</v>
      </c>
      <c r="M235" s="112">
        <v>5.0</v>
      </c>
      <c r="N235" s="94">
        <v>0.0</v>
      </c>
      <c r="O235" s="94">
        <v>0.0</v>
      </c>
      <c r="P235" s="94">
        <v>0.0</v>
      </c>
      <c r="Q235" s="94">
        <v>1.0</v>
      </c>
      <c r="R235" s="94">
        <v>2.0</v>
      </c>
      <c r="S235" s="94">
        <v>1.0</v>
      </c>
      <c r="T235" s="94">
        <v>0.0</v>
      </c>
      <c r="U235" s="94">
        <v>1.0</v>
      </c>
      <c r="V235" s="97" t="s">
        <v>624</v>
      </c>
      <c r="W235" s="97" t="s">
        <v>624</v>
      </c>
      <c r="X235" s="97" t="s">
        <v>624</v>
      </c>
      <c r="Y235" s="97" t="s">
        <v>624</v>
      </c>
      <c r="Z235" s="97" t="s">
        <v>624</v>
      </c>
      <c r="AA235" s="97" t="s">
        <v>624</v>
      </c>
      <c r="AB235" s="97" t="s">
        <v>624</v>
      </c>
      <c r="AC235" s="97" t="s">
        <v>624</v>
      </c>
      <c r="AD235" s="101" t="s">
        <v>1674</v>
      </c>
      <c r="AE235" s="100">
        <v>2.0</v>
      </c>
      <c r="AF235" s="97">
        <v>0.0</v>
      </c>
      <c r="AG235" s="97">
        <v>0.0</v>
      </c>
      <c r="AH235" s="97">
        <v>0.0</v>
      </c>
      <c r="AI235" s="97">
        <v>2.0</v>
      </c>
      <c r="AJ235" s="97">
        <v>0.0</v>
      </c>
      <c r="AK235" s="97">
        <v>0.0</v>
      </c>
      <c r="AL235" s="97">
        <v>0.0</v>
      </c>
      <c r="AM235" s="97">
        <v>0.0</v>
      </c>
      <c r="AN235" s="97" t="s">
        <v>624</v>
      </c>
      <c r="AO235" s="97" t="s">
        <v>624</v>
      </c>
      <c r="AP235" s="97" t="s">
        <v>624</v>
      </c>
      <c r="AQ235" s="97" t="s">
        <v>624</v>
      </c>
      <c r="AR235" s="97" t="s">
        <v>624</v>
      </c>
      <c r="AS235" s="97" t="s">
        <v>624</v>
      </c>
      <c r="AT235" s="97" t="s">
        <v>624</v>
      </c>
      <c r="AU235" s="103" t="s">
        <v>624</v>
      </c>
      <c r="AV235" s="110"/>
      <c r="AW235" s="104">
        <v>0.0</v>
      </c>
      <c r="AX235" s="97">
        <v>0.0</v>
      </c>
      <c r="AY235" s="97">
        <v>0.0</v>
      </c>
      <c r="AZ235" s="97">
        <v>0.0</v>
      </c>
      <c r="BA235" s="97">
        <v>0.0</v>
      </c>
      <c r="BB235" s="97">
        <v>0.0</v>
      </c>
      <c r="BC235" s="97">
        <v>0.0</v>
      </c>
      <c r="BD235" s="97">
        <v>0.0</v>
      </c>
      <c r="BE235" s="97">
        <v>0.0</v>
      </c>
      <c r="BF235" s="97" t="s">
        <v>624</v>
      </c>
      <c r="BG235" s="97" t="s">
        <v>624</v>
      </c>
      <c r="BH235" s="97" t="s">
        <v>624</v>
      </c>
      <c r="BI235" s="97" t="s">
        <v>624</v>
      </c>
      <c r="BJ235" s="97" t="s">
        <v>624</v>
      </c>
      <c r="BK235" s="97" t="s">
        <v>624</v>
      </c>
      <c r="BL235" s="97" t="s">
        <v>624</v>
      </c>
      <c r="BM235" s="103" t="s">
        <v>624</v>
      </c>
      <c r="BN235" s="105">
        <f t="shared" si="4"/>
        <v>45012</v>
      </c>
      <c r="BO235" s="106" t="s">
        <v>1675</v>
      </c>
      <c r="BP235" s="76" t="s">
        <v>1676</v>
      </c>
      <c r="BQ235" s="106"/>
      <c r="BR235" s="97">
        <f t="shared" si="5"/>
        <v>490</v>
      </c>
      <c r="BS235" s="97">
        <f t="shared" si="6"/>
        <v>503</v>
      </c>
      <c r="BT235" s="97">
        <f t="shared" si="7"/>
        <v>45012</v>
      </c>
      <c r="BU235" s="97">
        <f t="shared" si="8"/>
        <v>490</v>
      </c>
      <c r="BV235" s="97">
        <f t="shared" ref="BV235:BX235" si="240">IF(BR235=44434,,BR235)</f>
        <v>490</v>
      </c>
      <c r="BW235" s="97">
        <f t="shared" si="240"/>
        <v>503</v>
      </c>
      <c r="BX235" s="97">
        <f t="shared" si="240"/>
        <v>45012</v>
      </c>
      <c r="BY235" s="97">
        <f t="shared" si="10"/>
        <v>490</v>
      </c>
      <c r="BZ235" s="79"/>
    </row>
    <row r="236">
      <c r="A236" s="94" t="s">
        <v>295</v>
      </c>
      <c r="B236" s="94" t="s">
        <v>1790</v>
      </c>
      <c r="C236" s="94" t="s">
        <v>1790</v>
      </c>
      <c r="D236" s="94" t="s">
        <v>76</v>
      </c>
      <c r="E236" s="94" t="s">
        <v>298</v>
      </c>
      <c r="F236" s="94" t="s">
        <v>1138</v>
      </c>
      <c r="G236" s="94" t="s">
        <v>89</v>
      </c>
      <c r="H236" s="97" t="s">
        <v>1791</v>
      </c>
      <c r="I236" s="97" t="s">
        <v>1761</v>
      </c>
      <c r="J236" s="98" t="str">
        <f t="shared" si="2"/>
        <v>above 56 days</v>
      </c>
      <c r="K236" s="98">
        <f t="shared" si="3"/>
        <v>578</v>
      </c>
      <c r="L236" s="99" t="s">
        <v>1233</v>
      </c>
      <c r="M236" s="112">
        <v>3.0</v>
      </c>
      <c r="N236" s="94">
        <v>0.0</v>
      </c>
      <c r="O236" s="94">
        <v>0.0</v>
      </c>
      <c r="P236" s="94">
        <v>0.0</v>
      </c>
      <c r="Q236" s="94">
        <v>0.0</v>
      </c>
      <c r="R236" s="94">
        <v>0.0</v>
      </c>
      <c r="S236" s="94">
        <v>0.0</v>
      </c>
      <c r="T236" s="94">
        <v>0.0</v>
      </c>
      <c r="U236" s="94">
        <v>3.0</v>
      </c>
      <c r="V236" s="97" t="s">
        <v>624</v>
      </c>
      <c r="W236" s="97" t="s">
        <v>624</v>
      </c>
      <c r="X236" s="97" t="s">
        <v>624</v>
      </c>
      <c r="Y236" s="97" t="s">
        <v>624</v>
      </c>
      <c r="Z236" s="97" t="s">
        <v>624</v>
      </c>
      <c r="AA236" s="97" t="s">
        <v>624</v>
      </c>
      <c r="AB236" s="97" t="s">
        <v>624</v>
      </c>
      <c r="AC236" s="97" t="s">
        <v>624</v>
      </c>
      <c r="AD236" s="101"/>
      <c r="AE236" s="100">
        <v>0.0</v>
      </c>
      <c r="AF236" s="97">
        <v>0.0</v>
      </c>
      <c r="AG236" s="97">
        <v>0.0</v>
      </c>
      <c r="AH236" s="97">
        <v>0.0</v>
      </c>
      <c r="AI236" s="97">
        <v>0.0</v>
      </c>
      <c r="AJ236" s="97">
        <v>0.0</v>
      </c>
      <c r="AK236" s="97">
        <v>0.0</v>
      </c>
      <c r="AL236" s="97">
        <v>0.0</v>
      </c>
      <c r="AM236" s="97">
        <v>0.0</v>
      </c>
      <c r="AN236" s="97" t="s">
        <v>624</v>
      </c>
      <c r="AO236" s="97" t="s">
        <v>624</v>
      </c>
      <c r="AP236" s="97" t="s">
        <v>624</v>
      </c>
      <c r="AQ236" s="97" t="s">
        <v>624</v>
      </c>
      <c r="AR236" s="97" t="s">
        <v>624</v>
      </c>
      <c r="AS236" s="97" t="s">
        <v>624</v>
      </c>
      <c r="AT236" s="97" t="s">
        <v>624</v>
      </c>
      <c r="AU236" s="103" t="s">
        <v>624</v>
      </c>
      <c r="AV236" s="98" t="s">
        <v>1586</v>
      </c>
      <c r="AW236" s="104">
        <v>4.0</v>
      </c>
      <c r="AX236" s="97">
        <v>0.0</v>
      </c>
      <c r="AY236" s="97">
        <v>0.0</v>
      </c>
      <c r="AZ236" s="97">
        <v>0.0</v>
      </c>
      <c r="BA236" s="97">
        <v>0.0</v>
      </c>
      <c r="BB236" s="97">
        <v>0.0</v>
      </c>
      <c r="BC236" s="97">
        <v>0.0</v>
      </c>
      <c r="BD236" s="97">
        <v>0.0</v>
      </c>
      <c r="BE236" s="97">
        <v>4.0</v>
      </c>
      <c r="BF236" s="97" t="s">
        <v>624</v>
      </c>
      <c r="BG236" s="97" t="s">
        <v>624</v>
      </c>
      <c r="BH236" s="97" t="s">
        <v>624</v>
      </c>
      <c r="BI236" s="97" t="s">
        <v>624</v>
      </c>
      <c r="BJ236" s="97" t="s">
        <v>624</v>
      </c>
      <c r="BK236" s="97" t="s">
        <v>624</v>
      </c>
      <c r="BL236" s="97" t="s">
        <v>624</v>
      </c>
      <c r="BM236" s="103" t="s">
        <v>624</v>
      </c>
      <c r="BN236" s="105">
        <f t="shared" si="4"/>
        <v>45012</v>
      </c>
      <c r="BO236" s="106" t="s">
        <v>1235</v>
      </c>
      <c r="BP236" s="76"/>
      <c r="BQ236" s="106" t="s">
        <v>1587</v>
      </c>
      <c r="BR236" s="97">
        <f t="shared" si="5"/>
        <v>579</v>
      </c>
      <c r="BS236" s="97">
        <f t="shared" si="6"/>
        <v>45012</v>
      </c>
      <c r="BT236" s="97">
        <f t="shared" si="7"/>
        <v>578</v>
      </c>
      <c r="BU236" s="97">
        <f t="shared" si="8"/>
        <v>578</v>
      </c>
      <c r="BV236" s="97">
        <f t="shared" ref="BV236:BX236" si="241">IF(BR236=44434,,BR236)</f>
        <v>579</v>
      </c>
      <c r="BW236" s="97">
        <f t="shared" si="241"/>
        <v>45012</v>
      </c>
      <c r="BX236" s="97">
        <f t="shared" si="241"/>
        <v>578</v>
      </c>
      <c r="BY236" s="97">
        <f t="shared" si="10"/>
        <v>578</v>
      </c>
      <c r="BZ236" s="79"/>
    </row>
    <row r="237">
      <c r="A237" s="94" t="s">
        <v>74</v>
      </c>
      <c r="B237" s="94" t="s">
        <v>1792</v>
      </c>
      <c r="C237" s="94" t="s">
        <v>1793</v>
      </c>
      <c r="D237" s="94" t="s">
        <v>76</v>
      </c>
      <c r="E237" s="94" t="s">
        <v>1173</v>
      </c>
      <c r="F237" s="94" t="s">
        <v>1174</v>
      </c>
      <c r="G237" s="94" t="s">
        <v>89</v>
      </c>
      <c r="H237" s="97" t="s">
        <v>1794</v>
      </c>
      <c r="I237" s="113">
        <v>42741.0</v>
      </c>
      <c r="J237" s="98" t="str">
        <f t="shared" si="2"/>
        <v>above 56 days</v>
      </c>
      <c r="K237" s="98">
        <f t="shared" si="3"/>
        <v>545</v>
      </c>
      <c r="L237" s="99" t="s">
        <v>1696</v>
      </c>
      <c r="M237" s="112">
        <v>11.0</v>
      </c>
      <c r="N237" s="94">
        <v>0.0</v>
      </c>
      <c r="O237" s="94">
        <v>0.0</v>
      </c>
      <c r="P237" s="94">
        <v>0.0</v>
      </c>
      <c r="Q237" s="94">
        <v>0.0</v>
      </c>
      <c r="R237" s="94">
        <v>0.0</v>
      </c>
      <c r="S237" s="94">
        <v>7.0</v>
      </c>
      <c r="T237" s="94">
        <v>3.0</v>
      </c>
      <c r="U237" s="94">
        <v>1.0</v>
      </c>
      <c r="V237" s="97" t="s">
        <v>624</v>
      </c>
      <c r="W237" s="97" t="s">
        <v>624</v>
      </c>
      <c r="X237" s="97" t="s">
        <v>624</v>
      </c>
      <c r="Y237" s="97" t="s">
        <v>624</v>
      </c>
      <c r="Z237" s="97" t="s">
        <v>624</v>
      </c>
      <c r="AA237" s="97" t="s">
        <v>624</v>
      </c>
      <c r="AB237" s="97" t="s">
        <v>624</v>
      </c>
      <c r="AC237" s="97" t="s">
        <v>624</v>
      </c>
      <c r="AD237" s="99" t="s">
        <v>1696</v>
      </c>
      <c r="AE237" s="100">
        <v>8.0</v>
      </c>
      <c r="AF237" s="97">
        <v>0.0</v>
      </c>
      <c r="AG237" s="97">
        <v>0.0</v>
      </c>
      <c r="AH237" s="97">
        <v>0.0</v>
      </c>
      <c r="AI237" s="97">
        <v>0.0</v>
      </c>
      <c r="AJ237" s="97">
        <v>0.0</v>
      </c>
      <c r="AK237" s="97">
        <v>4.0</v>
      </c>
      <c r="AL237" s="97">
        <v>4.0</v>
      </c>
      <c r="AM237" s="97">
        <v>0.0</v>
      </c>
      <c r="AN237" s="97" t="s">
        <v>624</v>
      </c>
      <c r="AO237" s="97" t="s">
        <v>624</v>
      </c>
      <c r="AP237" s="97" t="s">
        <v>624</v>
      </c>
      <c r="AQ237" s="97" t="s">
        <v>624</v>
      </c>
      <c r="AR237" s="97" t="s">
        <v>624</v>
      </c>
      <c r="AS237" s="97" t="s">
        <v>624</v>
      </c>
      <c r="AT237" s="97" t="s">
        <v>624</v>
      </c>
      <c r="AU237" s="103" t="s">
        <v>624</v>
      </c>
      <c r="AV237" s="98" t="s">
        <v>1358</v>
      </c>
      <c r="AW237" s="104">
        <v>44.0</v>
      </c>
      <c r="AX237" s="97">
        <v>0.0</v>
      </c>
      <c r="AY237" s="97">
        <v>0.0</v>
      </c>
      <c r="AZ237" s="97">
        <v>0.0</v>
      </c>
      <c r="BA237" s="97">
        <v>0.0</v>
      </c>
      <c r="BB237" s="97">
        <v>0.0</v>
      </c>
      <c r="BC237" s="97">
        <v>0.0</v>
      </c>
      <c r="BD237" s="97">
        <v>44.0</v>
      </c>
      <c r="BE237" s="97">
        <v>0.0</v>
      </c>
      <c r="BF237" s="97" t="s">
        <v>624</v>
      </c>
      <c r="BG237" s="97" t="s">
        <v>624</v>
      </c>
      <c r="BH237" s="97" t="s">
        <v>624</v>
      </c>
      <c r="BI237" s="97" t="s">
        <v>624</v>
      </c>
      <c r="BJ237" s="97" t="s">
        <v>624</v>
      </c>
      <c r="BK237" s="97" t="s">
        <v>624</v>
      </c>
      <c r="BL237" s="97" t="s">
        <v>624</v>
      </c>
      <c r="BM237" s="103" t="s">
        <v>624</v>
      </c>
      <c r="BN237" s="105">
        <f t="shared" si="4"/>
        <v>45012</v>
      </c>
      <c r="BO237" s="106" t="s">
        <v>1697</v>
      </c>
      <c r="BP237" s="76" t="s">
        <v>1697</v>
      </c>
      <c r="BQ237" s="106" t="s">
        <v>1360</v>
      </c>
      <c r="BR237" s="97">
        <f t="shared" si="5"/>
        <v>545</v>
      </c>
      <c r="BS237" s="97">
        <f t="shared" si="6"/>
        <v>545</v>
      </c>
      <c r="BT237" s="97">
        <f t="shared" si="7"/>
        <v>558</v>
      </c>
      <c r="BU237" s="97">
        <f t="shared" si="8"/>
        <v>545</v>
      </c>
      <c r="BV237" s="97">
        <f t="shared" ref="BV237:BX237" si="242">IF(BR237=44434,,BR237)</f>
        <v>545</v>
      </c>
      <c r="BW237" s="97">
        <f t="shared" si="242"/>
        <v>545</v>
      </c>
      <c r="BX237" s="97">
        <f t="shared" si="242"/>
        <v>558</v>
      </c>
      <c r="BY237" s="97">
        <f t="shared" si="10"/>
        <v>545</v>
      </c>
      <c r="BZ237" s="79"/>
    </row>
    <row r="238">
      <c r="A238" s="94" t="s">
        <v>234</v>
      </c>
      <c r="B238" s="94" t="s">
        <v>235</v>
      </c>
      <c r="C238" s="94" t="s">
        <v>235</v>
      </c>
      <c r="D238" s="94" t="s">
        <v>88</v>
      </c>
      <c r="E238" s="94" t="s">
        <v>236</v>
      </c>
      <c r="F238" s="94" t="s">
        <v>1123</v>
      </c>
      <c r="G238" s="94" t="s">
        <v>237</v>
      </c>
      <c r="H238" s="113">
        <v>44873.0</v>
      </c>
      <c r="I238" s="97"/>
      <c r="J238" s="98" t="str">
        <f t="shared" si="2"/>
        <v>above 56 days</v>
      </c>
      <c r="K238" s="98">
        <f t="shared" si="3"/>
        <v>425</v>
      </c>
      <c r="L238" s="99" t="s">
        <v>1301</v>
      </c>
      <c r="M238" s="112">
        <v>53.0</v>
      </c>
      <c r="N238" s="94">
        <v>7.0</v>
      </c>
      <c r="O238" s="94">
        <v>2.0</v>
      </c>
      <c r="P238" s="94">
        <v>4.0</v>
      </c>
      <c r="Q238" s="94">
        <v>26.0</v>
      </c>
      <c r="R238" s="94">
        <v>9.0</v>
      </c>
      <c r="S238" s="94">
        <v>2.0</v>
      </c>
      <c r="T238" s="94">
        <v>3.0</v>
      </c>
      <c r="U238" s="97" t="s">
        <v>624</v>
      </c>
      <c r="V238" s="97" t="s">
        <v>624</v>
      </c>
      <c r="W238" s="97" t="s">
        <v>624</v>
      </c>
      <c r="X238" s="97" t="s">
        <v>624</v>
      </c>
      <c r="Y238" s="97" t="s">
        <v>624</v>
      </c>
      <c r="Z238" s="97" t="s">
        <v>624</v>
      </c>
      <c r="AA238" s="97" t="s">
        <v>624</v>
      </c>
      <c r="AB238" s="97" t="s">
        <v>624</v>
      </c>
      <c r="AC238" s="97" t="s">
        <v>624</v>
      </c>
      <c r="AD238" s="101"/>
      <c r="AE238" s="100">
        <v>0.0</v>
      </c>
      <c r="AF238" s="97">
        <v>0.0</v>
      </c>
      <c r="AG238" s="97">
        <v>0.0</v>
      </c>
      <c r="AH238" s="97">
        <v>0.0</v>
      </c>
      <c r="AI238" s="97">
        <v>0.0</v>
      </c>
      <c r="AJ238" s="97">
        <v>0.0</v>
      </c>
      <c r="AK238" s="97">
        <v>0.0</v>
      </c>
      <c r="AL238" s="97">
        <v>0.0</v>
      </c>
      <c r="AM238" s="97" t="s">
        <v>624</v>
      </c>
      <c r="AN238" s="97" t="s">
        <v>624</v>
      </c>
      <c r="AO238" s="97" t="s">
        <v>624</v>
      </c>
      <c r="AP238" s="97" t="s">
        <v>624</v>
      </c>
      <c r="AQ238" s="97" t="s">
        <v>624</v>
      </c>
      <c r="AR238" s="97" t="s">
        <v>624</v>
      </c>
      <c r="AS238" s="97" t="s">
        <v>624</v>
      </c>
      <c r="AT238" s="97" t="s">
        <v>624</v>
      </c>
      <c r="AU238" s="103" t="s">
        <v>624</v>
      </c>
      <c r="AV238" s="110"/>
      <c r="AW238" s="104">
        <v>0.0</v>
      </c>
      <c r="AX238" s="97">
        <v>0.0</v>
      </c>
      <c r="AY238" s="97">
        <v>0.0</v>
      </c>
      <c r="AZ238" s="97">
        <v>0.0</v>
      </c>
      <c r="BA238" s="97">
        <v>0.0</v>
      </c>
      <c r="BB238" s="97">
        <v>0.0</v>
      </c>
      <c r="BC238" s="97">
        <v>0.0</v>
      </c>
      <c r="BD238" s="97">
        <v>0.0</v>
      </c>
      <c r="BE238" s="97" t="s">
        <v>624</v>
      </c>
      <c r="BF238" s="97" t="s">
        <v>624</v>
      </c>
      <c r="BG238" s="97" t="s">
        <v>624</v>
      </c>
      <c r="BH238" s="97" t="s">
        <v>624</v>
      </c>
      <c r="BI238" s="97" t="s">
        <v>624</v>
      </c>
      <c r="BJ238" s="97" t="s">
        <v>624</v>
      </c>
      <c r="BK238" s="97" t="s">
        <v>624</v>
      </c>
      <c r="BL238" s="97" t="s">
        <v>624</v>
      </c>
      <c r="BM238" s="103" t="s">
        <v>624</v>
      </c>
      <c r="BN238" s="105">
        <f t="shared" si="4"/>
        <v>45012</v>
      </c>
      <c r="BO238" s="106" t="s">
        <v>1303</v>
      </c>
      <c r="BP238" s="76"/>
      <c r="BQ238" s="76"/>
      <c r="BR238" s="97">
        <f t="shared" si="5"/>
        <v>425</v>
      </c>
      <c r="BS238" s="97">
        <f t="shared" si="6"/>
        <v>45012</v>
      </c>
      <c r="BT238" s="97">
        <f t="shared" si="7"/>
        <v>45012</v>
      </c>
      <c r="BU238" s="97">
        <f t="shared" si="8"/>
        <v>425</v>
      </c>
      <c r="BV238" s="97">
        <f t="shared" ref="BV238:BX238" si="243">IF(BR238=44434,,BR238)</f>
        <v>425</v>
      </c>
      <c r="BW238" s="97">
        <f t="shared" si="243"/>
        <v>45012</v>
      </c>
      <c r="BX238" s="97">
        <f t="shared" si="243"/>
        <v>45012</v>
      </c>
      <c r="BY238" s="97">
        <f t="shared" si="10"/>
        <v>425</v>
      </c>
      <c r="BZ238" s="79"/>
    </row>
    <row r="239">
      <c r="A239" s="94" t="s">
        <v>177</v>
      </c>
      <c r="B239" s="94" t="s">
        <v>893</v>
      </c>
      <c r="C239" s="94" t="s">
        <v>893</v>
      </c>
      <c r="D239" s="94" t="s">
        <v>132</v>
      </c>
      <c r="E239" s="94" t="s">
        <v>179</v>
      </c>
      <c r="F239" s="94" t="s">
        <v>1144</v>
      </c>
      <c r="G239" s="94" t="s">
        <v>79</v>
      </c>
      <c r="H239" s="97" t="s">
        <v>1795</v>
      </c>
      <c r="I239" s="97" t="s">
        <v>1796</v>
      </c>
      <c r="J239" s="98" t="str">
        <f t="shared" si="2"/>
        <v>above 56 days</v>
      </c>
      <c r="K239" s="98">
        <f t="shared" si="3"/>
        <v>483</v>
      </c>
      <c r="L239" s="101" t="s">
        <v>1133</v>
      </c>
      <c r="M239" s="112">
        <v>2.0</v>
      </c>
      <c r="N239" s="94">
        <v>0.0</v>
      </c>
      <c r="O239" s="94">
        <v>0.0</v>
      </c>
      <c r="P239" s="94">
        <v>0.0</v>
      </c>
      <c r="Q239" s="94">
        <v>1.0</v>
      </c>
      <c r="R239" s="94">
        <v>0.0</v>
      </c>
      <c r="S239" s="94">
        <v>0.0</v>
      </c>
      <c r="T239" s="94">
        <v>1.0</v>
      </c>
      <c r="U239" s="97" t="s">
        <v>624</v>
      </c>
      <c r="V239" s="97" t="s">
        <v>624</v>
      </c>
      <c r="W239" s="97" t="s">
        <v>624</v>
      </c>
      <c r="X239" s="97" t="s">
        <v>624</v>
      </c>
      <c r="Y239" s="97" t="s">
        <v>624</v>
      </c>
      <c r="Z239" s="97" t="s">
        <v>624</v>
      </c>
      <c r="AA239" s="97" t="s">
        <v>624</v>
      </c>
      <c r="AB239" s="97" t="s">
        <v>624</v>
      </c>
      <c r="AC239" s="97" t="s">
        <v>624</v>
      </c>
      <c r="AD239" s="101"/>
      <c r="AE239" s="100">
        <v>0.0</v>
      </c>
      <c r="AF239" s="97">
        <v>0.0</v>
      </c>
      <c r="AG239" s="97">
        <v>0.0</v>
      </c>
      <c r="AH239" s="97">
        <v>0.0</v>
      </c>
      <c r="AI239" s="97">
        <v>0.0</v>
      </c>
      <c r="AJ239" s="97">
        <v>0.0</v>
      </c>
      <c r="AK239" s="97">
        <v>0.0</v>
      </c>
      <c r="AL239" s="97">
        <v>0.0</v>
      </c>
      <c r="AM239" s="97" t="s">
        <v>624</v>
      </c>
      <c r="AN239" s="97" t="s">
        <v>624</v>
      </c>
      <c r="AO239" s="97" t="s">
        <v>624</v>
      </c>
      <c r="AP239" s="97" t="s">
        <v>624</v>
      </c>
      <c r="AQ239" s="97" t="s">
        <v>624</v>
      </c>
      <c r="AR239" s="97" t="s">
        <v>624</v>
      </c>
      <c r="AS239" s="97" t="s">
        <v>624</v>
      </c>
      <c r="AT239" s="97" t="s">
        <v>624</v>
      </c>
      <c r="AU239" s="103" t="s">
        <v>624</v>
      </c>
      <c r="AV239" s="110"/>
      <c r="AW239" s="104">
        <v>0.0</v>
      </c>
      <c r="AX239" s="97">
        <v>0.0</v>
      </c>
      <c r="AY239" s="97">
        <v>0.0</v>
      </c>
      <c r="AZ239" s="97">
        <v>0.0</v>
      </c>
      <c r="BA239" s="97">
        <v>0.0</v>
      </c>
      <c r="BB239" s="97">
        <v>0.0</v>
      </c>
      <c r="BC239" s="97">
        <v>0.0</v>
      </c>
      <c r="BD239" s="97">
        <v>0.0</v>
      </c>
      <c r="BE239" s="97" t="s">
        <v>624</v>
      </c>
      <c r="BF239" s="97" t="s">
        <v>624</v>
      </c>
      <c r="BG239" s="97" t="s">
        <v>624</v>
      </c>
      <c r="BH239" s="97" t="s">
        <v>624</v>
      </c>
      <c r="BI239" s="97" t="s">
        <v>624</v>
      </c>
      <c r="BJ239" s="97" t="s">
        <v>624</v>
      </c>
      <c r="BK239" s="97" t="s">
        <v>624</v>
      </c>
      <c r="BL239" s="97" t="s">
        <v>624</v>
      </c>
      <c r="BM239" s="103" t="s">
        <v>624</v>
      </c>
      <c r="BN239" s="105">
        <f t="shared" si="4"/>
        <v>45012</v>
      </c>
      <c r="BO239" s="106" t="s">
        <v>1136</v>
      </c>
      <c r="BP239" s="76"/>
      <c r="BQ239" s="76"/>
      <c r="BR239" s="97">
        <f t="shared" si="5"/>
        <v>483</v>
      </c>
      <c r="BS239" s="97">
        <f t="shared" si="6"/>
        <v>45012</v>
      </c>
      <c r="BT239" s="97">
        <f t="shared" si="7"/>
        <v>45012</v>
      </c>
      <c r="BU239" s="97">
        <f t="shared" si="8"/>
        <v>483</v>
      </c>
      <c r="BV239" s="97">
        <f t="shared" ref="BV239:BX239" si="244">IF(BR239=44434,,BR239)</f>
        <v>483</v>
      </c>
      <c r="BW239" s="97">
        <f t="shared" si="244"/>
        <v>45012</v>
      </c>
      <c r="BX239" s="97">
        <f t="shared" si="244"/>
        <v>45012</v>
      </c>
      <c r="BY239" s="97">
        <f t="shared" si="10"/>
        <v>483</v>
      </c>
      <c r="BZ239" s="79"/>
    </row>
    <row r="240">
      <c r="A240" s="94" t="s">
        <v>177</v>
      </c>
      <c r="B240" s="94" t="s">
        <v>894</v>
      </c>
      <c r="C240" s="94" t="s">
        <v>894</v>
      </c>
      <c r="D240" s="94" t="s">
        <v>132</v>
      </c>
      <c r="E240" s="94" t="s">
        <v>179</v>
      </c>
      <c r="F240" s="94" t="s">
        <v>1144</v>
      </c>
      <c r="G240" s="94" t="s">
        <v>79</v>
      </c>
      <c r="H240" s="97" t="s">
        <v>1797</v>
      </c>
      <c r="I240" s="97" t="s">
        <v>1796</v>
      </c>
      <c r="J240" s="98" t="str">
        <f t="shared" si="2"/>
        <v>above 56 days</v>
      </c>
      <c r="K240" s="98">
        <f t="shared" si="3"/>
        <v>483</v>
      </c>
      <c r="L240" s="101" t="s">
        <v>1133</v>
      </c>
      <c r="M240" s="112">
        <v>2.0</v>
      </c>
      <c r="N240" s="94">
        <v>0.0</v>
      </c>
      <c r="O240" s="94">
        <v>0.0</v>
      </c>
      <c r="P240" s="94">
        <v>0.0</v>
      </c>
      <c r="Q240" s="94">
        <v>1.0</v>
      </c>
      <c r="R240" s="94">
        <v>0.0</v>
      </c>
      <c r="S240" s="94">
        <v>0.0</v>
      </c>
      <c r="T240" s="94">
        <v>1.0</v>
      </c>
      <c r="U240" s="97" t="s">
        <v>624</v>
      </c>
      <c r="V240" s="97" t="s">
        <v>624</v>
      </c>
      <c r="W240" s="97" t="s">
        <v>624</v>
      </c>
      <c r="X240" s="97" t="s">
        <v>624</v>
      </c>
      <c r="Y240" s="97" t="s">
        <v>624</v>
      </c>
      <c r="Z240" s="97" t="s">
        <v>624</v>
      </c>
      <c r="AA240" s="97" t="s">
        <v>624</v>
      </c>
      <c r="AB240" s="97" t="s">
        <v>624</v>
      </c>
      <c r="AC240" s="97" t="s">
        <v>624</v>
      </c>
      <c r="AD240" s="101"/>
      <c r="AE240" s="100">
        <v>0.0</v>
      </c>
      <c r="AF240" s="97">
        <v>0.0</v>
      </c>
      <c r="AG240" s="97">
        <v>0.0</v>
      </c>
      <c r="AH240" s="97">
        <v>0.0</v>
      </c>
      <c r="AI240" s="97">
        <v>0.0</v>
      </c>
      <c r="AJ240" s="97">
        <v>0.0</v>
      </c>
      <c r="AK240" s="97">
        <v>0.0</v>
      </c>
      <c r="AL240" s="97">
        <v>0.0</v>
      </c>
      <c r="AM240" s="97" t="s">
        <v>624</v>
      </c>
      <c r="AN240" s="97" t="s">
        <v>624</v>
      </c>
      <c r="AO240" s="97" t="s">
        <v>624</v>
      </c>
      <c r="AP240" s="97" t="s">
        <v>624</v>
      </c>
      <c r="AQ240" s="97" t="s">
        <v>624</v>
      </c>
      <c r="AR240" s="97" t="s">
        <v>624</v>
      </c>
      <c r="AS240" s="97" t="s">
        <v>624</v>
      </c>
      <c r="AT240" s="97" t="s">
        <v>624</v>
      </c>
      <c r="AU240" s="103" t="s">
        <v>624</v>
      </c>
      <c r="AV240" s="110"/>
      <c r="AW240" s="104">
        <v>0.0</v>
      </c>
      <c r="AX240" s="97">
        <v>0.0</v>
      </c>
      <c r="AY240" s="97">
        <v>0.0</v>
      </c>
      <c r="AZ240" s="97">
        <v>0.0</v>
      </c>
      <c r="BA240" s="97">
        <v>0.0</v>
      </c>
      <c r="BB240" s="97">
        <v>0.0</v>
      </c>
      <c r="BC240" s="97">
        <v>0.0</v>
      </c>
      <c r="BD240" s="97">
        <v>0.0</v>
      </c>
      <c r="BE240" s="97" t="s">
        <v>624</v>
      </c>
      <c r="BF240" s="97" t="s">
        <v>624</v>
      </c>
      <c r="BG240" s="97" t="s">
        <v>624</v>
      </c>
      <c r="BH240" s="97" t="s">
        <v>624</v>
      </c>
      <c r="BI240" s="97" t="s">
        <v>624</v>
      </c>
      <c r="BJ240" s="97" t="s">
        <v>624</v>
      </c>
      <c r="BK240" s="97" t="s">
        <v>624</v>
      </c>
      <c r="BL240" s="97" t="s">
        <v>624</v>
      </c>
      <c r="BM240" s="103" t="s">
        <v>624</v>
      </c>
      <c r="BN240" s="105">
        <f t="shared" si="4"/>
        <v>45012</v>
      </c>
      <c r="BO240" s="106" t="s">
        <v>1136</v>
      </c>
      <c r="BP240" s="76"/>
      <c r="BQ240" s="76"/>
      <c r="BR240" s="97">
        <f t="shared" si="5"/>
        <v>483</v>
      </c>
      <c r="BS240" s="97">
        <f t="shared" si="6"/>
        <v>45012</v>
      </c>
      <c r="BT240" s="97">
        <f t="shared" si="7"/>
        <v>45012</v>
      </c>
      <c r="BU240" s="97">
        <f t="shared" si="8"/>
        <v>483</v>
      </c>
      <c r="BV240" s="97">
        <f t="shared" ref="BV240:BX240" si="245">IF(BR240=44434,,BR240)</f>
        <v>483</v>
      </c>
      <c r="BW240" s="97">
        <f t="shared" si="245"/>
        <v>45012</v>
      </c>
      <c r="BX240" s="97">
        <f t="shared" si="245"/>
        <v>45012</v>
      </c>
      <c r="BY240" s="97">
        <f t="shared" si="10"/>
        <v>483</v>
      </c>
      <c r="BZ240" s="79"/>
    </row>
    <row r="241">
      <c r="A241" s="94" t="s">
        <v>86</v>
      </c>
      <c r="B241" s="94" t="s">
        <v>1084</v>
      </c>
      <c r="C241" s="94" t="s">
        <v>1084</v>
      </c>
      <c r="D241" s="94" t="s">
        <v>88</v>
      </c>
      <c r="E241" s="94" t="s">
        <v>152</v>
      </c>
      <c r="F241" s="94" t="s">
        <v>1123</v>
      </c>
      <c r="G241" s="94" t="s">
        <v>135</v>
      </c>
      <c r="H241" s="97"/>
      <c r="I241" s="97"/>
      <c r="J241" s="98" t="str">
        <f t="shared" si="2"/>
        <v>above 56 days</v>
      </c>
      <c r="K241" s="98">
        <f t="shared" si="3"/>
        <v>559</v>
      </c>
      <c r="L241" s="99" t="s">
        <v>1406</v>
      </c>
      <c r="M241" s="112">
        <v>1.0</v>
      </c>
      <c r="N241" s="94">
        <v>0.0</v>
      </c>
      <c r="O241" s="94">
        <v>0.0</v>
      </c>
      <c r="P241" s="94">
        <v>0.0</v>
      </c>
      <c r="Q241" s="94">
        <v>0.0</v>
      </c>
      <c r="R241" s="94">
        <v>0.0</v>
      </c>
      <c r="S241" s="94">
        <v>0.0</v>
      </c>
      <c r="T241" s="94">
        <v>1.0</v>
      </c>
      <c r="U241" s="97" t="s">
        <v>624</v>
      </c>
      <c r="V241" s="97" t="s">
        <v>624</v>
      </c>
      <c r="W241" s="97" t="s">
        <v>624</v>
      </c>
      <c r="X241" s="97" t="s">
        <v>624</v>
      </c>
      <c r="Y241" s="97" t="s">
        <v>624</v>
      </c>
      <c r="Z241" s="97" t="s">
        <v>624</v>
      </c>
      <c r="AA241" s="97" t="s">
        <v>624</v>
      </c>
      <c r="AB241" s="97" t="s">
        <v>624</v>
      </c>
      <c r="AC241" s="97" t="s">
        <v>624</v>
      </c>
      <c r="AD241" s="101"/>
      <c r="AE241" s="100">
        <v>0.0</v>
      </c>
      <c r="AF241" s="97">
        <v>0.0</v>
      </c>
      <c r="AG241" s="97">
        <v>0.0</v>
      </c>
      <c r="AH241" s="97">
        <v>0.0</v>
      </c>
      <c r="AI241" s="97">
        <v>0.0</v>
      </c>
      <c r="AJ241" s="97">
        <v>0.0</v>
      </c>
      <c r="AK241" s="97">
        <v>0.0</v>
      </c>
      <c r="AL241" s="97">
        <v>0.0</v>
      </c>
      <c r="AM241" s="97" t="s">
        <v>624</v>
      </c>
      <c r="AN241" s="97" t="s">
        <v>624</v>
      </c>
      <c r="AO241" s="97" t="s">
        <v>624</v>
      </c>
      <c r="AP241" s="97" t="s">
        <v>624</v>
      </c>
      <c r="AQ241" s="97" t="s">
        <v>624</v>
      </c>
      <c r="AR241" s="97" t="s">
        <v>624</v>
      </c>
      <c r="AS241" s="97" t="s">
        <v>624</v>
      </c>
      <c r="AT241" s="97" t="s">
        <v>624</v>
      </c>
      <c r="AU241" s="103" t="s">
        <v>624</v>
      </c>
      <c r="AV241" s="110"/>
      <c r="AW241" s="104">
        <v>0.0</v>
      </c>
      <c r="AX241" s="97">
        <v>0.0</v>
      </c>
      <c r="AY241" s="97">
        <v>0.0</v>
      </c>
      <c r="AZ241" s="97">
        <v>0.0</v>
      </c>
      <c r="BA241" s="97">
        <v>0.0</v>
      </c>
      <c r="BB241" s="97">
        <v>0.0</v>
      </c>
      <c r="BC241" s="97">
        <v>0.0</v>
      </c>
      <c r="BD241" s="97">
        <v>0.0</v>
      </c>
      <c r="BE241" s="97" t="s">
        <v>624</v>
      </c>
      <c r="BF241" s="97" t="s">
        <v>624</v>
      </c>
      <c r="BG241" s="97" t="s">
        <v>624</v>
      </c>
      <c r="BH241" s="97" t="s">
        <v>624</v>
      </c>
      <c r="BI241" s="97" t="s">
        <v>624</v>
      </c>
      <c r="BJ241" s="97" t="s">
        <v>624</v>
      </c>
      <c r="BK241" s="97" t="s">
        <v>624</v>
      </c>
      <c r="BL241" s="97" t="s">
        <v>624</v>
      </c>
      <c r="BM241" s="103" t="s">
        <v>624</v>
      </c>
      <c r="BN241" s="105">
        <f t="shared" si="4"/>
        <v>45012</v>
      </c>
      <c r="BO241" s="106" t="s">
        <v>1407</v>
      </c>
      <c r="BP241" s="76"/>
      <c r="BQ241" s="76"/>
      <c r="BR241" s="97">
        <f t="shared" si="5"/>
        <v>559</v>
      </c>
      <c r="BS241" s="97">
        <f t="shared" si="6"/>
        <v>45012</v>
      </c>
      <c r="BT241" s="97">
        <f t="shared" si="7"/>
        <v>45012</v>
      </c>
      <c r="BU241" s="97">
        <f t="shared" si="8"/>
        <v>559</v>
      </c>
      <c r="BV241" s="97">
        <f t="shared" ref="BV241:BX241" si="246">IF(BR241=44434,,BR241)</f>
        <v>559</v>
      </c>
      <c r="BW241" s="97">
        <f t="shared" si="246"/>
        <v>45012</v>
      </c>
      <c r="BX241" s="97">
        <f t="shared" si="246"/>
        <v>45012</v>
      </c>
      <c r="BY241" s="97">
        <f t="shared" si="10"/>
        <v>559</v>
      </c>
      <c r="BZ241" s="79"/>
    </row>
    <row r="242">
      <c r="A242" s="94" t="s">
        <v>842</v>
      </c>
      <c r="B242" s="94" t="s">
        <v>1798</v>
      </c>
      <c r="C242" s="94" t="s">
        <v>1799</v>
      </c>
      <c r="D242" s="94" t="s">
        <v>76</v>
      </c>
      <c r="E242" s="94" t="s">
        <v>1483</v>
      </c>
      <c r="F242" s="94" t="s">
        <v>1484</v>
      </c>
      <c r="G242" s="94" t="s">
        <v>79</v>
      </c>
      <c r="H242" s="97" t="s">
        <v>1800</v>
      </c>
      <c r="I242" s="97"/>
      <c r="J242" s="98" t="str">
        <f t="shared" si="2"/>
        <v>above 56 days</v>
      </c>
      <c r="K242" s="98">
        <f t="shared" si="3"/>
        <v>567</v>
      </c>
      <c r="L242" s="101"/>
      <c r="M242" s="112">
        <v>0.0</v>
      </c>
      <c r="N242" s="94">
        <v>0.0</v>
      </c>
      <c r="O242" s="94">
        <v>0.0</v>
      </c>
      <c r="P242" s="94">
        <v>0.0</v>
      </c>
      <c r="Q242" s="94">
        <v>0.0</v>
      </c>
      <c r="R242" s="94">
        <v>0.0</v>
      </c>
      <c r="S242" s="94">
        <v>0.0</v>
      </c>
      <c r="T242" s="94">
        <v>0.0</v>
      </c>
      <c r="U242" s="97" t="s">
        <v>624</v>
      </c>
      <c r="V242" s="97" t="s">
        <v>624</v>
      </c>
      <c r="W242" s="97" t="s">
        <v>624</v>
      </c>
      <c r="X242" s="97" t="s">
        <v>624</v>
      </c>
      <c r="Y242" s="97" t="s">
        <v>624</v>
      </c>
      <c r="Z242" s="97" t="s">
        <v>624</v>
      </c>
      <c r="AA242" s="97" t="s">
        <v>624</v>
      </c>
      <c r="AB242" s="97" t="s">
        <v>624</v>
      </c>
      <c r="AC242" s="97" t="s">
        <v>624</v>
      </c>
      <c r="AD242" s="101" t="s">
        <v>1207</v>
      </c>
      <c r="AE242" s="100">
        <v>1.0</v>
      </c>
      <c r="AF242" s="97">
        <v>0.0</v>
      </c>
      <c r="AG242" s="97">
        <v>0.0</v>
      </c>
      <c r="AH242" s="97">
        <v>0.0</v>
      </c>
      <c r="AI242" s="97">
        <v>0.0</v>
      </c>
      <c r="AJ242" s="97">
        <v>0.0</v>
      </c>
      <c r="AK242" s="97">
        <v>0.0</v>
      </c>
      <c r="AL242" s="97">
        <v>1.0</v>
      </c>
      <c r="AM242" s="97" t="s">
        <v>624</v>
      </c>
      <c r="AN242" s="97" t="s">
        <v>624</v>
      </c>
      <c r="AO242" s="97" t="s">
        <v>624</v>
      </c>
      <c r="AP242" s="97" t="s">
        <v>624</v>
      </c>
      <c r="AQ242" s="97" t="s">
        <v>624</v>
      </c>
      <c r="AR242" s="97" t="s">
        <v>624</v>
      </c>
      <c r="AS242" s="97" t="s">
        <v>624</v>
      </c>
      <c r="AT242" s="97" t="s">
        <v>624</v>
      </c>
      <c r="AU242" s="103" t="s">
        <v>624</v>
      </c>
      <c r="AV242" s="110"/>
      <c r="AW242" s="104">
        <v>0.0</v>
      </c>
      <c r="AX242" s="97">
        <v>0.0</v>
      </c>
      <c r="AY242" s="97">
        <v>0.0</v>
      </c>
      <c r="AZ242" s="97">
        <v>0.0</v>
      </c>
      <c r="BA242" s="97">
        <v>0.0</v>
      </c>
      <c r="BB242" s="97">
        <v>0.0</v>
      </c>
      <c r="BC242" s="97">
        <v>0.0</v>
      </c>
      <c r="BD242" s="97">
        <v>0.0</v>
      </c>
      <c r="BE242" s="97" t="s">
        <v>624</v>
      </c>
      <c r="BF242" s="97" t="s">
        <v>624</v>
      </c>
      <c r="BG242" s="97" t="s">
        <v>624</v>
      </c>
      <c r="BH242" s="97" t="s">
        <v>624</v>
      </c>
      <c r="BI242" s="97" t="s">
        <v>624</v>
      </c>
      <c r="BJ242" s="97" t="s">
        <v>624</v>
      </c>
      <c r="BK242" s="97" t="s">
        <v>624</v>
      </c>
      <c r="BL242" s="97" t="s">
        <v>624</v>
      </c>
      <c r="BM242" s="103" t="s">
        <v>624</v>
      </c>
      <c r="BN242" s="105">
        <f t="shared" si="4"/>
        <v>45012</v>
      </c>
      <c r="BO242" s="106"/>
      <c r="BP242" s="106" t="s">
        <v>1204</v>
      </c>
      <c r="BQ242" s="76"/>
      <c r="BR242" s="97">
        <f t="shared" si="5"/>
        <v>45012</v>
      </c>
      <c r="BS242" s="97">
        <f t="shared" si="6"/>
        <v>567</v>
      </c>
      <c r="BT242" s="97">
        <f t="shared" si="7"/>
        <v>45012</v>
      </c>
      <c r="BU242" s="97">
        <f t="shared" si="8"/>
        <v>567</v>
      </c>
      <c r="BV242" s="97">
        <f t="shared" ref="BV242:BX242" si="247">IF(BR242=44434,,BR242)</f>
        <v>45012</v>
      </c>
      <c r="BW242" s="97">
        <f t="shared" si="247"/>
        <v>567</v>
      </c>
      <c r="BX242" s="97">
        <f t="shared" si="247"/>
        <v>45012</v>
      </c>
      <c r="BY242" s="97">
        <f t="shared" si="10"/>
        <v>567</v>
      </c>
      <c r="BZ242" s="79"/>
    </row>
    <row r="243">
      <c r="A243" s="94" t="s">
        <v>389</v>
      </c>
      <c r="B243" s="94" t="s">
        <v>414</v>
      </c>
      <c r="C243" s="94" t="s">
        <v>414</v>
      </c>
      <c r="D243" s="94" t="s">
        <v>132</v>
      </c>
      <c r="E243" s="94" t="s">
        <v>1801</v>
      </c>
      <c r="F243" s="94" t="s">
        <v>1144</v>
      </c>
      <c r="G243" s="94" t="s">
        <v>135</v>
      </c>
      <c r="H243" s="97" t="s">
        <v>1802</v>
      </c>
      <c r="I243" s="97" t="s">
        <v>1803</v>
      </c>
      <c r="J243" s="98" t="str">
        <f t="shared" si="2"/>
        <v>above 56 days</v>
      </c>
      <c r="K243" s="98">
        <f t="shared" si="3"/>
        <v>431</v>
      </c>
      <c r="L243" s="99" t="s">
        <v>1167</v>
      </c>
      <c r="M243" s="112">
        <v>6.0</v>
      </c>
      <c r="N243" s="94">
        <v>4.0</v>
      </c>
      <c r="O243" s="94">
        <v>0.0</v>
      </c>
      <c r="P243" s="94">
        <v>0.0</v>
      </c>
      <c r="Q243" s="94">
        <v>0.0</v>
      </c>
      <c r="R243" s="94">
        <v>0.0</v>
      </c>
      <c r="S243" s="94">
        <v>2.0</v>
      </c>
      <c r="T243" s="97" t="s">
        <v>624</v>
      </c>
      <c r="U243" s="97" t="s">
        <v>624</v>
      </c>
      <c r="V243" s="97" t="s">
        <v>624</v>
      </c>
      <c r="W243" s="97" t="s">
        <v>624</v>
      </c>
      <c r="X243" s="97" t="s">
        <v>624</v>
      </c>
      <c r="Y243" s="97" t="s">
        <v>624</v>
      </c>
      <c r="Z243" s="97" t="s">
        <v>624</v>
      </c>
      <c r="AA243" s="97" t="s">
        <v>624</v>
      </c>
      <c r="AB243" s="97" t="s">
        <v>624</v>
      </c>
      <c r="AC243" s="97" t="s">
        <v>624</v>
      </c>
      <c r="AD243" s="101"/>
      <c r="AE243" s="100">
        <v>0.0</v>
      </c>
      <c r="AF243" s="97">
        <v>0.0</v>
      </c>
      <c r="AG243" s="97">
        <v>0.0</v>
      </c>
      <c r="AH243" s="97">
        <v>0.0</v>
      </c>
      <c r="AI243" s="97">
        <v>0.0</v>
      </c>
      <c r="AJ243" s="97">
        <v>0.0</v>
      </c>
      <c r="AK243" s="97">
        <v>0.0</v>
      </c>
      <c r="AL243" s="97" t="s">
        <v>624</v>
      </c>
      <c r="AM243" s="97" t="s">
        <v>624</v>
      </c>
      <c r="AN243" s="97" t="s">
        <v>624</v>
      </c>
      <c r="AO243" s="97" t="s">
        <v>624</v>
      </c>
      <c r="AP243" s="97" t="s">
        <v>624</v>
      </c>
      <c r="AQ243" s="97" t="s">
        <v>624</v>
      </c>
      <c r="AR243" s="97" t="s">
        <v>624</v>
      </c>
      <c r="AS243" s="97" t="s">
        <v>624</v>
      </c>
      <c r="AT243" s="97" t="s">
        <v>624</v>
      </c>
      <c r="AU243" s="103" t="s">
        <v>624</v>
      </c>
      <c r="AV243" s="110"/>
      <c r="AW243" s="112">
        <v>0.0</v>
      </c>
      <c r="AX243" s="97">
        <v>0.0</v>
      </c>
      <c r="AY243" s="97">
        <v>0.0</v>
      </c>
      <c r="AZ243" s="97">
        <v>0.0</v>
      </c>
      <c r="BA243" s="97">
        <v>0.0</v>
      </c>
      <c r="BB243" s="97">
        <v>0.0</v>
      </c>
      <c r="BC243" s="97">
        <v>0.0</v>
      </c>
      <c r="BD243" s="97" t="s">
        <v>624</v>
      </c>
      <c r="BE243" s="97" t="s">
        <v>624</v>
      </c>
      <c r="BF243" s="97" t="s">
        <v>624</v>
      </c>
      <c r="BG243" s="97" t="s">
        <v>624</v>
      </c>
      <c r="BH243" s="97" t="s">
        <v>624</v>
      </c>
      <c r="BI243" s="97" t="s">
        <v>624</v>
      </c>
      <c r="BJ243" s="97" t="s">
        <v>624</v>
      </c>
      <c r="BK243" s="97" t="s">
        <v>624</v>
      </c>
      <c r="BL243" s="97" t="s">
        <v>624</v>
      </c>
      <c r="BM243" s="103" t="s">
        <v>624</v>
      </c>
      <c r="BN243" s="105">
        <f t="shared" si="4"/>
        <v>45012</v>
      </c>
      <c r="BO243" s="106" t="s">
        <v>1170</v>
      </c>
      <c r="BP243" s="106"/>
      <c r="BQ243" s="106"/>
      <c r="BR243" s="97">
        <f t="shared" si="5"/>
        <v>431</v>
      </c>
      <c r="BS243" s="97">
        <f t="shared" si="6"/>
        <v>45012</v>
      </c>
      <c r="BT243" s="97">
        <f t="shared" si="7"/>
        <v>45012</v>
      </c>
      <c r="BU243" s="97">
        <f t="shared" si="8"/>
        <v>431</v>
      </c>
      <c r="BV243" s="97">
        <f t="shared" ref="BV243:BX243" si="248">IF(BR243=44434,,BR243)</f>
        <v>431</v>
      </c>
      <c r="BW243" s="97">
        <f t="shared" si="248"/>
        <v>45012</v>
      </c>
      <c r="BX243" s="97">
        <f t="shared" si="248"/>
        <v>45012</v>
      </c>
      <c r="BY243" s="97">
        <f t="shared" si="10"/>
        <v>431</v>
      </c>
      <c r="BZ243" s="79"/>
    </row>
    <row r="244">
      <c r="A244" s="94" t="s">
        <v>230</v>
      </c>
      <c r="B244" s="94" t="s">
        <v>231</v>
      </c>
      <c r="C244" s="94" t="s">
        <v>231</v>
      </c>
      <c r="D244" s="94" t="s">
        <v>76</v>
      </c>
      <c r="E244" s="94" t="s">
        <v>232</v>
      </c>
      <c r="F244" s="94" t="s">
        <v>1804</v>
      </c>
      <c r="G244" s="94" t="s">
        <v>233</v>
      </c>
      <c r="H244" s="113">
        <v>45567.0</v>
      </c>
      <c r="I244" s="97" t="s">
        <v>1805</v>
      </c>
      <c r="J244" s="98" t="str">
        <f t="shared" si="2"/>
        <v>above 56 days</v>
      </c>
      <c r="K244" s="98">
        <f t="shared" si="3"/>
        <v>445</v>
      </c>
      <c r="L244" s="101" t="s">
        <v>1376</v>
      </c>
      <c r="M244" s="112">
        <v>9.0</v>
      </c>
      <c r="N244" s="94">
        <v>2.0</v>
      </c>
      <c r="O244" s="94">
        <v>0.0</v>
      </c>
      <c r="P244" s="94">
        <v>0.0</v>
      </c>
      <c r="Q244" s="94">
        <v>2.0</v>
      </c>
      <c r="R244" s="94">
        <v>0.0</v>
      </c>
      <c r="S244" s="94">
        <v>5.0</v>
      </c>
      <c r="T244" s="97" t="s">
        <v>624</v>
      </c>
      <c r="U244" s="97" t="s">
        <v>624</v>
      </c>
      <c r="V244" s="97" t="s">
        <v>624</v>
      </c>
      <c r="W244" s="97" t="s">
        <v>624</v>
      </c>
      <c r="X244" s="97" t="s">
        <v>624</v>
      </c>
      <c r="Y244" s="97" t="s">
        <v>624</v>
      </c>
      <c r="Z244" s="97" t="s">
        <v>624</v>
      </c>
      <c r="AA244" s="97" t="s">
        <v>624</v>
      </c>
      <c r="AB244" s="97" t="s">
        <v>624</v>
      </c>
      <c r="AC244" s="97" t="s">
        <v>624</v>
      </c>
      <c r="AD244" s="101"/>
      <c r="AE244" s="100">
        <v>0.0</v>
      </c>
      <c r="AF244" s="97">
        <v>0.0</v>
      </c>
      <c r="AG244" s="97">
        <v>0.0</v>
      </c>
      <c r="AH244" s="97">
        <v>0.0</v>
      </c>
      <c r="AI244" s="97">
        <v>0.0</v>
      </c>
      <c r="AJ244" s="97">
        <v>0.0</v>
      </c>
      <c r="AK244" s="97">
        <v>0.0</v>
      </c>
      <c r="AL244" s="97" t="s">
        <v>624</v>
      </c>
      <c r="AM244" s="97" t="s">
        <v>624</v>
      </c>
      <c r="AN244" s="97" t="s">
        <v>624</v>
      </c>
      <c r="AO244" s="97" t="s">
        <v>624</v>
      </c>
      <c r="AP244" s="97" t="s">
        <v>624</v>
      </c>
      <c r="AQ244" s="97" t="s">
        <v>624</v>
      </c>
      <c r="AR244" s="97" t="s">
        <v>624</v>
      </c>
      <c r="AS244" s="97" t="s">
        <v>624</v>
      </c>
      <c r="AT244" s="97" t="s">
        <v>624</v>
      </c>
      <c r="AU244" s="103" t="s">
        <v>624</v>
      </c>
      <c r="AV244" s="110"/>
      <c r="AW244" s="112">
        <v>0.0</v>
      </c>
      <c r="AX244" s="97">
        <v>0.0</v>
      </c>
      <c r="AY244" s="97">
        <v>0.0</v>
      </c>
      <c r="AZ244" s="97">
        <v>0.0</v>
      </c>
      <c r="BA244" s="97">
        <v>0.0</v>
      </c>
      <c r="BB244" s="97">
        <v>0.0</v>
      </c>
      <c r="BC244" s="97">
        <v>0.0</v>
      </c>
      <c r="BD244" s="97" t="s">
        <v>624</v>
      </c>
      <c r="BE244" s="97" t="s">
        <v>624</v>
      </c>
      <c r="BF244" s="97" t="s">
        <v>624</v>
      </c>
      <c r="BG244" s="97" t="s">
        <v>624</v>
      </c>
      <c r="BH244" s="97" t="s">
        <v>624</v>
      </c>
      <c r="BI244" s="97" t="s">
        <v>624</v>
      </c>
      <c r="BJ244" s="97" t="s">
        <v>624</v>
      </c>
      <c r="BK244" s="97" t="s">
        <v>624</v>
      </c>
      <c r="BL244" s="97" t="s">
        <v>624</v>
      </c>
      <c r="BM244" s="103" t="s">
        <v>624</v>
      </c>
      <c r="BN244" s="105">
        <f t="shared" si="4"/>
        <v>45012</v>
      </c>
      <c r="BO244" s="106" t="s">
        <v>1377</v>
      </c>
      <c r="BP244" s="106"/>
      <c r="BQ244" s="106"/>
      <c r="BR244" s="97">
        <f t="shared" si="5"/>
        <v>445</v>
      </c>
      <c r="BS244" s="97">
        <f t="shared" si="6"/>
        <v>45012</v>
      </c>
      <c r="BT244" s="97">
        <f t="shared" si="7"/>
        <v>45012</v>
      </c>
      <c r="BU244" s="97">
        <f t="shared" si="8"/>
        <v>445</v>
      </c>
      <c r="BV244" s="97">
        <f t="shared" ref="BV244:BX244" si="249">IF(BR244=44434,,BR244)</f>
        <v>445</v>
      </c>
      <c r="BW244" s="97">
        <f t="shared" si="249"/>
        <v>45012</v>
      </c>
      <c r="BX244" s="97">
        <f t="shared" si="249"/>
        <v>45012</v>
      </c>
      <c r="BY244" s="97">
        <f t="shared" si="10"/>
        <v>445</v>
      </c>
      <c r="BZ244" s="79"/>
    </row>
    <row r="245">
      <c r="A245" s="94" t="s">
        <v>842</v>
      </c>
      <c r="B245" s="94" t="s">
        <v>855</v>
      </c>
      <c r="C245" s="94" t="s">
        <v>856</v>
      </c>
      <c r="D245" s="94" t="s">
        <v>76</v>
      </c>
      <c r="E245" s="94" t="s">
        <v>1483</v>
      </c>
      <c r="F245" s="94" t="s">
        <v>1484</v>
      </c>
      <c r="G245" s="94" t="s">
        <v>79</v>
      </c>
      <c r="H245" s="115">
        <v>45971.0</v>
      </c>
      <c r="I245" s="97"/>
      <c r="J245" s="98" t="str">
        <f t="shared" si="2"/>
        <v>above 56 days</v>
      </c>
      <c r="K245" s="98">
        <f t="shared" si="3"/>
        <v>433</v>
      </c>
      <c r="L245" s="99" t="s">
        <v>1335</v>
      </c>
      <c r="M245" s="112">
        <v>19.0</v>
      </c>
      <c r="N245" s="94">
        <v>4.0</v>
      </c>
      <c r="O245" s="94">
        <v>0.0</v>
      </c>
      <c r="P245" s="94">
        <v>4.0</v>
      </c>
      <c r="Q245" s="94">
        <v>0.0</v>
      </c>
      <c r="R245" s="94">
        <v>10.0</v>
      </c>
      <c r="S245" s="94">
        <v>1.0</v>
      </c>
      <c r="T245" s="97" t="s">
        <v>624</v>
      </c>
      <c r="U245" s="97" t="s">
        <v>624</v>
      </c>
      <c r="V245" s="97" t="s">
        <v>624</v>
      </c>
      <c r="W245" s="97" t="s">
        <v>624</v>
      </c>
      <c r="X245" s="97" t="s">
        <v>624</v>
      </c>
      <c r="Y245" s="97" t="s">
        <v>624</v>
      </c>
      <c r="Z245" s="97" t="s">
        <v>624</v>
      </c>
      <c r="AA245" s="97" t="s">
        <v>624</v>
      </c>
      <c r="AB245" s="97" t="s">
        <v>624</v>
      </c>
      <c r="AC245" s="97" t="s">
        <v>624</v>
      </c>
      <c r="AD245" s="99" t="s">
        <v>1335</v>
      </c>
      <c r="AE245" s="100">
        <v>21.0</v>
      </c>
      <c r="AF245" s="97">
        <v>6.0</v>
      </c>
      <c r="AG245" s="97">
        <v>0.0</v>
      </c>
      <c r="AH245" s="97">
        <v>2.0</v>
      </c>
      <c r="AI245" s="97">
        <v>2.0</v>
      </c>
      <c r="AJ245" s="97">
        <v>11.0</v>
      </c>
      <c r="AK245" s="97">
        <v>0.0</v>
      </c>
      <c r="AL245" s="97" t="s">
        <v>624</v>
      </c>
      <c r="AM245" s="97" t="s">
        <v>624</v>
      </c>
      <c r="AN245" s="97" t="s">
        <v>624</v>
      </c>
      <c r="AO245" s="97" t="s">
        <v>624</v>
      </c>
      <c r="AP245" s="97" t="s">
        <v>624</v>
      </c>
      <c r="AQ245" s="97" t="s">
        <v>624</v>
      </c>
      <c r="AR245" s="97" t="s">
        <v>624</v>
      </c>
      <c r="AS245" s="97" t="s">
        <v>624</v>
      </c>
      <c r="AT245" s="97" t="s">
        <v>624</v>
      </c>
      <c r="AU245" s="103" t="s">
        <v>624</v>
      </c>
      <c r="AV245" s="110"/>
      <c r="AW245" s="112">
        <v>0.0</v>
      </c>
      <c r="AX245" s="97">
        <v>0.0</v>
      </c>
      <c r="AY245" s="97">
        <v>0.0</v>
      </c>
      <c r="AZ245" s="97">
        <v>0.0</v>
      </c>
      <c r="BA245" s="97">
        <v>0.0</v>
      </c>
      <c r="BB245" s="97">
        <v>0.0</v>
      </c>
      <c r="BC245" s="97">
        <v>0.0</v>
      </c>
      <c r="BD245" s="97" t="s">
        <v>624</v>
      </c>
      <c r="BE245" s="97" t="s">
        <v>624</v>
      </c>
      <c r="BF245" s="97" t="s">
        <v>624</v>
      </c>
      <c r="BG245" s="97" t="s">
        <v>624</v>
      </c>
      <c r="BH245" s="97" t="s">
        <v>624</v>
      </c>
      <c r="BI245" s="97" t="s">
        <v>624</v>
      </c>
      <c r="BJ245" s="97" t="s">
        <v>624</v>
      </c>
      <c r="BK245" s="97" t="s">
        <v>624</v>
      </c>
      <c r="BL245" s="97" t="s">
        <v>624</v>
      </c>
      <c r="BM245" s="103" t="s">
        <v>624</v>
      </c>
      <c r="BN245" s="105">
        <f t="shared" si="4"/>
        <v>45012</v>
      </c>
      <c r="BO245" s="106" t="s">
        <v>1336</v>
      </c>
      <c r="BP245" s="106" t="s">
        <v>1336</v>
      </c>
      <c r="BQ245" s="106"/>
      <c r="BR245" s="97">
        <f t="shared" si="5"/>
        <v>433</v>
      </c>
      <c r="BS245" s="97">
        <f t="shared" si="6"/>
        <v>433</v>
      </c>
      <c r="BT245" s="97">
        <f t="shared" si="7"/>
        <v>45012</v>
      </c>
      <c r="BU245" s="97">
        <f t="shared" si="8"/>
        <v>433</v>
      </c>
      <c r="BV245" s="97">
        <f t="shared" ref="BV245:BX245" si="250">IF(BR245=44434,,BR245)</f>
        <v>433</v>
      </c>
      <c r="BW245" s="97">
        <f t="shared" si="250"/>
        <v>433</v>
      </c>
      <c r="BX245" s="97">
        <f t="shared" si="250"/>
        <v>45012</v>
      </c>
      <c r="BY245" s="97">
        <f t="shared" si="10"/>
        <v>433</v>
      </c>
      <c r="BZ245" s="79"/>
    </row>
    <row r="246">
      <c r="A246" s="94" t="s">
        <v>862</v>
      </c>
      <c r="B246" s="94" t="s">
        <v>863</v>
      </c>
      <c r="C246" s="94" t="s">
        <v>863</v>
      </c>
      <c r="D246" s="94" t="s">
        <v>76</v>
      </c>
      <c r="E246" s="94" t="s">
        <v>864</v>
      </c>
      <c r="F246" s="94" t="s">
        <v>1640</v>
      </c>
      <c r="G246" s="94" t="s">
        <v>89</v>
      </c>
      <c r="H246" s="97" t="s">
        <v>1806</v>
      </c>
      <c r="I246" s="97" t="s">
        <v>1807</v>
      </c>
      <c r="J246" s="98" t="str">
        <f t="shared" si="2"/>
        <v>above 56 days</v>
      </c>
      <c r="K246" s="98">
        <f t="shared" si="3"/>
        <v>494</v>
      </c>
      <c r="L246" s="101" t="s">
        <v>1808</v>
      </c>
      <c r="M246" s="112">
        <v>18.0</v>
      </c>
      <c r="N246" s="94">
        <v>0.0</v>
      </c>
      <c r="O246" s="94">
        <v>0.0</v>
      </c>
      <c r="P246" s="94">
        <v>0.0</v>
      </c>
      <c r="Q246" s="94">
        <v>10.0</v>
      </c>
      <c r="R246" s="94">
        <v>5.0</v>
      </c>
      <c r="S246" s="94">
        <v>3.0</v>
      </c>
      <c r="T246" s="97" t="s">
        <v>624</v>
      </c>
      <c r="U246" s="97" t="s">
        <v>624</v>
      </c>
      <c r="V246" s="97" t="s">
        <v>624</v>
      </c>
      <c r="W246" s="97" t="s">
        <v>624</v>
      </c>
      <c r="X246" s="97" t="s">
        <v>624</v>
      </c>
      <c r="Y246" s="97" t="s">
        <v>624</v>
      </c>
      <c r="Z246" s="97" t="s">
        <v>624</v>
      </c>
      <c r="AA246" s="97" t="s">
        <v>624</v>
      </c>
      <c r="AB246" s="97" t="s">
        <v>624</v>
      </c>
      <c r="AC246" s="97" t="s">
        <v>624</v>
      </c>
      <c r="AD246" s="101"/>
      <c r="AE246" s="100">
        <v>0.0</v>
      </c>
      <c r="AF246" s="97">
        <v>0.0</v>
      </c>
      <c r="AG246" s="97">
        <v>0.0</v>
      </c>
      <c r="AH246" s="97">
        <v>0.0</v>
      </c>
      <c r="AI246" s="97">
        <v>0.0</v>
      </c>
      <c r="AJ246" s="97">
        <v>0.0</v>
      </c>
      <c r="AK246" s="97">
        <v>0.0</v>
      </c>
      <c r="AL246" s="97" t="s">
        <v>624</v>
      </c>
      <c r="AM246" s="97" t="s">
        <v>624</v>
      </c>
      <c r="AN246" s="97" t="s">
        <v>624</v>
      </c>
      <c r="AO246" s="97" t="s">
        <v>624</v>
      </c>
      <c r="AP246" s="97" t="s">
        <v>624</v>
      </c>
      <c r="AQ246" s="97" t="s">
        <v>624</v>
      </c>
      <c r="AR246" s="97" t="s">
        <v>624</v>
      </c>
      <c r="AS246" s="97" t="s">
        <v>624</v>
      </c>
      <c r="AT246" s="97" t="s">
        <v>624</v>
      </c>
      <c r="AU246" s="103" t="s">
        <v>624</v>
      </c>
      <c r="AV246" s="110"/>
      <c r="AW246" s="112">
        <v>0.0</v>
      </c>
      <c r="AX246" s="97">
        <v>0.0</v>
      </c>
      <c r="AY246" s="97">
        <v>0.0</v>
      </c>
      <c r="AZ246" s="97">
        <v>0.0</v>
      </c>
      <c r="BA246" s="97">
        <v>0.0</v>
      </c>
      <c r="BB246" s="97">
        <v>0.0</v>
      </c>
      <c r="BC246" s="97">
        <v>0.0</v>
      </c>
      <c r="BD246" s="97" t="s">
        <v>624</v>
      </c>
      <c r="BE246" s="97" t="s">
        <v>624</v>
      </c>
      <c r="BF246" s="97" t="s">
        <v>624</v>
      </c>
      <c r="BG246" s="97" t="s">
        <v>624</v>
      </c>
      <c r="BH246" s="97" t="s">
        <v>624</v>
      </c>
      <c r="BI246" s="97" t="s">
        <v>624</v>
      </c>
      <c r="BJ246" s="97" t="s">
        <v>624</v>
      </c>
      <c r="BK246" s="97" t="s">
        <v>624</v>
      </c>
      <c r="BL246" s="97" t="s">
        <v>624</v>
      </c>
      <c r="BM246" s="103" t="s">
        <v>624</v>
      </c>
      <c r="BN246" s="105">
        <f t="shared" si="4"/>
        <v>45012</v>
      </c>
      <c r="BO246" s="106" t="s">
        <v>1809</v>
      </c>
      <c r="BP246" s="106"/>
      <c r="BQ246" s="106"/>
      <c r="BR246" s="97">
        <f t="shared" si="5"/>
        <v>494</v>
      </c>
      <c r="BS246" s="97">
        <f t="shared" si="6"/>
        <v>45012</v>
      </c>
      <c r="BT246" s="97">
        <f t="shared" si="7"/>
        <v>45012</v>
      </c>
      <c r="BU246" s="97">
        <f t="shared" si="8"/>
        <v>494</v>
      </c>
      <c r="BV246" s="97">
        <f t="shared" ref="BV246:BX246" si="251">IF(BR246=44434,,BR246)</f>
        <v>494</v>
      </c>
      <c r="BW246" s="97">
        <f t="shared" si="251"/>
        <v>45012</v>
      </c>
      <c r="BX246" s="97">
        <f t="shared" si="251"/>
        <v>45012</v>
      </c>
      <c r="BY246" s="97">
        <f t="shared" si="10"/>
        <v>494</v>
      </c>
      <c r="BZ246" s="79"/>
    </row>
    <row r="247">
      <c r="A247" s="94" t="s">
        <v>86</v>
      </c>
      <c r="B247" s="94" t="s">
        <v>1810</v>
      </c>
      <c r="C247" s="94" t="s">
        <v>1811</v>
      </c>
      <c r="D247" s="94" t="s">
        <v>88</v>
      </c>
      <c r="E247" s="94" t="s">
        <v>152</v>
      </c>
      <c r="F247" s="94" t="s">
        <v>64</v>
      </c>
      <c r="G247" s="94" t="s">
        <v>79</v>
      </c>
      <c r="H247" s="97" t="s">
        <v>1812</v>
      </c>
      <c r="I247" s="113">
        <v>43443.0</v>
      </c>
      <c r="J247" s="98" t="str">
        <f t="shared" si="2"/>
        <v>above 56 days</v>
      </c>
      <c r="K247" s="98">
        <f t="shared" si="3"/>
        <v>567</v>
      </c>
      <c r="L247" s="101" t="s">
        <v>1207</v>
      </c>
      <c r="M247" s="112">
        <v>1.0</v>
      </c>
      <c r="N247" s="94">
        <v>0.0</v>
      </c>
      <c r="O247" s="94">
        <v>0.0</v>
      </c>
      <c r="P247" s="94">
        <v>0.0</v>
      </c>
      <c r="Q247" s="94">
        <v>0.0</v>
      </c>
      <c r="R247" s="94">
        <v>0.0</v>
      </c>
      <c r="S247" s="94">
        <v>1.0</v>
      </c>
      <c r="T247" s="97" t="s">
        <v>624</v>
      </c>
      <c r="U247" s="97" t="s">
        <v>624</v>
      </c>
      <c r="V247" s="97" t="s">
        <v>624</v>
      </c>
      <c r="W247" s="97" t="s">
        <v>624</v>
      </c>
      <c r="X247" s="97" t="s">
        <v>624</v>
      </c>
      <c r="Y247" s="97" t="s">
        <v>624</v>
      </c>
      <c r="Z247" s="97" t="s">
        <v>624</v>
      </c>
      <c r="AA247" s="97" t="s">
        <v>624</v>
      </c>
      <c r="AB247" s="97" t="s">
        <v>624</v>
      </c>
      <c r="AC247" s="97" t="s">
        <v>624</v>
      </c>
      <c r="AD247" s="101"/>
      <c r="AE247" s="100">
        <v>0.0</v>
      </c>
      <c r="AF247" s="97">
        <v>0.0</v>
      </c>
      <c r="AG247" s="97">
        <v>0.0</v>
      </c>
      <c r="AH247" s="97">
        <v>0.0</v>
      </c>
      <c r="AI247" s="97">
        <v>0.0</v>
      </c>
      <c r="AJ247" s="97">
        <v>0.0</v>
      </c>
      <c r="AK247" s="97">
        <v>0.0</v>
      </c>
      <c r="AL247" s="97" t="s">
        <v>624</v>
      </c>
      <c r="AM247" s="97" t="s">
        <v>624</v>
      </c>
      <c r="AN247" s="97" t="s">
        <v>624</v>
      </c>
      <c r="AO247" s="97" t="s">
        <v>624</v>
      </c>
      <c r="AP247" s="97" t="s">
        <v>624</v>
      </c>
      <c r="AQ247" s="97" t="s">
        <v>624</v>
      </c>
      <c r="AR247" s="97" t="s">
        <v>624</v>
      </c>
      <c r="AS247" s="97" t="s">
        <v>624</v>
      </c>
      <c r="AT247" s="97" t="s">
        <v>624</v>
      </c>
      <c r="AU247" s="103" t="s">
        <v>624</v>
      </c>
      <c r="AV247" s="110"/>
      <c r="AW247" s="112">
        <v>0.0</v>
      </c>
      <c r="AX247" s="97">
        <v>0.0</v>
      </c>
      <c r="AY247" s="97">
        <v>0.0</v>
      </c>
      <c r="AZ247" s="97">
        <v>0.0</v>
      </c>
      <c r="BA247" s="97">
        <v>0.0</v>
      </c>
      <c r="BB247" s="97">
        <v>0.0</v>
      </c>
      <c r="BC247" s="97">
        <v>0.0</v>
      </c>
      <c r="BD247" s="97" t="s">
        <v>624</v>
      </c>
      <c r="BE247" s="97" t="s">
        <v>624</v>
      </c>
      <c r="BF247" s="97" t="s">
        <v>624</v>
      </c>
      <c r="BG247" s="97" t="s">
        <v>624</v>
      </c>
      <c r="BH247" s="97" t="s">
        <v>624</v>
      </c>
      <c r="BI247" s="97" t="s">
        <v>624</v>
      </c>
      <c r="BJ247" s="97" t="s">
        <v>624</v>
      </c>
      <c r="BK247" s="97" t="s">
        <v>624</v>
      </c>
      <c r="BL247" s="97" t="s">
        <v>624</v>
      </c>
      <c r="BM247" s="103" t="s">
        <v>624</v>
      </c>
      <c r="BN247" s="105">
        <f t="shared" si="4"/>
        <v>45012</v>
      </c>
      <c r="BO247" s="106" t="s">
        <v>1204</v>
      </c>
      <c r="BP247" s="106"/>
      <c r="BQ247" s="106"/>
      <c r="BR247" s="97">
        <f t="shared" si="5"/>
        <v>567</v>
      </c>
      <c r="BS247" s="97">
        <f t="shared" si="6"/>
        <v>45012</v>
      </c>
      <c r="BT247" s="97">
        <f t="shared" si="7"/>
        <v>45012</v>
      </c>
      <c r="BU247" s="97">
        <f t="shared" si="8"/>
        <v>567</v>
      </c>
      <c r="BV247" s="97">
        <f t="shared" ref="BV247:BX247" si="252">IF(BR247=44434,,BR247)</f>
        <v>567</v>
      </c>
      <c r="BW247" s="97">
        <f t="shared" si="252"/>
        <v>45012</v>
      </c>
      <c r="BX247" s="97">
        <f t="shared" si="252"/>
        <v>45012</v>
      </c>
      <c r="BY247" s="97">
        <f t="shared" si="10"/>
        <v>567</v>
      </c>
      <c r="BZ247" s="79"/>
    </row>
    <row r="248">
      <c r="A248" s="94" t="s">
        <v>86</v>
      </c>
      <c r="B248" s="94" t="s">
        <v>432</v>
      </c>
      <c r="C248" s="94" t="s">
        <v>433</v>
      </c>
      <c r="D248" s="94" t="s">
        <v>88</v>
      </c>
      <c r="E248" s="94" t="s">
        <v>152</v>
      </c>
      <c r="F248" s="94" t="s">
        <v>1123</v>
      </c>
      <c r="G248" s="94" t="s">
        <v>79</v>
      </c>
      <c r="H248" s="116">
        <v>44965.0</v>
      </c>
      <c r="I248" s="97" t="s">
        <v>1813</v>
      </c>
      <c r="J248" s="98" t="str">
        <f t="shared" si="2"/>
        <v>above 56 days</v>
      </c>
      <c r="K248" s="98">
        <f t="shared" si="3"/>
        <v>420</v>
      </c>
      <c r="L248" s="99" t="s">
        <v>1163</v>
      </c>
      <c r="M248" s="112">
        <v>4.0</v>
      </c>
      <c r="N248" s="94">
        <v>1.0</v>
      </c>
      <c r="O248" s="94">
        <v>0.0</v>
      </c>
      <c r="P248" s="94">
        <v>2.0</v>
      </c>
      <c r="Q248" s="94">
        <v>0.0</v>
      </c>
      <c r="R248" s="94">
        <v>1.0</v>
      </c>
      <c r="S248" s="97" t="s">
        <v>624</v>
      </c>
      <c r="T248" s="97" t="s">
        <v>624</v>
      </c>
      <c r="U248" s="97" t="s">
        <v>624</v>
      </c>
      <c r="V248" s="97" t="s">
        <v>624</v>
      </c>
      <c r="W248" s="97" t="s">
        <v>624</v>
      </c>
      <c r="X248" s="97" t="s">
        <v>624</v>
      </c>
      <c r="Y248" s="97" t="s">
        <v>624</v>
      </c>
      <c r="Z248" s="97" t="s">
        <v>624</v>
      </c>
      <c r="AA248" s="97" t="s">
        <v>624</v>
      </c>
      <c r="AB248" s="97" t="s">
        <v>624</v>
      </c>
      <c r="AC248" s="97" t="s">
        <v>624</v>
      </c>
      <c r="AD248" s="101" t="s">
        <v>1282</v>
      </c>
      <c r="AE248" s="100">
        <v>1.0</v>
      </c>
      <c r="AF248" s="97">
        <v>0.0</v>
      </c>
      <c r="AG248" s="97">
        <v>0.0</v>
      </c>
      <c r="AH248" s="97">
        <v>0.0</v>
      </c>
      <c r="AI248" s="97">
        <v>0.0</v>
      </c>
      <c r="AJ248" s="97">
        <v>1.0</v>
      </c>
      <c r="AK248" s="97" t="s">
        <v>624</v>
      </c>
      <c r="AL248" s="97" t="s">
        <v>624</v>
      </c>
      <c r="AM248" s="97" t="s">
        <v>624</v>
      </c>
      <c r="AN248" s="97" t="s">
        <v>624</v>
      </c>
      <c r="AO248" s="97" t="s">
        <v>624</v>
      </c>
      <c r="AP248" s="97" t="s">
        <v>624</v>
      </c>
      <c r="AQ248" s="97" t="s">
        <v>624</v>
      </c>
      <c r="AR248" s="97" t="s">
        <v>624</v>
      </c>
      <c r="AS248" s="97" t="s">
        <v>624</v>
      </c>
      <c r="AT248" s="97" t="s">
        <v>624</v>
      </c>
      <c r="AU248" s="103" t="s">
        <v>624</v>
      </c>
      <c r="AV248" s="110"/>
      <c r="AW248" s="112">
        <v>0.0</v>
      </c>
      <c r="AX248" s="97">
        <v>0.0</v>
      </c>
      <c r="AY248" s="97">
        <v>0.0</v>
      </c>
      <c r="AZ248" s="97">
        <v>0.0</v>
      </c>
      <c r="BA248" s="97">
        <v>0.0</v>
      </c>
      <c r="BB248" s="97">
        <v>0.0</v>
      </c>
      <c r="BC248" s="97" t="s">
        <v>624</v>
      </c>
      <c r="BD248" s="97" t="s">
        <v>624</v>
      </c>
      <c r="BE248" s="97" t="s">
        <v>624</v>
      </c>
      <c r="BF248" s="97" t="s">
        <v>624</v>
      </c>
      <c r="BG248" s="97" t="s">
        <v>624</v>
      </c>
      <c r="BH248" s="97" t="s">
        <v>624</v>
      </c>
      <c r="BI248" s="97" t="s">
        <v>624</v>
      </c>
      <c r="BJ248" s="97" t="s">
        <v>624</v>
      </c>
      <c r="BK248" s="97" t="s">
        <v>624</v>
      </c>
      <c r="BL248" s="97" t="s">
        <v>624</v>
      </c>
      <c r="BM248" s="103" t="s">
        <v>624</v>
      </c>
      <c r="BN248" s="105">
        <f t="shared" si="4"/>
        <v>45012</v>
      </c>
      <c r="BO248" s="106" t="s">
        <v>1164</v>
      </c>
      <c r="BP248" s="106" t="s">
        <v>1362</v>
      </c>
      <c r="BQ248" s="106"/>
      <c r="BR248" s="97">
        <f t="shared" si="5"/>
        <v>420</v>
      </c>
      <c r="BS248" s="97">
        <f t="shared" si="6"/>
        <v>514</v>
      </c>
      <c r="BT248" s="97">
        <f t="shared" si="7"/>
        <v>45012</v>
      </c>
      <c r="BU248" s="97">
        <f t="shared" si="8"/>
        <v>420</v>
      </c>
      <c r="BV248" s="97">
        <f t="shared" ref="BV248:BX248" si="253">IF(BR248=44434,,BR248)</f>
        <v>420</v>
      </c>
      <c r="BW248" s="97">
        <f t="shared" si="253"/>
        <v>514</v>
      </c>
      <c r="BX248" s="97">
        <f t="shared" si="253"/>
        <v>45012</v>
      </c>
      <c r="BY248" s="97">
        <f t="shared" si="10"/>
        <v>420</v>
      </c>
      <c r="BZ248" s="79"/>
    </row>
    <row r="249">
      <c r="A249" s="94" t="s">
        <v>936</v>
      </c>
      <c r="B249" s="94" t="s">
        <v>1078</v>
      </c>
      <c r="C249" s="94" t="s">
        <v>1078</v>
      </c>
      <c r="D249" s="94" t="s">
        <v>88</v>
      </c>
      <c r="E249" s="94" t="s">
        <v>939</v>
      </c>
      <c r="F249" s="94" t="s">
        <v>1123</v>
      </c>
      <c r="G249" s="94" t="s">
        <v>79</v>
      </c>
      <c r="H249" s="97"/>
      <c r="I249" s="97"/>
      <c r="J249" s="98" t="str">
        <f t="shared" si="2"/>
        <v>above 56 days</v>
      </c>
      <c r="K249" s="98">
        <f t="shared" si="3"/>
        <v>467</v>
      </c>
      <c r="L249" s="101" t="s">
        <v>1248</v>
      </c>
      <c r="M249" s="112">
        <v>9.0</v>
      </c>
      <c r="N249" s="94">
        <v>0.0</v>
      </c>
      <c r="O249" s="94">
        <v>0.0</v>
      </c>
      <c r="P249" s="94">
        <v>3.0</v>
      </c>
      <c r="Q249" s="94">
        <v>5.0</v>
      </c>
      <c r="R249" s="94">
        <v>1.0</v>
      </c>
      <c r="S249" s="97" t="s">
        <v>624</v>
      </c>
      <c r="T249" s="97" t="s">
        <v>624</v>
      </c>
      <c r="U249" s="97" t="s">
        <v>624</v>
      </c>
      <c r="V249" s="97" t="s">
        <v>624</v>
      </c>
      <c r="W249" s="97" t="s">
        <v>624</v>
      </c>
      <c r="X249" s="97" t="s">
        <v>624</v>
      </c>
      <c r="Y249" s="97" t="s">
        <v>624</v>
      </c>
      <c r="Z249" s="97" t="s">
        <v>624</v>
      </c>
      <c r="AA249" s="97" t="s">
        <v>624</v>
      </c>
      <c r="AB249" s="97" t="s">
        <v>624</v>
      </c>
      <c r="AC249" s="97" t="s">
        <v>624</v>
      </c>
      <c r="AD249" s="101"/>
      <c r="AE249" s="100">
        <v>0.0</v>
      </c>
      <c r="AF249" s="97">
        <v>0.0</v>
      </c>
      <c r="AG249" s="97">
        <v>0.0</v>
      </c>
      <c r="AH249" s="97">
        <v>0.0</v>
      </c>
      <c r="AI249" s="97">
        <v>0.0</v>
      </c>
      <c r="AJ249" s="97">
        <v>0.0</v>
      </c>
      <c r="AK249" s="97" t="s">
        <v>624</v>
      </c>
      <c r="AL249" s="97" t="s">
        <v>624</v>
      </c>
      <c r="AM249" s="97" t="s">
        <v>624</v>
      </c>
      <c r="AN249" s="97" t="s">
        <v>624</v>
      </c>
      <c r="AO249" s="97" t="s">
        <v>624</v>
      </c>
      <c r="AP249" s="97" t="s">
        <v>624</v>
      </c>
      <c r="AQ249" s="97" t="s">
        <v>624</v>
      </c>
      <c r="AR249" s="97" t="s">
        <v>624</v>
      </c>
      <c r="AS249" s="97" t="s">
        <v>624</v>
      </c>
      <c r="AT249" s="97" t="s">
        <v>624</v>
      </c>
      <c r="AU249" s="103" t="s">
        <v>624</v>
      </c>
      <c r="AV249" s="110"/>
      <c r="AW249" s="112">
        <v>0.0</v>
      </c>
      <c r="AX249" s="97">
        <v>0.0</v>
      </c>
      <c r="AY249" s="97">
        <v>0.0</v>
      </c>
      <c r="AZ249" s="97">
        <v>0.0</v>
      </c>
      <c r="BA249" s="97">
        <v>0.0</v>
      </c>
      <c r="BB249" s="97">
        <v>0.0</v>
      </c>
      <c r="BC249" s="97" t="s">
        <v>624</v>
      </c>
      <c r="BD249" s="97" t="s">
        <v>624</v>
      </c>
      <c r="BE249" s="97" t="s">
        <v>624</v>
      </c>
      <c r="BF249" s="97" t="s">
        <v>624</v>
      </c>
      <c r="BG249" s="97" t="s">
        <v>624</v>
      </c>
      <c r="BH249" s="97" t="s">
        <v>624</v>
      </c>
      <c r="BI249" s="97" t="s">
        <v>624</v>
      </c>
      <c r="BJ249" s="97" t="s">
        <v>624</v>
      </c>
      <c r="BK249" s="97" t="s">
        <v>624</v>
      </c>
      <c r="BL249" s="97" t="s">
        <v>624</v>
      </c>
      <c r="BM249" s="103" t="s">
        <v>624</v>
      </c>
      <c r="BN249" s="105">
        <f t="shared" si="4"/>
        <v>45012</v>
      </c>
      <c r="BO249" s="106" t="s">
        <v>1249</v>
      </c>
      <c r="BP249" s="106"/>
      <c r="BQ249" s="106"/>
      <c r="BR249" s="97">
        <f t="shared" si="5"/>
        <v>467</v>
      </c>
      <c r="BS249" s="97">
        <f t="shared" si="6"/>
        <v>45012</v>
      </c>
      <c r="BT249" s="97">
        <f t="shared" si="7"/>
        <v>45012</v>
      </c>
      <c r="BU249" s="97">
        <f t="shared" si="8"/>
        <v>467</v>
      </c>
      <c r="BV249" s="97">
        <f t="shared" ref="BV249:BX249" si="254">IF(BR249=44434,,BR249)</f>
        <v>467</v>
      </c>
      <c r="BW249" s="97">
        <f t="shared" si="254"/>
        <v>45012</v>
      </c>
      <c r="BX249" s="97">
        <f t="shared" si="254"/>
        <v>45012</v>
      </c>
      <c r="BY249" s="97">
        <f t="shared" si="10"/>
        <v>467</v>
      </c>
      <c r="BZ249" s="79"/>
    </row>
    <row r="250">
      <c r="A250" s="94" t="s">
        <v>991</v>
      </c>
      <c r="B250" s="94" t="s">
        <v>1072</v>
      </c>
      <c r="C250" s="94" t="s">
        <v>1072</v>
      </c>
      <c r="D250" s="94" t="s">
        <v>62</v>
      </c>
      <c r="E250" s="94" t="s">
        <v>993</v>
      </c>
      <c r="F250" s="94" t="s">
        <v>1123</v>
      </c>
      <c r="G250" s="94" t="s">
        <v>106</v>
      </c>
      <c r="H250" s="113">
        <v>45327.0</v>
      </c>
      <c r="I250" s="97" t="s">
        <v>1814</v>
      </c>
      <c r="J250" s="98" t="str">
        <f t="shared" si="2"/>
        <v>above 56 days</v>
      </c>
      <c r="K250" s="98">
        <f t="shared" si="3"/>
        <v>521</v>
      </c>
      <c r="L250" s="101" t="s">
        <v>1141</v>
      </c>
      <c r="M250" s="112">
        <v>1.0</v>
      </c>
      <c r="N250" s="94">
        <v>0.0</v>
      </c>
      <c r="O250" s="94">
        <v>0.0</v>
      </c>
      <c r="P250" s="94">
        <v>0.0</v>
      </c>
      <c r="Q250" s="94">
        <v>0.0</v>
      </c>
      <c r="R250" s="94">
        <v>1.0</v>
      </c>
      <c r="S250" s="97" t="s">
        <v>624</v>
      </c>
      <c r="T250" s="97" t="s">
        <v>624</v>
      </c>
      <c r="U250" s="97" t="s">
        <v>624</v>
      </c>
      <c r="V250" s="97" t="s">
        <v>624</v>
      </c>
      <c r="W250" s="97" t="s">
        <v>624</v>
      </c>
      <c r="X250" s="97" t="s">
        <v>624</v>
      </c>
      <c r="Y250" s="97" t="s">
        <v>624</v>
      </c>
      <c r="Z250" s="97" t="s">
        <v>624</v>
      </c>
      <c r="AA250" s="97" t="s">
        <v>624</v>
      </c>
      <c r="AB250" s="97" t="s">
        <v>624</v>
      </c>
      <c r="AC250" s="97" t="s">
        <v>624</v>
      </c>
      <c r="AD250" s="101"/>
      <c r="AE250" s="100">
        <v>0.0</v>
      </c>
      <c r="AF250" s="97">
        <v>0.0</v>
      </c>
      <c r="AG250" s="97">
        <v>0.0</v>
      </c>
      <c r="AH250" s="97">
        <v>0.0</v>
      </c>
      <c r="AI250" s="97">
        <v>0.0</v>
      </c>
      <c r="AJ250" s="97">
        <v>0.0</v>
      </c>
      <c r="AK250" s="97" t="s">
        <v>624</v>
      </c>
      <c r="AL250" s="97" t="s">
        <v>624</v>
      </c>
      <c r="AM250" s="97" t="s">
        <v>624</v>
      </c>
      <c r="AN250" s="97" t="s">
        <v>624</v>
      </c>
      <c r="AO250" s="97" t="s">
        <v>624</v>
      </c>
      <c r="AP250" s="97" t="s">
        <v>624</v>
      </c>
      <c r="AQ250" s="97" t="s">
        <v>624</v>
      </c>
      <c r="AR250" s="97" t="s">
        <v>624</v>
      </c>
      <c r="AS250" s="97" t="s">
        <v>624</v>
      </c>
      <c r="AT250" s="97" t="s">
        <v>624</v>
      </c>
      <c r="AU250" s="103" t="s">
        <v>624</v>
      </c>
      <c r="AV250" s="110"/>
      <c r="AW250" s="112">
        <v>0.0</v>
      </c>
      <c r="AX250" s="97">
        <v>0.0</v>
      </c>
      <c r="AY250" s="97">
        <v>0.0</v>
      </c>
      <c r="AZ250" s="97">
        <v>0.0</v>
      </c>
      <c r="BA250" s="97">
        <v>0.0</v>
      </c>
      <c r="BB250" s="97">
        <v>0.0</v>
      </c>
      <c r="BC250" s="97" t="s">
        <v>624</v>
      </c>
      <c r="BD250" s="97" t="s">
        <v>624</v>
      </c>
      <c r="BE250" s="97" t="s">
        <v>624</v>
      </c>
      <c r="BF250" s="97" t="s">
        <v>624</v>
      </c>
      <c r="BG250" s="97" t="s">
        <v>624</v>
      </c>
      <c r="BH250" s="97" t="s">
        <v>624</v>
      </c>
      <c r="BI250" s="97" t="s">
        <v>624</v>
      </c>
      <c r="BJ250" s="97" t="s">
        <v>624</v>
      </c>
      <c r="BK250" s="97" t="s">
        <v>624</v>
      </c>
      <c r="BL250" s="97" t="s">
        <v>624</v>
      </c>
      <c r="BM250" s="103" t="s">
        <v>624</v>
      </c>
      <c r="BN250" s="105">
        <f t="shared" si="4"/>
        <v>45012</v>
      </c>
      <c r="BO250" s="106" t="s">
        <v>1142</v>
      </c>
      <c r="BP250" s="106"/>
      <c r="BQ250" s="106"/>
      <c r="BR250" s="97">
        <f t="shared" si="5"/>
        <v>521</v>
      </c>
      <c r="BS250" s="97">
        <f t="shared" si="6"/>
        <v>45012</v>
      </c>
      <c r="BT250" s="97">
        <f t="shared" si="7"/>
        <v>45012</v>
      </c>
      <c r="BU250" s="97">
        <f t="shared" si="8"/>
        <v>521</v>
      </c>
      <c r="BV250" s="97">
        <f t="shared" ref="BV250:BX250" si="255">IF(BR250=44434,,BR250)</f>
        <v>521</v>
      </c>
      <c r="BW250" s="97">
        <f t="shared" si="255"/>
        <v>45012</v>
      </c>
      <c r="BX250" s="97">
        <f t="shared" si="255"/>
        <v>45012</v>
      </c>
      <c r="BY250" s="97">
        <f t="shared" si="10"/>
        <v>521</v>
      </c>
      <c r="BZ250" s="79"/>
    </row>
    <row r="251">
      <c r="A251" s="94" t="s">
        <v>234</v>
      </c>
      <c r="B251" s="94" t="s">
        <v>1062</v>
      </c>
      <c r="C251" s="94" t="s">
        <v>1062</v>
      </c>
      <c r="D251" s="94" t="s">
        <v>88</v>
      </c>
      <c r="E251" s="94" t="s">
        <v>236</v>
      </c>
      <c r="F251" s="94" t="s">
        <v>1123</v>
      </c>
      <c r="G251" s="94" t="s">
        <v>114</v>
      </c>
      <c r="H251" s="97" t="s">
        <v>1815</v>
      </c>
      <c r="I251" s="113">
        <v>45027.0</v>
      </c>
      <c r="J251" s="98" t="str">
        <f t="shared" si="2"/>
        <v>above 56 days</v>
      </c>
      <c r="K251" s="98">
        <f t="shared" si="3"/>
        <v>529</v>
      </c>
      <c r="L251" s="101" t="s">
        <v>1609</v>
      </c>
      <c r="M251" s="112">
        <v>2.0</v>
      </c>
      <c r="N251" s="94">
        <v>0.0</v>
      </c>
      <c r="O251" s="94">
        <v>0.0</v>
      </c>
      <c r="P251" s="94">
        <v>0.0</v>
      </c>
      <c r="Q251" s="94">
        <v>0.0</v>
      </c>
      <c r="R251" s="94">
        <v>2.0</v>
      </c>
      <c r="S251" s="97" t="s">
        <v>624</v>
      </c>
      <c r="T251" s="97" t="s">
        <v>624</v>
      </c>
      <c r="U251" s="97" t="s">
        <v>624</v>
      </c>
      <c r="V251" s="97" t="s">
        <v>624</v>
      </c>
      <c r="W251" s="97" t="s">
        <v>624</v>
      </c>
      <c r="X251" s="97" t="s">
        <v>624</v>
      </c>
      <c r="Y251" s="97" t="s">
        <v>624</v>
      </c>
      <c r="Z251" s="97" t="s">
        <v>624</v>
      </c>
      <c r="AA251" s="97" t="s">
        <v>624</v>
      </c>
      <c r="AB251" s="97" t="s">
        <v>624</v>
      </c>
      <c r="AC251" s="97" t="s">
        <v>624</v>
      </c>
      <c r="AD251" s="101"/>
      <c r="AE251" s="100">
        <v>0.0</v>
      </c>
      <c r="AF251" s="97">
        <v>0.0</v>
      </c>
      <c r="AG251" s="97">
        <v>0.0</v>
      </c>
      <c r="AH251" s="97">
        <v>0.0</v>
      </c>
      <c r="AI251" s="97">
        <v>0.0</v>
      </c>
      <c r="AJ251" s="97">
        <v>0.0</v>
      </c>
      <c r="AK251" s="97" t="s">
        <v>624</v>
      </c>
      <c r="AL251" s="97" t="s">
        <v>624</v>
      </c>
      <c r="AM251" s="97" t="s">
        <v>624</v>
      </c>
      <c r="AN251" s="97" t="s">
        <v>624</v>
      </c>
      <c r="AO251" s="97" t="s">
        <v>624</v>
      </c>
      <c r="AP251" s="97" t="s">
        <v>624</v>
      </c>
      <c r="AQ251" s="97" t="s">
        <v>624</v>
      </c>
      <c r="AR251" s="97" t="s">
        <v>624</v>
      </c>
      <c r="AS251" s="97" t="s">
        <v>624</v>
      </c>
      <c r="AT251" s="97" t="s">
        <v>624</v>
      </c>
      <c r="AU251" s="103" t="s">
        <v>624</v>
      </c>
      <c r="AV251" s="110"/>
      <c r="AW251" s="112">
        <v>0.0</v>
      </c>
      <c r="AX251" s="97">
        <v>0.0</v>
      </c>
      <c r="AY251" s="97">
        <v>0.0</v>
      </c>
      <c r="AZ251" s="97">
        <v>0.0</v>
      </c>
      <c r="BA251" s="97">
        <v>0.0</v>
      </c>
      <c r="BB251" s="97">
        <v>0.0</v>
      </c>
      <c r="BC251" s="97" t="s">
        <v>624</v>
      </c>
      <c r="BD251" s="97" t="s">
        <v>624</v>
      </c>
      <c r="BE251" s="97" t="s">
        <v>624</v>
      </c>
      <c r="BF251" s="97" t="s">
        <v>624</v>
      </c>
      <c r="BG251" s="97" t="s">
        <v>624</v>
      </c>
      <c r="BH251" s="97" t="s">
        <v>624</v>
      </c>
      <c r="BI251" s="97" t="s">
        <v>624</v>
      </c>
      <c r="BJ251" s="97" t="s">
        <v>624</v>
      </c>
      <c r="BK251" s="97" t="s">
        <v>624</v>
      </c>
      <c r="BL251" s="97" t="s">
        <v>624</v>
      </c>
      <c r="BM251" s="103" t="s">
        <v>624</v>
      </c>
      <c r="BN251" s="105">
        <f t="shared" si="4"/>
        <v>45012</v>
      </c>
      <c r="BO251" s="106" t="s">
        <v>1610</v>
      </c>
      <c r="BP251" s="106"/>
      <c r="BQ251" s="106"/>
      <c r="BR251" s="97">
        <f t="shared" si="5"/>
        <v>529</v>
      </c>
      <c r="BS251" s="97">
        <f t="shared" si="6"/>
        <v>45012</v>
      </c>
      <c r="BT251" s="97">
        <f t="shared" si="7"/>
        <v>45012</v>
      </c>
      <c r="BU251" s="97">
        <f t="shared" si="8"/>
        <v>529</v>
      </c>
      <c r="BV251" s="97">
        <f t="shared" ref="BV251:BX251" si="256">IF(BR251=44434,,BR251)</f>
        <v>529</v>
      </c>
      <c r="BW251" s="97">
        <f t="shared" si="256"/>
        <v>45012</v>
      </c>
      <c r="BX251" s="97">
        <f t="shared" si="256"/>
        <v>45012</v>
      </c>
      <c r="BY251" s="97">
        <f t="shared" si="10"/>
        <v>529</v>
      </c>
      <c r="BZ251" s="79"/>
    </row>
    <row r="252">
      <c r="A252" s="94" t="s">
        <v>439</v>
      </c>
      <c r="B252" s="94" t="s">
        <v>1816</v>
      </c>
      <c r="C252" s="94" t="s">
        <v>1816</v>
      </c>
      <c r="D252" s="94" t="s">
        <v>76</v>
      </c>
      <c r="E252" s="94" t="s">
        <v>1241</v>
      </c>
      <c r="F252" s="94" t="s">
        <v>1174</v>
      </c>
      <c r="G252" s="94" t="s">
        <v>79</v>
      </c>
      <c r="H252" s="97" t="s">
        <v>1817</v>
      </c>
      <c r="I252" s="113">
        <v>46091.0</v>
      </c>
      <c r="J252" s="98" t="str">
        <f t="shared" si="2"/>
        <v>above 56 days</v>
      </c>
      <c r="K252" s="98">
        <f t="shared" si="3"/>
        <v>423</v>
      </c>
      <c r="L252" s="99" t="s">
        <v>1132</v>
      </c>
      <c r="M252" s="112">
        <v>3.0</v>
      </c>
      <c r="N252" s="94">
        <v>1.0</v>
      </c>
      <c r="O252" s="94">
        <v>1.0</v>
      </c>
      <c r="P252" s="94">
        <v>0.0</v>
      </c>
      <c r="Q252" s="94">
        <v>0.0</v>
      </c>
      <c r="R252" s="94">
        <v>1.0</v>
      </c>
      <c r="S252" s="97" t="s">
        <v>624</v>
      </c>
      <c r="T252" s="97" t="s">
        <v>624</v>
      </c>
      <c r="U252" s="97" t="s">
        <v>624</v>
      </c>
      <c r="V252" s="97" t="s">
        <v>624</v>
      </c>
      <c r="W252" s="97" t="s">
        <v>624</v>
      </c>
      <c r="X252" s="97" t="s">
        <v>624</v>
      </c>
      <c r="Y252" s="97" t="s">
        <v>624</v>
      </c>
      <c r="Z252" s="97" t="s">
        <v>624</v>
      </c>
      <c r="AA252" s="97" t="s">
        <v>624</v>
      </c>
      <c r="AB252" s="97" t="s">
        <v>624</v>
      </c>
      <c r="AC252" s="97" t="s">
        <v>624</v>
      </c>
      <c r="AD252" s="101"/>
      <c r="AE252" s="100">
        <v>0.0</v>
      </c>
      <c r="AF252" s="97">
        <v>0.0</v>
      </c>
      <c r="AG252" s="97">
        <v>0.0</v>
      </c>
      <c r="AH252" s="97">
        <v>0.0</v>
      </c>
      <c r="AI252" s="97">
        <v>0.0</v>
      </c>
      <c r="AJ252" s="97">
        <v>0.0</v>
      </c>
      <c r="AK252" s="97" t="s">
        <v>624</v>
      </c>
      <c r="AL252" s="97" t="s">
        <v>624</v>
      </c>
      <c r="AM252" s="97" t="s">
        <v>624</v>
      </c>
      <c r="AN252" s="97" t="s">
        <v>624</v>
      </c>
      <c r="AO252" s="97" t="s">
        <v>624</v>
      </c>
      <c r="AP252" s="97" t="s">
        <v>624</v>
      </c>
      <c r="AQ252" s="97" t="s">
        <v>624</v>
      </c>
      <c r="AR252" s="97" t="s">
        <v>624</v>
      </c>
      <c r="AS252" s="97" t="s">
        <v>624</v>
      </c>
      <c r="AT252" s="97" t="s">
        <v>624</v>
      </c>
      <c r="AU252" s="103" t="s">
        <v>624</v>
      </c>
      <c r="AV252" s="110"/>
      <c r="AW252" s="112">
        <v>0.0</v>
      </c>
      <c r="AX252" s="97">
        <v>0.0</v>
      </c>
      <c r="AY252" s="97">
        <v>0.0</v>
      </c>
      <c r="AZ252" s="97">
        <v>0.0</v>
      </c>
      <c r="BA252" s="97">
        <v>0.0</v>
      </c>
      <c r="BB252" s="97">
        <v>0.0</v>
      </c>
      <c r="BC252" s="97" t="s">
        <v>624</v>
      </c>
      <c r="BD252" s="97" t="s">
        <v>624</v>
      </c>
      <c r="BE252" s="97" t="s">
        <v>624</v>
      </c>
      <c r="BF252" s="97" t="s">
        <v>624</v>
      </c>
      <c r="BG252" s="97" t="s">
        <v>624</v>
      </c>
      <c r="BH252" s="97" t="s">
        <v>624</v>
      </c>
      <c r="BI252" s="97" t="s">
        <v>624</v>
      </c>
      <c r="BJ252" s="97" t="s">
        <v>624</v>
      </c>
      <c r="BK252" s="97" t="s">
        <v>624</v>
      </c>
      <c r="BL252" s="97" t="s">
        <v>624</v>
      </c>
      <c r="BM252" s="103" t="s">
        <v>624</v>
      </c>
      <c r="BN252" s="105">
        <f t="shared" si="4"/>
        <v>45012</v>
      </c>
      <c r="BO252" s="106" t="s">
        <v>1135</v>
      </c>
      <c r="BP252" s="106"/>
      <c r="BQ252" s="106"/>
      <c r="BR252" s="97">
        <f t="shared" si="5"/>
        <v>423</v>
      </c>
      <c r="BS252" s="97">
        <f t="shared" si="6"/>
        <v>45012</v>
      </c>
      <c r="BT252" s="97">
        <f t="shared" si="7"/>
        <v>45012</v>
      </c>
      <c r="BU252" s="97">
        <f t="shared" si="8"/>
        <v>423</v>
      </c>
      <c r="BV252" s="97">
        <f t="shared" ref="BV252:BX252" si="257">IF(BR252=44434,,BR252)</f>
        <v>423</v>
      </c>
      <c r="BW252" s="97">
        <f t="shared" si="257"/>
        <v>45012</v>
      </c>
      <c r="BX252" s="97">
        <f t="shared" si="257"/>
        <v>45012</v>
      </c>
      <c r="BY252" s="97">
        <f t="shared" si="10"/>
        <v>423</v>
      </c>
      <c r="BZ252" s="79"/>
    </row>
    <row r="253">
      <c r="A253" s="94" t="s">
        <v>517</v>
      </c>
      <c r="B253" s="94" t="s">
        <v>1818</v>
      </c>
      <c r="C253" s="94" t="s">
        <v>1819</v>
      </c>
      <c r="D253" s="94" t="s">
        <v>88</v>
      </c>
      <c r="E253" s="94"/>
      <c r="F253" s="94" t="s">
        <v>64</v>
      </c>
      <c r="G253" s="94" t="s">
        <v>1820</v>
      </c>
      <c r="H253" s="97"/>
      <c r="I253" s="97"/>
      <c r="J253" s="98" t="str">
        <f t="shared" si="2"/>
        <v>above 56 days</v>
      </c>
      <c r="K253" s="98">
        <f t="shared" si="3"/>
        <v>532</v>
      </c>
      <c r="L253" s="101" t="s">
        <v>1821</v>
      </c>
      <c r="M253" s="112">
        <v>1.0</v>
      </c>
      <c r="N253" s="94">
        <v>0.0</v>
      </c>
      <c r="O253" s="94">
        <v>0.0</v>
      </c>
      <c r="P253" s="94">
        <v>0.0</v>
      </c>
      <c r="Q253" s="94">
        <v>0.0</v>
      </c>
      <c r="R253" s="94">
        <v>1.0</v>
      </c>
      <c r="S253" s="97" t="s">
        <v>624</v>
      </c>
      <c r="T253" s="97" t="s">
        <v>624</v>
      </c>
      <c r="U253" s="97" t="s">
        <v>624</v>
      </c>
      <c r="V253" s="97" t="s">
        <v>624</v>
      </c>
      <c r="W253" s="97" t="s">
        <v>624</v>
      </c>
      <c r="X253" s="97" t="s">
        <v>624</v>
      </c>
      <c r="Y253" s="97" t="s">
        <v>624</v>
      </c>
      <c r="Z253" s="97" t="s">
        <v>624</v>
      </c>
      <c r="AA253" s="97" t="s">
        <v>624</v>
      </c>
      <c r="AB253" s="97" t="s">
        <v>624</v>
      </c>
      <c r="AC253" s="97" t="s">
        <v>624</v>
      </c>
      <c r="AD253" s="101"/>
      <c r="AE253" s="100">
        <v>0.0</v>
      </c>
      <c r="AF253" s="97">
        <v>0.0</v>
      </c>
      <c r="AG253" s="97">
        <v>0.0</v>
      </c>
      <c r="AH253" s="97">
        <v>0.0</v>
      </c>
      <c r="AI253" s="97">
        <v>0.0</v>
      </c>
      <c r="AJ253" s="97">
        <v>0.0</v>
      </c>
      <c r="AK253" s="97" t="s">
        <v>624</v>
      </c>
      <c r="AL253" s="97" t="s">
        <v>624</v>
      </c>
      <c r="AM253" s="97" t="s">
        <v>624</v>
      </c>
      <c r="AN253" s="97" t="s">
        <v>624</v>
      </c>
      <c r="AO253" s="97" t="s">
        <v>624</v>
      </c>
      <c r="AP253" s="97" t="s">
        <v>624</v>
      </c>
      <c r="AQ253" s="97" t="s">
        <v>624</v>
      </c>
      <c r="AR253" s="97" t="s">
        <v>624</v>
      </c>
      <c r="AS253" s="97" t="s">
        <v>624</v>
      </c>
      <c r="AT253" s="97" t="s">
        <v>624</v>
      </c>
      <c r="AU253" s="103" t="s">
        <v>624</v>
      </c>
      <c r="AV253" s="110"/>
      <c r="AW253" s="112">
        <v>0.0</v>
      </c>
      <c r="AX253" s="97">
        <v>0.0</v>
      </c>
      <c r="AY253" s="97">
        <v>0.0</v>
      </c>
      <c r="AZ253" s="97">
        <v>0.0</v>
      </c>
      <c r="BA253" s="97">
        <v>0.0</v>
      </c>
      <c r="BB253" s="97">
        <v>0.0</v>
      </c>
      <c r="BC253" s="97" t="s">
        <v>624</v>
      </c>
      <c r="BD253" s="97" t="s">
        <v>624</v>
      </c>
      <c r="BE253" s="97" t="s">
        <v>624</v>
      </c>
      <c r="BF253" s="97" t="s">
        <v>624</v>
      </c>
      <c r="BG253" s="97" t="s">
        <v>624</v>
      </c>
      <c r="BH253" s="97" t="s">
        <v>624</v>
      </c>
      <c r="BI253" s="97" t="s">
        <v>624</v>
      </c>
      <c r="BJ253" s="97" t="s">
        <v>624</v>
      </c>
      <c r="BK253" s="97" t="s">
        <v>624</v>
      </c>
      <c r="BL253" s="97" t="s">
        <v>624</v>
      </c>
      <c r="BM253" s="103" t="s">
        <v>624</v>
      </c>
      <c r="BN253" s="105">
        <f t="shared" si="4"/>
        <v>45012</v>
      </c>
      <c r="BO253" s="106" t="s">
        <v>1520</v>
      </c>
      <c r="BP253" s="106"/>
      <c r="BQ253" s="106"/>
      <c r="BR253" s="97">
        <f t="shared" si="5"/>
        <v>532</v>
      </c>
      <c r="BS253" s="97">
        <f t="shared" si="6"/>
        <v>45012</v>
      </c>
      <c r="BT253" s="97">
        <f t="shared" si="7"/>
        <v>45012</v>
      </c>
      <c r="BU253" s="97">
        <f t="shared" si="8"/>
        <v>532</v>
      </c>
      <c r="BV253" s="97">
        <f t="shared" ref="BV253:BX253" si="258">IF(BR253=44434,,BR253)</f>
        <v>532</v>
      </c>
      <c r="BW253" s="97">
        <f t="shared" si="258"/>
        <v>45012</v>
      </c>
      <c r="BX253" s="97">
        <f t="shared" si="258"/>
        <v>45012</v>
      </c>
      <c r="BY253" s="97">
        <f t="shared" si="10"/>
        <v>532</v>
      </c>
      <c r="BZ253" s="79"/>
    </row>
    <row r="254">
      <c r="A254" s="94" t="s">
        <v>86</v>
      </c>
      <c r="B254" s="94" t="s">
        <v>600</v>
      </c>
      <c r="C254" s="94" t="s">
        <v>600</v>
      </c>
      <c r="D254" s="94" t="s">
        <v>88</v>
      </c>
      <c r="E254" s="94" t="s">
        <v>152</v>
      </c>
      <c r="F254" s="94" t="s">
        <v>1123</v>
      </c>
      <c r="G254" s="94" t="s">
        <v>79</v>
      </c>
      <c r="H254" s="97" t="s">
        <v>1822</v>
      </c>
      <c r="I254" s="97" t="s">
        <v>1823</v>
      </c>
      <c r="J254" s="98" t="str">
        <f t="shared" si="2"/>
        <v>above 56 days</v>
      </c>
      <c r="K254" s="98">
        <f t="shared" si="3"/>
        <v>461</v>
      </c>
      <c r="L254" s="101" t="s">
        <v>1824</v>
      </c>
      <c r="M254" s="112">
        <v>3.0</v>
      </c>
      <c r="N254" s="94">
        <v>0.0</v>
      </c>
      <c r="O254" s="94">
        <v>1.0</v>
      </c>
      <c r="P254" s="94">
        <v>0.0</v>
      </c>
      <c r="Q254" s="94">
        <v>1.0</v>
      </c>
      <c r="R254" s="94">
        <v>1.0</v>
      </c>
      <c r="S254" s="97" t="s">
        <v>624</v>
      </c>
      <c r="T254" s="97" t="s">
        <v>624</v>
      </c>
      <c r="U254" s="97" t="s">
        <v>624</v>
      </c>
      <c r="V254" s="97" t="s">
        <v>624</v>
      </c>
      <c r="W254" s="97" t="s">
        <v>624</v>
      </c>
      <c r="X254" s="97" t="s">
        <v>624</v>
      </c>
      <c r="Y254" s="97" t="s">
        <v>624</v>
      </c>
      <c r="Z254" s="97" t="s">
        <v>624</v>
      </c>
      <c r="AA254" s="97" t="s">
        <v>624</v>
      </c>
      <c r="AB254" s="97" t="s">
        <v>624</v>
      </c>
      <c r="AC254" s="97" t="s">
        <v>624</v>
      </c>
      <c r="AD254" s="101"/>
      <c r="AE254" s="100">
        <v>0.0</v>
      </c>
      <c r="AF254" s="97">
        <v>0.0</v>
      </c>
      <c r="AG254" s="97">
        <v>0.0</v>
      </c>
      <c r="AH254" s="97">
        <v>0.0</v>
      </c>
      <c r="AI254" s="97">
        <v>0.0</v>
      </c>
      <c r="AJ254" s="97">
        <v>0.0</v>
      </c>
      <c r="AK254" s="97" t="s">
        <v>624</v>
      </c>
      <c r="AL254" s="97" t="s">
        <v>624</v>
      </c>
      <c r="AM254" s="97" t="s">
        <v>624</v>
      </c>
      <c r="AN254" s="97" t="s">
        <v>624</v>
      </c>
      <c r="AO254" s="97" t="s">
        <v>624</v>
      </c>
      <c r="AP254" s="97" t="s">
        <v>624</v>
      </c>
      <c r="AQ254" s="97" t="s">
        <v>624</v>
      </c>
      <c r="AR254" s="97" t="s">
        <v>624</v>
      </c>
      <c r="AS254" s="97" t="s">
        <v>624</v>
      </c>
      <c r="AT254" s="97" t="s">
        <v>624</v>
      </c>
      <c r="AU254" s="103" t="s">
        <v>624</v>
      </c>
      <c r="AV254" s="110"/>
      <c r="AW254" s="112">
        <v>0.0</v>
      </c>
      <c r="AX254" s="97">
        <v>0.0</v>
      </c>
      <c r="AY254" s="97">
        <v>0.0</v>
      </c>
      <c r="AZ254" s="97">
        <v>0.0</v>
      </c>
      <c r="BA254" s="97">
        <v>0.0</v>
      </c>
      <c r="BB254" s="97">
        <v>0.0</v>
      </c>
      <c r="BC254" s="97" t="s">
        <v>624</v>
      </c>
      <c r="BD254" s="97" t="s">
        <v>624</v>
      </c>
      <c r="BE254" s="97" t="s">
        <v>624</v>
      </c>
      <c r="BF254" s="97" t="s">
        <v>624</v>
      </c>
      <c r="BG254" s="97" t="s">
        <v>624</v>
      </c>
      <c r="BH254" s="97" t="s">
        <v>624</v>
      </c>
      <c r="BI254" s="97" t="s">
        <v>624</v>
      </c>
      <c r="BJ254" s="97" t="s">
        <v>624</v>
      </c>
      <c r="BK254" s="97" t="s">
        <v>624</v>
      </c>
      <c r="BL254" s="97" t="s">
        <v>624</v>
      </c>
      <c r="BM254" s="103" t="s">
        <v>624</v>
      </c>
      <c r="BN254" s="105">
        <f t="shared" si="4"/>
        <v>45012</v>
      </c>
      <c r="BO254" s="106" t="s">
        <v>1825</v>
      </c>
      <c r="BP254" s="106"/>
      <c r="BQ254" s="106"/>
      <c r="BR254" s="97">
        <f t="shared" si="5"/>
        <v>461</v>
      </c>
      <c r="BS254" s="97">
        <f t="shared" si="6"/>
        <v>45012</v>
      </c>
      <c r="BT254" s="97">
        <f t="shared" si="7"/>
        <v>45012</v>
      </c>
      <c r="BU254" s="97">
        <f t="shared" si="8"/>
        <v>461</v>
      </c>
      <c r="BV254" s="97">
        <f t="shared" ref="BV254:BX254" si="259">IF(BR254=44434,,BR254)</f>
        <v>461</v>
      </c>
      <c r="BW254" s="97">
        <f t="shared" si="259"/>
        <v>45012</v>
      </c>
      <c r="BX254" s="97">
        <f t="shared" si="259"/>
        <v>45012</v>
      </c>
      <c r="BY254" s="97">
        <f t="shared" si="10"/>
        <v>461</v>
      </c>
      <c r="BZ254" s="79"/>
    </row>
    <row r="255">
      <c r="A255" s="94" t="s">
        <v>1826</v>
      </c>
      <c r="B255" s="94" t="s">
        <v>1827</v>
      </c>
      <c r="C255" s="94" t="s">
        <v>1827</v>
      </c>
      <c r="D255" s="94" t="s">
        <v>62</v>
      </c>
      <c r="E255" s="94" t="s">
        <v>1828</v>
      </c>
      <c r="F255" s="94" t="s">
        <v>1123</v>
      </c>
      <c r="G255" s="94" t="s">
        <v>106</v>
      </c>
      <c r="H255" s="97" t="s">
        <v>1829</v>
      </c>
      <c r="I255" s="97"/>
      <c r="J255" s="98" t="str">
        <f t="shared" si="2"/>
        <v>above 56 days</v>
      </c>
      <c r="K255" s="98">
        <f t="shared" si="3"/>
        <v>542</v>
      </c>
      <c r="L255" s="101" t="s">
        <v>1225</v>
      </c>
      <c r="M255" s="112">
        <v>1.0</v>
      </c>
      <c r="N255" s="94">
        <v>0.0</v>
      </c>
      <c r="O255" s="94">
        <v>0.0</v>
      </c>
      <c r="P255" s="94">
        <v>0.0</v>
      </c>
      <c r="Q255" s="94">
        <v>0.0</v>
      </c>
      <c r="R255" s="94">
        <v>1.0</v>
      </c>
      <c r="S255" s="97" t="s">
        <v>624</v>
      </c>
      <c r="T255" s="97" t="s">
        <v>624</v>
      </c>
      <c r="U255" s="97" t="s">
        <v>624</v>
      </c>
      <c r="V255" s="97" t="s">
        <v>624</v>
      </c>
      <c r="W255" s="97" t="s">
        <v>624</v>
      </c>
      <c r="X255" s="97" t="s">
        <v>624</v>
      </c>
      <c r="Y255" s="97" t="s">
        <v>624</v>
      </c>
      <c r="Z255" s="97" t="s">
        <v>624</v>
      </c>
      <c r="AA255" s="97" t="s">
        <v>624</v>
      </c>
      <c r="AB255" s="97" t="s">
        <v>624</v>
      </c>
      <c r="AC255" s="97" t="s">
        <v>624</v>
      </c>
      <c r="AD255" s="101"/>
      <c r="AE255" s="100">
        <v>0.0</v>
      </c>
      <c r="AF255" s="97">
        <v>0.0</v>
      </c>
      <c r="AG255" s="97">
        <v>0.0</v>
      </c>
      <c r="AH255" s="97">
        <v>0.0</v>
      </c>
      <c r="AI255" s="97">
        <v>0.0</v>
      </c>
      <c r="AJ255" s="97">
        <v>0.0</v>
      </c>
      <c r="AK255" s="97" t="s">
        <v>624</v>
      </c>
      <c r="AL255" s="97" t="s">
        <v>624</v>
      </c>
      <c r="AM255" s="97" t="s">
        <v>624</v>
      </c>
      <c r="AN255" s="97" t="s">
        <v>624</v>
      </c>
      <c r="AO255" s="97" t="s">
        <v>624</v>
      </c>
      <c r="AP255" s="97" t="s">
        <v>624</v>
      </c>
      <c r="AQ255" s="97" t="s">
        <v>624</v>
      </c>
      <c r="AR255" s="97" t="s">
        <v>624</v>
      </c>
      <c r="AS255" s="97" t="s">
        <v>624</v>
      </c>
      <c r="AT255" s="97" t="s">
        <v>624</v>
      </c>
      <c r="AU255" s="103" t="s">
        <v>624</v>
      </c>
      <c r="AV255" s="110"/>
      <c r="AW255" s="112">
        <v>0.0</v>
      </c>
      <c r="AX255" s="97">
        <v>0.0</v>
      </c>
      <c r="AY255" s="97">
        <v>0.0</v>
      </c>
      <c r="AZ255" s="97">
        <v>0.0</v>
      </c>
      <c r="BA255" s="97">
        <v>0.0</v>
      </c>
      <c r="BB255" s="97">
        <v>0.0</v>
      </c>
      <c r="BC255" s="97" t="s">
        <v>624</v>
      </c>
      <c r="BD255" s="97" t="s">
        <v>624</v>
      </c>
      <c r="BE255" s="97" t="s">
        <v>624</v>
      </c>
      <c r="BF255" s="97" t="s">
        <v>624</v>
      </c>
      <c r="BG255" s="97" t="s">
        <v>624</v>
      </c>
      <c r="BH255" s="97" t="s">
        <v>624</v>
      </c>
      <c r="BI255" s="97" t="s">
        <v>624</v>
      </c>
      <c r="BJ255" s="97" t="s">
        <v>624</v>
      </c>
      <c r="BK255" s="97" t="s">
        <v>624</v>
      </c>
      <c r="BL255" s="97" t="s">
        <v>624</v>
      </c>
      <c r="BM255" s="103" t="s">
        <v>624</v>
      </c>
      <c r="BN255" s="105">
        <f t="shared" si="4"/>
        <v>45012</v>
      </c>
      <c r="BO255" s="106" t="s">
        <v>1228</v>
      </c>
      <c r="BP255" s="106"/>
      <c r="BQ255" s="106"/>
      <c r="BR255" s="97">
        <f t="shared" si="5"/>
        <v>542</v>
      </c>
      <c r="BS255" s="97">
        <f t="shared" si="6"/>
        <v>45012</v>
      </c>
      <c r="BT255" s="97">
        <f t="shared" si="7"/>
        <v>45012</v>
      </c>
      <c r="BU255" s="97">
        <f t="shared" si="8"/>
        <v>542</v>
      </c>
      <c r="BV255" s="97">
        <f t="shared" ref="BV255:BX255" si="260">IF(BR255=44434,,BR255)</f>
        <v>542</v>
      </c>
      <c r="BW255" s="97">
        <f t="shared" si="260"/>
        <v>45012</v>
      </c>
      <c r="BX255" s="97">
        <f t="shared" si="260"/>
        <v>45012</v>
      </c>
      <c r="BY255" s="97">
        <f t="shared" si="10"/>
        <v>542</v>
      </c>
      <c r="BZ255" s="79"/>
    </row>
    <row r="256">
      <c r="A256" s="94" t="s">
        <v>1830</v>
      </c>
      <c r="B256" s="94" t="s">
        <v>1831</v>
      </c>
      <c r="C256" s="94" t="s">
        <v>1831</v>
      </c>
      <c r="D256" s="94" t="s">
        <v>62</v>
      </c>
      <c r="E256" s="94" t="s">
        <v>1832</v>
      </c>
      <c r="F256" s="94" t="s">
        <v>1123</v>
      </c>
      <c r="G256" s="94" t="s">
        <v>237</v>
      </c>
      <c r="H256" s="113">
        <v>45180.0</v>
      </c>
      <c r="I256" s="97" t="s">
        <v>1833</v>
      </c>
      <c r="J256" s="98" t="str">
        <f t="shared" si="2"/>
        <v>above 56 days</v>
      </c>
      <c r="K256" s="98">
        <f t="shared" si="3"/>
        <v>543</v>
      </c>
      <c r="L256" s="99" t="s">
        <v>1130</v>
      </c>
      <c r="M256" s="112">
        <v>1.0</v>
      </c>
      <c r="N256" s="94">
        <v>0.0</v>
      </c>
      <c r="O256" s="94">
        <v>0.0</v>
      </c>
      <c r="P256" s="94">
        <v>0.0</v>
      </c>
      <c r="Q256" s="94">
        <v>0.0</v>
      </c>
      <c r="R256" s="94">
        <v>1.0</v>
      </c>
      <c r="S256" s="97" t="s">
        <v>624</v>
      </c>
      <c r="T256" s="97" t="s">
        <v>624</v>
      </c>
      <c r="U256" s="97" t="s">
        <v>624</v>
      </c>
      <c r="V256" s="97" t="s">
        <v>624</v>
      </c>
      <c r="W256" s="97" t="s">
        <v>624</v>
      </c>
      <c r="X256" s="97" t="s">
        <v>624</v>
      </c>
      <c r="Y256" s="97" t="s">
        <v>624</v>
      </c>
      <c r="Z256" s="97" t="s">
        <v>624</v>
      </c>
      <c r="AA256" s="97" t="s">
        <v>624</v>
      </c>
      <c r="AB256" s="97" t="s">
        <v>624</v>
      </c>
      <c r="AC256" s="97" t="s">
        <v>624</v>
      </c>
      <c r="AD256" s="101"/>
      <c r="AE256" s="100">
        <v>0.0</v>
      </c>
      <c r="AF256" s="97">
        <v>0.0</v>
      </c>
      <c r="AG256" s="97">
        <v>0.0</v>
      </c>
      <c r="AH256" s="97">
        <v>0.0</v>
      </c>
      <c r="AI256" s="97">
        <v>0.0</v>
      </c>
      <c r="AJ256" s="97">
        <v>0.0</v>
      </c>
      <c r="AK256" s="97" t="s">
        <v>624</v>
      </c>
      <c r="AL256" s="97" t="s">
        <v>624</v>
      </c>
      <c r="AM256" s="97" t="s">
        <v>624</v>
      </c>
      <c r="AN256" s="97" t="s">
        <v>624</v>
      </c>
      <c r="AO256" s="97" t="s">
        <v>624</v>
      </c>
      <c r="AP256" s="97" t="s">
        <v>624</v>
      </c>
      <c r="AQ256" s="97" t="s">
        <v>624</v>
      </c>
      <c r="AR256" s="97" t="s">
        <v>624</v>
      </c>
      <c r="AS256" s="97" t="s">
        <v>624</v>
      </c>
      <c r="AT256" s="97" t="s">
        <v>624</v>
      </c>
      <c r="AU256" s="103" t="s">
        <v>624</v>
      </c>
      <c r="AV256" s="110"/>
      <c r="AW256" s="112">
        <v>0.0</v>
      </c>
      <c r="AX256" s="97">
        <v>0.0</v>
      </c>
      <c r="AY256" s="97">
        <v>0.0</v>
      </c>
      <c r="AZ256" s="97">
        <v>0.0</v>
      </c>
      <c r="BA256" s="97">
        <v>0.0</v>
      </c>
      <c r="BB256" s="97">
        <v>0.0</v>
      </c>
      <c r="BC256" s="97" t="s">
        <v>624</v>
      </c>
      <c r="BD256" s="97" t="s">
        <v>624</v>
      </c>
      <c r="BE256" s="97" t="s">
        <v>624</v>
      </c>
      <c r="BF256" s="97" t="s">
        <v>624</v>
      </c>
      <c r="BG256" s="97" t="s">
        <v>624</v>
      </c>
      <c r="BH256" s="97" t="s">
        <v>624</v>
      </c>
      <c r="BI256" s="97" t="s">
        <v>624</v>
      </c>
      <c r="BJ256" s="97" t="s">
        <v>624</v>
      </c>
      <c r="BK256" s="97" t="s">
        <v>624</v>
      </c>
      <c r="BL256" s="97" t="s">
        <v>624</v>
      </c>
      <c r="BM256" s="103" t="s">
        <v>624</v>
      </c>
      <c r="BN256" s="105">
        <f t="shared" si="4"/>
        <v>45012</v>
      </c>
      <c r="BO256" s="106" t="s">
        <v>1143</v>
      </c>
      <c r="BP256" s="106"/>
      <c r="BQ256" s="106"/>
      <c r="BR256" s="97">
        <f t="shared" si="5"/>
        <v>543</v>
      </c>
      <c r="BS256" s="97">
        <f t="shared" si="6"/>
        <v>45012</v>
      </c>
      <c r="BT256" s="97">
        <f t="shared" si="7"/>
        <v>45012</v>
      </c>
      <c r="BU256" s="97">
        <f t="shared" si="8"/>
        <v>543</v>
      </c>
      <c r="BV256" s="97">
        <f t="shared" ref="BV256:BX256" si="261">IF(BR256=44434,,BR256)</f>
        <v>543</v>
      </c>
      <c r="BW256" s="97">
        <f t="shared" si="261"/>
        <v>45012</v>
      </c>
      <c r="BX256" s="97">
        <f t="shared" si="261"/>
        <v>45012</v>
      </c>
      <c r="BY256" s="97">
        <f t="shared" si="10"/>
        <v>543</v>
      </c>
      <c r="BZ256" s="79"/>
    </row>
    <row r="257">
      <c r="A257" s="94" t="s">
        <v>59</v>
      </c>
      <c r="B257" s="94" t="s">
        <v>1061</v>
      </c>
      <c r="C257" s="94" t="s">
        <v>1061</v>
      </c>
      <c r="D257" s="94" t="s">
        <v>62</v>
      </c>
      <c r="E257" s="94" t="s">
        <v>63</v>
      </c>
      <c r="F257" s="94" t="s">
        <v>1288</v>
      </c>
      <c r="G257" s="94" t="s">
        <v>237</v>
      </c>
      <c r="H257" s="117">
        <v>44583.0</v>
      </c>
      <c r="I257" s="97" t="s">
        <v>1834</v>
      </c>
      <c r="J257" s="98" t="str">
        <f t="shared" si="2"/>
        <v>above 56 days</v>
      </c>
      <c r="K257" s="98">
        <f t="shared" si="3"/>
        <v>434</v>
      </c>
      <c r="L257" s="99" t="s">
        <v>1286</v>
      </c>
      <c r="M257" s="112">
        <v>13.0</v>
      </c>
      <c r="N257" s="94">
        <v>1.0</v>
      </c>
      <c r="O257" s="94">
        <v>3.0</v>
      </c>
      <c r="P257" s="94">
        <v>7.0</v>
      </c>
      <c r="Q257" s="94">
        <v>2.0</v>
      </c>
      <c r="R257" s="97" t="s">
        <v>624</v>
      </c>
      <c r="S257" s="97" t="s">
        <v>624</v>
      </c>
      <c r="T257" s="97" t="s">
        <v>624</v>
      </c>
      <c r="U257" s="97" t="s">
        <v>624</v>
      </c>
      <c r="V257" s="97" t="s">
        <v>624</v>
      </c>
      <c r="W257" s="97" t="s">
        <v>624</v>
      </c>
      <c r="X257" s="97" t="s">
        <v>624</v>
      </c>
      <c r="Y257" s="97" t="s">
        <v>624</v>
      </c>
      <c r="Z257" s="97" t="s">
        <v>624</v>
      </c>
      <c r="AA257" s="97" t="s">
        <v>624</v>
      </c>
      <c r="AB257" s="97" t="s">
        <v>624</v>
      </c>
      <c r="AC257" s="97" t="s">
        <v>624</v>
      </c>
      <c r="AD257" s="101"/>
      <c r="AE257" s="100">
        <v>0.0</v>
      </c>
      <c r="AF257" s="97">
        <v>0.0</v>
      </c>
      <c r="AG257" s="97">
        <v>0.0</v>
      </c>
      <c r="AH257" s="97">
        <v>0.0</v>
      </c>
      <c r="AI257" s="97">
        <v>0.0</v>
      </c>
      <c r="AJ257" s="97" t="s">
        <v>624</v>
      </c>
      <c r="AK257" s="97" t="s">
        <v>624</v>
      </c>
      <c r="AL257" s="97" t="s">
        <v>624</v>
      </c>
      <c r="AM257" s="97" t="s">
        <v>624</v>
      </c>
      <c r="AN257" s="97" t="s">
        <v>624</v>
      </c>
      <c r="AO257" s="97" t="s">
        <v>624</v>
      </c>
      <c r="AP257" s="97" t="s">
        <v>624</v>
      </c>
      <c r="AQ257" s="97" t="s">
        <v>624</v>
      </c>
      <c r="AR257" s="97" t="s">
        <v>624</v>
      </c>
      <c r="AS257" s="97" t="s">
        <v>624</v>
      </c>
      <c r="AT257" s="97" t="s">
        <v>624</v>
      </c>
      <c r="AU257" s="103" t="s">
        <v>624</v>
      </c>
      <c r="AV257" s="110" t="s">
        <v>1334</v>
      </c>
      <c r="AW257" s="112">
        <v>175.0</v>
      </c>
      <c r="AX257" s="97">
        <v>0.0</v>
      </c>
      <c r="AY257" s="97">
        <v>0.0</v>
      </c>
      <c r="AZ257" s="97">
        <v>175.0</v>
      </c>
      <c r="BA257" s="97">
        <v>0.0</v>
      </c>
      <c r="BB257" s="97" t="s">
        <v>624</v>
      </c>
      <c r="BC257" s="97" t="s">
        <v>624</v>
      </c>
      <c r="BD257" s="97" t="s">
        <v>624</v>
      </c>
      <c r="BE257" s="97" t="s">
        <v>624</v>
      </c>
      <c r="BF257" s="97" t="s">
        <v>624</v>
      </c>
      <c r="BG257" s="97" t="s">
        <v>624</v>
      </c>
      <c r="BH257" s="97" t="s">
        <v>624</v>
      </c>
      <c r="BI257" s="97" t="s">
        <v>624</v>
      </c>
      <c r="BJ257" s="97" t="s">
        <v>624</v>
      </c>
      <c r="BK257" s="97" t="s">
        <v>624</v>
      </c>
      <c r="BL257" s="97" t="s">
        <v>624</v>
      </c>
      <c r="BM257" s="103" t="s">
        <v>624</v>
      </c>
      <c r="BN257" s="105">
        <f t="shared" si="4"/>
        <v>45012</v>
      </c>
      <c r="BO257" s="106" t="s">
        <v>1287</v>
      </c>
      <c r="BP257" s="106"/>
      <c r="BQ257" s="106" t="s">
        <v>1396</v>
      </c>
      <c r="BR257" s="97">
        <f t="shared" si="5"/>
        <v>434</v>
      </c>
      <c r="BS257" s="97">
        <f t="shared" si="6"/>
        <v>45012</v>
      </c>
      <c r="BT257" s="97">
        <f t="shared" si="7"/>
        <v>474</v>
      </c>
      <c r="BU257" s="97">
        <f t="shared" si="8"/>
        <v>434</v>
      </c>
      <c r="BV257" s="97">
        <f t="shared" ref="BV257:BX257" si="262">IF(BR257=44434,,BR257)</f>
        <v>434</v>
      </c>
      <c r="BW257" s="97">
        <f t="shared" si="262"/>
        <v>45012</v>
      </c>
      <c r="BX257" s="97">
        <f t="shared" si="262"/>
        <v>474</v>
      </c>
      <c r="BY257" s="97">
        <f t="shared" si="10"/>
        <v>434</v>
      </c>
      <c r="BZ257" s="79"/>
    </row>
    <row r="258">
      <c r="A258" s="94" t="s">
        <v>59</v>
      </c>
      <c r="B258" s="94" t="s">
        <v>331</v>
      </c>
      <c r="C258" s="94" t="s">
        <v>332</v>
      </c>
      <c r="D258" s="94" t="s">
        <v>62</v>
      </c>
      <c r="E258" s="94" t="s">
        <v>63</v>
      </c>
      <c r="F258" s="94" t="s">
        <v>1123</v>
      </c>
      <c r="G258" s="94" t="s">
        <v>106</v>
      </c>
      <c r="H258" s="113">
        <v>44928.0</v>
      </c>
      <c r="I258" s="113">
        <v>44623.0</v>
      </c>
      <c r="J258" s="98" t="str">
        <f t="shared" si="2"/>
        <v>above 56 days</v>
      </c>
      <c r="K258" s="98">
        <f t="shared" si="3"/>
        <v>440</v>
      </c>
      <c r="L258" s="101" t="s">
        <v>1680</v>
      </c>
      <c r="M258" s="112">
        <v>1.0</v>
      </c>
      <c r="N258" s="94">
        <v>0.0</v>
      </c>
      <c r="O258" s="94">
        <v>0.0</v>
      </c>
      <c r="P258" s="94">
        <v>0.0</v>
      </c>
      <c r="Q258" s="94">
        <v>1.0</v>
      </c>
      <c r="R258" s="97" t="s">
        <v>624</v>
      </c>
      <c r="S258" s="97" t="s">
        <v>624</v>
      </c>
      <c r="T258" s="97" t="s">
        <v>624</v>
      </c>
      <c r="U258" s="97" t="s">
        <v>624</v>
      </c>
      <c r="V258" s="97" t="s">
        <v>624</v>
      </c>
      <c r="W258" s="97" t="s">
        <v>624</v>
      </c>
      <c r="X258" s="97" t="s">
        <v>624</v>
      </c>
      <c r="Y258" s="97" t="s">
        <v>624</v>
      </c>
      <c r="Z258" s="97" t="s">
        <v>624</v>
      </c>
      <c r="AA258" s="97" t="s">
        <v>624</v>
      </c>
      <c r="AB258" s="97" t="s">
        <v>624</v>
      </c>
      <c r="AC258" s="97" t="s">
        <v>624</v>
      </c>
      <c r="AD258" s="101"/>
      <c r="AE258" s="100">
        <v>0.0</v>
      </c>
      <c r="AF258" s="97">
        <v>0.0</v>
      </c>
      <c r="AG258" s="97">
        <v>0.0</v>
      </c>
      <c r="AH258" s="97">
        <v>0.0</v>
      </c>
      <c r="AI258" s="97">
        <v>0.0</v>
      </c>
      <c r="AJ258" s="97" t="s">
        <v>624</v>
      </c>
      <c r="AK258" s="97" t="s">
        <v>624</v>
      </c>
      <c r="AL258" s="97" t="s">
        <v>624</v>
      </c>
      <c r="AM258" s="97" t="s">
        <v>624</v>
      </c>
      <c r="AN258" s="97" t="s">
        <v>624</v>
      </c>
      <c r="AO258" s="97" t="s">
        <v>624</v>
      </c>
      <c r="AP258" s="97" t="s">
        <v>624</v>
      </c>
      <c r="AQ258" s="97" t="s">
        <v>624</v>
      </c>
      <c r="AR258" s="97" t="s">
        <v>624</v>
      </c>
      <c r="AS258" s="97" t="s">
        <v>624</v>
      </c>
      <c r="AT258" s="97" t="s">
        <v>624</v>
      </c>
      <c r="AU258" s="103" t="s">
        <v>624</v>
      </c>
      <c r="AV258" s="110" t="s">
        <v>1292</v>
      </c>
      <c r="AW258" s="112">
        <v>32.0</v>
      </c>
      <c r="AX258" s="97">
        <v>7.0</v>
      </c>
      <c r="AY258" s="97">
        <v>2.0</v>
      </c>
      <c r="AZ258" s="97">
        <v>16.0</v>
      </c>
      <c r="BA258" s="97">
        <v>7.0</v>
      </c>
      <c r="BB258" s="97" t="s">
        <v>624</v>
      </c>
      <c r="BC258" s="97" t="s">
        <v>624</v>
      </c>
      <c r="BD258" s="97" t="s">
        <v>624</v>
      </c>
      <c r="BE258" s="97" t="s">
        <v>624</v>
      </c>
      <c r="BF258" s="97" t="s">
        <v>624</v>
      </c>
      <c r="BG258" s="97" t="s">
        <v>624</v>
      </c>
      <c r="BH258" s="97" t="s">
        <v>624</v>
      </c>
      <c r="BI258" s="97" t="s">
        <v>624</v>
      </c>
      <c r="BJ258" s="97" t="s">
        <v>624</v>
      </c>
      <c r="BK258" s="97" t="s">
        <v>624</v>
      </c>
      <c r="BL258" s="97" t="s">
        <v>624</v>
      </c>
      <c r="BM258" s="103" t="s">
        <v>624</v>
      </c>
      <c r="BN258" s="105">
        <f t="shared" si="4"/>
        <v>45012</v>
      </c>
      <c r="BO258" s="106" t="s">
        <v>1681</v>
      </c>
      <c r="BP258" s="106"/>
      <c r="BQ258" s="106" t="s">
        <v>1293</v>
      </c>
      <c r="BR258" s="97">
        <f t="shared" si="5"/>
        <v>500</v>
      </c>
      <c r="BS258" s="97">
        <f t="shared" si="6"/>
        <v>45012</v>
      </c>
      <c r="BT258" s="97">
        <f t="shared" si="7"/>
        <v>440</v>
      </c>
      <c r="BU258" s="97">
        <f t="shared" si="8"/>
        <v>440</v>
      </c>
      <c r="BV258" s="97">
        <f t="shared" ref="BV258:BX258" si="263">IF(BR258=44434,,BR258)</f>
        <v>500</v>
      </c>
      <c r="BW258" s="97">
        <f t="shared" si="263"/>
        <v>45012</v>
      </c>
      <c r="BX258" s="97">
        <f t="shared" si="263"/>
        <v>440</v>
      </c>
      <c r="BY258" s="97">
        <f t="shared" si="10"/>
        <v>440</v>
      </c>
      <c r="BZ258" s="79"/>
    </row>
    <row r="259">
      <c r="A259" s="94" t="s">
        <v>755</v>
      </c>
      <c r="B259" s="94" t="s">
        <v>756</v>
      </c>
      <c r="C259" s="94" t="s">
        <v>756</v>
      </c>
      <c r="D259" s="94" t="s">
        <v>62</v>
      </c>
      <c r="E259" s="94" t="s">
        <v>757</v>
      </c>
      <c r="F259" s="94" t="s">
        <v>1123</v>
      </c>
      <c r="G259" s="94" t="s">
        <v>89</v>
      </c>
      <c r="H259" s="113">
        <v>44959.0</v>
      </c>
      <c r="I259" s="97" t="s">
        <v>1835</v>
      </c>
      <c r="J259" s="98" t="str">
        <f t="shared" si="2"/>
        <v>above 56 days</v>
      </c>
      <c r="K259" s="98">
        <f t="shared" si="3"/>
        <v>445</v>
      </c>
      <c r="L259" s="101" t="s">
        <v>1376</v>
      </c>
      <c r="M259" s="112">
        <v>5.0</v>
      </c>
      <c r="N259" s="94">
        <v>2.0</v>
      </c>
      <c r="O259" s="94">
        <v>0.0</v>
      </c>
      <c r="P259" s="94">
        <v>2.0</v>
      </c>
      <c r="Q259" s="94">
        <v>1.0</v>
      </c>
      <c r="R259" s="97" t="s">
        <v>624</v>
      </c>
      <c r="S259" s="97" t="s">
        <v>624</v>
      </c>
      <c r="T259" s="97" t="s">
        <v>624</v>
      </c>
      <c r="U259" s="97" t="s">
        <v>624</v>
      </c>
      <c r="V259" s="97" t="s">
        <v>624</v>
      </c>
      <c r="W259" s="97" t="s">
        <v>624</v>
      </c>
      <c r="X259" s="97" t="s">
        <v>624</v>
      </c>
      <c r="Y259" s="97" t="s">
        <v>624</v>
      </c>
      <c r="Z259" s="97" t="s">
        <v>624</v>
      </c>
      <c r="AA259" s="97" t="s">
        <v>624</v>
      </c>
      <c r="AB259" s="97" t="s">
        <v>624</v>
      </c>
      <c r="AC259" s="97" t="s">
        <v>624</v>
      </c>
      <c r="AD259" s="101" t="s">
        <v>1413</v>
      </c>
      <c r="AE259" s="100">
        <v>1.0</v>
      </c>
      <c r="AF259" s="97">
        <v>0.0</v>
      </c>
      <c r="AG259" s="97">
        <v>0.0</v>
      </c>
      <c r="AH259" s="97">
        <v>0.0</v>
      </c>
      <c r="AI259" s="97">
        <v>1.0</v>
      </c>
      <c r="AJ259" s="97" t="s">
        <v>624</v>
      </c>
      <c r="AK259" s="97" t="s">
        <v>624</v>
      </c>
      <c r="AL259" s="97" t="s">
        <v>624</v>
      </c>
      <c r="AM259" s="97" t="s">
        <v>624</v>
      </c>
      <c r="AN259" s="97" t="s">
        <v>624</v>
      </c>
      <c r="AO259" s="97" t="s">
        <v>624</v>
      </c>
      <c r="AP259" s="97" t="s">
        <v>624</v>
      </c>
      <c r="AQ259" s="97" t="s">
        <v>624</v>
      </c>
      <c r="AR259" s="97" t="s">
        <v>624</v>
      </c>
      <c r="AS259" s="97" t="s">
        <v>624</v>
      </c>
      <c r="AT259" s="97" t="s">
        <v>624</v>
      </c>
      <c r="AU259" s="103" t="s">
        <v>624</v>
      </c>
      <c r="AV259" s="110" t="s">
        <v>1376</v>
      </c>
      <c r="AW259" s="112">
        <v>98.0</v>
      </c>
      <c r="AX259" s="97">
        <v>9.0</v>
      </c>
      <c r="AY259" s="97">
        <v>0.0</v>
      </c>
      <c r="AZ259" s="97">
        <v>89.0</v>
      </c>
      <c r="BA259" s="97">
        <v>0.0</v>
      </c>
      <c r="BB259" s="97" t="s">
        <v>624</v>
      </c>
      <c r="BC259" s="97" t="s">
        <v>624</v>
      </c>
      <c r="BD259" s="97" t="s">
        <v>624</v>
      </c>
      <c r="BE259" s="97" t="s">
        <v>624</v>
      </c>
      <c r="BF259" s="97" t="s">
        <v>624</v>
      </c>
      <c r="BG259" s="97" t="s">
        <v>624</v>
      </c>
      <c r="BH259" s="97" t="s">
        <v>624</v>
      </c>
      <c r="BI259" s="97" t="s">
        <v>624</v>
      </c>
      <c r="BJ259" s="97" t="s">
        <v>624</v>
      </c>
      <c r="BK259" s="97" t="s">
        <v>624</v>
      </c>
      <c r="BL259" s="97" t="s">
        <v>624</v>
      </c>
      <c r="BM259" s="103" t="s">
        <v>624</v>
      </c>
      <c r="BN259" s="105">
        <f t="shared" si="4"/>
        <v>45012</v>
      </c>
      <c r="BO259" s="106" t="s">
        <v>1377</v>
      </c>
      <c r="BP259" s="106" t="s">
        <v>1414</v>
      </c>
      <c r="BQ259" s="106" t="s">
        <v>1377</v>
      </c>
      <c r="BR259" s="97">
        <f t="shared" si="5"/>
        <v>445</v>
      </c>
      <c r="BS259" s="97">
        <f t="shared" si="6"/>
        <v>473</v>
      </c>
      <c r="BT259" s="97">
        <f t="shared" si="7"/>
        <v>445</v>
      </c>
      <c r="BU259" s="97">
        <f t="shared" si="8"/>
        <v>445</v>
      </c>
      <c r="BV259" s="97">
        <f t="shared" ref="BV259:BX259" si="264">IF(BR259=44434,,BR259)</f>
        <v>445</v>
      </c>
      <c r="BW259" s="97">
        <f t="shared" si="264"/>
        <v>473</v>
      </c>
      <c r="BX259" s="97">
        <f t="shared" si="264"/>
        <v>445</v>
      </c>
      <c r="BY259" s="97">
        <f t="shared" si="10"/>
        <v>445</v>
      </c>
      <c r="BZ259" s="79"/>
    </row>
    <row r="260">
      <c r="A260" s="94" t="s">
        <v>279</v>
      </c>
      <c r="B260" s="94" t="s">
        <v>471</v>
      </c>
      <c r="C260" s="94" t="s">
        <v>472</v>
      </c>
      <c r="D260" s="94" t="s">
        <v>76</v>
      </c>
      <c r="E260" s="94" t="s">
        <v>473</v>
      </c>
      <c r="F260" s="94" t="s">
        <v>1262</v>
      </c>
      <c r="G260" s="94" t="s">
        <v>79</v>
      </c>
      <c r="H260" s="97" t="s">
        <v>1836</v>
      </c>
      <c r="I260" s="97" t="s">
        <v>1837</v>
      </c>
      <c r="J260" s="98" t="str">
        <f t="shared" si="2"/>
        <v>above 56 days</v>
      </c>
      <c r="K260" s="98">
        <f t="shared" si="3"/>
        <v>420</v>
      </c>
      <c r="L260" s="99" t="s">
        <v>1306</v>
      </c>
      <c r="M260" s="112">
        <v>80.0</v>
      </c>
      <c r="N260" s="94">
        <v>13.0</v>
      </c>
      <c r="O260" s="94">
        <v>22.0</v>
      </c>
      <c r="P260" s="94">
        <v>32.0</v>
      </c>
      <c r="Q260" s="94">
        <v>13.0</v>
      </c>
      <c r="R260" s="97" t="s">
        <v>624</v>
      </c>
      <c r="S260" s="97" t="s">
        <v>624</v>
      </c>
      <c r="T260" s="97" t="s">
        <v>624</v>
      </c>
      <c r="U260" s="97" t="s">
        <v>624</v>
      </c>
      <c r="V260" s="97" t="s">
        <v>624</v>
      </c>
      <c r="W260" s="97" t="s">
        <v>624</v>
      </c>
      <c r="X260" s="97" t="s">
        <v>624</v>
      </c>
      <c r="Y260" s="97" t="s">
        <v>624</v>
      </c>
      <c r="Z260" s="97" t="s">
        <v>624</v>
      </c>
      <c r="AA260" s="97" t="s">
        <v>624</v>
      </c>
      <c r="AB260" s="97" t="s">
        <v>624</v>
      </c>
      <c r="AC260" s="97" t="s">
        <v>624</v>
      </c>
      <c r="AD260" s="99" t="s">
        <v>1163</v>
      </c>
      <c r="AE260" s="100">
        <v>55.0</v>
      </c>
      <c r="AF260" s="97">
        <v>2.0</v>
      </c>
      <c r="AG260" s="97">
        <v>9.0</v>
      </c>
      <c r="AH260" s="97">
        <v>28.0</v>
      </c>
      <c r="AI260" s="97">
        <v>16.0</v>
      </c>
      <c r="AJ260" s="97" t="s">
        <v>624</v>
      </c>
      <c r="AK260" s="97" t="s">
        <v>624</v>
      </c>
      <c r="AL260" s="97" t="s">
        <v>624</v>
      </c>
      <c r="AM260" s="97" t="s">
        <v>624</v>
      </c>
      <c r="AN260" s="97" t="s">
        <v>624</v>
      </c>
      <c r="AO260" s="97" t="s">
        <v>624</v>
      </c>
      <c r="AP260" s="97" t="s">
        <v>624</v>
      </c>
      <c r="AQ260" s="97" t="s">
        <v>624</v>
      </c>
      <c r="AR260" s="97" t="s">
        <v>624</v>
      </c>
      <c r="AS260" s="97" t="s">
        <v>624</v>
      </c>
      <c r="AT260" s="97" t="s">
        <v>624</v>
      </c>
      <c r="AU260" s="103" t="s">
        <v>624</v>
      </c>
      <c r="AV260" s="110" t="s">
        <v>1838</v>
      </c>
      <c r="AW260" s="112">
        <v>102.0</v>
      </c>
      <c r="AX260" s="97">
        <v>80.0</v>
      </c>
      <c r="AY260" s="97">
        <v>22.0</v>
      </c>
      <c r="AZ260" s="97">
        <v>0.0</v>
      </c>
      <c r="BA260" s="97">
        <v>0.0</v>
      </c>
      <c r="BB260" s="97" t="s">
        <v>624</v>
      </c>
      <c r="BC260" s="97" t="s">
        <v>624</v>
      </c>
      <c r="BD260" s="97" t="s">
        <v>624</v>
      </c>
      <c r="BE260" s="97" t="s">
        <v>624</v>
      </c>
      <c r="BF260" s="97" t="s">
        <v>624</v>
      </c>
      <c r="BG260" s="97" t="s">
        <v>624</v>
      </c>
      <c r="BH260" s="97" t="s">
        <v>624</v>
      </c>
      <c r="BI260" s="97" t="s">
        <v>624</v>
      </c>
      <c r="BJ260" s="97" t="s">
        <v>624</v>
      </c>
      <c r="BK260" s="97" t="s">
        <v>624</v>
      </c>
      <c r="BL260" s="97" t="s">
        <v>624</v>
      </c>
      <c r="BM260" s="103" t="s">
        <v>624</v>
      </c>
      <c r="BN260" s="105">
        <f t="shared" si="4"/>
        <v>45012</v>
      </c>
      <c r="BO260" s="106" t="s">
        <v>1307</v>
      </c>
      <c r="BP260" s="106" t="s">
        <v>1164</v>
      </c>
      <c r="BQ260" s="106" t="s">
        <v>1307</v>
      </c>
      <c r="BR260" s="97">
        <f t="shared" si="5"/>
        <v>432</v>
      </c>
      <c r="BS260" s="97">
        <f t="shared" si="6"/>
        <v>420</v>
      </c>
      <c r="BT260" s="97">
        <f t="shared" si="7"/>
        <v>432</v>
      </c>
      <c r="BU260" s="97">
        <f t="shared" si="8"/>
        <v>420</v>
      </c>
      <c r="BV260" s="97">
        <f t="shared" ref="BV260:BX260" si="265">IF(BR260=44434,,BR260)</f>
        <v>432</v>
      </c>
      <c r="BW260" s="97">
        <f t="shared" si="265"/>
        <v>420</v>
      </c>
      <c r="BX260" s="97">
        <f t="shared" si="265"/>
        <v>432</v>
      </c>
      <c r="BY260" s="97">
        <f t="shared" si="10"/>
        <v>420</v>
      </c>
      <c r="BZ260" s="79"/>
    </row>
    <row r="261">
      <c r="A261" s="94" t="s">
        <v>161</v>
      </c>
      <c r="B261" s="94" t="s">
        <v>1839</v>
      </c>
      <c r="C261" s="94" t="s">
        <v>1840</v>
      </c>
      <c r="D261" s="94" t="s">
        <v>132</v>
      </c>
      <c r="E261" s="94" t="s">
        <v>488</v>
      </c>
      <c r="F261" s="94" t="s">
        <v>1144</v>
      </c>
      <c r="G261" s="94" t="s">
        <v>89</v>
      </c>
      <c r="H261" s="97" t="s">
        <v>1841</v>
      </c>
      <c r="I261" s="97"/>
      <c r="J261" s="98" t="str">
        <f t="shared" si="2"/>
        <v>above 56 days</v>
      </c>
      <c r="K261" s="98">
        <f t="shared" si="3"/>
        <v>486</v>
      </c>
      <c r="L261" s="101" t="s">
        <v>1577</v>
      </c>
      <c r="M261" s="112">
        <v>3.0</v>
      </c>
      <c r="N261" s="94">
        <v>0.0</v>
      </c>
      <c r="O261" s="94">
        <v>0.0</v>
      </c>
      <c r="P261" s="94">
        <v>0.0</v>
      </c>
      <c r="Q261" s="94">
        <v>3.0</v>
      </c>
      <c r="R261" s="97" t="s">
        <v>624</v>
      </c>
      <c r="S261" s="97" t="s">
        <v>624</v>
      </c>
      <c r="T261" s="97" t="s">
        <v>624</v>
      </c>
      <c r="U261" s="97" t="s">
        <v>624</v>
      </c>
      <c r="V261" s="97" t="s">
        <v>624</v>
      </c>
      <c r="W261" s="97" t="s">
        <v>624</v>
      </c>
      <c r="X261" s="97" t="s">
        <v>624</v>
      </c>
      <c r="Y261" s="97" t="s">
        <v>624</v>
      </c>
      <c r="Z261" s="97" t="s">
        <v>624</v>
      </c>
      <c r="AA261" s="97" t="s">
        <v>624</v>
      </c>
      <c r="AB261" s="97" t="s">
        <v>624</v>
      </c>
      <c r="AC261" s="97" t="s">
        <v>624</v>
      </c>
      <c r="AD261" s="101" t="s">
        <v>1577</v>
      </c>
      <c r="AE261" s="100">
        <v>3.0</v>
      </c>
      <c r="AF261" s="97">
        <v>0.0</v>
      </c>
      <c r="AG261" s="97">
        <v>0.0</v>
      </c>
      <c r="AH261" s="97">
        <v>0.0</v>
      </c>
      <c r="AI261" s="97">
        <v>3.0</v>
      </c>
      <c r="AJ261" s="97" t="s">
        <v>624</v>
      </c>
      <c r="AK261" s="97" t="s">
        <v>624</v>
      </c>
      <c r="AL261" s="97" t="s">
        <v>624</v>
      </c>
      <c r="AM261" s="97" t="s">
        <v>624</v>
      </c>
      <c r="AN261" s="97" t="s">
        <v>624</v>
      </c>
      <c r="AO261" s="97" t="s">
        <v>624</v>
      </c>
      <c r="AP261" s="97" t="s">
        <v>624</v>
      </c>
      <c r="AQ261" s="97" t="s">
        <v>624</v>
      </c>
      <c r="AR261" s="97" t="s">
        <v>624</v>
      </c>
      <c r="AS261" s="97" t="s">
        <v>624</v>
      </c>
      <c r="AT261" s="97" t="s">
        <v>624</v>
      </c>
      <c r="AU261" s="103" t="s">
        <v>624</v>
      </c>
      <c r="AV261" s="110"/>
      <c r="AW261" s="112">
        <v>0.0</v>
      </c>
      <c r="AX261" s="97">
        <v>0.0</v>
      </c>
      <c r="AY261" s="97">
        <v>0.0</v>
      </c>
      <c r="AZ261" s="97">
        <v>0.0</v>
      </c>
      <c r="BA261" s="97">
        <v>0.0</v>
      </c>
      <c r="BB261" s="97" t="s">
        <v>624</v>
      </c>
      <c r="BC261" s="97" t="s">
        <v>624</v>
      </c>
      <c r="BD261" s="97" t="s">
        <v>624</v>
      </c>
      <c r="BE261" s="97" t="s">
        <v>624</v>
      </c>
      <c r="BF261" s="97" t="s">
        <v>624</v>
      </c>
      <c r="BG261" s="97" t="s">
        <v>624</v>
      </c>
      <c r="BH261" s="97" t="s">
        <v>624</v>
      </c>
      <c r="BI261" s="97" t="s">
        <v>624</v>
      </c>
      <c r="BJ261" s="97" t="s">
        <v>624</v>
      </c>
      <c r="BK261" s="97" t="s">
        <v>624</v>
      </c>
      <c r="BL261" s="97" t="s">
        <v>624</v>
      </c>
      <c r="BM261" s="103" t="s">
        <v>624</v>
      </c>
      <c r="BN261" s="105">
        <f t="shared" si="4"/>
        <v>45012</v>
      </c>
      <c r="BO261" s="106" t="s">
        <v>1578</v>
      </c>
      <c r="BP261" s="106" t="s">
        <v>1578</v>
      </c>
      <c r="BQ261" s="106"/>
      <c r="BR261" s="97">
        <f t="shared" si="5"/>
        <v>486</v>
      </c>
      <c r="BS261" s="97">
        <f t="shared" si="6"/>
        <v>486</v>
      </c>
      <c r="BT261" s="97">
        <f t="shared" si="7"/>
        <v>45012</v>
      </c>
      <c r="BU261" s="97">
        <f t="shared" si="8"/>
        <v>486</v>
      </c>
      <c r="BV261" s="97">
        <f t="shared" ref="BV261:BX261" si="266">IF(BR261=44434,,BR261)</f>
        <v>486</v>
      </c>
      <c r="BW261" s="97">
        <f t="shared" si="266"/>
        <v>486</v>
      </c>
      <c r="BX261" s="97">
        <f t="shared" si="266"/>
        <v>45012</v>
      </c>
      <c r="BY261" s="97">
        <f t="shared" si="10"/>
        <v>486</v>
      </c>
      <c r="BZ261" s="79"/>
    </row>
    <row r="262">
      <c r="A262" s="94" t="s">
        <v>147</v>
      </c>
      <c r="B262" s="94" t="s">
        <v>821</v>
      </c>
      <c r="C262" s="94" t="s">
        <v>821</v>
      </c>
      <c r="D262" s="94" t="s">
        <v>76</v>
      </c>
      <c r="E262" s="94" t="s">
        <v>149</v>
      </c>
      <c r="F262" s="94" t="s">
        <v>1804</v>
      </c>
      <c r="G262" s="94" t="s">
        <v>769</v>
      </c>
      <c r="H262" s="97" t="s">
        <v>1842</v>
      </c>
      <c r="I262" s="97" t="s">
        <v>1843</v>
      </c>
      <c r="J262" s="98" t="str">
        <f t="shared" si="2"/>
        <v>above 56 days</v>
      </c>
      <c r="K262" s="98">
        <f t="shared" si="3"/>
        <v>465</v>
      </c>
      <c r="L262" s="101" t="s">
        <v>1252</v>
      </c>
      <c r="M262" s="112">
        <v>3.0</v>
      </c>
      <c r="N262" s="94">
        <v>0.0</v>
      </c>
      <c r="O262" s="94">
        <v>1.0</v>
      </c>
      <c r="P262" s="94">
        <v>0.0</v>
      </c>
      <c r="Q262" s="94">
        <v>2.0</v>
      </c>
      <c r="R262" s="97" t="s">
        <v>624</v>
      </c>
      <c r="S262" s="97" t="s">
        <v>624</v>
      </c>
      <c r="T262" s="97" t="s">
        <v>624</v>
      </c>
      <c r="U262" s="97" t="s">
        <v>624</v>
      </c>
      <c r="V262" s="97" t="s">
        <v>624</v>
      </c>
      <c r="W262" s="97" t="s">
        <v>624</v>
      </c>
      <c r="X262" s="97" t="s">
        <v>624</v>
      </c>
      <c r="Y262" s="97" t="s">
        <v>624</v>
      </c>
      <c r="Z262" s="97" t="s">
        <v>624</v>
      </c>
      <c r="AA262" s="97" t="s">
        <v>624</v>
      </c>
      <c r="AB262" s="97" t="s">
        <v>624</v>
      </c>
      <c r="AC262" s="97" t="s">
        <v>624</v>
      </c>
      <c r="AD262" s="101"/>
      <c r="AE262" s="100">
        <v>0.0</v>
      </c>
      <c r="AF262" s="97">
        <v>0.0</v>
      </c>
      <c r="AG262" s="97">
        <v>0.0</v>
      </c>
      <c r="AH262" s="97">
        <v>0.0</v>
      </c>
      <c r="AI262" s="97">
        <v>0.0</v>
      </c>
      <c r="AJ262" s="97" t="s">
        <v>624</v>
      </c>
      <c r="AK262" s="97" t="s">
        <v>624</v>
      </c>
      <c r="AL262" s="97" t="s">
        <v>624</v>
      </c>
      <c r="AM262" s="97" t="s">
        <v>624</v>
      </c>
      <c r="AN262" s="97" t="s">
        <v>624</v>
      </c>
      <c r="AO262" s="97" t="s">
        <v>624</v>
      </c>
      <c r="AP262" s="97" t="s">
        <v>624</v>
      </c>
      <c r="AQ262" s="97" t="s">
        <v>624</v>
      </c>
      <c r="AR262" s="97" t="s">
        <v>624</v>
      </c>
      <c r="AS262" s="97" t="s">
        <v>624</v>
      </c>
      <c r="AT262" s="97" t="s">
        <v>624</v>
      </c>
      <c r="AU262" s="103" t="s">
        <v>624</v>
      </c>
      <c r="AV262" s="110"/>
      <c r="AW262" s="112">
        <v>0.0</v>
      </c>
      <c r="AX262" s="97">
        <v>0.0</v>
      </c>
      <c r="AY262" s="97">
        <v>0.0</v>
      </c>
      <c r="AZ262" s="97">
        <v>0.0</v>
      </c>
      <c r="BA262" s="97">
        <v>0.0</v>
      </c>
      <c r="BB262" s="97" t="s">
        <v>624</v>
      </c>
      <c r="BC262" s="97" t="s">
        <v>624</v>
      </c>
      <c r="BD262" s="97" t="s">
        <v>624</v>
      </c>
      <c r="BE262" s="97" t="s">
        <v>624</v>
      </c>
      <c r="BF262" s="97" t="s">
        <v>624</v>
      </c>
      <c r="BG262" s="97" t="s">
        <v>624</v>
      </c>
      <c r="BH262" s="97" t="s">
        <v>624</v>
      </c>
      <c r="BI262" s="97" t="s">
        <v>624</v>
      </c>
      <c r="BJ262" s="97" t="s">
        <v>624</v>
      </c>
      <c r="BK262" s="97" t="s">
        <v>624</v>
      </c>
      <c r="BL262" s="97" t="s">
        <v>624</v>
      </c>
      <c r="BM262" s="103" t="s">
        <v>624</v>
      </c>
      <c r="BN262" s="105">
        <f t="shared" si="4"/>
        <v>45012</v>
      </c>
      <c r="BO262" s="106" t="s">
        <v>1253</v>
      </c>
      <c r="BP262" s="106"/>
      <c r="BQ262" s="106"/>
      <c r="BR262" s="97">
        <f t="shared" si="5"/>
        <v>465</v>
      </c>
      <c r="BS262" s="97">
        <f t="shared" si="6"/>
        <v>45012</v>
      </c>
      <c r="BT262" s="97">
        <f t="shared" si="7"/>
        <v>45012</v>
      </c>
      <c r="BU262" s="97">
        <f t="shared" si="8"/>
        <v>465</v>
      </c>
      <c r="BV262" s="97">
        <f t="shared" ref="BV262:BX262" si="267">IF(BR262=44434,,BR262)</f>
        <v>465</v>
      </c>
      <c r="BW262" s="97">
        <f t="shared" si="267"/>
        <v>45012</v>
      </c>
      <c r="BX262" s="97">
        <f t="shared" si="267"/>
        <v>45012</v>
      </c>
      <c r="BY262" s="97">
        <f t="shared" si="10"/>
        <v>465</v>
      </c>
      <c r="BZ262" s="79"/>
    </row>
    <row r="263">
      <c r="A263" s="94" t="s">
        <v>279</v>
      </c>
      <c r="B263" s="94" t="s">
        <v>1844</v>
      </c>
      <c r="C263" s="94" t="s">
        <v>1844</v>
      </c>
      <c r="D263" s="94" t="s">
        <v>76</v>
      </c>
      <c r="E263" s="94" t="s">
        <v>473</v>
      </c>
      <c r="F263" s="94" t="s">
        <v>208</v>
      </c>
      <c r="G263" s="94" t="s">
        <v>1845</v>
      </c>
      <c r="H263" s="97"/>
      <c r="I263" s="97"/>
      <c r="J263" s="98" t="str">
        <f t="shared" si="2"/>
        <v>above 56 days</v>
      </c>
      <c r="K263" s="98">
        <f t="shared" si="3"/>
        <v>420</v>
      </c>
      <c r="L263" s="99" t="s">
        <v>1163</v>
      </c>
      <c r="M263" s="112">
        <v>22.0</v>
      </c>
      <c r="N263" s="94">
        <v>6.0</v>
      </c>
      <c r="O263" s="94">
        <v>0.0</v>
      </c>
      <c r="P263" s="94">
        <v>3.0</v>
      </c>
      <c r="Q263" s="94">
        <v>13.0</v>
      </c>
      <c r="R263" s="97" t="s">
        <v>624</v>
      </c>
      <c r="S263" s="97" t="s">
        <v>624</v>
      </c>
      <c r="T263" s="97" t="s">
        <v>624</v>
      </c>
      <c r="U263" s="97" t="s">
        <v>624</v>
      </c>
      <c r="V263" s="97" t="s">
        <v>624</v>
      </c>
      <c r="W263" s="97" t="s">
        <v>624</v>
      </c>
      <c r="X263" s="97" t="s">
        <v>624</v>
      </c>
      <c r="Y263" s="97" t="s">
        <v>624</v>
      </c>
      <c r="Z263" s="97" t="s">
        <v>624</v>
      </c>
      <c r="AA263" s="97" t="s">
        <v>624</v>
      </c>
      <c r="AB263" s="97" t="s">
        <v>624</v>
      </c>
      <c r="AC263" s="97" t="s">
        <v>624</v>
      </c>
      <c r="AD263" s="99" t="s">
        <v>1163</v>
      </c>
      <c r="AE263" s="100">
        <v>5.0</v>
      </c>
      <c r="AF263" s="97">
        <v>0.0</v>
      </c>
      <c r="AG263" s="97">
        <v>0.0</v>
      </c>
      <c r="AH263" s="97">
        <v>0.0</v>
      </c>
      <c r="AI263" s="97">
        <v>5.0</v>
      </c>
      <c r="AJ263" s="97" t="s">
        <v>624</v>
      </c>
      <c r="AK263" s="97" t="s">
        <v>624</v>
      </c>
      <c r="AL263" s="97" t="s">
        <v>624</v>
      </c>
      <c r="AM263" s="97" t="s">
        <v>624</v>
      </c>
      <c r="AN263" s="97" t="s">
        <v>624</v>
      </c>
      <c r="AO263" s="97" t="s">
        <v>624</v>
      </c>
      <c r="AP263" s="97" t="s">
        <v>624</v>
      </c>
      <c r="AQ263" s="97" t="s">
        <v>624</v>
      </c>
      <c r="AR263" s="97" t="s">
        <v>624</v>
      </c>
      <c r="AS263" s="97" t="s">
        <v>624</v>
      </c>
      <c r="AT263" s="97" t="s">
        <v>624</v>
      </c>
      <c r="AU263" s="103" t="s">
        <v>624</v>
      </c>
      <c r="AV263" s="110" t="s">
        <v>1370</v>
      </c>
      <c r="AW263" s="112">
        <v>1.0</v>
      </c>
      <c r="AX263" s="97">
        <v>0.0</v>
      </c>
      <c r="AY263" s="97">
        <v>0.0</v>
      </c>
      <c r="AZ263" s="97">
        <v>0.0</v>
      </c>
      <c r="BA263" s="97">
        <v>1.0</v>
      </c>
      <c r="BB263" s="97" t="s">
        <v>624</v>
      </c>
      <c r="BC263" s="97" t="s">
        <v>624</v>
      </c>
      <c r="BD263" s="97" t="s">
        <v>624</v>
      </c>
      <c r="BE263" s="97" t="s">
        <v>624</v>
      </c>
      <c r="BF263" s="97" t="s">
        <v>624</v>
      </c>
      <c r="BG263" s="97" t="s">
        <v>624</v>
      </c>
      <c r="BH263" s="97" t="s">
        <v>624</v>
      </c>
      <c r="BI263" s="97" t="s">
        <v>624</v>
      </c>
      <c r="BJ263" s="97" t="s">
        <v>624</v>
      </c>
      <c r="BK263" s="97" t="s">
        <v>624</v>
      </c>
      <c r="BL263" s="97" t="s">
        <v>624</v>
      </c>
      <c r="BM263" s="103" t="s">
        <v>624</v>
      </c>
      <c r="BN263" s="105">
        <f t="shared" si="4"/>
        <v>45012</v>
      </c>
      <c r="BO263" s="106" t="s">
        <v>1164</v>
      </c>
      <c r="BP263" s="106" t="s">
        <v>1164</v>
      </c>
      <c r="BQ263" s="106" t="s">
        <v>1371</v>
      </c>
      <c r="BR263" s="97">
        <f t="shared" si="5"/>
        <v>420</v>
      </c>
      <c r="BS263" s="97">
        <f t="shared" si="6"/>
        <v>420</v>
      </c>
      <c r="BT263" s="97">
        <f t="shared" si="7"/>
        <v>493</v>
      </c>
      <c r="BU263" s="97">
        <f t="shared" si="8"/>
        <v>420</v>
      </c>
      <c r="BV263" s="97">
        <f t="shared" ref="BV263:BX263" si="268">IF(BR263=44434,,BR263)</f>
        <v>420</v>
      </c>
      <c r="BW263" s="97">
        <f t="shared" si="268"/>
        <v>420</v>
      </c>
      <c r="BX263" s="97">
        <f t="shared" si="268"/>
        <v>493</v>
      </c>
      <c r="BY263" s="97">
        <f t="shared" si="10"/>
        <v>420</v>
      </c>
      <c r="BZ263" s="79"/>
    </row>
    <row r="264">
      <c r="A264" s="94" t="s">
        <v>86</v>
      </c>
      <c r="B264" s="94" t="s">
        <v>700</v>
      </c>
      <c r="C264" s="94" t="s">
        <v>700</v>
      </c>
      <c r="D264" s="94" t="s">
        <v>88</v>
      </c>
      <c r="E264" s="94" t="s">
        <v>152</v>
      </c>
      <c r="F264" s="94" t="s">
        <v>1123</v>
      </c>
      <c r="G264" s="94" t="s">
        <v>79</v>
      </c>
      <c r="H264" s="113">
        <v>44657.0</v>
      </c>
      <c r="I264" s="97" t="s">
        <v>1846</v>
      </c>
      <c r="J264" s="98" t="str">
        <f t="shared" si="2"/>
        <v>above 56 days</v>
      </c>
      <c r="K264" s="98">
        <f t="shared" si="3"/>
        <v>494</v>
      </c>
      <c r="L264" s="101" t="s">
        <v>1808</v>
      </c>
      <c r="M264" s="112">
        <v>1.0</v>
      </c>
      <c r="N264" s="94">
        <v>0.0</v>
      </c>
      <c r="O264" s="94">
        <v>0.0</v>
      </c>
      <c r="P264" s="94">
        <v>0.0</v>
      </c>
      <c r="Q264" s="94">
        <v>1.0</v>
      </c>
      <c r="R264" s="97" t="s">
        <v>624</v>
      </c>
      <c r="S264" s="97" t="s">
        <v>624</v>
      </c>
      <c r="T264" s="97" t="s">
        <v>624</v>
      </c>
      <c r="U264" s="97" t="s">
        <v>624</v>
      </c>
      <c r="V264" s="97" t="s">
        <v>624</v>
      </c>
      <c r="W264" s="97" t="s">
        <v>624</v>
      </c>
      <c r="X264" s="97" t="s">
        <v>624</v>
      </c>
      <c r="Y264" s="97" t="s">
        <v>624</v>
      </c>
      <c r="Z264" s="97" t="s">
        <v>624</v>
      </c>
      <c r="AA264" s="97" t="s">
        <v>624</v>
      </c>
      <c r="AB264" s="97" t="s">
        <v>624</v>
      </c>
      <c r="AC264" s="97" t="s">
        <v>624</v>
      </c>
      <c r="AD264" s="101"/>
      <c r="AE264" s="100">
        <v>0.0</v>
      </c>
      <c r="AF264" s="97">
        <v>0.0</v>
      </c>
      <c r="AG264" s="97">
        <v>0.0</v>
      </c>
      <c r="AH264" s="97">
        <v>0.0</v>
      </c>
      <c r="AI264" s="97">
        <v>0.0</v>
      </c>
      <c r="AJ264" s="97" t="s">
        <v>624</v>
      </c>
      <c r="AK264" s="97" t="s">
        <v>624</v>
      </c>
      <c r="AL264" s="97" t="s">
        <v>624</v>
      </c>
      <c r="AM264" s="97" t="s">
        <v>624</v>
      </c>
      <c r="AN264" s="97" t="s">
        <v>624</v>
      </c>
      <c r="AO264" s="97" t="s">
        <v>624</v>
      </c>
      <c r="AP264" s="97" t="s">
        <v>624</v>
      </c>
      <c r="AQ264" s="97" t="s">
        <v>624</v>
      </c>
      <c r="AR264" s="97" t="s">
        <v>624</v>
      </c>
      <c r="AS264" s="97" t="s">
        <v>624</v>
      </c>
      <c r="AT264" s="97" t="s">
        <v>624</v>
      </c>
      <c r="AU264" s="103" t="s">
        <v>624</v>
      </c>
      <c r="AV264" s="110"/>
      <c r="AW264" s="112">
        <v>0.0</v>
      </c>
      <c r="AX264" s="97">
        <v>0.0</v>
      </c>
      <c r="AY264" s="97">
        <v>0.0</v>
      </c>
      <c r="AZ264" s="97">
        <v>0.0</v>
      </c>
      <c r="BA264" s="97">
        <v>0.0</v>
      </c>
      <c r="BB264" s="97" t="s">
        <v>624</v>
      </c>
      <c r="BC264" s="97" t="s">
        <v>624</v>
      </c>
      <c r="BD264" s="97" t="s">
        <v>624</v>
      </c>
      <c r="BE264" s="97" t="s">
        <v>624</v>
      </c>
      <c r="BF264" s="97" t="s">
        <v>624</v>
      </c>
      <c r="BG264" s="97" t="s">
        <v>624</v>
      </c>
      <c r="BH264" s="97" t="s">
        <v>624</v>
      </c>
      <c r="BI264" s="97" t="s">
        <v>624</v>
      </c>
      <c r="BJ264" s="97" t="s">
        <v>624</v>
      </c>
      <c r="BK264" s="97" t="s">
        <v>624</v>
      </c>
      <c r="BL264" s="97" t="s">
        <v>624</v>
      </c>
      <c r="BM264" s="103" t="s">
        <v>624</v>
      </c>
      <c r="BN264" s="105">
        <f t="shared" si="4"/>
        <v>45012</v>
      </c>
      <c r="BO264" s="106" t="s">
        <v>1809</v>
      </c>
      <c r="BP264" s="106"/>
      <c r="BQ264" s="106"/>
      <c r="BR264" s="97">
        <f t="shared" si="5"/>
        <v>494</v>
      </c>
      <c r="BS264" s="97">
        <f t="shared" si="6"/>
        <v>45012</v>
      </c>
      <c r="BT264" s="97">
        <f t="shared" si="7"/>
        <v>45012</v>
      </c>
      <c r="BU264" s="97">
        <f t="shared" si="8"/>
        <v>494</v>
      </c>
      <c r="BV264" s="97">
        <f t="shared" ref="BV264:BX264" si="269">IF(BR264=44434,,BR264)</f>
        <v>494</v>
      </c>
      <c r="BW264" s="97">
        <f t="shared" si="269"/>
        <v>45012</v>
      </c>
      <c r="BX264" s="97">
        <f t="shared" si="269"/>
        <v>45012</v>
      </c>
      <c r="BY264" s="97">
        <f t="shared" si="10"/>
        <v>494</v>
      </c>
      <c r="BZ264" s="79"/>
    </row>
    <row r="265">
      <c r="A265" s="94" t="s">
        <v>287</v>
      </c>
      <c r="B265" s="94" t="s">
        <v>653</v>
      </c>
      <c r="C265" s="94" t="s">
        <v>653</v>
      </c>
      <c r="D265" s="94" t="s">
        <v>132</v>
      </c>
      <c r="E265" s="94" t="s">
        <v>290</v>
      </c>
      <c r="F265" s="94" t="s">
        <v>1144</v>
      </c>
      <c r="G265" s="94" t="s">
        <v>233</v>
      </c>
      <c r="H265" s="113">
        <v>45294.0</v>
      </c>
      <c r="I265" s="97" t="s">
        <v>1458</v>
      </c>
      <c r="J265" s="98" t="str">
        <f t="shared" si="2"/>
        <v>above 56 days</v>
      </c>
      <c r="K265" s="98">
        <f t="shared" si="3"/>
        <v>497</v>
      </c>
      <c r="L265" s="101" t="s">
        <v>1157</v>
      </c>
      <c r="M265" s="112">
        <v>1.0</v>
      </c>
      <c r="N265" s="94">
        <v>0.0</v>
      </c>
      <c r="O265" s="94">
        <v>0.0</v>
      </c>
      <c r="P265" s="94">
        <v>0.0</v>
      </c>
      <c r="Q265" s="94">
        <v>1.0</v>
      </c>
      <c r="R265" s="97" t="s">
        <v>624</v>
      </c>
      <c r="S265" s="97" t="s">
        <v>624</v>
      </c>
      <c r="T265" s="97" t="s">
        <v>624</v>
      </c>
      <c r="U265" s="97" t="s">
        <v>624</v>
      </c>
      <c r="V265" s="97" t="s">
        <v>624</v>
      </c>
      <c r="W265" s="97" t="s">
        <v>624</v>
      </c>
      <c r="X265" s="97" t="s">
        <v>624</v>
      </c>
      <c r="Y265" s="97" t="s">
        <v>624</v>
      </c>
      <c r="Z265" s="97" t="s">
        <v>624</v>
      </c>
      <c r="AA265" s="97" t="s">
        <v>624</v>
      </c>
      <c r="AB265" s="97" t="s">
        <v>624</v>
      </c>
      <c r="AC265" s="97" t="s">
        <v>624</v>
      </c>
      <c r="AD265" s="101"/>
      <c r="AE265" s="100">
        <v>0.0</v>
      </c>
      <c r="AF265" s="97">
        <v>0.0</v>
      </c>
      <c r="AG265" s="97">
        <v>0.0</v>
      </c>
      <c r="AH265" s="97">
        <v>0.0</v>
      </c>
      <c r="AI265" s="97">
        <v>0.0</v>
      </c>
      <c r="AJ265" s="97" t="s">
        <v>624</v>
      </c>
      <c r="AK265" s="97" t="s">
        <v>624</v>
      </c>
      <c r="AL265" s="97" t="s">
        <v>624</v>
      </c>
      <c r="AM265" s="97" t="s">
        <v>624</v>
      </c>
      <c r="AN265" s="97" t="s">
        <v>624</v>
      </c>
      <c r="AO265" s="97" t="s">
        <v>624</v>
      </c>
      <c r="AP265" s="97" t="s">
        <v>624</v>
      </c>
      <c r="AQ265" s="97" t="s">
        <v>624</v>
      </c>
      <c r="AR265" s="97" t="s">
        <v>624</v>
      </c>
      <c r="AS265" s="97" t="s">
        <v>624</v>
      </c>
      <c r="AT265" s="97" t="s">
        <v>624</v>
      </c>
      <c r="AU265" s="103" t="s">
        <v>624</v>
      </c>
      <c r="AV265" s="110"/>
      <c r="AW265" s="112">
        <v>0.0</v>
      </c>
      <c r="AX265" s="97">
        <v>0.0</v>
      </c>
      <c r="AY265" s="97">
        <v>0.0</v>
      </c>
      <c r="AZ265" s="97">
        <v>0.0</v>
      </c>
      <c r="BA265" s="97">
        <v>0.0</v>
      </c>
      <c r="BB265" s="97" t="s">
        <v>624</v>
      </c>
      <c r="BC265" s="97" t="s">
        <v>624</v>
      </c>
      <c r="BD265" s="97" t="s">
        <v>624</v>
      </c>
      <c r="BE265" s="97" t="s">
        <v>624</v>
      </c>
      <c r="BF265" s="97" t="s">
        <v>624</v>
      </c>
      <c r="BG265" s="97" t="s">
        <v>624</v>
      </c>
      <c r="BH265" s="97" t="s">
        <v>624</v>
      </c>
      <c r="BI265" s="97" t="s">
        <v>624</v>
      </c>
      <c r="BJ265" s="97" t="s">
        <v>624</v>
      </c>
      <c r="BK265" s="97" t="s">
        <v>624</v>
      </c>
      <c r="BL265" s="97" t="s">
        <v>624</v>
      </c>
      <c r="BM265" s="103" t="s">
        <v>624</v>
      </c>
      <c r="BN265" s="105">
        <f t="shared" si="4"/>
        <v>45012</v>
      </c>
      <c r="BO265" s="106" t="s">
        <v>1160</v>
      </c>
      <c r="BP265" s="106"/>
      <c r="BQ265" s="106"/>
      <c r="BR265" s="97">
        <f t="shared" si="5"/>
        <v>497</v>
      </c>
      <c r="BS265" s="97">
        <f t="shared" si="6"/>
        <v>45012</v>
      </c>
      <c r="BT265" s="97">
        <f t="shared" si="7"/>
        <v>45012</v>
      </c>
      <c r="BU265" s="97">
        <f t="shared" si="8"/>
        <v>497</v>
      </c>
      <c r="BV265" s="97">
        <f t="shared" ref="BV265:BX265" si="270">IF(BR265=44434,,BR265)</f>
        <v>497</v>
      </c>
      <c r="BW265" s="97">
        <f t="shared" si="270"/>
        <v>45012</v>
      </c>
      <c r="BX265" s="97">
        <f t="shared" si="270"/>
        <v>45012</v>
      </c>
      <c r="BY265" s="97">
        <f t="shared" si="10"/>
        <v>497</v>
      </c>
      <c r="BZ265" s="79"/>
    </row>
    <row r="266">
      <c r="A266" s="94" t="s">
        <v>341</v>
      </c>
      <c r="B266" s="94" t="s">
        <v>1847</v>
      </c>
      <c r="C266" s="94" t="s">
        <v>1848</v>
      </c>
      <c r="D266" s="94" t="s">
        <v>62</v>
      </c>
      <c r="E266" s="94" t="s">
        <v>344</v>
      </c>
      <c r="F266" s="94" t="s">
        <v>64</v>
      </c>
      <c r="G266" s="94" t="s">
        <v>79</v>
      </c>
      <c r="H266" s="97" t="s">
        <v>1849</v>
      </c>
      <c r="I266" s="97" t="s">
        <v>1850</v>
      </c>
      <c r="J266" s="98" t="str">
        <f t="shared" si="2"/>
        <v>above 56 days</v>
      </c>
      <c r="K266" s="98">
        <f t="shared" si="3"/>
        <v>503</v>
      </c>
      <c r="L266" s="101" t="s">
        <v>1674</v>
      </c>
      <c r="M266" s="112">
        <v>2.0</v>
      </c>
      <c r="N266" s="94">
        <v>0.0</v>
      </c>
      <c r="O266" s="94">
        <v>0.0</v>
      </c>
      <c r="P266" s="94">
        <v>0.0</v>
      </c>
      <c r="Q266" s="94">
        <v>2.0</v>
      </c>
      <c r="R266" s="97" t="s">
        <v>624</v>
      </c>
      <c r="S266" s="97" t="s">
        <v>624</v>
      </c>
      <c r="T266" s="97" t="s">
        <v>624</v>
      </c>
      <c r="U266" s="97" t="s">
        <v>624</v>
      </c>
      <c r="V266" s="97" t="s">
        <v>624</v>
      </c>
      <c r="W266" s="97" t="s">
        <v>624</v>
      </c>
      <c r="X266" s="97" t="s">
        <v>624</v>
      </c>
      <c r="Y266" s="97" t="s">
        <v>624</v>
      </c>
      <c r="Z266" s="97" t="s">
        <v>624</v>
      </c>
      <c r="AA266" s="97" t="s">
        <v>624</v>
      </c>
      <c r="AB266" s="97" t="s">
        <v>624</v>
      </c>
      <c r="AC266" s="97" t="s">
        <v>624</v>
      </c>
      <c r="AD266" s="101"/>
      <c r="AE266" s="100">
        <v>0.0</v>
      </c>
      <c r="AF266" s="97">
        <v>0.0</v>
      </c>
      <c r="AG266" s="97">
        <v>0.0</v>
      </c>
      <c r="AH266" s="97">
        <v>0.0</v>
      </c>
      <c r="AI266" s="97">
        <v>0.0</v>
      </c>
      <c r="AJ266" s="97" t="s">
        <v>624</v>
      </c>
      <c r="AK266" s="97" t="s">
        <v>624</v>
      </c>
      <c r="AL266" s="97" t="s">
        <v>624</v>
      </c>
      <c r="AM266" s="97" t="s">
        <v>624</v>
      </c>
      <c r="AN266" s="97" t="s">
        <v>624</v>
      </c>
      <c r="AO266" s="97" t="s">
        <v>624</v>
      </c>
      <c r="AP266" s="97" t="s">
        <v>624</v>
      </c>
      <c r="AQ266" s="97" t="s">
        <v>624</v>
      </c>
      <c r="AR266" s="97" t="s">
        <v>624</v>
      </c>
      <c r="AS266" s="97" t="s">
        <v>624</v>
      </c>
      <c r="AT266" s="97" t="s">
        <v>624</v>
      </c>
      <c r="AU266" s="103" t="s">
        <v>624</v>
      </c>
      <c r="AV266" s="110"/>
      <c r="AW266" s="112">
        <v>0.0</v>
      </c>
      <c r="AX266" s="97">
        <v>0.0</v>
      </c>
      <c r="AY266" s="97">
        <v>0.0</v>
      </c>
      <c r="AZ266" s="97">
        <v>0.0</v>
      </c>
      <c r="BA266" s="97">
        <v>0.0</v>
      </c>
      <c r="BB266" s="97" t="s">
        <v>624</v>
      </c>
      <c r="BC266" s="97" t="s">
        <v>624</v>
      </c>
      <c r="BD266" s="97" t="s">
        <v>624</v>
      </c>
      <c r="BE266" s="97" t="s">
        <v>624</v>
      </c>
      <c r="BF266" s="97" t="s">
        <v>624</v>
      </c>
      <c r="BG266" s="97" t="s">
        <v>624</v>
      </c>
      <c r="BH266" s="97" t="s">
        <v>624</v>
      </c>
      <c r="BI266" s="97" t="s">
        <v>624</v>
      </c>
      <c r="BJ266" s="97" t="s">
        <v>624</v>
      </c>
      <c r="BK266" s="97" t="s">
        <v>624</v>
      </c>
      <c r="BL266" s="97" t="s">
        <v>624</v>
      </c>
      <c r="BM266" s="103" t="s">
        <v>624</v>
      </c>
      <c r="BN266" s="105">
        <f t="shared" si="4"/>
        <v>45012</v>
      </c>
      <c r="BO266" s="106" t="s">
        <v>1676</v>
      </c>
      <c r="BP266" s="106"/>
      <c r="BQ266" s="106"/>
      <c r="BR266" s="97">
        <f t="shared" si="5"/>
        <v>503</v>
      </c>
      <c r="BS266" s="97">
        <f t="shared" si="6"/>
        <v>45012</v>
      </c>
      <c r="BT266" s="97">
        <f t="shared" si="7"/>
        <v>45012</v>
      </c>
      <c r="BU266" s="97">
        <f t="shared" si="8"/>
        <v>503</v>
      </c>
      <c r="BV266" s="97">
        <f t="shared" ref="BV266:BX266" si="271">IF(BR266=44434,,BR266)</f>
        <v>503</v>
      </c>
      <c r="BW266" s="97">
        <f t="shared" si="271"/>
        <v>45012</v>
      </c>
      <c r="BX266" s="97">
        <f t="shared" si="271"/>
        <v>45012</v>
      </c>
      <c r="BY266" s="97">
        <f t="shared" si="10"/>
        <v>503</v>
      </c>
      <c r="BZ266" s="79"/>
    </row>
    <row r="267">
      <c r="A267" s="94" t="s">
        <v>594</v>
      </c>
      <c r="B267" s="94" t="s">
        <v>607</v>
      </c>
      <c r="C267" s="94" t="s">
        <v>607</v>
      </c>
      <c r="D267" s="94" t="s">
        <v>76</v>
      </c>
      <c r="E267" s="94" t="s">
        <v>1787</v>
      </c>
      <c r="F267" s="94" t="s">
        <v>1174</v>
      </c>
      <c r="G267" s="94" t="s">
        <v>79</v>
      </c>
      <c r="H267" s="97" t="s">
        <v>1851</v>
      </c>
      <c r="I267" s="97" t="s">
        <v>1729</v>
      </c>
      <c r="J267" s="98" t="str">
        <f t="shared" si="2"/>
        <v>above 56 days</v>
      </c>
      <c r="K267" s="98">
        <f t="shared" si="3"/>
        <v>433</v>
      </c>
      <c r="L267" s="99" t="s">
        <v>1335</v>
      </c>
      <c r="M267" s="112">
        <v>11.0</v>
      </c>
      <c r="N267" s="94">
        <v>4.0</v>
      </c>
      <c r="O267" s="94">
        <v>0.0</v>
      </c>
      <c r="P267" s="94">
        <v>7.0</v>
      </c>
      <c r="Q267" s="97" t="s">
        <v>624</v>
      </c>
      <c r="R267" s="97" t="s">
        <v>624</v>
      </c>
      <c r="S267" s="97" t="s">
        <v>624</v>
      </c>
      <c r="T267" s="97" t="s">
        <v>624</v>
      </c>
      <c r="U267" s="97" t="s">
        <v>624</v>
      </c>
      <c r="V267" s="97" t="s">
        <v>624</v>
      </c>
      <c r="W267" s="97" t="s">
        <v>624</v>
      </c>
      <c r="X267" s="97" t="s">
        <v>624</v>
      </c>
      <c r="Y267" s="97" t="s">
        <v>624</v>
      </c>
      <c r="Z267" s="97" t="s">
        <v>624</v>
      </c>
      <c r="AA267" s="97" t="s">
        <v>624</v>
      </c>
      <c r="AB267" s="97" t="s">
        <v>624</v>
      </c>
      <c r="AC267" s="97" t="s">
        <v>624</v>
      </c>
      <c r="AD267" s="101"/>
      <c r="AE267" s="100">
        <v>0.0</v>
      </c>
      <c r="AF267" s="97">
        <v>0.0</v>
      </c>
      <c r="AG267" s="97">
        <v>0.0</v>
      </c>
      <c r="AH267" s="97">
        <v>0.0</v>
      </c>
      <c r="AI267" s="97" t="s">
        <v>624</v>
      </c>
      <c r="AJ267" s="97" t="s">
        <v>624</v>
      </c>
      <c r="AK267" s="97" t="s">
        <v>624</v>
      </c>
      <c r="AL267" s="97" t="s">
        <v>624</v>
      </c>
      <c r="AM267" s="97" t="s">
        <v>624</v>
      </c>
      <c r="AN267" s="97" t="s">
        <v>624</v>
      </c>
      <c r="AO267" s="97" t="s">
        <v>624</v>
      </c>
      <c r="AP267" s="97" t="s">
        <v>624</v>
      </c>
      <c r="AQ267" s="97" t="s">
        <v>624</v>
      </c>
      <c r="AR267" s="97" t="s">
        <v>624</v>
      </c>
      <c r="AS267" s="97" t="s">
        <v>624</v>
      </c>
      <c r="AT267" s="97" t="s">
        <v>624</v>
      </c>
      <c r="AU267" s="103" t="s">
        <v>624</v>
      </c>
      <c r="AV267" s="110" t="s">
        <v>1852</v>
      </c>
      <c r="AW267" s="112">
        <v>7.0</v>
      </c>
      <c r="AX267" s="97">
        <v>7.0</v>
      </c>
      <c r="AY267" s="97">
        <v>0.0</v>
      </c>
      <c r="AZ267" s="97">
        <v>0.0</v>
      </c>
      <c r="BA267" s="97" t="s">
        <v>624</v>
      </c>
      <c r="BB267" s="97" t="s">
        <v>624</v>
      </c>
      <c r="BC267" s="97" t="s">
        <v>624</v>
      </c>
      <c r="BD267" s="97" t="s">
        <v>624</v>
      </c>
      <c r="BE267" s="97" t="s">
        <v>624</v>
      </c>
      <c r="BF267" s="97" t="s">
        <v>624</v>
      </c>
      <c r="BG267" s="97" t="s">
        <v>624</v>
      </c>
      <c r="BH267" s="97" t="s">
        <v>624</v>
      </c>
      <c r="BI267" s="97" t="s">
        <v>624</v>
      </c>
      <c r="BJ267" s="97" t="s">
        <v>624</v>
      </c>
      <c r="BK267" s="97" t="s">
        <v>624</v>
      </c>
      <c r="BL267" s="97" t="s">
        <v>624</v>
      </c>
      <c r="BM267" s="103" t="s">
        <v>624</v>
      </c>
      <c r="BN267" s="105">
        <f t="shared" si="4"/>
        <v>45012</v>
      </c>
      <c r="BO267" s="106" t="s">
        <v>1336</v>
      </c>
      <c r="BP267" s="106"/>
      <c r="BQ267" s="106" t="s">
        <v>1284</v>
      </c>
      <c r="BR267" s="97">
        <f t="shared" si="5"/>
        <v>433</v>
      </c>
      <c r="BS267" s="97">
        <f t="shared" si="6"/>
        <v>45012</v>
      </c>
      <c r="BT267" s="97">
        <f t="shared" si="7"/>
        <v>437</v>
      </c>
      <c r="BU267" s="97">
        <f t="shared" si="8"/>
        <v>433</v>
      </c>
      <c r="BV267" s="97">
        <f t="shared" ref="BV267:BX267" si="272">IF(BR267=44434,,BR267)</f>
        <v>433</v>
      </c>
      <c r="BW267" s="97">
        <f t="shared" si="272"/>
        <v>45012</v>
      </c>
      <c r="BX267" s="97">
        <f t="shared" si="272"/>
        <v>437</v>
      </c>
      <c r="BY267" s="97">
        <f t="shared" si="10"/>
        <v>433</v>
      </c>
      <c r="BZ267" s="79"/>
    </row>
    <row r="268">
      <c r="A268" s="94" t="s">
        <v>670</v>
      </c>
      <c r="B268" s="94" t="s">
        <v>828</v>
      </c>
      <c r="C268" s="94" t="s">
        <v>829</v>
      </c>
      <c r="D268" s="94" t="s">
        <v>76</v>
      </c>
      <c r="E268" s="94" t="s">
        <v>1548</v>
      </c>
      <c r="F268" s="94" t="s">
        <v>1138</v>
      </c>
      <c r="G268" s="94" t="s">
        <v>79</v>
      </c>
      <c r="H268" s="115">
        <v>45637.0</v>
      </c>
      <c r="I268" s="97" t="s">
        <v>1853</v>
      </c>
      <c r="J268" s="98" t="str">
        <f t="shared" si="2"/>
        <v>above 56 days</v>
      </c>
      <c r="K268" s="98">
        <f t="shared" si="3"/>
        <v>452</v>
      </c>
      <c r="L268" s="101"/>
      <c r="M268" s="112">
        <v>0.0</v>
      </c>
      <c r="N268" s="94">
        <v>0.0</v>
      </c>
      <c r="O268" s="94">
        <v>0.0</v>
      </c>
      <c r="P268" s="94">
        <v>0.0</v>
      </c>
      <c r="Q268" s="97" t="s">
        <v>624</v>
      </c>
      <c r="R268" s="97" t="s">
        <v>624</v>
      </c>
      <c r="S268" s="97" t="s">
        <v>624</v>
      </c>
      <c r="T268" s="97" t="s">
        <v>624</v>
      </c>
      <c r="U268" s="97" t="s">
        <v>624</v>
      </c>
      <c r="V268" s="97" t="s">
        <v>624</v>
      </c>
      <c r="W268" s="97" t="s">
        <v>624</v>
      </c>
      <c r="X268" s="97" t="s">
        <v>624</v>
      </c>
      <c r="Y268" s="97" t="s">
        <v>624</v>
      </c>
      <c r="Z268" s="97" t="s">
        <v>624</v>
      </c>
      <c r="AA268" s="97" t="s">
        <v>624</v>
      </c>
      <c r="AB268" s="97" t="s">
        <v>624</v>
      </c>
      <c r="AC268" s="97" t="s">
        <v>624</v>
      </c>
      <c r="AD268" s="101" t="s">
        <v>1411</v>
      </c>
      <c r="AE268" s="100">
        <v>12.0</v>
      </c>
      <c r="AF268" s="97">
        <v>0.0</v>
      </c>
      <c r="AG268" s="97">
        <v>0.0</v>
      </c>
      <c r="AH268" s="97">
        <v>12.0</v>
      </c>
      <c r="AI268" s="97" t="s">
        <v>624</v>
      </c>
      <c r="AJ268" s="97" t="s">
        <v>624</v>
      </c>
      <c r="AK268" s="97" t="s">
        <v>624</v>
      </c>
      <c r="AL268" s="97" t="s">
        <v>624</v>
      </c>
      <c r="AM268" s="97" t="s">
        <v>624</v>
      </c>
      <c r="AN268" s="97" t="s">
        <v>624</v>
      </c>
      <c r="AO268" s="97" t="s">
        <v>624</v>
      </c>
      <c r="AP268" s="97" t="s">
        <v>624</v>
      </c>
      <c r="AQ268" s="97" t="s">
        <v>624</v>
      </c>
      <c r="AR268" s="97" t="s">
        <v>624</v>
      </c>
      <c r="AS268" s="97" t="s">
        <v>624</v>
      </c>
      <c r="AT268" s="97" t="s">
        <v>624</v>
      </c>
      <c r="AU268" s="103" t="s">
        <v>624</v>
      </c>
      <c r="AV268" s="110"/>
      <c r="AW268" s="112">
        <v>0.0</v>
      </c>
      <c r="AX268" s="97">
        <v>0.0</v>
      </c>
      <c r="AY268" s="97">
        <v>0.0</v>
      </c>
      <c r="AZ268" s="97">
        <v>0.0</v>
      </c>
      <c r="BA268" s="97" t="s">
        <v>624</v>
      </c>
      <c r="BB268" s="97" t="s">
        <v>624</v>
      </c>
      <c r="BC268" s="97" t="s">
        <v>624</v>
      </c>
      <c r="BD268" s="97" t="s">
        <v>624</v>
      </c>
      <c r="BE268" s="97" t="s">
        <v>624</v>
      </c>
      <c r="BF268" s="97" t="s">
        <v>624</v>
      </c>
      <c r="BG268" s="97" t="s">
        <v>624</v>
      </c>
      <c r="BH268" s="97" t="s">
        <v>624</v>
      </c>
      <c r="BI268" s="97" t="s">
        <v>624</v>
      </c>
      <c r="BJ268" s="97" t="s">
        <v>624</v>
      </c>
      <c r="BK268" s="97" t="s">
        <v>624</v>
      </c>
      <c r="BL268" s="97" t="s">
        <v>624</v>
      </c>
      <c r="BM268" s="103" t="s">
        <v>624</v>
      </c>
      <c r="BN268" s="105">
        <f t="shared" si="4"/>
        <v>45012</v>
      </c>
      <c r="BO268" s="106"/>
      <c r="BP268" s="106" t="s">
        <v>1439</v>
      </c>
      <c r="BQ268" s="106"/>
      <c r="BR268" s="97">
        <f t="shared" si="5"/>
        <v>45012</v>
      </c>
      <c r="BS268" s="97">
        <f t="shared" si="6"/>
        <v>452</v>
      </c>
      <c r="BT268" s="97">
        <f t="shared" si="7"/>
        <v>45012</v>
      </c>
      <c r="BU268" s="97">
        <f t="shared" si="8"/>
        <v>452</v>
      </c>
      <c r="BV268" s="97">
        <f t="shared" ref="BV268:BX268" si="273">IF(BR268=44434,,BR268)</f>
        <v>45012</v>
      </c>
      <c r="BW268" s="97">
        <f t="shared" si="273"/>
        <v>452</v>
      </c>
      <c r="BX268" s="97">
        <f t="shared" si="273"/>
        <v>45012</v>
      </c>
      <c r="BY268" s="97">
        <f t="shared" si="10"/>
        <v>452</v>
      </c>
      <c r="BZ268" s="79"/>
    </row>
    <row r="269">
      <c r="A269" s="94" t="s">
        <v>448</v>
      </c>
      <c r="B269" s="94" t="s">
        <v>925</v>
      </c>
      <c r="C269" s="94" t="s">
        <v>926</v>
      </c>
      <c r="D269" s="94" t="s">
        <v>62</v>
      </c>
      <c r="E269" s="94" t="s">
        <v>450</v>
      </c>
      <c r="F269" s="94" t="s">
        <v>1123</v>
      </c>
      <c r="G269" s="94" t="s">
        <v>79</v>
      </c>
      <c r="H269" s="97" t="s">
        <v>1854</v>
      </c>
      <c r="I269" s="97"/>
      <c r="J269" s="98" t="str">
        <f t="shared" si="2"/>
        <v>above 56 days</v>
      </c>
      <c r="K269" s="98">
        <f t="shared" si="3"/>
        <v>438</v>
      </c>
      <c r="L269" s="99" t="s">
        <v>1232</v>
      </c>
      <c r="M269" s="112">
        <v>2.0</v>
      </c>
      <c r="N269" s="94">
        <v>1.0</v>
      </c>
      <c r="O269" s="94">
        <v>0.0</v>
      </c>
      <c r="P269" s="94">
        <v>1.0</v>
      </c>
      <c r="Q269" s="97" t="s">
        <v>624</v>
      </c>
      <c r="R269" s="97" t="s">
        <v>624</v>
      </c>
      <c r="S269" s="97" t="s">
        <v>624</v>
      </c>
      <c r="T269" s="97" t="s">
        <v>624</v>
      </c>
      <c r="U269" s="97" t="s">
        <v>624</v>
      </c>
      <c r="V269" s="97" t="s">
        <v>624</v>
      </c>
      <c r="W269" s="97" t="s">
        <v>624</v>
      </c>
      <c r="X269" s="97" t="s">
        <v>624</v>
      </c>
      <c r="Y269" s="97" t="s">
        <v>624</v>
      </c>
      <c r="Z269" s="97" t="s">
        <v>624</v>
      </c>
      <c r="AA269" s="97" t="s">
        <v>624</v>
      </c>
      <c r="AB269" s="97" t="s">
        <v>624</v>
      </c>
      <c r="AC269" s="97" t="s">
        <v>624</v>
      </c>
      <c r="AD269" s="101"/>
      <c r="AE269" s="100">
        <v>0.0</v>
      </c>
      <c r="AF269" s="97">
        <v>0.0</v>
      </c>
      <c r="AG269" s="97">
        <v>0.0</v>
      </c>
      <c r="AH269" s="97">
        <v>0.0</v>
      </c>
      <c r="AI269" s="97" t="s">
        <v>624</v>
      </c>
      <c r="AJ269" s="97" t="s">
        <v>624</v>
      </c>
      <c r="AK269" s="97" t="s">
        <v>624</v>
      </c>
      <c r="AL269" s="97" t="s">
        <v>624</v>
      </c>
      <c r="AM269" s="97" t="s">
        <v>624</v>
      </c>
      <c r="AN269" s="97" t="s">
        <v>624</v>
      </c>
      <c r="AO269" s="97" t="s">
        <v>624</v>
      </c>
      <c r="AP269" s="97" t="s">
        <v>624</v>
      </c>
      <c r="AQ269" s="97" t="s">
        <v>624</v>
      </c>
      <c r="AR269" s="97" t="s">
        <v>624</v>
      </c>
      <c r="AS269" s="97" t="s">
        <v>624</v>
      </c>
      <c r="AT269" s="97" t="s">
        <v>624</v>
      </c>
      <c r="AU269" s="103" t="s">
        <v>624</v>
      </c>
      <c r="AV269" s="110"/>
      <c r="AW269" s="112">
        <v>0.0</v>
      </c>
      <c r="AX269" s="97">
        <v>0.0</v>
      </c>
      <c r="AY269" s="97">
        <v>0.0</v>
      </c>
      <c r="AZ269" s="97">
        <v>0.0</v>
      </c>
      <c r="BA269" s="97" t="s">
        <v>624</v>
      </c>
      <c r="BB269" s="97" t="s">
        <v>624</v>
      </c>
      <c r="BC269" s="97" t="s">
        <v>624</v>
      </c>
      <c r="BD269" s="97" t="s">
        <v>624</v>
      </c>
      <c r="BE269" s="97" t="s">
        <v>624</v>
      </c>
      <c r="BF269" s="97" t="s">
        <v>624</v>
      </c>
      <c r="BG269" s="97" t="s">
        <v>624</v>
      </c>
      <c r="BH269" s="97" t="s">
        <v>624</v>
      </c>
      <c r="BI269" s="97" t="s">
        <v>624</v>
      </c>
      <c r="BJ269" s="97" t="s">
        <v>624</v>
      </c>
      <c r="BK269" s="97" t="s">
        <v>624</v>
      </c>
      <c r="BL269" s="97" t="s">
        <v>624</v>
      </c>
      <c r="BM269" s="103" t="s">
        <v>624</v>
      </c>
      <c r="BN269" s="105">
        <f t="shared" si="4"/>
        <v>45012</v>
      </c>
      <c r="BO269" s="106" t="s">
        <v>1234</v>
      </c>
      <c r="BP269" s="106"/>
      <c r="BQ269" s="106"/>
      <c r="BR269" s="97">
        <f t="shared" si="5"/>
        <v>438</v>
      </c>
      <c r="BS269" s="97">
        <f t="shared" si="6"/>
        <v>45012</v>
      </c>
      <c r="BT269" s="97">
        <f t="shared" si="7"/>
        <v>45012</v>
      </c>
      <c r="BU269" s="97">
        <f t="shared" si="8"/>
        <v>438</v>
      </c>
      <c r="BV269" s="97">
        <f t="shared" ref="BV269:BX269" si="274">IF(BR269=44434,,BR269)</f>
        <v>438</v>
      </c>
      <c r="BW269" s="97">
        <f t="shared" si="274"/>
        <v>45012</v>
      </c>
      <c r="BX269" s="97">
        <f t="shared" si="274"/>
        <v>45012</v>
      </c>
      <c r="BY269" s="97">
        <f t="shared" si="10"/>
        <v>438</v>
      </c>
      <c r="BZ269" s="79"/>
    </row>
    <row r="270">
      <c r="A270" s="94" t="s">
        <v>389</v>
      </c>
      <c r="B270" s="94" t="s">
        <v>390</v>
      </c>
      <c r="C270" s="94" t="s">
        <v>390</v>
      </c>
      <c r="D270" s="94" t="s">
        <v>132</v>
      </c>
      <c r="E270" s="94" t="s">
        <v>1801</v>
      </c>
      <c r="F270" s="94" t="s">
        <v>1144</v>
      </c>
      <c r="G270" s="94" t="s">
        <v>79</v>
      </c>
      <c r="H270" s="97" t="s">
        <v>1855</v>
      </c>
      <c r="I270" s="97" t="s">
        <v>1751</v>
      </c>
      <c r="J270" s="98" t="str">
        <f t="shared" si="2"/>
        <v>above 56 days</v>
      </c>
      <c r="K270" s="98">
        <f t="shared" si="3"/>
        <v>430</v>
      </c>
      <c r="L270" s="99" t="s">
        <v>1184</v>
      </c>
      <c r="M270" s="112">
        <v>5.0</v>
      </c>
      <c r="N270" s="94">
        <v>4.0</v>
      </c>
      <c r="O270" s="94">
        <v>1.0</v>
      </c>
      <c r="P270" s="97" t="s">
        <v>624</v>
      </c>
      <c r="Q270" s="97" t="s">
        <v>624</v>
      </c>
      <c r="R270" s="97" t="s">
        <v>624</v>
      </c>
      <c r="S270" s="97" t="s">
        <v>624</v>
      </c>
      <c r="T270" s="97" t="s">
        <v>624</v>
      </c>
      <c r="U270" s="97" t="s">
        <v>624</v>
      </c>
      <c r="V270" s="97" t="s">
        <v>624</v>
      </c>
      <c r="W270" s="97" t="s">
        <v>624</v>
      </c>
      <c r="X270" s="97" t="s">
        <v>624</v>
      </c>
      <c r="Y270" s="97" t="s">
        <v>624</v>
      </c>
      <c r="Z270" s="97" t="s">
        <v>624</v>
      </c>
      <c r="AA270" s="97" t="s">
        <v>624</v>
      </c>
      <c r="AB270" s="97" t="s">
        <v>624</v>
      </c>
      <c r="AC270" s="97" t="s">
        <v>624</v>
      </c>
      <c r="AD270" s="101"/>
      <c r="AE270" s="100">
        <v>0.0</v>
      </c>
      <c r="AF270" s="97">
        <v>0.0</v>
      </c>
      <c r="AG270" s="97">
        <v>0.0</v>
      </c>
      <c r="AH270" s="97" t="s">
        <v>624</v>
      </c>
      <c r="AI270" s="97" t="s">
        <v>624</v>
      </c>
      <c r="AJ270" s="97" t="s">
        <v>624</v>
      </c>
      <c r="AK270" s="97" t="s">
        <v>624</v>
      </c>
      <c r="AL270" s="97" t="s">
        <v>624</v>
      </c>
      <c r="AM270" s="97" t="s">
        <v>624</v>
      </c>
      <c r="AN270" s="97" t="s">
        <v>624</v>
      </c>
      <c r="AO270" s="97" t="s">
        <v>624</v>
      </c>
      <c r="AP270" s="97" t="s">
        <v>624</v>
      </c>
      <c r="AQ270" s="97" t="s">
        <v>624</v>
      </c>
      <c r="AR270" s="97" t="s">
        <v>624</v>
      </c>
      <c r="AS270" s="97" t="s">
        <v>624</v>
      </c>
      <c r="AT270" s="97" t="s">
        <v>624</v>
      </c>
      <c r="AU270" s="103" t="s">
        <v>624</v>
      </c>
      <c r="AV270" s="110"/>
      <c r="AW270" s="112">
        <v>0.0</v>
      </c>
      <c r="AX270" s="97">
        <v>0.0</v>
      </c>
      <c r="AY270" s="97">
        <v>0.0</v>
      </c>
      <c r="AZ270" s="97" t="s">
        <v>624</v>
      </c>
      <c r="BA270" s="97" t="s">
        <v>624</v>
      </c>
      <c r="BB270" s="97" t="s">
        <v>624</v>
      </c>
      <c r="BC270" s="97" t="s">
        <v>624</v>
      </c>
      <c r="BD270" s="97" t="s">
        <v>624</v>
      </c>
      <c r="BE270" s="97" t="s">
        <v>624</v>
      </c>
      <c r="BF270" s="97" t="s">
        <v>624</v>
      </c>
      <c r="BG270" s="97" t="s">
        <v>624</v>
      </c>
      <c r="BH270" s="97" t="s">
        <v>624</v>
      </c>
      <c r="BI270" s="97" t="s">
        <v>624</v>
      </c>
      <c r="BJ270" s="97" t="s">
        <v>624</v>
      </c>
      <c r="BK270" s="97" t="s">
        <v>624</v>
      </c>
      <c r="BL270" s="97" t="s">
        <v>624</v>
      </c>
      <c r="BM270" s="103" t="s">
        <v>624</v>
      </c>
      <c r="BN270" s="105">
        <f t="shared" si="4"/>
        <v>45012</v>
      </c>
      <c r="BO270" s="106" t="s">
        <v>1186</v>
      </c>
      <c r="BP270" s="106"/>
      <c r="BQ270" s="106"/>
      <c r="BR270" s="97">
        <f t="shared" si="5"/>
        <v>430</v>
      </c>
      <c r="BS270" s="97">
        <f t="shared" si="6"/>
        <v>45012</v>
      </c>
      <c r="BT270" s="97">
        <f t="shared" si="7"/>
        <v>45012</v>
      </c>
      <c r="BU270" s="97">
        <f t="shared" si="8"/>
        <v>430</v>
      </c>
      <c r="BV270" s="97">
        <f t="shared" ref="BV270:BX270" si="275">IF(BR270=44434,,BR270)</f>
        <v>430</v>
      </c>
      <c r="BW270" s="97">
        <f t="shared" si="275"/>
        <v>45012</v>
      </c>
      <c r="BX270" s="97">
        <f t="shared" si="275"/>
        <v>45012</v>
      </c>
      <c r="BY270" s="97">
        <f t="shared" si="10"/>
        <v>430</v>
      </c>
      <c r="BZ270" s="79"/>
    </row>
    <row r="271">
      <c r="A271" s="94" t="s">
        <v>670</v>
      </c>
      <c r="B271" s="94" t="s">
        <v>998</v>
      </c>
      <c r="C271" s="94" t="s">
        <v>998</v>
      </c>
      <c r="D271" s="94" t="s">
        <v>76</v>
      </c>
      <c r="E271" s="94" t="s">
        <v>1548</v>
      </c>
      <c r="F271" s="94" t="s">
        <v>1138</v>
      </c>
      <c r="G271" s="94" t="s">
        <v>79</v>
      </c>
      <c r="H271" s="113">
        <v>45539.0</v>
      </c>
      <c r="I271" s="97" t="s">
        <v>1856</v>
      </c>
      <c r="J271" s="98" t="str">
        <f t="shared" si="2"/>
        <v>above 56 days</v>
      </c>
      <c r="K271" s="98">
        <f t="shared" si="3"/>
        <v>444</v>
      </c>
      <c r="L271" s="101" t="s">
        <v>1643</v>
      </c>
      <c r="M271" s="112">
        <v>4.0</v>
      </c>
      <c r="N271" s="94">
        <v>2.0</v>
      </c>
      <c r="O271" s="94">
        <v>2.0</v>
      </c>
      <c r="P271" s="97" t="s">
        <v>624</v>
      </c>
      <c r="Q271" s="97" t="s">
        <v>624</v>
      </c>
      <c r="R271" s="97" t="s">
        <v>624</v>
      </c>
      <c r="S271" s="97" t="s">
        <v>624</v>
      </c>
      <c r="T271" s="97" t="s">
        <v>624</v>
      </c>
      <c r="U271" s="97" t="s">
        <v>624</v>
      </c>
      <c r="V271" s="97" t="s">
        <v>624</v>
      </c>
      <c r="W271" s="97" t="s">
        <v>624</v>
      </c>
      <c r="X271" s="97" t="s">
        <v>624</v>
      </c>
      <c r="Y271" s="97" t="s">
        <v>624</v>
      </c>
      <c r="Z271" s="97" t="s">
        <v>624</v>
      </c>
      <c r="AA271" s="97" t="s">
        <v>624</v>
      </c>
      <c r="AB271" s="97" t="s">
        <v>624</v>
      </c>
      <c r="AC271" s="97" t="s">
        <v>624</v>
      </c>
      <c r="AD271" s="101" t="s">
        <v>1376</v>
      </c>
      <c r="AE271" s="100">
        <v>11.0</v>
      </c>
      <c r="AF271" s="97">
        <v>0.0</v>
      </c>
      <c r="AG271" s="97">
        <v>11.0</v>
      </c>
      <c r="AH271" s="97" t="s">
        <v>624</v>
      </c>
      <c r="AI271" s="97" t="s">
        <v>624</v>
      </c>
      <c r="AJ271" s="97" t="s">
        <v>624</v>
      </c>
      <c r="AK271" s="97" t="s">
        <v>624</v>
      </c>
      <c r="AL271" s="97" t="s">
        <v>624</v>
      </c>
      <c r="AM271" s="97" t="s">
        <v>624</v>
      </c>
      <c r="AN271" s="97" t="s">
        <v>624</v>
      </c>
      <c r="AO271" s="97" t="s">
        <v>624</v>
      </c>
      <c r="AP271" s="97" t="s">
        <v>624</v>
      </c>
      <c r="AQ271" s="97" t="s">
        <v>624</v>
      </c>
      <c r="AR271" s="97" t="s">
        <v>624</v>
      </c>
      <c r="AS271" s="97" t="s">
        <v>624</v>
      </c>
      <c r="AT271" s="97" t="s">
        <v>624</v>
      </c>
      <c r="AU271" s="103" t="s">
        <v>624</v>
      </c>
      <c r="AV271" s="110"/>
      <c r="AW271" s="112">
        <v>0.0</v>
      </c>
      <c r="AX271" s="97">
        <v>0.0</v>
      </c>
      <c r="AY271" s="97">
        <v>0.0</v>
      </c>
      <c r="AZ271" s="97" t="s">
        <v>624</v>
      </c>
      <c r="BA271" s="97" t="s">
        <v>624</v>
      </c>
      <c r="BB271" s="97" t="s">
        <v>624</v>
      </c>
      <c r="BC271" s="97" t="s">
        <v>624</v>
      </c>
      <c r="BD271" s="97" t="s">
        <v>624</v>
      </c>
      <c r="BE271" s="97" t="s">
        <v>624</v>
      </c>
      <c r="BF271" s="97" t="s">
        <v>624</v>
      </c>
      <c r="BG271" s="97" t="s">
        <v>624</v>
      </c>
      <c r="BH271" s="97" t="s">
        <v>624</v>
      </c>
      <c r="BI271" s="97" t="s">
        <v>624</v>
      </c>
      <c r="BJ271" s="97" t="s">
        <v>624</v>
      </c>
      <c r="BK271" s="97" t="s">
        <v>624</v>
      </c>
      <c r="BL271" s="97" t="s">
        <v>624</v>
      </c>
      <c r="BM271" s="103" t="s">
        <v>624</v>
      </c>
      <c r="BN271" s="105">
        <f t="shared" si="4"/>
        <v>45012</v>
      </c>
      <c r="BO271" s="106" t="s">
        <v>1644</v>
      </c>
      <c r="BP271" s="106" t="s">
        <v>1377</v>
      </c>
      <c r="BQ271" s="106"/>
      <c r="BR271" s="97">
        <f t="shared" si="5"/>
        <v>444</v>
      </c>
      <c r="BS271" s="97">
        <f t="shared" si="6"/>
        <v>445</v>
      </c>
      <c r="BT271" s="97">
        <f t="shared" si="7"/>
        <v>45012</v>
      </c>
      <c r="BU271" s="97">
        <f t="shared" si="8"/>
        <v>444</v>
      </c>
      <c r="BV271" s="97">
        <f t="shared" ref="BV271:BX271" si="276">IF(BR271=44434,,BR271)</f>
        <v>444</v>
      </c>
      <c r="BW271" s="97">
        <f t="shared" si="276"/>
        <v>445</v>
      </c>
      <c r="BX271" s="97">
        <f t="shared" si="276"/>
        <v>45012</v>
      </c>
      <c r="BY271" s="97">
        <f t="shared" si="10"/>
        <v>444</v>
      </c>
      <c r="BZ271" s="79"/>
    </row>
    <row r="272">
      <c r="A272" s="94" t="s">
        <v>301</v>
      </c>
      <c r="B272" s="94" t="s">
        <v>383</v>
      </c>
      <c r="C272" s="94" t="s">
        <v>383</v>
      </c>
      <c r="D272" s="94" t="s">
        <v>62</v>
      </c>
      <c r="E272" s="94" t="s">
        <v>303</v>
      </c>
      <c r="F272" s="94" t="s">
        <v>1288</v>
      </c>
      <c r="G272" s="94" t="s">
        <v>106</v>
      </c>
      <c r="H272" s="97"/>
      <c r="I272" s="97"/>
      <c r="J272" s="98" t="str">
        <f t="shared" si="2"/>
        <v>above 56 days</v>
      </c>
      <c r="K272" s="98">
        <f t="shared" si="3"/>
        <v>455</v>
      </c>
      <c r="L272" s="101" t="s">
        <v>1857</v>
      </c>
      <c r="M272" s="112">
        <v>11.0</v>
      </c>
      <c r="N272" s="94">
        <v>0.0</v>
      </c>
      <c r="O272" s="94">
        <v>11.0</v>
      </c>
      <c r="P272" s="97" t="s">
        <v>624</v>
      </c>
      <c r="Q272" s="97" t="s">
        <v>624</v>
      </c>
      <c r="R272" s="97" t="s">
        <v>624</v>
      </c>
      <c r="S272" s="97" t="s">
        <v>624</v>
      </c>
      <c r="T272" s="97" t="s">
        <v>624</v>
      </c>
      <c r="U272" s="97" t="s">
        <v>624</v>
      </c>
      <c r="V272" s="97" t="s">
        <v>624</v>
      </c>
      <c r="W272" s="97" t="s">
        <v>624</v>
      </c>
      <c r="X272" s="97" t="s">
        <v>624</v>
      </c>
      <c r="Y272" s="97" t="s">
        <v>624</v>
      </c>
      <c r="Z272" s="97" t="s">
        <v>624</v>
      </c>
      <c r="AA272" s="97" t="s">
        <v>624</v>
      </c>
      <c r="AB272" s="97" t="s">
        <v>624</v>
      </c>
      <c r="AC272" s="97" t="s">
        <v>624</v>
      </c>
      <c r="AD272" s="101"/>
      <c r="AE272" s="100">
        <v>0.0</v>
      </c>
      <c r="AF272" s="97">
        <v>0.0</v>
      </c>
      <c r="AG272" s="97">
        <v>0.0</v>
      </c>
      <c r="AH272" s="97" t="s">
        <v>624</v>
      </c>
      <c r="AI272" s="97" t="s">
        <v>624</v>
      </c>
      <c r="AJ272" s="97" t="s">
        <v>624</v>
      </c>
      <c r="AK272" s="97" t="s">
        <v>624</v>
      </c>
      <c r="AL272" s="97" t="s">
        <v>624</v>
      </c>
      <c r="AM272" s="97" t="s">
        <v>624</v>
      </c>
      <c r="AN272" s="97" t="s">
        <v>624</v>
      </c>
      <c r="AO272" s="97" t="s">
        <v>624</v>
      </c>
      <c r="AP272" s="97" t="s">
        <v>624</v>
      </c>
      <c r="AQ272" s="97" t="s">
        <v>624</v>
      </c>
      <c r="AR272" s="97" t="s">
        <v>624</v>
      </c>
      <c r="AS272" s="97" t="s">
        <v>624</v>
      </c>
      <c r="AT272" s="97" t="s">
        <v>624</v>
      </c>
      <c r="AU272" s="103" t="s">
        <v>624</v>
      </c>
      <c r="AV272" s="110"/>
      <c r="AW272" s="112">
        <v>0.0</v>
      </c>
      <c r="AX272" s="97">
        <v>0.0</v>
      </c>
      <c r="AY272" s="97">
        <v>0.0</v>
      </c>
      <c r="AZ272" s="97" t="s">
        <v>624</v>
      </c>
      <c r="BA272" s="97" t="s">
        <v>624</v>
      </c>
      <c r="BB272" s="97" t="s">
        <v>624</v>
      </c>
      <c r="BC272" s="97" t="s">
        <v>624</v>
      </c>
      <c r="BD272" s="97" t="s">
        <v>624</v>
      </c>
      <c r="BE272" s="97" t="s">
        <v>624</v>
      </c>
      <c r="BF272" s="97" t="s">
        <v>624</v>
      </c>
      <c r="BG272" s="97" t="s">
        <v>624</v>
      </c>
      <c r="BH272" s="97" t="s">
        <v>624</v>
      </c>
      <c r="BI272" s="97" t="s">
        <v>624</v>
      </c>
      <c r="BJ272" s="97" t="s">
        <v>624</v>
      </c>
      <c r="BK272" s="97" t="s">
        <v>624</v>
      </c>
      <c r="BL272" s="97" t="s">
        <v>624</v>
      </c>
      <c r="BM272" s="103" t="s">
        <v>624</v>
      </c>
      <c r="BN272" s="105">
        <f t="shared" si="4"/>
        <v>45012</v>
      </c>
      <c r="BO272" s="106" t="s">
        <v>1858</v>
      </c>
      <c r="BP272" s="76"/>
      <c r="BQ272" s="76"/>
      <c r="BR272" s="97">
        <f t="shared" si="5"/>
        <v>455</v>
      </c>
      <c r="BS272" s="97">
        <f t="shared" si="6"/>
        <v>45012</v>
      </c>
      <c r="BT272" s="97">
        <f t="shared" si="7"/>
        <v>45012</v>
      </c>
      <c r="BU272" s="97">
        <f t="shared" si="8"/>
        <v>455</v>
      </c>
      <c r="BV272" s="97">
        <f t="shared" ref="BV272:BX272" si="277">IF(BR272=44434,,BR272)</f>
        <v>455</v>
      </c>
      <c r="BW272" s="97">
        <f t="shared" si="277"/>
        <v>45012</v>
      </c>
      <c r="BX272" s="97">
        <f t="shared" si="277"/>
        <v>45012</v>
      </c>
      <c r="BY272" s="97">
        <f t="shared" si="10"/>
        <v>455</v>
      </c>
      <c r="BZ272" s="79"/>
    </row>
    <row r="273">
      <c r="A273" s="94" t="s">
        <v>890</v>
      </c>
      <c r="B273" s="94" t="s">
        <v>1021</v>
      </c>
      <c r="C273" s="94" t="s">
        <v>1021</v>
      </c>
      <c r="D273" s="94" t="s">
        <v>132</v>
      </c>
      <c r="E273" s="94" t="s">
        <v>892</v>
      </c>
      <c r="F273" s="94" t="s">
        <v>1144</v>
      </c>
      <c r="G273" s="94" t="s">
        <v>106</v>
      </c>
      <c r="H273" s="97" t="s">
        <v>1372</v>
      </c>
      <c r="I273" s="97" t="s">
        <v>1756</v>
      </c>
      <c r="J273" s="98" t="str">
        <f t="shared" si="2"/>
        <v>above 56 days</v>
      </c>
      <c r="K273" s="98">
        <f t="shared" si="3"/>
        <v>433</v>
      </c>
      <c r="L273" s="99" t="s">
        <v>1335</v>
      </c>
      <c r="M273" s="112">
        <v>3.0</v>
      </c>
      <c r="N273" s="94">
        <v>2.0</v>
      </c>
      <c r="O273" s="94">
        <v>1.0</v>
      </c>
      <c r="P273" s="97" t="s">
        <v>624</v>
      </c>
      <c r="Q273" s="97" t="s">
        <v>624</v>
      </c>
      <c r="R273" s="97" t="s">
        <v>624</v>
      </c>
      <c r="S273" s="97" t="s">
        <v>624</v>
      </c>
      <c r="T273" s="97" t="s">
        <v>624</v>
      </c>
      <c r="U273" s="97" t="s">
        <v>624</v>
      </c>
      <c r="V273" s="97" t="s">
        <v>624</v>
      </c>
      <c r="W273" s="97" t="s">
        <v>624</v>
      </c>
      <c r="X273" s="97" t="s">
        <v>624</v>
      </c>
      <c r="Y273" s="97" t="s">
        <v>624</v>
      </c>
      <c r="Z273" s="97" t="s">
        <v>624</v>
      </c>
      <c r="AA273" s="97" t="s">
        <v>624</v>
      </c>
      <c r="AB273" s="97" t="s">
        <v>624</v>
      </c>
      <c r="AC273" s="97" t="s">
        <v>624</v>
      </c>
      <c r="AD273" s="101"/>
      <c r="AE273" s="100">
        <v>0.0</v>
      </c>
      <c r="AF273" s="97">
        <v>0.0</v>
      </c>
      <c r="AG273" s="97">
        <v>0.0</v>
      </c>
      <c r="AH273" s="97" t="s">
        <v>624</v>
      </c>
      <c r="AI273" s="97" t="s">
        <v>624</v>
      </c>
      <c r="AJ273" s="97" t="s">
        <v>624</v>
      </c>
      <c r="AK273" s="97" t="s">
        <v>624</v>
      </c>
      <c r="AL273" s="97" t="s">
        <v>624</v>
      </c>
      <c r="AM273" s="97" t="s">
        <v>624</v>
      </c>
      <c r="AN273" s="97" t="s">
        <v>624</v>
      </c>
      <c r="AO273" s="97" t="s">
        <v>624</v>
      </c>
      <c r="AP273" s="97" t="s">
        <v>624</v>
      </c>
      <c r="AQ273" s="97" t="s">
        <v>624</v>
      </c>
      <c r="AR273" s="97" t="s">
        <v>624</v>
      </c>
      <c r="AS273" s="97" t="s">
        <v>624</v>
      </c>
      <c r="AT273" s="97" t="s">
        <v>624</v>
      </c>
      <c r="AU273" s="103" t="s">
        <v>624</v>
      </c>
      <c r="AV273" s="110"/>
      <c r="AW273" s="112">
        <v>0.0</v>
      </c>
      <c r="AX273" s="97">
        <v>0.0</v>
      </c>
      <c r="AY273" s="97">
        <v>0.0</v>
      </c>
      <c r="AZ273" s="97" t="s">
        <v>624</v>
      </c>
      <c r="BA273" s="97" t="s">
        <v>624</v>
      </c>
      <c r="BB273" s="97" t="s">
        <v>624</v>
      </c>
      <c r="BC273" s="97" t="s">
        <v>624</v>
      </c>
      <c r="BD273" s="97" t="s">
        <v>624</v>
      </c>
      <c r="BE273" s="97" t="s">
        <v>624</v>
      </c>
      <c r="BF273" s="97" t="s">
        <v>624</v>
      </c>
      <c r="BG273" s="97" t="s">
        <v>624</v>
      </c>
      <c r="BH273" s="97" t="s">
        <v>624</v>
      </c>
      <c r="BI273" s="97" t="s">
        <v>624</v>
      </c>
      <c r="BJ273" s="97" t="s">
        <v>624</v>
      </c>
      <c r="BK273" s="97" t="s">
        <v>624</v>
      </c>
      <c r="BL273" s="97" t="s">
        <v>624</v>
      </c>
      <c r="BM273" s="103" t="s">
        <v>624</v>
      </c>
      <c r="BN273" s="105">
        <f t="shared" si="4"/>
        <v>45012</v>
      </c>
      <c r="BO273" s="106" t="s">
        <v>1336</v>
      </c>
      <c r="BP273" s="76"/>
      <c r="BQ273" s="76"/>
      <c r="BR273" s="97">
        <f t="shared" si="5"/>
        <v>433</v>
      </c>
      <c r="BS273" s="97">
        <f t="shared" si="6"/>
        <v>45012</v>
      </c>
      <c r="BT273" s="97">
        <f t="shared" si="7"/>
        <v>45012</v>
      </c>
      <c r="BU273" s="97">
        <f t="shared" si="8"/>
        <v>433</v>
      </c>
      <c r="BV273" s="97">
        <f t="shared" ref="BV273:BX273" si="278">IF(BR273=44434,,BR273)</f>
        <v>433</v>
      </c>
      <c r="BW273" s="97">
        <f t="shared" si="278"/>
        <v>45012</v>
      </c>
      <c r="BX273" s="97">
        <f t="shared" si="278"/>
        <v>45012</v>
      </c>
      <c r="BY273" s="97">
        <f t="shared" si="10"/>
        <v>433</v>
      </c>
      <c r="BZ273" s="79"/>
    </row>
    <row r="274">
      <c r="A274" s="94" t="s">
        <v>155</v>
      </c>
      <c r="B274" s="94" t="s">
        <v>156</v>
      </c>
      <c r="C274" s="94" t="s">
        <v>156</v>
      </c>
      <c r="D274" s="94" t="s">
        <v>76</v>
      </c>
      <c r="E274" s="94" t="s">
        <v>1019</v>
      </c>
      <c r="F274" s="94" t="s">
        <v>158</v>
      </c>
      <c r="G274" s="94" t="s">
        <v>106</v>
      </c>
      <c r="H274" s="113">
        <v>44903.0</v>
      </c>
      <c r="I274" s="113">
        <v>48375.0</v>
      </c>
      <c r="J274" s="98" t="str">
        <f t="shared" si="2"/>
        <v>above 56 days</v>
      </c>
      <c r="K274" s="98">
        <f t="shared" si="3"/>
        <v>420</v>
      </c>
      <c r="L274" s="99" t="s">
        <v>1163</v>
      </c>
      <c r="M274" s="112">
        <v>14.0</v>
      </c>
      <c r="N274" s="94">
        <v>14.0</v>
      </c>
      <c r="O274" s="97" t="s">
        <v>624</v>
      </c>
      <c r="P274" s="97" t="s">
        <v>624</v>
      </c>
      <c r="Q274" s="97" t="s">
        <v>624</v>
      </c>
      <c r="R274" s="97" t="s">
        <v>624</v>
      </c>
      <c r="S274" s="97" t="s">
        <v>624</v>
      </c>
      <c r="T274" s="97" t="s">
        <v>624</v>
      </c>
      <c r="U274" s="97" t="s">
        <v>624</v>
      </c>
      <c r="V274" s="97" t="s">
        <v>624</v>
      </c>
      <c r="W274" s="97" t="s">
        <v>624</v>
      </c>
      <c r="X274" s="97" t="s">
        <v>624</v>
      </c>
      <c r="Y274" s="97" t="s">
        <v>624</v>
      </c>
      <c r="Z274" s="97" t="s">
        <v>624</v>
      </c>
      <c r="AA274" s="97" t="s">
        <v>624</v>
      </c>
      <c r="AB274" s="97" t="s">
        <v>624</v>
      </c>
      <c r="AC274" s="97" t="s">
        <v>624</v>
      </c>
      <c r="AD274" s="101"/>
      <c r="AE274" s="100">
        <v>0.0</v>
      </c>
      <c r="AF274" s="97">
        <v>0.0</v>
      </c>
      <c r="AG274" s="97" t="s">
        <v>624</v>
      </c>
      <c r="AH274" s="97" t="s">
        <v>624</v>
      </c>
      <c r="AI274" s="97" t="s">
        <v>624</v>
      </c>
      <c r="AJ274" s="97" t="s">
        <v>624</v>
      </c>
      <c r="AK274" s="97" t="s">
        <v>624</v>
      </c>
      <c r="AL274" s="97" t="s">
        <v>624</v>
      </c>
      <c r="AM274" s="97" t="s">
        <v>624</v>
      </c>
      <c r="AN274" s="97" t="s">
        <v>624</v>
      </c>
      <c r="AO274" s="97" t="s">
        <v>624</v>
      </c>
      <c r="AP274" s="97" t="s">
        <v>624</v>
      </c>
      <c r="AQ274" s="97" t="s">
        <v>624</v>
      </c>
      <c r="AR274" s="97" t="s">
        <v>624</v>
      </c>
      <c r="AS274" s="97" t="s">
        <v>624</v>
      </c>
      <c r="AT274" s="97" t="s">
        <v>624</v>
      </c>
      <c r="AU274" s="103" t="s">
        <v>624</v>
      </c>
      <c r="AV274" s="110"/>
      <c r="AW274" s="112">
        <v>0.0</v>
      </c>
      <c r="AX274" s="97">
        <v>0.0</v>
      </c>
      <c r="AY274" s="97" t="s">
        <v>624</v>
      </c>
      <c r="AZ274" s="97" t="s">
        <v>624</v>
      </c>
      <c r="BA274" s="97" t="s">
        <v>624</v>
      </c>
      <c r="BB274" s="97" t="s">
        <v>624</v>
      </c>
      <c r="BC274" s="97" t="s">
        <v>624</v>
      </c>
      <c r="BD274" s="97" t="s">
        <v>624</v>
      </c>
      <c r="BE274" s="97" t="s">
        <v>624</v>
      </c>
      <c r="BF274" s="97" t="s">
        <v>624</v>
      </c>
      <c r="BG274" s="97" t="s">
        <v>624</v>
      </c>
      <c r="BH274" s="97" t="s">
        <v>624</v>
      </c>
      <c r="BI274" s="97" t="s">
        <v>624</v>
      </c>
      <c r="BJ274" s="97" t="s">
        <v>624</v>
      </c>
      <c r="BK274" s="97" t="s">
        <v>624</v>
      </c>
      <c r="BL274" s="97" t="s">
        <v>624</v>
      </c>
      <c r="BM274" s="103" t="s">
        <v>624</v>
      </c>
      <c r="BN274" s="105">
        <f t="shared" si="4"/>
        <v>45012</v>
      </c>
      <c r="BO274" s="106" t="s">
        <v>1164</v>
      </c>
      <c r="BP274" s="76"/>
      <c r="BQ274" s="76"/>
      <c r="BR274" s="97">
        <f t="shared" si="5"/>
        <v>420</v>
      </c>
      <c r="BS274" s="97">
        <f t="shared" si="6"/>
        <v>45012</v>
      </c>
      <c r="BT274" s="97">
        <f t="shared" si="7"/>
        <v>45012</v>
      </c>
      <c r="BU274" s="97">
        <f t="shared" si="8"/>
        <v>420</v>
      </c>
      <c r="BV274" s="97">
        <f t="shared" ref="BV274:BX274" si="279">IF(BR274=44434,,BR274)</f>
        <v>420</v>
      </c>
      <c r="BW274" s="97">
        <f t="shared" si="279"/>
        <v>45012</v>
      </c>
      <c r="BX274" s="97">
        <f t="shared" si="279"/>
        <v>45012</v>
      </c>
      <c r="BY274" s="97">
        <f t="shared" si="10"/>
        <v>420</v>
      </c>
      <c r="BZ274" s="79"/>
    </row>
    <row r="275">
      <c r="A275" s="94" t="s">
        <v>147</v>
      </c>
      <c r="B275" s="94" t="s">
        <v>148</v>
      </c>
      <c r="C275" s="94" t="s">
        <v>148</v>
      </c>
      <c r="D275" s="94" t="s">
        <v>76</v>
      </c>
      <c r="E275" s="94" t="s">
        <v>149</v>
      </c>
      <c r="F275" s="94" t="s">
        <v>78</v>
      </c>
      <c r="G275" s="94" t="s">
        <v>106</v>
      </c>
      <c r="H275" s="97" t="s">
        <v>1859</v>
      </c>
      <c r="I275" s="97" t="s">
        <v>1843</v>
      </c>
      <c r="J275" s="98" t="str">
        <f t="shared" si="2"/>
        <v>above 56 days</v>
      </c>
      <c r="K275" s="98">
        <f t="shared" si="3"/>
        <v>423</v>
      </c>
      <c r="L275" s="99" t="s">
        <v>1132</v>
      </c>
      <c r="M275" s="112">
        <v>1.0</v>
      </c>
      <c r="N275" s="94">
        <v>1.0</v>
      </c>
      <c r="O275" s="97" t="s">
        <v>624</v>
      </c>
      <c r="P275" s="97" t="s">
        <v>624</v>
      </c>
      <c r="Q275" s="97" t="s">
        <v>624</v>
      </c>
      <c r="R275" s="97" t="s">
        <v>624</v>
      </c>
      <c r="S275" s="97" t="s">
        <v>624</v>
      </c>
      <c r="T275" s="97" t="s">
        <v>624</v>
      </c>
      <c r="U275" s="97" t="s">
        <v>624</v>
      </c>
      <c r="V275" s="97" t="s">
        <v>624</v>
      </c>
      <c r="W275" s="97" t="s">
        <v>624</v>
      </c>
      <c r="X275" s="97" t="s">
        <v>624</v>
      </c>
      <c r="Y275" s="97" t="s">
        <v>624</v>
      </c>
      <c r="Z275" s="97" t="s">
        <v>624</v>
      </c>
      <c r="AA275" s="97" t="s">
        <v>624</v>
      </c>
      <c r="AB275" s="97" t="s">
        <v>624</v>
      </c>
      <c r="AC275" s="97" t="s">
        <v>624</v>
      </c>
      <c r="AD275" s="101"/>
      <c r="AE275" s="100">
        <v>0.0</v>
      </c>
      <c r="AF275" s="97">
        <v>0.0</v>
      </c>
      <c r="AG275" s="97" t="s">
        <v>624</v>
      </c>
      <c r="AH275" s="97" t="s">
        <v>624</v>
      </c>
      <c r="AI275" s="97" t="s">
        <v>624</v>
      </c>
      <c r="AJ275" s="97" t="s">
        <v>624</v>
      </c>
      <c r="AK275" s="97" t="s">
        <v>624</v>
      </c>
      <c r="AL275" s="97" t="s">
        <v>624</v>
      </c>
      <c r="AM275" s="97" t="s">
        <v>624</v>
      </c>
      <c r="AN275" s="97" t="s">
        <v>624</v>
      </c>
      <c r="AO275" s="97" t="s">
        <v>624</v>
      </c>
      <c r="AP275" s="97" t="s">
        <v>624</v>
      </c>
      <c r="AQ275" s="97" t="s">
        <v>624</v>
      </c>
      <c r="AR275" s="97" t="s">
        <v>624</v>
      </c>
      <c r="AS275" s="97" t="s">
        <v>624</v>
      </c>
      <c r="AT275" s="97" t="s">
        <v>624</v>
      </c>
      <c r="AU275" s="103" t="s">
        <v>624</v>
      </c>
      <c r="AV275" s="110"/>
      <c r="AW275" s="112">
        <v>0.0</v>
      </c>
      <c r="AX275" s="97">
        <v>0.0</v>
      </c>
      <c r="AY275" s="97" t="s">
        <v>624</v>
      </c>
      <c r="AZ275" s="97" t="s">
        <v>624</v>
      </c>
      <c r="BA275" s="97" t="s">
        <v>624</v>
      </c>
      <c r="BB275" s="97" t="s">
        <v>624</v>
      </c>
      <c r="BC275" s="97" t="s">
        <v>624</v>
      </c>
      <c r="BD275" s="97" t="s">
        <v>624</v>
      </c>
      <c r="BE275" s="97" t="s">
        <v>624</v>
      </c>
      <c r="BF275" s="97" t="s">
        <v>624</v>
      </c>
      <c r="BG275" s="97" t="s">
        <v>624</v>
      </c>
      <c r="BH275" s="97" t="s">
        <v>624</v>
      </c>
      <c r="BI275" s="97" t="s">
        <v>624</v>
      </c>
      <c r="BJ275" s="97" t="s">
        <v>624</v>
      </c>
      <c r="BK275" s="97" t="s">
        <v>624</v>
      </c>
      <c r="BL275" s="97" t="s">
        <v>624</v>
      </c>
      <c r="BM275" s="103" t="s">
        <v>624</v>
      </c>
      <c r="BN275" s="105">
        <f t="shared" si="4"/>
        <v>45012</v>
      </c>
      <c r="BO275" s="106" t="s">
        <v>1135</v>
      </c>
      <c r="BP275" s="76"/>
      <c r="BQ275" s="76"/>
      <c r="BR275" s="97">
        <f t="shared" si="5"/>
        <v>423</v>
      </c>
      <c r="BS275" s="97">
        <f t="shared" si="6"/>
        <v>45012</v>
      </c>
      <c r="BT275" s="97">
        <f t="shared" si="7"/>
        <v>45012</v>
      </c>
      <c r="BU275" s="97">
        <f t="shared" si="8"/>
        <v>423</v>
      </c>
      <c r="BV275" s="97">
        <f t="shared" ref="BV275:BX275" si="280">IF(BR275=44434,,BR275)</f>
        <v>423</v>
      </c>
      <c r="BW275" s="97">
        <f t="shared" si="280"/>
        <v>45012</v>
      </c>
      <c r="BX275" s="97">
        <f t="shared" si="280"/>
        <v>45012</v>
      </c>
      <c r="BY275" s="97">
        <f t="shared" si="10"/>
        <v>423</v>
      </c>
      <c r="BZ275" s="79"/>
    </row>
    <row r="276">
      <c r="A276" s="94" t="s">
        <v>129</v>
      </c>
      <c r="B276" s="94" t="s">
        <v>743</v>
      </c>
      <c r="C276" s="94" t="s">
        <v>1860</v>
      </c>
      <c r="D276" s="94" t="s">
        <v>132</v>
      </c>
      <c r="E276" s="94" t="s">
        <v>754</v>
      </c>
      <c r="F276" s="94" t="s">
        <v>134</v>
      </c>
      <c r="G276" s="94" t="s">
        <v>79</v>
      </c>
      <c r="H276" s="113" t="s">
        <v>1720</v>
      </c>
      <c r="I276" s="106"/>
      <c r="J276" s="98" t="str">
        <f t="shared" si="2"/>
        <v>above 56 days</v>
      </c>
      <c r="K276" s="98">
        <f t="shared" si="3"/>
        <v>424</v>
      </c>
      <c r="L276" s="99" t="s">
        <v>1183</v>
      </c>
      <c r="M276" s="112">
        <v>2.0</v>
      </c>
      <c r="N276" s="94">
        <v>2.0</v>
      </c>
      <c r="O276" s="97" t="s">
        <v>624</v>
      </c>
      <c r="P276" s="97" t="s">
        <v>624</v>
      </c>
      <c r="Q276" s="97" t="s">
        <v>624</v>
      </c>
      <c r="R276" s="97" t="s">
        <v>624</v>
      </c>
      <c r="S276" s="97" t="s">
        <v>624</v>
      </c>
      <c r="T276" s="97" t="s">
        <v>624</v>
      </c>
      <c r="U276" s="97" t="s">
        <v>624</v>
      </c>
      <c r="V276" s="97" t="s">
        <v>624</v>
      </c>
      <c r="W276" s="97" t="s">
        <v>624</v>
      </c>
      <c r="X276" s="97" t="s">
        <v>624</v>
      </c>
      <c r="Y276" s="97" t="s">
        <v>624</v>
      </c>
      <c r="Z276" s="97" t="s">
        <v>624</v>
      </c>
      <c r="AA276" s="97" t="s">
        <v>624</v>
      </c>
      <c r="AB276" s="97" t="s">
        <v>624</v>
      </c>
      <c r="AC276" s="97" t="s">
        <v>624</v>
      </c>
      <c r="AD276" s="101"/>
      <c r="AE276" s="100">
        <v>0.0</v>
      </c>
      <c r="AF276" s="97">
        <v>0.0</v>
      </c>
      <c r="AG276" s="97" t="s">
        <v>624</v>
      </c>
      <c r="AH276" s="97" t="s">
        <v>624</v>
      </c>
      <c r="AI276" s="97" t="s">
        <v>624</v>
      </c>
      <c r="AJ276" s="97" t="s">
        <v>624</v>
      </c>
      <c r="AK276" s="97" t="s">
        <v>624</v>
      </c>
      <c r="AL276" s="97" t="s">
        <v>624</v>
      </c>
      <c r="AM276" s="97" t="s">
        <v>624</v>
      </c>
      <c r="AN276" s="97" t="s">
        <v>624</v>
      </c>
      <c r="AO276" s="97" t="s">
        <v>624</v>
      </c>
      <c r="AP276" s="97" t="s">
        <v>624</v>
      </c>
      <c r="AQ276" s="97" t="s">
        <v>624</v>
      </c>
      <c r="AR276" s="97" t="s">
        <v>624</v>
      </c>
      <c r="AS276" s="97" t="s">
        <v>624</v>
      </c>
      <c r="AT276" s="97" t="s">
        <v>624</v>
      </c>
      <c r="AU276" s="103" t="s">
        <v>624</v>
      </c>
      <c r="AV276" s="110" t="s">
        <v>1861</v>
      </c>
      <c r="AW276" s="112">
        <v>3.0</v>
      </c>
      <c r="AX276" s="97">
        <v>3.0</v>
      </c>
      <c r="AY276" s="97" t="s">
        <v>624</v>
      </c>
      <c r="AZ276" s="97" t="s">
        <v>624</v>
      </c>
      <c r="BA276" s="97" t="s">
        <v>624</v>
      </c>
      <c r="BB276" s="97" t="s">
        <v>624</v>
      </c>
      <c r="BC276" s="97" t="s">
        <v>624</v>
      </c>
      <c r="BD276" s="97" t="s">
        <v>624</v>
      </c>
      <c r="BE276" s="97" t="s">
        <v>624</v>
      </c>
      <c r="BF276" s="97" t="s">
        <v>624</v>
      </c>
      <c r="BG276" s="97" t="s">
        <v>624</v>
      </c>
      <c r="BH276" s="97" t="s">
        <v>624</v>
      </c>
      <c r="BI276" s="97" t="s">
        <v>624</v>
      </c>
      <c r="BJ276" s="97" t="s">
        <v>624</v>
      </c>
      <c r="BK276" s="97" t="s">
        <v>624</v>
      </c>
      <c r="BL276" s="97" t="s">
        <v>624</v>
      </c>
      <c r="BM276" s="103" t="s">
        <v>624</v>
      </c>
      <c r="BN276" s="105">
        <f t="shared" si="4"/>
        <v>45012</v>
      </c>
      <c r="BO276" s="106" t="s">
        <v>1185</v>
      </c>
      <c r="BP276" s="106"/>
      <c r="BQ276" s="106" t="s">
        <v>1185</v>
      </c>
      <c r="BR276" s="97">
        <f t="shared" si="5"/>
        <v>424</v>
      </c>
      <c r="BS276" s="97">
        <f t="shared" si="6"/>
        <v>45012</v>
      </c>
      <c r="BT276" s="97">
        <f t="shared" si="7"/>
        <v>424</v>
      </c>
      <c r="BU276" s="97">
        <f t="shared" si="8"/>
        <v>424</v>
      </c>
      <c r="BV276" s="97">
        <f t="shared" ref="BV276:BX276" si="281">IF(BR276=44434,,BR276)</f>
        <v>424</v>
      </c>
      <c r="BW276" s="97">
        <f t="shared" si="281"/>
        <v>45012</v>
      </c>
      <c r="BX276" s="97">
        <f t="shared" si="281"/>
        <v>424</v>
      </c>
      <c r="BY276" s="97">
        <f t="shared" si="10"/>
        <v>424</v>
      </c>
      <c r="BZ276" s="79"/>
    </row>
    <row r="277">
      <c r="A277" s="94" t="s">
        <v>448</v>
      </c>
      <c r="B277" s="94" t="s">
        <v>784</v>
      </c>
      <c r="C277" s="94" t="s">
        <v>785</v>
      </c>
      <c r="D277" s="94" t="s">
        <v>62</v>
      </c>
      <c r="E277" s="94" t="s">
        <v>450</v>
      </c>
      <c r="F277" s="94" t="s">
        <v>360</v>
      </c>
      <c r="G277" s="94" t="s">
        <v>79</v>
      </c>
      <c r="H277" s="97" t="s">
        <v>1862</v>
      </c>
      <c r="I277" s="113">
        <v>43194.0</v>
      </c>
      <c r="J277" s="98" t="str">
        <f t="shared" si="2"/>
        <v>above 56 days</v>
      </c>
      <c r="K277" s="98">
        <f t="shared" si="3"/>
        <v>425</v>
      </c>
      <c r="L277" s="99" t="s">
        <v>1301</v>
      </c>
      <c r="M277" s="112">
        <v>2.0</v>
      </c>
      <c r="N277" s="94">
        <v>2.0</v>
      </c>
      <c r="O277" s="97" t="s">
        <v>624</v>
      </c>
      <c r="P277" s="97" t="s">
        <v>624</v>
      </c>
      <c r="Q277" s="97" t="s">
        <v>624</v>
      </c>
      <c r="R277" s="97" t="s">
        <v>624</v>
      </c>
      <c r="S277" s="97" t="s">
        <v>624</v>
      </c>
      <c r="T277" s="97" t="s">
        <v>624</v>
      </c>
      <c r="U277" s="97" t="s">
        <v>624</v>
      </c>
      <c r="V277" s="97" t="s">
        <v>624</v>
      </c>
      <c r="W277" s="97" t="s">
        <v>624</v>
      </c>
      <c r="X277" s="97" t="s">
        <v>624</v>
      </c>
      <c r="Y277" s="97" t="s">
        <v>624</v>
      </c>
      <c r="Z277" s="97" t="s">
        <v>624</v>
      </c>
      <c r="AA277" s="97" t="s">
        <v>624</v>
      </c>
      <c r="AB277" s="97" t="s">
        <v>624</v>
      </c>
      <c r="AC277" s="97" t="s">
        <v>624</v>
      </c>
      <c r="AD277" s="101"/>
      <c r="AE277" s="100">
        <v>0.0</v>
      </c>
      <c r="AF277" s="97">
        <v>0.0</v>
      </c>
      <c r="AG277" s="97" t="s">
        <v>624</v>
      </c>
      <c r="AH277" s="97" t="s">
        <v>624</v>
      </c>
      <c r="AI277" s="97" t="s">
        <v>624</v>
      </c>
      <c r="AJ277" s="97" t="s">
        <v>624</v>
      </c>
      <c r="AK277" s="97" t="s">
        <v>624</v>
      </c>
      <c r="AL277" s="97" t="s">
        <v>624</v>
      </c>
      <c r="AM277" s="97" t="s">
        <v>624</v>
      </c>
      <c r="AN277" s="97" t="s">
        <v>624</v>
      </c>
      <c r="AO277" s="97" t="s">
        <v>624</v>
      </c>
      <c r="AP277" s="97" t="s">
        <v>624</v>
      </c>
      <c r="AQ277" s="97" t="s">
        <v>624</v>
      </c>
      <c r="AR277" s="97" t="s">
        <v>624</v>
      </c>
      <c r="AS277" s="97" t="s">
        <v>624</v>
      </c>
      <c r="AT277" s="97" t="s">
        <v>624</v>
      </c>
      <c r="AU277" s="103" t="s">
        <v>624</v>
      </c>
      <c r="AV277" s="110"/>
      <c r="AW277" s="112">
        <v>0.0</v>
      </c>
      <c r="AX277" s="97">
        <v>0.0</v>
      </c>
      <c r="AY277" s="97" t="s">
        <v>624</v>
      </c>
      <c r="AZ277" s="97" t="s">
        <v>624</v>
      </c>
      <c r="BA277" s="97" t="s">
        <v>624</v>
      </c>
      <c r="BB277" s="97" t="s">
        <v>624</v>
      </c>
      <c r="BC277" s="97" t="s">
        <v>624</v>
      </c>
      <c r="BD277" s="97" t="s">
        <v>624</v>
      </c>
      <c r="BE277" s="97" t="s">
        <v>624</v>
      </c>
      <c r="BF277" s="97" t="s">
        <v>624</v>
      </c>
      <c r="BG277" s="97" t="s">
        <v>624</v>
      </c>
      <c r="BH277" s="97" t="s">
        <v>624</v>
      </c>
      <c r="BI277" s="97" t="s">
        <v>624</v>
      </c>
      <c r="BJ277" s="97" t="s">
        <v>624</v>
      </c>
      <c r="BK277" s="97" t="s">
        <v>624</v>
      </c>
      <c r="BL277" s="97" t="s">
        <v>624</v>
      </c>
      <c r="BM277" s="103" t="s">
        <v>624</v>
      </c>
      <c r="BN277" s="105">
        <f t="shared" si="4"/>
        <v>45012</v>
      </c>
      <c r="BO277" s="106" t="s">
        <v>1303</v>
      </c>
      <c r="BP277" s="106"/>
      <c r="BQ277" s="106"/>
      <c r="BR277" s="97">
        <f t="shared" si="5"/>
        <v>425</v>
      </c>
      <c r="BS277" s="97">
        <f t="shared" si="6"/>
        <v>45012</v>
      </c>
      <c r="BT277" s="97">
        <f t="shared" si="7"/>
        <v>45012</v>
      </c>
      <c r="BU277" s="97">
        <f t="shared" si="8"/>
        <v>425</v>
      </c>
      <c r="BV277" s="97">
        <f t="shared" ref="BV277:BX277" si="282">IF(BR277=44434,,BR277)</f>
        <v>425</v>
      </c>
      <c r="BW277" s="97">
        <f t="shared" si="282"/>
        <v>45012</v>
      </c>
      <c r="BX277" s="97">
        <f t="shared" si="282"/>
        <v>45012</v>
      </c>
      <c r="BY277" s="97">
        <f t="shared" si="10"/>
        <v>425</v>
      </c>
      <c r="BZ277" s="79"/>
    </row>
    <row r="278">
      <c r="A278" s="94" t="s">
        <v>991</v>
      </c>
      <c r="B278" s="94" t="s">
        <v>992</v>
      </c>
      <c r="C278" s="94" t="s">
        <v>992</v>
      </c>
      <c r="D278" s="94" t="s">
        <v>62</v>
      </c>
      <c r="E278" s="94" t="s">
        <v>993</v>
      </c>
      <c r="F278" s="94" t="s">
        <v>64</v>
      </c>
      <c r="G278" s="94" t="s">
        <v>65</v>
      </c>
      <c r="H278" s="113" t="s">
        <v>1863</v>
      </c>
      <c r="I278" s="113">
        <v>47129.0</v>
      </c>
      <c r="J278" s="98" t="str">
        <f t="shared" si="2"/>
        <v>above 56 days</v>
      </c>
      <c r="K278" s="98">
        <f t="shared" si="3"/>
        <v>434</v>
      </c>
      <c r="L278" s="99" t="s">
        <v>1286</v>
      </c>
      <c r="M278" s="112">
        <v>1.0</v>
      </c>
      <c r="N278" s="94">
        <v>1.0</v>
      </c>
      <c r="O278" s="97" t="s">
        <v>624</v>
      </c>
      <c r="P278" s="97" t="s">
        <v>624</v>
      </c>
      <c r="Q278" s="97" t="s">
        <v>624</v>
      </c>
      <c r="R278" s="97" t="s">
        <v>624</v>
      </c>
      <c r="S278" s="97" t="s">
        <v>624</v>
      </c>
      <c r="T278" s="97" t="s">
        <v>624</v>
      </c>
      <c r="U278" s="97" t="s">
        <v>624</v>
      </c>
      <c r="V278" s="97" t="s">
        <v>624</v>
      </c>
      <c r="W278" s="97" t="s">
        <v>624</v>
      </c>
      <c r="X278" s="97" t="s">
        <v>624</v>
      </c>
      <c r="Y278" s="97" t="s">
        <v>624</v>
      </c>
      <c r="Z278" s="97" t="s">
        <v>624</v>
      </c>
      <c r="AA278" s="97" t="s">
        <v>624</v>
      </c>
      <c r="AB278" s="97" t="s">
        <v>624</v>
      </c>
      <c r="AC278" s="97" t="s">
        <v>624</v>
      </c>
      <c r="AD278" s="101"/>
      <c r="AE278" s="100">
        <v>0.0</v>
      </c>
      <c r="AF278" s="97">
        <v>0.0</v>
      </c>
      <c r="AG278" s="97" t="s">
        <v>624</v>
      </c>
      <c r="AH278" s="97" t="s">
        <v>624</v>
      </c>
      <c r="AI278" s="97" t="s">
        <v>624</v>
      </c>
      <c r="AJ278" s="97" t="s">
        <v>624</v>
      </c>
      <c r="AK278" s="97" t="s">
        <v>624</v>
      </c>
      <c r="AL278" s="97" t="s">
        <v>624</v>
      </c>
      <c r="AM278" s="97" t="s">
        <v>624</v>
      </c>
      <c r="AN278" s="97" t="s">
        <v>624</v>
      </c>
      <c r="AO278" s="97" t="s">
        <v>624</v>
      </c>
      <c r="AP278" s="97" t="s">
        <v>624</v>
      </c>
      <c r="AQ278" s="97" t="s">
        <v>624</v>
      </c>
      <c r="AR278" s="97" t="s">
        <v>624</v>
      </c>
      <c r="AS278" s="97" t="s">
        <v>624</v>
      </c>
      <c r="AT278" s="97" t="s">
        <v>624</v>
      </c>
      <c r="AU278" s="103" t="s">
        <v>624</v>
      </c>
      <c r="AV278" s="110"/>
      <c r="AW278" s="112">
        <v>0.0</v>
      </c>
      <c r="AX278" s="97">
        <v>0.0</v>
      </c>
      <c r="AY278" s="97" t="s">
        <v>624</v>
      </c>
      <c r="AZ278" s="97" t="s">
        <v>624</v>
      </c>
      <c r="BA278" s="97" t="s">
        <v>624</v>
      </c>
      <c r="BB278" s="97" t="s">
        <v>624</v>
      </c>
      <c r="BC278" s="97" t="s">
        <v>624</v>
      </c>
      <c r="BD278" s="97" t="s">
        <v>624</v>
      </c>
      <c r="BE278" s="97" t="s">
        <v>624</v>
      </c>
      <c r="BF278" s="97" t="s">
        <v>624</v>
      </c>
      <c r="BG278" s="97" t="s">
        <v>624</v>
      </c>
      <c r="BH278" s="97" t="s">
        <v>624</v>
      </c>
      <c r="BI278" s="97" t="s">
        <v>624</v>
      </c>
      <c r="BJ278" s="97" t="s">
        <v>624</v>
      </c>
      <c r="BK278" s="97" t="s">
        <v>624</v>
      </c>
      <c r="BL278" s="97" t="s">
        <v>624</v>
      </c>
      <c r="BM278" s="103" t="s">
        <v>624</v>
      </c>
      <c r="BN278" s="105">
        <f t="shared" si="4"/>
        <v>45012</v>
      </c>
      <c r="BO278" s="106" t="s">
        <v>1287</v>
      </c>
      <c r="BP278" s="106"/>
      <c r="BQ278" s="106"/>
      <c r="BR278" s="97">
        <f t="shared" si="5"/>
        <v>434</v>
      </c>
      <c r="BS278" s="97">
        <f t="shared" si="6"/>
        <v>45012</v>
      </c>
      <c r="BT278" s="97">
        <f t="shared" si="7"/>
        <v>45012</v>
      </c>
      <c r="BU278" s="97">
        <f t="shared" si="8"/>
        <v>434</v>
      </c>
      <c r="BV278" s="97">
        <f t="shared" ref="BV278:BX278" si="283">IF(BR278=44434,,BR278)</f>
        <v>434</v>
      </c>
      <c r="BW278" s="97">
        <f t="shared" si="283"/>
        <v>45012</v>
      </c>
      <c r="BX278" s="97">
        <f t="shared" si="283"/>
        <v>45012</v>
      </c>
      <c r="BY278" s="97">
        <f t="shared" si="10"/>
        <v>434</v>
      </c>
      <c r="BZ278" s="79"/>
    </row>
    <row r="279">
      <c r="A279" s="94" t="s">
        <v>398</v>
      </c>
      <c r="B279" s="94" t="s">
        <v>399</v>
      </c>
      <c r="C279" s="94" t="s">
        <v>399</v>
      </c>
      <c r="D279" s="94" t="s">
        <v>62</v>
      </c>
      <c r="E279" s="94" t="s">
        <v>400</v>
      </c>
      <c r="F279" s="94" t="s">
        <v>64</v>
      </c>
      <c r="G279" s="94" t="s">
        <v>106</v>
      </c>
      <c r="H279" s="113">
        <v>45292.0</v>
      </c>
      <c r="I279" s="113">
        <v>46998.0</v>
      </c>
      <c r="J279" s="98" t="str">
        <f t="shared" si="2"/>
        <v>above 56 days</v>
      </c>
      <c r="K279" s="98">
        <f t="shared" si="3"/>
        <v>434</v>
      </c>
      <c r="L279" s="99" t="s">
        <v>1286</v>
      </c>
      <c r="M279" s="112">
        <v>1.0</v>
      </c>
      <c r="N279" s="94">
        <v>1.0</v>
      </c>
      <c r="O279" s="97" t="s">
        <v>624</v>
      </c>
      <c r="P279" s="97" t="s">
        <v>624</v>
      </c>
      <c r="Q279" s="97" t="s">
        <v>624</v>
      </c>
      <c r="R279" s="97" t="s">
        <v>624</v>
      </c>
      <c r="S279" s="97" t="s">
        <v>624</v>
      </c>
      <c r="T279" s="97" t="s">
        <v>624</v>
      </c>
      <c r="U279" s="97" t="s">
        <v>624</v>
      </c>
      <c r="V279" s="97" t="s">
        <v>624</v>
      </c>
      <c r="W279" s="97" t="s">
        <v>624</v>
      </c>
      <c r="X279" s="97" t="s">
        <v>624</v>
      </c>
      <c r="Y279" s="97" t="s">
        <v>624</v>
      </c>
      <c r="Z279" s="97" t="s">
        <v>624</v>
      </c>
      <c r="AA279" s="97" t="s">
        <v>624</v>
      </c>
      <c r="AB279" s="97" t="s">
        <v>624</v>
      </c>
      <c r="AC279" s="97" t="s">
        <v>624</v>
      </c>
      <c r="AD279" s="101"/>
      <c r="AE279" s="100">
        <v>0.0</v>
      </c>
      <c r="AF279" s="97">
        <v>0.0</v>
      </c>
      <c r="AG279" s="97" t="s">
        <v>624</v>
      </c>
      <c r="AH279" s="97" t="s">
        <v>624</v>
      </c>
      <c r="AI279" s="97" t="s">
        <v>624</v>
      </c>
      <c r="AJ279" s="97" t="s">
        <v>624</v>
      </c>
      <c r="AK279" s="97" t="s">
        <v>624</v>
      </c>
      <c r="AL279" s="97" t="s">
        <v>624</v>
      </c>
      <c r="AM279" s="97" t="s">
        <v>624</v>
      </c>
      <c r="AN279" s="97" t="s">
        <v>624</v>
      </c>
      <c r="AO279" s="97" t="s">
        <v>624</v>
      </c>
      <c r="AP279" s="97" t="s">
        <v>624</v>
      </c>
      <c r="AQ279" s="97" t="s">
        <v>624</v>
      </c>
      <c r="AR279" s="97" t="s">
        <v>624</v>
      </c>
      <c r="AS279" s="97" t="s">
        <v>624</v>
      </c>
      <c r="AT279" s="97" t="s">
        <v>624</v>
      </c>
      <c r="AU279" s="103" t="s">
        <v>624</v>
      </c>
      <c r="AV279" s="110"/>
      <c r="AW279" s="112">
        <v>0.0</v>
      </c>
      <c r="AX279" s="97">
        <v>0.0</v>
      </c>
      <c r="AY279" s="97" t="s">
        <v>624</v>
      </c>
      <c r="AZ279" s="97" t="s">
        <v>624</v>
      </c>
      <c r="BA279" s="97" t="s">
        <v>624</v>
      </c>
      <c r="BB279" s="97" t="s">
        <v>624</v>
      </c>
      <c r="BC279" s="97" t="s">
        <v>624</v>
      </c>
      <c r="BD279" s="97" t="s">
        <v>624</v>
      </c>
      <c r="BE279" s="97" t="s">
        <v>624</v>
      </c>
      <c r="BF279" s="97" t="s">
        <v>624</v>
      </c>
      <c r="BG279" s="97" t="s">
        <v>624</v>
      </c>
      <c r="BH279" s="97" t="s">
        <v>624</v>
      </c>
      <c r="BI279" s="97" t="s">
        <v>624</v>
      </c>
      <c r="BJ279" s="97" t="s">
        <v>624</v>
      </c>
      <c r="BK279" s="97" t="s">
        <v>624</v>
      </c>
      <c r="BL279" s="97" t="s">
        <v>624</v>
      </c>
      <c r="BM279" s="103" t="s">
        <v>624</v>
      </c>
      <c r="BN279" s="105">
        <f t="shared" si="4"/>
        <v>45012</v>
      </c>
      <c r="BO279" s="106" t="s">
        <v>1287</v>
      </c>
      <c r="BP279" s="106"/>
      <c r="BQ279" s="106"/>
      <c r="BR279" s="97">
        <f t="shared" si="5"/>
        <v>434</v>
      </c>
      <c r="BS279" s="97">
        <f t="shared" si="6"/>
        <v>45012</v>
      </c>
      <c r="BT279" s="97">
        <f t="shared" si="7"/>
        <v>45012</v>
      </c>
      <c r="BU279" s="97">
        <f t="shared" si="8"/>
        <v>434</v>
      </c>
      <c r="BV279" s="97">
        <f t="shared" ref="BV279:BX279" si="284">IF(BR279=44434,,BR279)</f>
        <v>434</v>
      </c>
      <c r="BW279" s="97">
        <f t="shared" si="284"/>
        <v>45012</v>
      </c>
      <c r="BX279" s="97">
        <f t="shared" si="284"/>
        <v>45012</v>
      </c>
      <c r="BY279" s="97">
        <f t="shared" si="10"/>
        <v>434</v>
      </c>
      <c r="BZ279" s="79"/>
    </row>
    <row r="280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118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101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7"/>
      <c r="AV280" s="11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120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</row>
    <row r="28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118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101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7"/>
      <c r="AV281" s="11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120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</row>
    <row r="28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118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101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7"/>
      <c r="AV282" s="11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120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</row>
    <row r="283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118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101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7"/>
      <c r="AV283" s="11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120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</row>
    <row r="284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118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101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7"/>
      <c r="AV284" s="11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120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</row>
    <row r="285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118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101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7"/>
      <c r="AV285" s="11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120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</row>
    <row r="286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118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101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7"/>
      <c r="AV286" s="11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120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</row>
    <row r="287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118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101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7"/>
      <c r="AV287" s="11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120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</row>
    <row r="288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118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101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7"/>
      <c r="AV288" s="11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120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</row>
    <row r="289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118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101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7"/>
      <c r="AV289" s="11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120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</row>
    <row r="290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118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101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7"/>
      <c r="AV290" s="11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120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</row>
    <row r="29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118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101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7"/>
      <c r="AV291" s="11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120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</row>
    <row r="29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118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101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7"/>
      <c r="AV292" s="11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120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</row>
    <row r="293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118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101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7"/>
      <c r="AV293" s="11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120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</row>
    <row r="294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118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101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7"/>
      <c r="AV294" s="11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120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</row>
    <row r="295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118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101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7"/>
      <c r="AV295" s="11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120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</row>
    <row r="296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118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101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7"/>
      <c r="AV296" s="11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120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</row>
    <row r="297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118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101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7"/>
      <c r="AV297" s="11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120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</row>
    <row r="298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118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101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7"/>
      <c r="AV298" s="11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120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</row>
    <row r="299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118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101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7"/>
      <c r="AV299" s="11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120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</row>
    <row r="300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118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101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7"/>
      <c r="AV300" s="11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120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</row>
    <row r="30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118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101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7"/>
      <c r="AV301" s="11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120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</row>
    <row r="30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118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101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7"/>
      <c r="AV302" s="11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120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</row>
    <row r="303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118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101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7"/>
      <c r="AV303" s="11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120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</row>
    <row r="304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118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101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7"/>
      <c r="AV304" s="11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120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</row>
    <row r="305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118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101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7"/>
      <c r="AV305" s="11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120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</row>
    <row r="306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118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101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7"/>
      <c r="AV306" s="11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120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</row>
    <row r="307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118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101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7"/>
      <c r="AV307" s="11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120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</row>
    <row r="308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118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101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7"/>
      <c r="AV308" s="11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120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</row>
    <row r="309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118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101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7"/>
      <c r="AV309" s="11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120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</row>
    <row r="310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118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101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7"/>
      <c r="AV310" s="11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120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</row>
    <row r="31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118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101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7"/>
      <c r="AV311" s="11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120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</row>
    <row r="31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118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101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7"/>
      <c r="AV312" s="11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120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</row>
    <row r="313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118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101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7"/>
      <c r="AV313" s="11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120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</row>
    <row r="314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118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101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7"/>
      <c r="AV314" s="11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120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</row>
    <row r="315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118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101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7"/>
      <c r="AV315" s="11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120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</row>
    <row r="316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118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101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7"/>
      <c r="AV316" s="11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120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</row>
    <row r="317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118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101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7"/>
      <c r="AV317" s="11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120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</row>
    <row r="318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118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101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7"/>
      <c r="AV318" s="11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120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</row>
    <row r="319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118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101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7"/>
      <c r="AV319" s="11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120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</row>
    <row r="320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118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101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7"/>
      <c r="AV320" s="11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120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</row>
    <row r="32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118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101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7"/>
      <c r="AV321" s="11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120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</row>
    <row r="32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118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101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7"/>
      <c r="AV322" s="11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120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</row>
    <row r="323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118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101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7"/>
      <c r="AV323" s="11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  <c r="BH323" s="79"/>
      <c r="BI323" s="79"/>
      <c r="BJ323" s="79"/>
      <c r="BK323" s="79"/>
      <c r="BL323" s="79"/>
      <c r="BM323" s="120"/>
      <c r="BN323" s="79"/>
      <c r="BO323" s="79"/>
      <c r="BP323" s="79"/>
      <c r="BQ323" s="79"/>
      <c r="BR323" s="79"/>
      <c r="BS323" s="79"/>
      <c r="BT323" s="79"/>
      <c r="BU323" s="79"/>
      <c r="BV323" s="79"/>
      <c r="BW323" s="79"/>
      <c r="BX323" s="79"/>
      <c r="BY323" s="79"/>
      <c r="BZ323" s="79"/>
    </row>
    <row r="324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118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101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7"/>
      <c r="AV324" s="119"/>
      <c r="AX324" s="79"/>
      <c r="AY324" s="79"/>
      <c r="AZ324" s="79"/>
      <c r="BA324" s="79"/>
      <c r="BB324" s="79"/>
      <c r="BC324" s="79"/>
      <c r="BD324" s="79"/>
      <c r="BE324" s="79"/>
      <c r="BF324" s="79"/>
      <c r="BG324" s="79"/>
      <c r="BH324" s="79"/>
      <c r="BI324" s="79"/>
      <c r="BJ324" s="79"/>
      <c r="BK324" s="79"/>
      <c r="BL324" s="79"/>
      <c r="BM324" s="120"/>
      <c r="BN324" s="79"/>
      <c r="BO324" s="79"/>
      <c r="BP324" s="79"/>
      <c r="BQ324" s="79"/>
      <c r="BR324" s="79"/>
      <c r="BS324" s="79"/>
      <c r="BT324" s="79"/>
      <c r="BU324" s="79"/>
      <c r="BV324" s="79"/>
      <c r="BW324" s="79"/>
      <c r="BX324" s="79"/>
      <c r="BY324" s="79"/>
      <c r="BZ324" s="79"/>
    </row>
    <row r="325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118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121"/>
      <c r="AU325" s="122"/>
      <c r="AV325" s="119"/>
      <c r="AX325" s="79"/>
      <c r="AY325" s="79"/>
      <c r="AZ325" s="79"/>
      <c r="BA325" s="79"/>
      <c r="BB325" s="79"/>
      <c r="BC325" s="79"/>
      <c r="BD325" s="79"/>
      <c r="BE325" s="79"/>
      <c r="BF325" s="79"/>
      <c r="BG325" s="79"/>
      <c r="BH325" s="79"/>
      <c r="BI325" s="79"/>
      <c r="BJ325" s="79"/>
      <c r="BK325" s="79"/>
      <c r="BL325" s="79"/>
      <c r="BM325" s="120"/>
      <c r="BN325" s="79"/>
      <c r="BO325" s="79"/>
      <c r="BP325" s="79"/>
      <c r="BQ325" s="79"/>
      <c r="BR325" s="79"/>
      <c r="BS325" s="79"/>
      <c r="BT325" s="79"/>
      <c r="BU325" s="79"/>
      <c r="BV325" s="79"/>
      <c r="BW325" s="79"/>
      <c r="BX325" s="79"/>
      <c r="BY325" s="79"/>
      <c r="BZ325" s="79"/>
    </row>
    <row r="326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118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121"/>
      <c r="AU326" s="122"/>
      <c r="AV326" s="11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120"/>
      <c r="BN326" s="79"/>
      <c r="BO326" s="79"/>
      <c r="BP326" s="79"/>
      <c r="BQ326" s="79"/>
      <c r="BR326" s="79"/>
      <c r="BS326" s="79"/>
      <c r="BT326" s="79"/>
      <c r="BU326" s="79"/>
      <c r="BV326" s="79"/>
      <c r="BW326" s="79"/>
      <c r="BX326" s="79"/>
      <c r="BY326" s="79"/>
      <c r="BZ326" s="79"/>
    </row>
    <row r="327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118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121"/>
      <c r="AU327" s="122"/>
      <c r="AV327" s="11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  <c r="BH327" s="79"/>
      <c r="BI327" s="79"/>
      <c r="BJ327" s="79"/>
      <c r="BK327" s="79"/>
      <c r="BL327" s="79"/>
      <c r="BM327" s="120"/>
      <c r="BN327" s="79"/>
      <c r="BO327" s="79"/>
      <c r="BP327" s="79"/>
      <c r="BQ327" s="79"/>
      <c r="BR327" s="79"/>
      <c r="BS327" s="79"/>
      <c r="BT327" s="79"/>
      <c r="BU327" s="79"/>
      <c r="BV327" s="79"/>
      <c r="BW327" s="79"/>
      <c r="BX327" s="79"/>
      <c r="BY327" s="79"/>
      <c r="BZ327" s="79"/>
    </row>
    <row r="328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118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121"/>
      <c r="AU328" s="122"/>
      <c r="AV328" s="119"/>
      <c r="AX328" s="79"/>
      <c r="AY328" s="79"/>
      <c r="AZ328" s="79"/>
      <c r="BA328" s="79"/>
      <c r="BB328" s="79"/>
      <c r="BC328" s="79"/>
      <c r="BD328" s="79"/>
      <c r="BE328" s="79"/>
      <c r="BF328" s="79"/>
      <c r="BG328" s="79"/>
      <c r="BH328" s="79"/>
      <c r="BI328" s="79"/>
      <c r="BJ328" s="79"/>
      <c r="BK328" s="79"/>
      <c r="BL328" s="79"/>
      <c r="BM328" s="120"/>
      <c r="BN328" s="79"/>
      <c r="BO328" s="79"/>
      <c r="BP328" s="79"/>
      <c r="BQ328" s="79"/>
      <c r="BR328" s="79"/>
      <c r="BS328" s="79"/>
      <c r="BT328" s="79"/>
      <c r="BU328" s="79"/>
      <c r="BV328" s="79"/>
      <c r="BW328" s="79"/>
      <c r="BX328" s="79"/>
      <c r="BY328" s="79"/>
      <c r="BZ328" s="79"/>
    </row>
    <row r="329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118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121"/>
      <c r="AU329" s="122"/>
      <c r="AV329" s="11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120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</row>
    <row r="330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118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121"/>
      <c r="AU330" s="122"/>
      <c r="AV330" s="11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120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</row>
    <row r="33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118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121"/>
      <c r="AU331" s="122"/>
      <c r="AV331" s="11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120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</row>
    <row r="33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118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121"/>
      <c r="AU332" s="122"/>
      <c r="AV332" s="11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120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</row>
    <row r="333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118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121"/>
      <c r="AU333" s="122"/>
      <c r="AV333" s="11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120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</row>
    <row r="334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118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121"/>
      <c r="AU334" s="122"/>
      <c r="AV334" s="11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120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</row>
    <row r="335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118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121"/>
      <c r="AU335" s="122"/>
      <c r="AV335" s="11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120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</row>
    <row r="336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118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121"/>
      <c r="AU336" s="122"/>
      <c r="AV336" s="11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120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</row>
    <row r="337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118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121"/>
      <c r="AU337" s="122"/>
      <c r="AV337" s="11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120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</row>
    <row r="338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118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121"/>
      <c r="AU338" s="122"/>
      <c r="AV338" s="11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120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</row>
    <row r="339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118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121"/>
      <c r="AU339" s="122"/>
      <c r="AV339" s="11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120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</row>
    <row r="340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118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121"/>
      <c r="AU340" s="122"/>
      <c r="AV340" s="11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120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</row>
    <row r="34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118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121"/>
      <c r="AU341" s="122"/>
      <c r="AV341" s="11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120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</row>
    <row r="34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118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121"/>
      <c r="AU342" s="122"/>
      <c r="AV342" s="11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120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</row>
    <row r="343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118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121"/>
      <c r="AU343" s="122"/>
      <c r="AV343" s="11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120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</row>
    <row r="344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118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121"/>
      <c r="AU344" s="122"/>
      <c r="AV344" s="11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120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</row>
    <row r="345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118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121"/>
      <c r="AU345" s="122"/>
      <c r="AV345" s="11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120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</row>
    <row r="346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118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121"/>
      <c r="AU346" s="122"/>
      <c r="AV346" s="11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120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</row>
    <row r="347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118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121"/>
      <c r="AU347" s="122"/>
      <c r="AV347" s="11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120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</row>
    <row r="348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118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121"/>
      <c r="AU348" s="122"/>
      <c r="AV348" s="11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120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</row>
    <row r="349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118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121"/>
      <c r="AU349" s="122"/>
      <c r="AV349" s="11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120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</row>
    <row r="350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118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121"/>
      <c r="AU350" s="122"/>
      <c r="AV350" s="11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120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</row>
    <row r="35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118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121"/>
      <c r="AU351" s="122"/>
      <c r="AV351" s="11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120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</row>
    <row r="35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118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121"/>
      <c r="AU352" s="122"/>
      <c r="AV352" s="11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120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</row>
    <row r="353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118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121"/>
      <c r="AU353" s="122"/>
      <c r="AV353" s="11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120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</row>
    <row r="354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118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121"/>
      <c r="AU354" s="122"/>
      <c r="AV354" s="11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120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</row>
    <row r="355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118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121"/>
      <c r="AU355" s="122"/>
      <c r="AV355" s="11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120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</row>
    <row r="356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118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121"/>
      <c r="AU356" s="122"/>
      <c r="AV356" s="11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120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</row>
    <row r="357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118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121"/>
      <c r="AU357" s="122"/>
      <c r="AV357" s="11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120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</row>
    <row r="358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118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121"/>
      <c r="AU358" s="122"/>
      <c r="AV358" s="11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120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</row>
    <row r="359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118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121"/>
      <c r="AU359" s="122"/>
      <c r="AV359" s="11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120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</row>
    <row r="360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118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121"/>
      <c r="AU360" s="122"/>
      <c r="AV360" s="11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120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</row>
    <row r="36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118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121"/>
      <c r="AU361" s="122"/>
      <c r="AV361" s="11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120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</row>
    <row r="36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118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121"/>
      <c r="AU362" s="122"/>
      <c r="AV362" s="11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120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</row>
    <row r="363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118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121"/>
      <c r="AU363" s="122"/>
      <c r="AV363" s="11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120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</row>
    <row r="364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118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121"/>
      <c r="AU364" s="122"/>
      <c r="AV364" s="11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120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</row>
    <row r="365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118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121"/>
      <c r="AU365" s="122"/>
      <c r="AV365" s="11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120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</row>
    <row r="366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118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121"/>
      <c r="AU366" s="122"/>
      <c r="AV366" s="11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120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</row>
    <row r="367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118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121"/>
      <c r="AU367" s="122"/>
      <c r="AV367" s="11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120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</row>
    <row r="368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118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121"/>
      <c r="AU368" s="122"/>
      <c r="AV368" s="11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120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</row>
    <row r="369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118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121"/>
      <c r="AU369" s="122"/>
      <c r="AV369" s="119"/>
      <c r="AX369" s="79"/>
      <c r="AY369" s="79"/>
      <c r="AZ369" s="79"/>
      <c r="BA369" s="79"/>
      <c r="BB369" s="79"/>
      <c r="BC369" s="79"/>
      <c r="BD369" s="79"/>
      <c r="BE369" s="79"/>
      <c r="BF369" s="79"/>
      <c r="BG369" s="79"/>
      <c r="BH369" s="79"/>
      <c r="BI369" s="79"/>
      <c r="BJ369" s="79"/>
      <c r="BK369" s="79"/>
      <c r="BL369" s="79"/>
      <c r="BM369" s="120"/>
      <c r="BN369" s="79"/>
      <c r="BO369" s="79"/>
      <c r="BP369" s="79"/>
      <c r="BQ369" s="79"/>
      <c r="BR369" s="79"/>
      <c r="BS369" s="79"/>
      <c r="BT369" s="79"/>
      <c r="BU369" s="79"/>
      <c r="BV369" s="79"/>
      <c r="BW369" s="79"/>
      <c r="BX369" s="79"/>
      <c r="BY369" s="79"/>
      <c r="BZ369" s="79"/>
    </row>
    <row r="370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118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121"/>
      <c r="AU370" s="122"/>
      <c r="AV370" s="119"/>
      <c r="AX370" s="79"/>
      <c r="AY370" s="79"/>
      <c r="AZ370" s="79"/>
      <c r="BA370" s="79"/>
      <c r="BB370" s="79"/>
      <c r="BC370" s="79"/>
      <c r="BD370" s="79"/>
      <c r="BE370" s="79"/>
      <c r="BF370" s="79"/>
      <c r="BG370" s="79"/>
      <c r="BH370" s="79"/>
      <c r="BI370" s="79"/>
      <c r="BJ370" s="79"/>
      <c r="BK370" s="79"/>
      <c r="BL370" s="79"/>
      <c r="BM370" s="120"/>
      <c r="BN370" s="79"/>
      <c r="BO370" s="79"/>
      <c r="BP370" s="79"/>
      <c r="BQ370" s="79"/>
      <c r="BR370" s="79"/>
      <c r="BS370" s="79"/>
      <c r="BT370" s="79"/>
      <c r="BU370" s="79"/>
      <c r="BV370" s="79"/>
      <c r="BW370" s="79"/>
      <c r="BX370" s="79"/>
      <c r="BY370" s="79"/>
      <c r="BZ370" s="79"/>
    </row>
    <row r="37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118"/>
      <c r="M371" s="123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121"/>
      <c r="AU371" s="122"/>
      <c r="AV371" s="119"/>
      <c r="AX371" s="79"/>
      <c r="AY371" s="79"/>
      <c r="AZ371" s="79"/>
      <c r="BA371" s="79"/>
      <c r="BB371" s="79"/>
      <c r="BC371" s="79"/>
      <c r="BD371" s="79"/>
      <c r="BE371" s="79"/>
      <c r="BF371" s="79"/>
      <c r="BG371" s="79"/>
      <c r="BH371" s="79"/>
      <c r="BI371" s="79"/>
      <c r="BJ371" s="79"/>
      <c r="BK371" s="79"/>
      <c r="BL371" s="79"/>
      <c r="BM371" s="120"/>
      <c r="BN371" s="79"/>
      <c r="BO371" s="79"/>
      <c r="BP371" s="79"/>
      <c r="BQ371" s="79"/>
      <c r="BR371" s="79"/>
      <c r="BS371" s="79"/>
      <c r="BT371" s="79"/>
      <c r="BU371" s="79"/>
      <c r="BV371" s="79"/>
      <c r="BW371" s="79"/>
      <c r="BX371" s="79"/>
      <c r="BY371" s="79"/>
      <c r="BZ371" s="79"/>
    </row>
    <row r="37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118"/>
      <c r="M372" s="123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121"/>
      <c r="AU372" s="122"/>
      <c r="AV372" s="11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  <c r="BH372" s="79"/>
      <c r="BI372" s="79"/>
      <c r="BJ372" s="79"/>
      <c r="BK372" s="79"/>
      <c r="BL372" s="79"/>
      <c r="BM372" s="120"/>
      <c r="BN372" s="79"/>
      <c r="BO372" s="79"/>
      <c r="BP372" s="79"/>
      <c r="BQ372" s="79"/>
      <c r="BR372" s="79"/>
      <c r="BS372" s="79"/>
      <c r="BT372" s="79"/>
      <c r="BU372" s="79"/>
      <c r="BV372" s="79"/>
      <c r="BW372" s="79"/>
      <c r="BX372" s="79"/>
      <c r="BY372" s="79"/>
      <c r="BZ372" s="79"/>
    </row>
    <row r="373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118"/>
      <c r="M373" s="123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121"/>
      <c r="AU373" s="122"/>
      <c r="AV373" s="119"/>
      <c r="AX373" s="79"/>
      <c r="AY373" s="79"/>
      <c r="AZ373" s="79"/>
      <c r="BA373" s="79"/>
      <c r="BB373" s="79"/>
      <c r="BC373" s="79"/>
      <c r="BD373" s="79"/>
      <c r="BE373" s="79"/>
      <c r="BF373" s="79"/>
      <c r="BG373" s="79"/>
      <c r="BH373" s="79"/>
      <c r="BI373" s="79"/>
      <c r="BJ373" s="79"/>
      <c r="BK373" s="79"/>
      <c r="BL373" s="79"/>
      <c r="BM373" s="120"/>
      <c r="BN373" s="79"/>
      <c r="BO373" s="79"/>
      <c r="BP373" s="79"/>
      <c r="BQ373" s="79"/>
      <c r="BR373" s="79"/>
      <c r="BS373" s="79"/>
      <c r="BT373" s="79"/>
      <c r="BU373" s="79"/>
      <c r="BV373" s="79"/>
      <c r="BW373" s="79"/>
      <c r="BX373" s="79"/>
      <c r="BY373" s="79"/>
      <c r="BZ373" s="79"/>
    </row>
    <row r="374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118"/>
      <c r="M374" s="123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121"/>
      <c r="AU374" s="122"/>
      <c r="AV374" s="119"/>
      <c r="AX374" s="79"/>
      <c r="AY374" s="79"/>
      <c r="AZ374" s="79"/>
      <c r="BA374" s="79"/>
      <c r="BB374" s="79"/>
      <c r="BC374" s="79"/>
      <c r="BD374" s="79"/>
      <c r="BE374" s="79"/>
      <c r="BF374" s="79"/>
      <c r="BG374" s="79"/>
      <c r="BH374" s="79"/>
      <c r="BI374" s="79"/>
      <c r="BJ374" s="79"/>
      <c r="BK374" s="79"/>
      <c r="BL374" s="79"/>
      <c r="BM374" s="120"/>
      <c r="BN374" s="79"/>
      <c r="BO374" s="79"/>
      <c r="BP374" s="79"/>
      <c r="BQ374" s="79"/>
      <c r="BR374" s="79"/>
      <c r="BS374" s="79"/>
      <c r="BT374" s="79"/>
      <c r="BU374" s="79"/>
      <c r="BV374" s="79"/>
      <c r="BW374" s="79"/>
      <c r="BX374" s="79"/>
      <c r="BY374" s="79"/>
      <c r="BZ374" s="79"/>
    </row>
    <row r="375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118"/>
      <c r="M375" s="123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121"/>
      <c r="AU375" s="122"/>
      <c r="AV375" s="11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120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</row>
    <row r="376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118"/>
      <c r="M376" s="123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121"/>
      <c r="AU376" s="122"/>
      <c r="AV376" s="11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120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</row>
    <row r="377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118"/>
      <c r="M377" s="123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121"/>
      <c r="AU377" s="122"/>
      <c r="AV377" s="11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120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</row>
    <row r="378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118"/>
      <c r="M378" s="123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121"/>
      <c r="AU378" s="122"/>
      <c r="AV378" s="11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120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</row>
    <row r="379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118"/>
      <c r="M379" s="123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121"/>
      <c r="AU379" s="122"/>
      <c r="AV379" s="11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120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</row>
    <row r="380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118"/>
      <c r="M380" s="123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121"/>
      <c r="AU380" s="122"/>
      <c r="AV380" s="11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120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</row>
    <row r="38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118"/>
      <c r="M381" s="123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121"/>
      <c r="AU381" s="122"/>
      <c r="AV381" s="11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120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</row>
    <row r="38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118"/>
      <c r="M382" s="123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121"/>
      <c r="AU382" s="122"/>
      <c r="AV382" s="11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120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</row>
    <row r="383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118"/>
      <c r="M383" s="123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121"/>
      <c r="AU383" s="122"/>
      <c r="AV383" s="11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120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</row>
    <row r="384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118"/>
      <c r="M384" s="123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121"/>
      <c r="AU384" s="122"/>
      <c r="AV384" s="11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120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</row>
    <row r="385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118"/>
      <c r="M385" s="123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121"/>
      <c r="AU385" s="122"/>
      <c r="AV385" s="11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120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</row>
    <row r="386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118"/>
      <c r="M386" s="123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121"/>
      <c r="AU386" s="122"/>
      <c r="AV386" s="11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120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</row>
    <row r="387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118"/>
      <c r="M387" s="123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121"/>
      <c r="AU387" s="122"/>
      <c r="AV387" s="11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120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</row>
    <row r="388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118"/>
      <c r="M388" s="123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121"/>
      <c r="AU388" s="122"/>
      <c r="AV388" s="11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120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</row>
    <row r="389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118"/>
      <c r="M389" s="123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121"/>
      <c r="AU389" s="122"/>
      <c r="AV389" s="11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120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</row>
    <row r="390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118"/>
      <c r="M390" s="123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121"/>
      <c r="AU390" s="122"/>
      <c r="AV390" s="11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120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</row>
    <row r="39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118"/>
      <c r="M391" s="123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121"/>
      <c r="AU391" s="122"/>
      <c r="AV391" s="11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120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</row>
    <row r="39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118"/>
      <c r="M392" s="123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121"/>
      <c r="AU392" s="122"/>
      <c r="AV392" s="11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120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</row>
    <row r="393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118"/>
      <c r="M393" s="123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121"/>
      <c r="AU393" s="122"/>
      <c r="AV393" s="11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120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</row>
    <row r="394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118"/>
      <c r="M394" s="123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121"/>
      <c r="AU394" s="122"/>
      <c r="AV394" s="11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120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</row>
    <row r="395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118"/>
      <c r="M395" s="123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121"/>
      <c r="AU395" s="122"/>
      <c r="AV395" s="11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120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</row>
    <row r="396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118"/>
      <c r="M396" s="123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121"/>
      <c r="AU396" s="122"/>
      <c r="AV396" s="11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120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</row>
    <row r="397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118"/>
      <c r="M397" s="123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121"/>
      <c r="AU397" s="122"/>
      <c r="AV397" s="11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120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</row>
    <row r="398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118"/>
      <c r="M398" s="123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121"/>
      <c r="AU398" s="122"/>
      <c r="AV398" s="11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120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</row>
    <row r="399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118"/>
      <c r="M399" s="123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121"/>
      <c r="AU399" s="122"/>
      <c r="AV399" s="11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120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</row>
    <row r="400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118"/>
      <c r="M400" s="123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121"/>
      <c r="AU400" s="122"/>
      <c r="AV400" s="11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120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</row>
    <row r="40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118"/>
      <c r="M401" s="123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121"/>
      <c r="AU401" s="122"/>
      <c r="AV401" s="11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120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</row>
    <row r="40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118"/>
      <c r="M402" s="123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121"/>
      <c r="AU402" s="122"/>
      <c r="AV402" s="11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120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</row>
    <row r="403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118"/>
      <c r="M403" s="123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121"/>
      <c r="AU403" s="122"/>
      <c r="AV403" s="11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120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</row>
    <row r="404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118"/>
      <c r="M404" s="123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121"/>
      <c r="AU404" s="122"/>
      <c r="AV404" s="11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120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</row>
    <row r="405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118"/>
      <c r="M405" s="123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121"/>
      <c r="AU405" s="122"/>
      <c r="AV405" s="11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120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</row>
    <row r="406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118"/>
      <c r="M406" s="123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121"/>
      <c r="AU406" s="122"/>
      <c r="AV406" s="11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120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</row>
    <row r="407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118"/>
      <c r="M407" s="123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121"/>
      <c r="AU407" s="122"/>
      <c r="AV407" s="11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120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</row>
    <row r="408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118"/>
      <c r="M408" s="123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121"/>
      <c r="AU408" s="122"/>
      <c r="AV408" s="11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120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</row>
    <row r="409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118"/>
      <c r="M409" s="123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121"/>
      <c r="AU409" s="122"/>
      <c r="AV409" s="11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120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</row>
    <row r="410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118"/>
      <c r="M410" s="123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121"/>
      <c r="AU410" s="122"/>
      <c r="AV410" s="11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120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</row>
    <row r="41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118"/>
      <c r="M411" s="123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121"/>
      <c r="AU411" s="122"/>
      <c r="AV411" s="11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120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</row>
    <row r="41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118"/>
      <c r="M412" s="123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121"/>
      <c r="AU412" s="122"/>
      <c r="AV412" s="11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120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</row>
    <row r="413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118"/>
      <c r="M413" s="123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121"/>
      <c r="AU413" s="122"/>
      <c r="AV413" s="11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120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</row>
    <row r="414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118"/>
      <c r="M414" s="123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121"/>
      <c r="AU414" s="122"/>
      <c r="AV414" s="11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120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</row>
    <row r="415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118"/>
      <c r="M415" s="123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121"/>
      <c r="AU415" s="122"/>
      <c r="AV415" s="119"/>
      <c r="AX415" s="79"/>
      <c r="AY415" s="79"/>
      <c r="AZ415" s="79"/>
      <c r="BA415" s="79"/>
      <c r="BB415" s="79"/>
      <c r="BC415" s="79"/>
      <c r="BD415" s="79"/>
      <c r="BE415" s="79"/>
      <c r="BF415" s="79"/>
      <c r="BG415" s="79"/>
      <c r="BH415" s="79"/>
      <c r="BI415" s="79"/>
      <c r="BJ415" s="79"/>
      <c r="BK415" s="79"/>
      <c r="BL415" s="79"/>
      <c r="BM415" s="120"/>
      <c r="BN415" s="79"/>
      <c r="BO415" s="79"/>
      <c r="BP415" s="79"/>
      <c r="BQ415" s="79"/>
      <c r="BR415" s="79"/>
      <c r="BS415" s="79"/>
      <c r="BT415" s="79"/>
      <c r="BU415" s="79"/>
      <c r="BV415" s="79"/>
      <c r="BW415" s="79"/>
      <c r="BX415" s="79"/>
      <c r="BY415" s="79"/>
      <c r="BZ415" s="79"/>
    </row>
    <row r="416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118"/>
      <c r="M416" s="123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121"/>
      <c r="AU416" s="122"/>
      <c r="AV416" s="119"/>
      <c r="AX416" s="79"/>
      <c r="AY416" s="79"/>
      <c r="AZ416" s="79"/>
      <c r="BA416" s="79"/>
      <c r="BB416" s="79"/>
      <c r="BC416" s="79"/>
      <c r="BD416" s="79"/>
      <c r="BE416" s="79"/>
      <c r="BF416" s="79"/>
      <c r="BG416" s="79"/>
      <c r="BH416" s="79"/>
      <c r="BI416" s="79"/>
      <c r="BJ416" s="79"/>
      <c r="BK416" s="79"/>
      <c r="BL416" s="79"/>
      <c r="BM416" s="120"/>
      <c r="BN416" s="79"/>
      <c r="BO416" s="79"/>
      <c r="BP416" s="79"/>
      <c r="BQ416" s="79"/>
      <c r="BR416" s="79"/>
      <c r="BS416" s="79"/>
      <c r="BT416" s="79"/>
      <c r="BU416" s="79"/>
      <c r="BV416" s="79"/>
      <c r="BW416" s="79"/>
      <c r="BX416" s="79"/>
      <c r="BY416" s="79"/>
      <c r="BZ416" s="79"/>
    </row>
    <row r="417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118"/>
      <c r="M417" s="123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121"/>
      <c r="AU417" s="122"/>
      <c r="AV417" s="119"/>
      <c r="AX417" s="79"/>
      <c r="AY417" s="79"/>
      <c r="AZ417" s="79"/>
      <c r="BA417" s="79"/>
      <c r="BB417" s="79"/>
      <c r="BC417" s="79"/>
      <c r="BD417" s="79"/>
      <c r="BE417" s="79"/>
      <c r="BF417" s="79"/>
      <c r="BG417" s="79"/>
      <c r="BH417" s="79"/>
      <c r="BI417" s="79"/>
      <c r="BJ417" s="79"/>
      <c r="BK417" s="79"/>
      <c r="BL417" s="79"/>
      <c r="BM417" s="120"/>
      <c r="BN417" s="79"/>
      <c r="BO417" s="79"/>
      <c r="BP417" s="79"/>
      <c r="BQ417" s="79"/>
      <c r="BR417" s="79"/>
      <c r="BS417" s="79"/>
      <c r="BT417" s="79"/>
      <c r="BU417" s="79"/>
      <c r="BV417" s="79"/>
      <c r="BW417" s="79"/>
      <c r="BX417" s="79"/>
      <c r="BY417" s="79"/>
      <c r="BZ417" s="79"/>
    </row>
    <row r="418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118"/>
      <c r="M418" s="123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121"/>
      <c r="AU418" s="122"/>
      <c r="AV418" s="119"/>
      <c r="AX418" s="79"/>
      <c r="AY418" s="79"/>
      <c r="AZ418" s="79"/>
      <c r="BA418" s="79"/>
      <c r="BB418" s="79"/>
      <c r="BC418" s="79"/>
      <c r="BD418" s="79"/>
      <c r="BE418" s="79"/>
      <c r="BF418" s="79"/>
      <c r="BG418" s="79"/>
      <c r="BH418" s="79"/>
      <c r="BI418" s="79"/>
      <c r="BJ418" s="79"/>
      <c r="BK418" s="79"/>
      <c r="BL418" s="79"/>
      <c r="BM418" s="120"/>
      <c r="BN418" s="79"/>
      <c r="BO418" s="79"/>
      <c r="BP418" s="79"/>
      <c r="BQ418" s="79"/>
      <c r="BR418" s="79"/>
      <c r="BS418" s="79"/>
      <c r="BT418" s="79"/>
      <c r="BU418" s="79"/>
      <c r="BV418" s="79"/>
      <c r="BW418" s="79"/>
      <c r="BX418" s="79"/>
      <c r="BY418" s="79"/>
      <c r="BZ418" s="79"/>
    </row>
    <row r="419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118"/>
      <c r="M419" s="123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121"/>
      <c r="AU419" s="122"/>
      <c r="AV419" s="119"/>
      <c r="AX419" s="79"/>
      <c r="AY419" s="79"/>
      <c r="AZ419" s="79"/>
      <c r="BA419" s="79"/>
      <c r="BB419" s="79"/>
      <c r="BC419" s="79"/>
      <c r="BD419" s="79"/>
      <c r="BE419" s="79"/>
      <c r="BF419" s="79"/>
      <c r="BG419" s="79"/>
      <c r="BH419" s="79"/>
      <c r="BI419" s="79"/>
      <c r="BJ419" s="79"/>
      <c r="BK419" s="79"/>
      <c r="BL419" s="79"/>
      <c r="BM419" s="120"/>
      <c r="BN419" s="79"/>
      <c r="BO419" s="79"/>
      <c r="BP419" s="79"/>
      <c r="BQ419" s="79"/>
      <c r="BR419" s="79"/>
      <c r="BS419" s="79"/>
      <c r="BT419" s="79"/>
      <c r="BU419" s="79"/>
      <c r="BV419" s="79"/>
      <c r="BW419" s="79"/>
      <c r="BX419" s="79"/>
      <c r="BY419" s="79"/>
      <c r="BZ419" s="79"/>
    </row>
    <row r="420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118"/>
      <c r="M420" s="123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121"/>
      <c r="AU420" s="122"/>
      <c r="AV420" s="119"/>
      <c r="AX420" s="79"/>
      <c r="AY420" s="79"/>
      <c r="AZ420" s="79"/>
      <c r="BA420" s="79"/>
      <c r="BB420" s="79"/>
      <c r="BC420" s="79"/>
      <c r="BD420" s="79"/>
      <c r="BE420" s="79"/>
      <c r="BF420" s="79"/>
      <c r="BG420" s="79"/>
      <c r="BH420" s="79"/>
      <c r="BI420" s="79"/>
      <c r="BJ420" s="79"/>
      <c r="BK420" s="79"/>
      <c r="BL420" s="79"/>
      <c r="BM420" s="120"/>
      <c r="BN420" s="79"/>
      <c r="BO420" s="79"/>
      <c r="BP420" s="79"/>
      <c r="BQ420" s="79"/>
      <c r="BR420" s="79"/>
      <c r="BS420" s="79"/>
      <c r="BT420" s="79"/>
      <c r="BU420" s="79"/>
      <c r="BV420" s="79"/>
      <c r="BW420" s="79"/>
      <c r="BX420" s="79"/>
      <c r="BY420" s="79"/>
      <c r="BZ420" s="79"/>
    </row>
    <row r="42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118"/>
      <c r="M421" s="123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121"/>
      <c r="AU421" s="122"/>
      <c r="AV421" s="11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120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</row>
    <row r="42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118"/>
      <c r="M422" s="123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121"/>
      <c r="AU422" s="122"/>
      <c r="AV422" s="11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120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</row>
    <row r="423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118"/>
      <c r="M423" s="123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121"/>
      <c r="AU423" s="122"/>
      <c r="AV423" s="11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120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</row>
    <row r="424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118"/>
      <c r="M424" s="123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121"/>
      <c r="AU424" s="122"/>
      <c r="AV424" s="11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120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</row>
    <row r="425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118"/>
      <c r="M425" s="123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121"/>
      <c r="AU425" s="122"/>
      <c r="AV425" s="11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120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</row>
    <row r="426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118"/>
      <c r="M426" s="123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121"/>
      <c r="AU426" s="122"/>
      <c r="AV426" s="11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120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</row>
    <row r="427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118"/>
      <c r="M427" s="123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121"/>
      <c r="AU427" s="122"/>
      <c r="AV427" s="11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120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</row>
    <row r="428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118"/>
      <c r="M428" s="123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121"/>
      <c r="AU428" s="122"/>
      <c r="AV428" s="11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120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</row>
    <row r="429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118"/>
      <c r="M429" s="123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121"/>
      <c r="AU429" s="122"/>
      <c r="AV429" s="11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120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</row>
    <row r="430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118"/>
      <c r="M430" s="123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121"/>
      <c r="AU430" s="122"/>
      <c r="AV430" s="11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120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</row>
    <row r="43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118"/>
      <c r="M431" s="123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121"/>
      <c r="AU431" s="122"/>
      <c r="AV431" s="11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120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</row>
    <row r="43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118"/>
      <c r="M432" s="123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121"/>
      <c r="AU432" s="122"/>
      <c r="AV432" s="11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120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</row>
    <row r="433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118"/>
      <c r="M433" s="123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121"/>
      <c r="AU433" s="122"/>
      <c r="AV433" s="11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120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</row>
    <row r="434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118"/>
      <c r="M434" s="123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121"/>
      <c r="AU434" s="122"/>
      <c r="AV434" s="11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120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</row>
    <row r="435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118"/>
      <c r="M435" s="123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121"/>
      <c r="AU435" s="122"/>
      <c r="AV435" s="11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120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</row>
    <row r="436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118"/>
      <c r="M436" s="123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121"/>
      <c r="AU436" s="122"/>
      <c r="AV436" s="11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120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</row>
    <row r="437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118"/>
      <c r="M437" s="123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121"/>
      <c r="AU437" s="122"/>
      <c r="AV437" s="11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120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</row>
    <row r="438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118"/>
      <c r="M438" s="123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121"/>
      <c r="AU438" s="122"/>
      <c r="AV438" s="11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120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</row>
    <row r="439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118"/>
      <c r="M439" s="123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121"/>
      <c r="AU439" s="122"/>
      <c r="AV439" s="11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120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</row>
    <row r="440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118"/>
      <c r="M440" s="123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121"/>
      <c r="AU440" s="122"/>
      <c r="AV440" s="11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120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</row>
    <row r="44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118"/>
      <c r="M441" s="123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121"/>
      <c r="AU441" s="122"/>
      <c r="AV441" s="11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120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</row>
    <row r="44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118"/>
      <c r="M442" s="123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121"/>
      <c r="AU442" s="122"/>
      <c r="AV442" s="11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120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</row>
    <row r="443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118"/>
      <c r="M443" s="123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121"/>
      <c r="AU443" s="122"/>
      <c r="AV443" s="11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120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</row>
    <row r="444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118"/>
      <c r="M444" s="123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121"/>
      <c r="AU444" s="122"/>
      <c r="AV444" s="11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120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</row>
    <row r="445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118"/>
      <c r="M445" s="123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121"/>
      <c r="AU445" s="122"/>
      <c r="AV445" s="11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120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</row>
    <row r="446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118"/>
      <c r="M446" s="123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121"/>
      <c r="AU446" s="122"/>
      <c r="AV446" s="11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120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</row>
    <row r="447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118"/>
      <c r="M447" s="123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121"/>
      <c r="AU447" s="122"/>
      <c r="AV447" s="11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120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</row>
    <row r="448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118"/>
      <c r="M448" s="123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121"/>
      <c r="AU448" s="122"/>
      <c r="AV448" s="11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120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</row>
    <row r="449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118"/>
      <c r="M449" s="123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121"/>
      <c r="AU449" s="122"/>
      <c r="AV449" s="11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120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</row>
    <row r="450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118"/>
      <c r="M450" s="123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121"/>
      <c r="AU450" s="122"/>
      <c r="AV450" s="11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120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</row>
    <row r="45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118"/>
      <c r="M451" s="123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121"/>
      <c r="AU451" s="122"/>
      <c r="AV451" s="11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120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</row>
    <row r="45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118"/>
      <c r="M452" s="123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121"/>
      <c r="AU452" s="122"/>
      <c r="AV452" s="11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120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</row>
    <row r="453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118"/>
      <c r="M453" s="123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121"/>
      <c r="AU453" s="122"/>
      <c r="AV453" s="11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120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</row>
    <row r="454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118"/>
      <c r="M454" s="123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121"/>
      <c r="AU454" s="122"/>
      <c r="AV454" s="11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120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</row>
    <row r="455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118"/>
      <c r="M455" s="123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121"/>
      <c r="AU455" s="122"/>
      <c r="AV455" s="11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120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</row>
    <row r="456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118"/>
      <c r="M456" s="123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121"/>
      <c r="AU456" s="122"/>
      <c r="AV456" s="11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120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</row>
    <row r="457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118"/>
      <c r="M457" s="123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121"/>
      <c r="AU457" s="122"/>
      <c r="AV457" s="11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120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</row>
    <row r="458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118"/>
      <c r="M458" s="123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121"/>
      <c r="AU458" s="122"/>
      <c r="AV458" s="11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120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</row>
    <row r="459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118"/>
      <c r="M459" s="123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121"/>
      <c r="AU459" s="122"/>
      <c r="AV459" s="11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120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</row>
    <row r="460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118"/>
      <c r="M460" s="123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121"/>
      <c r="AU460" s="122"/>
      <c r="AV460" s="11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120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</row>
    <row r="46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118"/>
      <c r="M461" s="123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121"/>
      <c r="AU461" s="122"/>
      <c r="AV461" s="119"/>
      <c r="AX461" s="79"/>
      <c r="AY461" s="79"/>
      <c r="AZ461" s="79"/>
      <c r="BA461" s="79"/>
      <c r="BB461" s="79"/>
      <c r="BC461" s="79"/>
      <c r="BD461" s="79"/>
      <c r="BE461" s="79"/>
      <c r="BF461" s="79"/>
      <c r="BG461" s="79"/>
      <c r="BH461" s="79"/>
      <c r="BI461" s="79"/>
      <c r="BJ461" s="79"/>
      <c r="BK461" s="79"/>
      <c r="BL461" s="79"/>
      <c r="BM461" s="120"/>
      <c r="BN461" s="79"/>
      <c r="BO461" s="79"/>
      <c r="BP461" s="79"/>
      <c r="BQ461" s="79"/>
      <c r="BR461" s="79"/>
      <c r="BS461" s="79"/>
      <c r="BT461" s="79"/>
      <c r="BU461" s="79"/>
      <c r="BV461" s="79"/>
      <c r="BW461" s="79"/>
      <c r="BX461" s="79"/>
      <c r="BY461" s="79"/>
      <c r="BZ461" s="79"/>
    </row>
    <row r="46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118"/>
      <c r="M462" s="123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121"/>
      <c r="AU462" s="122"/>
      <c r="AV462" s="119"/>
      <c r="AX462" s="79"/>
      <c r="AY462" s="79"/>
      <c r="AZ462" s="79"/>
      <c r="BA462" s="79"/>
      <c r="BB462" s="79"/>
      <c r="BC462" s="79"/>
      <c r="BD462" s="79"/>
      <c r="BE462" s="79"/>
      <c r="BF462" s="79"/>
      <c r="BG462" s="79"/>
      <c r="BH462" s="79"/>
      <c r="BI462" s="79"/>
      <c r="BJ462" s="79"/>
      <c r="BK462" s="79"/>
      <c r="BL462" s="79"/>
      <c r="BM462" s="120"/>
      <c r="BN462" s="79"/>
      <c r="BO462" s="79"/>
      <c r="BP462" s="79"/>
      <c r="BQ462" s="79"/>
      <c r="BR462" s="79"/>
      <c r="BS462" s="79"/>
      <c r="BT462" s="79"/>
      <c r="BU462" s="79"/>
      <c r="BV462" s="79"/>
      <c r="BW462" s="79"/>
      <c r="BX462" s="79"/>
      <c r="BY462" s="79"/>
      <c r="BZ462" s="79"/>
    </row>
    <row r="463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118"/>
      <c r="M463" s="123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121"/>
      <c r="AU463" s="122"/>
      <c r="AV463" s="119"/>
      <c r="AX463" s="79"/>
      <c r="AY463" s="79"/>
      <c r="AZ463" s="79"/>
      <c r="BA463" s="79"/>
      <c r="BB463" s="79"/>
      <c r="BC463" s="79"/>
      <c r="BD463" s="79"/>
      <c r="BE463" s="79"/>
      <c r="BF463" s="79"/>
      <c r="BG463" s="79"/>
      <c r="BH463" s="79"/>
      <c r="BI463" s="79"/>
      <c r="BJ463" s="79"/>
      <c r="BK463" s="79"/>
      <c r="BL463" s="79"/>
      <c r="BM463" s="120"/>
      <c r="BN463" s="79"/>
      <c r="BO463" s="79"/>
      <c r="BP463" s="79"/>
      <c r="BQ463" s="79"/>
      <c r="BR463" s="79"/>
      <c r="BS463" s="79"/>
      <c r="BT463" s="79"/>
      <c r="BU463" s="79"/>
      <c r="BV463" s="79"/>
      <c r="BW463" s="79"/>
      <c r="BX463" s="79"/>
      <c r="BY463" s="79"/>
      <c r="BZ463" s="79"/>
    </row>
    <row r="464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118"/>
      <c r="M464" s="123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121"/>
      <c r="AU464" s="122"/>
      <c r="AV464" s="119"/>
      <c r="AX464" s="79"/>
      <c r="AY464" s="79"/>
      <c r="AZ464" s="79"/>
      <c r="BA464" s="79"/>
      <c r="BB464" s="79"/>
      <c r="BC464" s="79"/>
      <c r="BD464" s="79"/>
      <c r="BE464" s="79"/>
      <c r="BF464" s="79"/>
      <c r="BG464" s="79"/>
      <c r="BH464" s="79"/>
      <c r="BI464" s="79"/>
      <c r="BJ464" s="79"/>
      <c r="BK464" s="79"/>
      <c r="BL464" s="79"/>
      <c r="BM464" s="120"/>
      <c r="BN464" s="79"/>
      <c r="BO464" s="79"/>
      <c r="BP464" s="79"/>
      <c r="BQ464" s="79"/>
      <c r="BR464" s="79"/>
      <c r="BS464" s="79"/>
      <c r="BT464" s="79"/>
      <c r="BU464" s="79"/>
      <c r="BV464" s="79"/>
      <c r="BW464" s="79"/>
      <c r="BX464" s="79"/>
      <c r="BY464" s="79"/>
      <c r="BZ464" s="79"/>
    </row>
    <row r="465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118"/>
      <c r="M465" s="123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121"/>
      <c r="AU465" s="122"/>
      <c r="AV465" s="119"/>
      <c r="AX465" s="79"/>
      <c r="AY465" s="79"/>
      <c r="AZ465" s="79"/>
      <c r="BA465" s="79"/>
      <c r="BB465" s="79"/>
      <c r="BC465" s="79"/>
      <c r="BD465" s="79"/>
      <c r="BE465" s="79"/>
      <c r="BF465" s="79"/>
      <c r="BG465" s="79"/>
      <c r="BH465" s="79"/>
      <c r="BI465" s="79"/>
      <c r="BJ465" s="79"/>
      <c r="BK465" s="79"/>
      <c r="BL465" s="79"/>
      <c r="BM465" s="120"/>
      <c r="BN465" s="79"/>
      <c r="BO465" s="79"/>
      <c r="BP465" s="79"/>
      <c r="BQ465" s="79"/>
      <c r="BR465" s="79"/>
      <c r="BS465" s="79"/>
      <c r="BT465" s="79"/>
      <c r="BU465" s="79"/>
      <c r="BV465" s="79"/>
      <c r="BW465" s="79"/>
      <c r="BX465" s="79"/>
      <c r="BY465" s="79"/>
      <c r="BZ465" s="79"/>
    </row>
    <row r="466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118"/>
      <c r="M466" s="123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121"/>
      <c r="AU466" s="122"/>
      <c r="AV466" s="119"/>
      <c r="AX466" s="79"/>
      <c r="AY466" s="79"/>
      <c r="AZ466" s="79"/>
      <c r="BA466" s="79"/>
      <c r="BB466" s="79"/>
      <c r="BC466" s="79"/>
      <c r="BD466" s="79"/>
      <c r="BE466" s="79"/>
      <c r="BF466" s="79"/>
      <c r="BG466" s="79"/>
      <c r="BH466" s="79"/>
      <c r="BI466" s="79"/>
      <c r="BJ466" s="79"/>
      <c r="BK466" s="79"/>
      <c r="BL466" s="79"/>
      <c r="BM466" s="120"/>
      <c r="BN466" s="79"/>
      <c r="BO466" s="79"/>
      <c r="BP466" s="79"/>
      <c r="BQ466" s="79"/>
      <c r="BR466" s="79"/>
      <c r="BS466" s="79"/>
      <c r="BT466" s="79"/>
      <c r="BU466" s="79"/>
      <c r="BV466" s="79"/>
      <c r="BW466" s="79"/>
      <c r="BX466" s="79"/>
      <c r="BY466" s="79"/>
      <c r="BZ466" s="79"/>
    </row>
    <row r="467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118"/>
      <c r="M467" s="123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121"/>
      <c r="AU467" s="122"/>
      <c r="AV467" s="119"/>
      <c r="AX467" s="79"/>
      <c r="AY467" s="79"/>
      <c r="AZ467" s="79"/>
      <c r="BA467" s="79"/>
      <c r="BB467" s="79"/>
      <c r="BC467" s="79"/>
      <c r="BD467" s="79"/>
      <c r="BE467" s="79"/>
      <c r="BF467" s="79"/>
      <c r="BG467" s="79"/>
      <c r="BH467" s="79"/>
      <c r="BI467" s="79"/>
      <c r="BJ467" s="79"/>
      <c r="BK467" s="79"/>
      <c r="BL467" s="79"/>
      <c r="BM467" s="120"/>
      <c r="BN467" s="79"/>
      <c r="BO467" s="79"/>
      <c r="BP467" s="79"/>
      <c r="BQ467" s="79"/>
      <c r="BR467" s="79"/>
      <c r="BS467" s="79"/>
      <c r="BT467" s="79"/>
      <c r="BU467" s="79"/>
      <c r="BV467" s="79"/>
      <c r="BW467" s="79"/>
      <c r="BX467" s="79"/>
      <c r="BY467" s="79"/>
      <c r="BZ467" s="79"/>
    </row>
    <row r="468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118"/>
      <c r="M468" s="123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121"/>
      <c r="AU468" s="122"/>
      <c r="AV468" s="119"/>
      <c r="AX468" s="79"/>
      <c r="AY468" s="79"/>
      <c r="AZ468" s="79"/>
      <c r="BA468" s="79"/>
      <c r="BB468" s="79"/>
      <c r="BC468" s="79"/>
      <c r="BD468" s="79"/>
      <c r="BE468" s="79"/>
      <c r="BF468" s="79"/>
      <c r="BG468" s="79"/>
      <c r="BH468" s="79"/>
      <c r="BI468" s="79"/>
      <c r="BJ468" s="79"/>
      <c r="BK468" s="79"/>
      <c r="BL468" s="79"/>
      <c r="BM468" s="120"/>
      <c r="BN468" s="79"/>
      <c r="BO468" s="79"/>
      <c r="BP468" s="79"/>
      <c r="BQ468" s="79"/>
      <c r="BR468" s="79"/>
      <c r="BS468" s="79"/>
      <c r="BT468" s="79"/>
      <c r="BU468" s="79"/>
      <c r="BV468" s="79"/>
      <c r="BW468" s="79"/>
      <c r="BX468" s="79"/>
      <c r="BY468" s="79"/>
      <c r="BZ468" s="79"/>
    </row>
    <row r="469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118"/>
      <c r="M469" s="123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121"/>
      <c r="AU469" s="122"/>
      <c r="AV469" s="119"/>
      <c r="AX469" s="79"/>
      <c r="AY469" s="79"/>
      <c r="AZ469" s="79"/>
      <c r="BA469" s="79"/>
      <c r="BB469" s="79"/>
      <c r="BC469" s="79"/>
      <c r="BD469" s="79"/>
      <c r="BE469" s="79"/>
      <c r="BF469" s="79"/>
      <c r="BG469" s="79"/>
      <c r="BH469" s="79"/>
      <c r="BI469" s="79"/>
      <c r="BJ469" s="79"/>
      <c r="BK469" s="79"/>
      <c r="BL469" s="79"/>
      <c r="BM469" s="120"/>
      <c r="BN469" s="79"/>
      <c r="BO469" s="79"/>
      <c r="BP469" s="79"/>
      <c r="BQ469" s="79"/>
      <c r="BR469" s="79"/>
      <c r="BS469" s="79"/>
      <c r="BT469" s="79"/>
      <c r="BU469" s="79"/>
      <c r="BV469" s="79"/>
      <c r="BW469" s="79"/>
      <c r="BX469" s="79"/>
      <c r="BY469" s="79"/>
      <c r="BZ469" s="79"/>
    </row>
    <row r="470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118"/>
      <c r="M470" s="123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121"/>
      <c r="AU470" s="122"/>
      <c r="AV470" s="119"/>
      <c r="AX470" s="79"/>
      <c r="AY470" s="79"/>
      <c r="AZ470" s="79"/>
      <c r="BA470" s="79"/>
      <c r="BB470" s="79"/>
      <c r="BC470" s="79"/>
      <c r="BD470" s="79"/>
      <c r="BE470" s="79"/>
      <c r="BF470" s="79"/>
      <c r="BG470" s="79"/>
      <c r="BH470" s="79"/>
      <c r="BI470" s="79"/>
      <c r="BJ470" s="79"/>
      <c r="BK470" s="79"/>
      <c r="BL470" s="79"/>
      <c r="BM470" s="120"/>
      <c r="BN470" s="79"/>
      <c r="BO470" s="79"/>
      <c r="BP470" s="79"/>
      <c r="BQ470" s="79"/>
      <c r="BR470" s="79"/>
      <c r="BS470" s="79"/>
      <c r="BT470" s="79"/>
      <c r="BU470" s="79"/>
      <c r="BV470" s="79"/>
      <c r="BW470" s="79"/>
      <c r="BX470" s="79"/>
      <c r="BY470" s="79"/>
      <c r="BZ470" s="79"/>
    </row>
    <row r="47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118"/>
      <c r="M471" s="123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121"/>
      <c r="AU471" s="122"/>
      <c r="AV471" s="119"/>
      <c r="AX471" s="79"/>
      <c r="AY471" s="79"/>
      <c r="AZ471" s="79"/>
      <c r="BA471" s="79"/>
      <c r="BB471" s="79"/>
      <c r="BC471" s="79"/>
      <c r="BD471" s="79"/>
      <c r="BE471" s="79"/>
      <c r="BF471" s="79"/>
      <c r="BG471" s="79"/>
      <c r="BH471" s="79"/>
      <c r="BI471" s="79"/>
      <c r="BJ471" s="79"/>
      <c r="BK471" s="79"/>
      <c r="BL471" s="79"/>
      <c r="BM471" s="120"/>
      <c r="BN471" s="79"/>
      <c r="BO471" s="79"/>
      <c r="BP471" s="79"/>
      <c r="BQ471" s="79"/>
      <c r="BR471" s="79"/>
      <c r="BS471" s="79"/>
      <c r="BT471" s="79"/>
      <c r="BU471" s="79"/>
      <c r="BV471" s="79"/>
      <c r="BW471" s="79"/>
      <c r="BX471" s="79"/>
      <c r="BY471" s="79"/>
      <c r="BZ471" s="79"/>
    </row>
    <row r="47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118"/>
      <c r="M472" s="123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121"/>
      <c r="AU472" s="122"/>
      <c r="AV472" s="119"/>
      <c r="AX472" s="79"/>
      <c r="AY472" s="79"/>
      <c r="AZ472" s="79"/>
      <c r="BA472" s="79"/>
      <c r="BB472" s="79"/>
      <c r="BC472" s="79"/>
      <c r="BD472" s="79"/>
      <c r="BE472" s="79"/>
      <c r="BF472" s="79"/>
      <c r="BG472" s="79"/>
      <c r="BH472" s="79"/>
      <c r="BI472" s="79"/>
      <c r="BJ472" s="79"/>
      <c r="BK472" s="79"/>
      <c r="BL472" s="79"/>
      <c r="BM472" s="120"/>
      <c r="BN472" s="79"/>
      <c r="BO472" s="79"/>
      <c r="BP472" s="79"/>
      <c r="BQ472" s="79"/>
      <c r="BR472" s="79"/>
      <c r="BS472" s="79"/>
      <c r="BT472" s="79"/>
      <c r="BU472" s="79"/>
      <c r="BV472" s="79"/>
      <c r="BW472" s="79"/>
      <c r="BX472" s="79"/>
      <c r="BY472" s="79"/>
      <c r="BZ472" s="79"/>
    </row>
    <row r="473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118"/>
      <c r="M473" s="123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121"/>
      <c r="AU473" s="122"/>
      <c r="AV473" s="119"/>
      <c r="AX473" s="79"/>
      <c r="AY473" s="79"/>
      <c r="AZ473" s="79"/>
      <c r="BA473" s="79"/>
      <c r="BB473" s="79"/>
      <c r="BC473" s="79"/>
      <c r="BD473" s="79"/>
      <c r="BE473" s="79"/>
      <c r="BF473" s="79"/>
      <c r="BG473" s="79"/>
      <c r="BH473" s="79"/>
      <c r="BI473" s="79"/>
      <c r="BJ473" s="79"/>
      <c r="BK473" s="79"/>
      <c r="BL473" s="79"/>
      <c r="BM473" s="120"/>
      <c r="BN473" s="79"/>
      <c r="BO473" s="79"/>
      <c r="BP473" s="79"/>
      <c r="BQ473" s="79"/>
      <c r="BR473" s="79"/>
      <c r="BS473" s="79"/>
      <c r="BT473" s="79"/>
      <c r="BU473" s="79"/>
      <c r="BV473" s="79"/>
      <c r="BW473" s="79"/>
      <c r="BX473" s="79"/>
      <c r="BY473" s="79"/>
      <c r="BZ473" s="79"/>
    </row>
    <row r="474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118"/>
      <c r="M474" s="123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121"/>
      <c r="AU474" s="122"/>
      <c r="AV474" s="119"/>
      <c r="AX474" s="79"/>
      <c r="AY474" s="79"/>
      <c r="AZ474" s="79"/>
      <c r="BA474" s="79"/>
      <c r="BB474" s="79"/>
      <c r="BC474" s="79"/>
      <c r="BD474" s="79"/>
      <c r="BE474" s="79"/>
      <c r="BF474" s="79"/>
      <c r="BG474" s="79"/>
      <c r="BH474" s="79"/>
      <c r="BI474" s="79"/>
      <c r="BJ474" s="79"/>
      <c r="BK474" s="79"/>
      <c r="BL474" s="79"/>
      <c r="BM474" s="120"/>
      <c r="BN474" s="79"/>
      <c r="BO474" s="79"/>
      <c r="BP474" s="79"/>
      <c r="BQ474" s="79"/>
      <c r="BR474" s="79"/>
      <c r="BS474" s="79"/>
      <c r="BT474" s="79"/>
      <c r="BU474" s="79"/>
      <c r="BV474" s="79"/>
      <c r="BW474" s="79"/>
      <c r="BX474" s="79"/>
      <c r="BY474" s="79"/>
      <c r="BZ474" s="79"/>
    </row>
    <row r="475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118"/>
      <c r="M475" s="123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121"/>
      <c r="AU475" s="122"/>
      <c r="AV475" s="119"/>
      <c r="AX475" s="79"/>
      <c r="AY475" s="79"/>
      <c r="AZ475" s="79"/>
      <c r="BA475" s="79"/>
      <c r="BB475" s="79"/>
      <c r="BC475" s="79"/>
      <c r="BD475" s="79"/>
      <c r="BE475" s="79"/>
      <c r="BF475" s="79"/>
      <c r="BG475" s="79"/>
      <c r="BH475" s="79"/>
      <c r="BI475" s="79"/>
      <c r="BJ475" s="79"/>
      <c r="BK475" s="79"/>
      <c r="BL475" s="79"/>
      <c r="BM475" s="120"/>
      <c r="BN475" s="79"/>
      <c r="BO475" s="79"/>
      <c r="BP475" s="79"/>
      <c r="BQ475" s="79"/>
      <c r="BR475" s="79"/>
      <c r="BS475" s="79"/>
      <c r="BT475" s="79"/>
      <c r="BU475" s="79"/>
      <c r="BV475" s="79"/>
      <c r="BW475" s="79"/>
      <c r="BX475" s="79"/>
      <c r="BY475" s="79"/>
      <c r="BZ475" s="79"/>
    </row>
    <row r="476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118"/>
      <c r="M476" s="123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121"/>
      <c r="AU476" s="122"/>
      <c r="AV476" s="119"/>
      <c r="AX476" s="79"/>
      <c r="AY476" s="79"/>
      <c r="AZ476" s="79"/>
      <c r="BA476" s="79"/>
      <c r="BB476" s="79"/>
      <c r="BC476" s="79"/>
      <c r="BD476" s="79"/>
      <c r="BE476" s="79"/>
      <c r="BF476" s="79"/>
      <c r="BG476" s="79"/>
      <c r="BH476" s="79"/>
      <c r="BI476" s="79"/>
      <c r="BJ476" s="79"/>
      <c r="BK476" s="79"/>
      <c r="BL476" s="79"/>
      <c r="BM476" s="120"/>
      <c r="BN476" s="79"/>
      <c r="BO476" s="79"/>
      <c r="BP476" s="79"/>
      <c r="BQ476" s="79"/>
      <c r="BR476" s="79"/>
      <c r="BS476" s="79"/>
      <c r="BT476" s="79"/>
      <c r="BU476" s="79"/>
      <c r="BV476" s="79"/>
      <c r="BW476" s="79"/>
      <c r="BX476" s="79"/>
      <c r="BY476" s="79"/>
      <c r="BZ476" s="79"/>
    </row>
    <row r="477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118"/>
      <c r="M477" s="123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121"/>
      <c r="AU477" s="122"/>
      <c r="AV477" s="119"/>
      <c r="AX477" s="79"/>
      <c r="AY477" s="79"/>
      <c r="AZ477" s="79"/>
      <c r="BA477" s="79"/>
      <c r="BB477" s="79"/>
      <c r="BC477" s="79"/>
      <c r="BD477" s="79"/>
      <c r="BE477" s="79"/>
      <c r="BF477" s="79"/>
      <c r="BG477" s="79"/>
      <c r="BH477" s="79"/>
      <c r="BI477" s="79"/>
      <c r="BJ477" s="79"/>
      <c r="BK477" s="79"/>
      <c r="BL477" s="79"/>
      <c r="BM477" s="120"/>
      <c r="BN477" s="79"/>
      <c r="BO477" s="79"/>
      <c r="BP477" s="79"/>
      <c r="BQ477" s="79"/>
      <c r="BR477" s="79"/>
      <c r="BS477" s="79"/>
      <c r="BT477" s="79"/>
      <c r="BU477" s="79"/>
      <c r="BV477" s="79"/>
      <c r="BW477" s="79"/>
      <c r="BX477" s="79"/>
      <c r="BY477" s="79"/>
      <c r="BZ477" s="79"/>
    </row>
    <row r="478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118"/>
      <c r="M478" s="123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121"/>
      <c r="AU478" s="122"/>
      <c r="AV478" s="119"/>
      <c r="AX478" s="79"/>
      <c r="AY478" s="79"/>
      <c r="AZ478" s="79"/>
      <c r="BA478" s="79"/>
      <c r="BB478" s="79"/>
      <c r="BC478" s="79"/>
      <c r="BD478" s="79"/>
      <c r="BE478" s="79"/>
      <c r="BF478" s="79"/>
      <c r="BG478" s="79"/>
      <c r="BH478" s="79"/>
      <c r="BI478" s="79"/>
      <c r="BJ478" s="79"/>
      <c r="BK478" s="79"/>
      <c r="BL478" s="79"/>
      <c r="BM478" s="120"/>
      <c r="BN478" s="79"/>
      <c r="BO478" s="79"/>
      <c r="BP478" s="79"/>
      <c r="BQ478" s="79"/>
      <c r="BR478" s="79"/>
      <c r="BS478" s="79"/>
      <c r="BT478" s="79"/>
      <c r="BU478" s="79"/>
      <c r="BV478" s="79"/>
      <c r="BW478" s="79"/>
      <c r="BX478" s="79"/>
      <c r="BY478" s="79"/>
      <c r="BZ478" s="79"/>
    </row>
    <row r="479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118"/>
      <c r="M479" s="123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121"/>
      <c r="AU479" s="122"/>
      <c r="AV479" s="119"/>
      <c r="AX479" s="79"/>
      <c r="AY479" s="79"/>
      <c r="AZ479" s="79"/>
      <c r="BA479" s="79"/>
      <c r="BB479" s="79"/>
      <c r="BC479" s="79"/>
      <c r="BD479" s="79"/>
      <c r="BE479" s="79"/>
      <c r="BF479" s="79"/>
      <c r="BG479" s="79"/>
      <c r="BH479" s="79"/>
      <c r="BI479" s="79"/>
      <c r="BJ479" s="79"/>
      <c r="BK479" s="79"/>
      <c r="BL479" s="79"/>
      <c r="BM479" s="120"/>
      <c r="BN479" s="79"/>
      <c r="BO479" s="79"/>
      <c r="BP479" s="79"/>
      <c r="BQ479" s="79"/>
      <c r="BR479" s="79"/>
      <c r="BS479" s="79"/>
      <c r="BT479" s="79"/>
      <c r="BU479" s="79"/>
      <c r="BV479" s="79"/>
      <c r="BW479" s="79"/>
      <c r="BX479" s="79"/>
      <c r="BY479" s="79"/>
      <c r="BZ479" s="79"/>
    </row>
    <row r="480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118"/>
      <c r="M480" s="123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121"/>
      <c r="AU480" s="122"/>
      <c r="AV480" s="119"/>
      <c r="AX480" s="79"/>
      <c r="AY480" s="79"/>
      <c r="AZ480" s="79"/>
      <c r="BA480" s="79"/>
      <c r="BB480" s="79"/>
      <c r="BC480" s="79"/>
      <c r="BD480" s="79"/>
      <c r="BE480" s="79"/>
      <c r="BF480" s="79"/>
      <c r="BG480" s="79"/>
      <c r="BH480" s="79"/>
      <c r="BI480" s="79"/>
      <c r="BJ480" s="79"/>
      <c r="BK480" s="79"/>
      <c r="BL480" s="79"/>
      <c r="BM480" s="120"/>
      <c r="BN480" s="79"/>
      <c r="BO480" s="79"/>
      <c r="BP480" s="79"/>
      <c r="BQ480" s="79"/>
      <c r="BR480" s="79"/>
      <c r="BS480" s="79"/>
      <c r="BT480" s="79"/>
      <c r="BU480" s="79"/>
      <c r="BV480" s="79"/>
      <c r="BW480" s="79"/>
      <c r="BX480" s="79"/>
      <c r="BY480" s="79"/>
      <c r="BZ480" s="79"/>
    </row>
    <row r="48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118"/>
      <c r="M481" s="123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121"/>
      <c r="AU481" s="122"/>
      <c r="AV481" s="119"/>
      <c r="AX481" s="79"/>
      <c r="AY481" s="79"/>
      <c r="AZ481" s="79"/>
      <c r="BA481" s="79"/>
      <c r="BB481" s="79"/>
      <c r="BC481" s="79"/>
      <c r="BD481" s="79"/>
      <c r="BE481" s="79"/>
      <c r="BF481" s="79"/>
      <c r="BG481" s="79"/>
      <c r="BH481" s="79"/>
      <c r="BI481" s="79"/>
      <c r="BJ481" s="79"/>
      <c r="BK481" s="79"/>
      <c r="BL481" s="79"/>
      <c r="BM481" s="120"/>
      <c r="BN481" s="79"/>
      <c r="BO481" s="79"/>
      <c r="BP481" s="79"/>
      <c r="BQ481" s="79"/>
      <c r="BR481" s="79"/>
      <c r="BS481" s="79"/>
      <c r="BT481" s="79"/>
      <c r="BU481" s="79"/>
      <c r="BV481" s="79"/>
      <c r="BW481" s="79"/>
      <c r="BX481" s="79"/>
      <c r="BY481" s="79"/>
      <c r="BZ481" s="79"/>
    </row>
    <row r="48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118"/>
      <c r="M482" s="123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121"/>
      <c r="AU482" s="122"/>
      <c r="AV482" s="119"/>
      <c r="AX482" s="79"/>
      <c r="AY482" s="79"/>
      <c r="AZ482" s="79"/>
      <c r="BA482" s="79"/>
      <c r="BB482" s="79"/>
      <c r="BC482" s="79"/>
      <c r="BD482" s="79"/>
      <c r="BE482" s="79"/>
      <c r="BF482" s="79"/>
      <c r="BG482" s="79"/>
      <c r="BH482" s="79"/>
      <c r="BI482" s="79"/>
      <c r="BJ482" s="79"/>
      <c r="BK482" s="79"/>
      <c r="BL482" s="79"/>
      <c r="BM482" s="120"/>
      <c r="BN482" s="79"/>
      <c r="BO482" s="79"/>
      <c r="BP482" s="79"/>
      <c r="BQ482" s="79"/>
      <c r="BR482" s="79"/>
      <c r="BS482" s="79"/>
      <c r="BT482" s="79"/>
      <c r="BU482" s="79"/>
      <c r="BV482" s="79"/>
      <c r="BW482" s="79"/>
      <c r="BX482" s="79"/>
      <c r="BY482" s="79"/>
      <c r="BZ482" s="79"/>
    </row>
    <row r="483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118"/>
      <c r="M483" s="123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121"/>
      <c r="AU483" s="122"/>
      <c r="AV483" s="119"/>
      <c r="AX483" s="79"/>
      <c r="AY483" s="79"/>
      <c r="AZ483" s="79"/>
      <c r="BA483" s="79"/>
      <c r="BB483" s="79"/>
      <c r="BC483" s="79"/>
      <c r="BD483" s="79"/>
      <c r="BE483" s="79"/>
      <c r="BF483" s="79"/>
      <c r="BG483" s="79"/>
      <c r="BH483" s="79"/>
      <c r="BI483" s="79"/>
      <c r="BJ483" s="79"/>
      <c r="BK483" s="79"/>
      <c r="BL483" s="79"/>
      <c r="BM483" s="120"/>
      <c r="BN483" s="79"/>
      <c r="BO483" s="79"/>
      <c r="BP483" s="79"/>
      <c r="BQ483" s="79"/>
      <c r="BR483" s="79"/>
      <c r="BS483" s="79"/>
      <c r="BT483" s="79"/>
      <c r="BU483" s="79"/>
      <c r="BV483" s="79"/>
      <c r="BW483" s="79"/>
      <c r="BX483" s="79"/>
      <c r="BY483" s="79"/>
      <c r="BZ483" s="79"/>
    </row>
    <row r="484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118"/>
      <c r="M484" s="123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121"/>
      <c r="AU484" s="122"/>
      <c r="AV484" s="119"/>
      <c r="AX484" s="79"/>
      <c r="AY484" s="79"/>
      <c r="AZ484" s="79"/>
      <c r="BA484" s="79"/>
      <c r="BB484" s="79"/>
      <c r="BC484" s="79"/>
      <c r="BD484" s="79"/>
      <c r="BE484" s="79"/>
      <c r="BF484" s="79"/>
      <c r="BG484" s="79"/>
      <c r="BH484" s="79"/>
      <c r="BI484" s="79"/>
      <c r="BJ484" s="79"/>
      <c r="BK484" s="79"/>
      <c r="BL484" s="79"/>
      <c r="BM484" s="120"/>
      <c r="BN484" s="79"/>
      <c r="BO484" s="79"/>
      <c r="BP484" s="79"/>
      <c r="BQ484" s="79"/>
      <c r="BR484" s="79"/>
      <c r="BS484" s="79"/>
      <c r="BT484" s="79"/>
      <c r="BU484" s="79"/>
      <c r="BV484" s="79"/>
      <c r="BW484" s="79"/>
      <c r="BX484" s="79"/>
      <c r="BY484" s="79"/>
      <c r="BZ484" s="79"/>
    </row>
    <row r="485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118"/>
      <c r="M485" s="123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121"/>
      <c r="AU485" s="122"/>
      <c r="AV485" s="119"/>
      <c r="AX485" s="79"/>
      <c r="AY485" s="79"/>
      <c r="AZ485" s="79"/>
      <c r="BA485" s="79"/>
      <c r="BB485" s="79"/>
      <c r="BC485" s="79"/>
      <c r="BD485" s="79"/>
      <c r="BE485" s="79"/>
      <c r="BF485" s="79"/>
      <c r="BG485" s="79"/>
      <c r="BH485" s="79"/>
      <c r="BI485" s="79"/>
      <c r="BJ485" s="79"/>
      <c r="BK485" s="79"/>
      <c r="BL485" s="79"/>
      <c r="BM485" s="120"/>
      <c r="BN485" s="79"/>
      <c r="BO485" s="79"/>
      <c r="BP485" s="79"/>
      <c r="BQ485" s="79"/>
      <c r="BR485" s="79"/>
      <c r="BS485" s="79"/>
      <c r="BT485" s="79"/>
      <c r="BU485" s="79"/>
      <c r="BV485" s="79"/>
      <c r="BW485" s="79"/>
      <c r="BX485" s="79"/>
      <c r="BY485" s="79"/>
      <c r="BZ485" s="79"/>
    </row>
    <row r="486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118"/>
      <c r="M486" s="123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121"/>
      <c r="AU486" s="122"/>
      <c r="AV486" s="119"/>
      <c r="AX486" s="79"/>
      <c r="AY486" s="79"/>
      <c r="AZ486" s="79"/>
      <c r="BA486" s="79"/>
      <c r="BB486" s="79"/>
      <c r="BC486" s="79"/>
      <c r="BD486" s="79"/>
      <c r="BE486" s="79"/>
      <c r="BF486" s="79"/>
      <c r="BG486" s="79"/>
      <c r="BH486" s="79"/>
      <c r="BI486" s="79"/>
      <c r="BJ486" s="79"/>
      <c r="BK486" s="79"/>
      <c r="BL486" s="79"/>
      <c r="BM486" s="120"/>
      <c r="BN486" s="79"/>
      <c r="BO486" s="79"/>
      <c r="BP486" s="79"/>
      <c r="BQ486" s="79"/>
      <c r="BR486" s="79"/>
      <c r="BS486" s="79"/>
      <c r="BT486" s="79"/>
      <c r="BU486" s="79"/>
      <c r="BV486" s="79"/>
      <c r="BW486" s="79"/>
      <c r="BX486" s="79"/>
      <c r="BY486" s="79"/>
      <c r="BZ486" s="79"/>
    </row>
    <row r="487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118"/>
      <c r="M487" s="123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121"/>
      <c r="AU487" s="122"/>
      <c r="AV487" s="119"/>
      <c r="AX487" s="79"/>
      <c r="AY487" s="79"/>
      <c r="AZ487" s="79"/>
      <c r="BA487" s="79"/>
      <c r="BB487" s="79"/>
      <c r="BC487" s="79"/>
      <c r="BD487" s="79"/>
      <c r="BE487" s="79"/>
      <c r="BF487" s="79"/>
      <c r="BG487" s="79"/>
      <c r="BH487" s="79"/>
      <c r="BI487" s="79"/>
      <c r="BJ487" s="79"/>
      <c r="BK487" s="79"/>
      <c r="BL487" s="79"/>
      <c r="BM487" s="120"/>
      <c r="BN487" s="79"/>
      <c r="BO487" s="79"/>
      <c r="BP487" s="79"/>
      <c r="BQ487" s="79"/>
      <c r="BR487" s="79"/>
      <c r="BS487" s="79"/>
      <c r="BT487" s="79"/>
      <c r="BU487" s="79"/>
      <c r="BV487" s="79"/>
      <c r="BW487" s="79"/>
      <c r="BX487" s="79"/>
      <c r="BY487" s="79"/>
      <c r="BZ487" s="79"/>
    </row>
    <row r="488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118"/>
      <c r="M488" s="123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121"/>
      <c r="AU488" s="122"/>
      <c r="AV488" s="119"/>
      <c r="AX488" s="79"/>
      <c r="AY488" s="79"/>
      <c r="AZ488" s="79"/>
      <c r="BA488" s="79"/>
      <c r="BB488" s="79"/>
      <c r="BC488" s="79"/>
      <c r="BD488" s="79"/>
      <c r="BE488" s="79"/>
      <c r="BF488" s="79"/>
      <c r="BG488" s="79"/>
      <c r="BH488" s="79"/>
      <c r="BI488" s="79"/>
      <c r="BJ488" s="79"/>
      <c r="BK488" s="79"/>
      <c r="BL488" s="79"/>
      <c r="BM488" s="120"/>
      <c r="BN488" s="79"/>
      <c r="BO488" s="79"/>
      <c r="BP488" s="79"/>
      <c r="BQ488" s="79"/>
      <c r="BR488" s="79"/>
      <c r="BS488" s="79"/>
      <c r="BT488" s="79"/>
      <c r="BU488" s="79"/>
      <c r="BV488" s="79"/>
      <c r="BW488" s="79"/>
      <c r="BX488" s="79"/>
      <c r="BY488" s="79"/>
      <c r="BZ488" s="79"/>
    </row>
    <row r="489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118"/>
      <c r="M489" s="123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121"/>
      <c r="AU489" s="122"/>
      <c r="AV489" s="119"/>
      <c r="AX489" s="79"/>
      <c r="AY489" s="79"/>
      <c r="AZ489" s="79"/>
      <c r="BA489" s="79"/>
      <c r="BB489" s="79"/>
      <c r="BC489" s="79"/>
      <c r="BD489" s="79"/>
      <c r="BE489" s="79"/>
      <c r="BF489" s="79"/>
      <c r="BG489" s="79"/>
      <c r="BH489" s="79"/>
      <c r="BI489" s="79"/>
      <c r="BJ489" s="79"/>
      <c r="BK489" s="79"/>
      <c r="BL489" s="79"/>
      <c r="BM489" s="120"/>
      <c r="BN489" s="79"/>
      <c r="BO489" s="79"/>
      <c r="BP489" s="79"/>
      <c r="BQ489" s="79"/>
      <c r="BR489" s="79"/>
      <c r="BS489" s="79"/>
      <c r="BT489" s="79"/>
      <c r="BU489" s="79"/>
      <c r="BV489" s="79"/>
      <c r="BW489" s="79"/>
      <c r="BX489" s="79"/>
      <c r="BY489" s="79"/>
      <c r="BZ489" s="79"/>
    </row>
    <row r="490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118"/>
      <c r="M490" s="123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121"/>
      <c r="AU490" s="122"/>
      <c r="AV490" s="119"/>
      <c r="AX490" s="79"/>
      <c r="AY490" s="79"/>
      <c r="AZ490" s="79"/>
      <c r="BA490" s="79"/>
      <c r="BB490" s="79"/>
      <c r="BC490" s="79"/>
      <c r="BD490" s="79"/>
      <c r="BE490" s="79"/>
      <c r="BF490" s="79"/>
      <c r="BG490" s="79"/>
      <c r="BH490" s="79"/>
      <c r="BI490" s="79"/>
      <c r="BJ490" s="79"/>
      <c r="BK490" s="79"/>
      <c r="BL490" s="79"/>
      <c r="BM490" s="120"/>
      <c r="BN490" s="79"/>
      <c r="BO490" s="79"/>
      <c r="BP490" s="79"/>
      <c r="BQ490" s="79"/>
      <c r="BR490" s="79"/>
      <c r="BS490" s="79"/>
      <c r="BT490" s="79"/>
      <c r="BU490" s="79"/>
      <c r="BV490" s="79"/>
      <c r="BW490" s="79"/>
      <c r="BX490" s="79"/>
      <c r="BY490" s="79"/>
      <c r="BZ490" s="79"/>
    </row>
    <row r="49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118"/>
      <c r="M491" s="123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121"/>
      <c r="AU491" s="122"/>
      <c r="AV491" s="119"/>
      <c r="AX491" s="79"/>
      <c r="AY491" s="79"/>
      <c r="AZ491" s="79"/>
      <c r="BA491" s="79"/>
      <c r="BB491" s="79"/>
      <c r="BC491" s="79"/>
      <c r="BD491" s="79"/>
      <c r="BE491" s="79"/>
      <c r="BF491" s="79"/>
      <c r="BG491" s="79"/>
      <c r="BH491" s="79"/>
      <c r="BI491" s="79"/>
      <c r="BJ491" s="79"/>
      <c r="BK491" s="79"/>
      <c r="BL491" s="79"/>
      <c r="BM491" s="120"/>
      <c r="BN491" s="79"/>
      <c r="BO491" s="79"/>
      <c r="BP491" s="79"/>
      <c r="BQ491" s="79"/>
      <c r="BR491" s="79"/>
      <c r="BS491" s="79"/>
      <c r="BT491" s="79"/>
      <c r="BU491" s="79"/>
      <c r="BV491" s="79"/>
      <c r="BW491" s="79"/>
      <c r="BX491" s="79"/>
      <c r="BY491" s="79"/>
      <c r="BZ491" s="79"/>
    </row>
    <row r="49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118"/>
      <c r="M492" s="123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121"/>
      <c r="AU492" s="122"/>
      <c r="AV492" s="119"/>
      <c r="AX492" s="79"/>
      <c r="AY492" s="79"/>
      <c r="AZ492" s="79"/>
      <c r="BA492" s="79"/>
      <c r="BB492" s="79"/>
      <c r="BC492" s="79"/>
      <c r="BD492" s="79"/>
      <c r="BE492" s="79"/>
      <c r="BF492" s="79"/>
      <c r="BG492" s="79"/>
      <c r="BH492" s="79"/>
      <c r="BI492" s="79"/>
      <c r="BJ492" s="79"/>
      <c r="BK492" s="79"/>
      <c r="BL492" s="79"/>
      <c r="BM492" s="120"/>
      <c r="BN492" s="79"/>
      <c r="BO492" s="79"/>
      <c r="BP492" s="79"/>
      <c r="BQ492" s="79"/>
      <c r="BR492" s="79"/>
      <c r="BS492" s="79"/>
      <c r="BT492" s="79"/>
      <c r="BU492" s="79"/>
      <c r="BV492" s="79"/>
      <c r="BW492" s="79"/>
      <c r="BX492" s="79"/>
      <c r="BY492" s="79"/>
      <c r="BZ492" s="79"/>
    </row>
    <row r="493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118"/>
      <c r="M493" s="123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121"/>
      <c r="AU493" s="122"/>
      <c r="AV493" s="119"/>
      <c r="AX493" s="79"/>
      <c r="AY493" s="79"/>
      <c r="AZ493" s="79"/>
      <c r="BA493" s="79"/>
      <c r="BB493" s="79"/>
      <c r="BC493" s="79"/>
      <c r="BD493" s="79"/>
      <c r="BE493" s="79"/>
      <c r="BF493" s="79"/>
      <c r="BG493" s="79"/>
      <c r="BH493" s="79"/>
      <c r="BI493" s="79"/>
      <c r="BJ493" s="79"/>
      <c r="BK493" s="79"/>
      <c r="BL493" s="79"/>
      <c r="BM493" s="120"/>
      <c r="BN493" s="79"/>
      <c r="BO493" s="79"/>
      <c r="BP493" s="79"/>
      <c r="BQ493" s="79"/>
      <c r="BR493" s="79"/>
      <c r="BS493" s="79"/>
      <c r="BT493" s="79"/>
      <c r="BU493" s="79"/>
      <c r="BV493" s="79"/>
      <c r="BW493" s="79"/>
      <c r="BX493" s="79"/>
      <c r="BY493" s="79"/>
      <c r="BZ493" s="79"/>
    </row>
    <row r="494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118"/>
      <c r="M494" s="123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121"/>
      <c r="AU494" s="122"/>
      <c r="AV494" s="119"/>
      <c r="AX494" s="79"/>
      <c r="AY494" s="79"/>
      <c r="AZ494" s="79"/>
      <c r="BA494" s="79"/>
      <c r="BB494" s="79"/>
      <c r="BC494" s="79"/>
      <c r="BD494" s="79"/>
      <c r="BE494" s="79"/>
      <c r="BF494" s="79"/>
      <c r="BG494" s="79"/>
      <c r="BH494" s="79"/>
      <c r="BI494" s="79"/>
      <c r="BJ494" s="79"/>
      <c r="BK494" s="79"/>
      <c r="BL494" s="79"/>
      <c r="BM494" s="120"/>
      <c r="BN494" s="79"/>
      <c r="BO494" s="79"/>
      <c r="BP494" s="79"/>
      <c r="BQ494" s="79"/>
      <c r="BR494" s="79"/>
      <c r="BS494" s="79"/>
      <c r="BT494" s="79"/>
      <c r="BU494" s="79"/>
      <c r="BV494" s="79"/>
      <c r="BW494" s="79"/>
      <c r="BX494" s="79"/>
      <c r="BY494" s="79"/>
      <c r="BZ494" s="79"/>
    </row>
    <row r="495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118"/>
      <c r="M495" s="123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121"/>
      <c r="AU495" s="122"/>
      <c r="AV495" s="119"/>
      <c r="AX495" s="79"/>
      <c r="AY495" s="79"/>
      <c r="AZ495" s="79"/>
      <c r="BA495" s="79"/>
      <c r="BB495" s="79"/>
      <c r="BC495" s="79"/>
      <c r="BD495" s="79"/>
      <c r="BE495" s="79"/>
      <c r="BF495" s="79"/>
      <c r="BG495" s="79"/>
      <c r="BH495" s="79"/>
      <c r="BI495" s="79"/>
      <c r="BJ495" s="79"/>
      <c r="BK495" s="79"/>
      <c r="BL495" s="79"/>
      <c r="BM495" s="120"/>
      <c r="BN495" s="79"/>
      <c r="BO495" s="79"/>
      <c r="BP495" s="79"/>
      <c r="BQ495" s="79"/>
      <c r="BR495" s="79"/>
      <c r="BS495" s="79"/>
      <c r="BT495" s="79"/>
      <c r="BU495" s="79"/>
      <c r="BV495" s="79"/>
      <c r="BW495" s="79"/>
      <c r="BX495" s="79"/>
      <c r="BY495" s="79"/>
      <c r="BZ495" s="79"/>
    </row>
    <row r="496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118"/>
      <c r="M496" s="123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121"/>
      <c r="AU496" s="122"/>
      <c r="AV496" s="119"/>
      <c r="AX496" s="79"/>
      <c r="AY496" s="79"/>
      <c r="AZ496" s="79"/>
      <c r="BA496" s="79"/>
      <c r="BB496" s="79"/>
      <c r="BC496" s="79"/>
      <c r="BD496" s="79"/>
      <c r="BE496" s="79"/>
      <c r="BF496" s="79"/>
      <c r="BG496" s="79"/>
      <c r="BH496" s="79"/>
      <c r="BI496" s="79"/>
      <c r="BJ496" s="79"/>
      <c r="BK496" s="79"/>
      <c r="BL496" s="79"/>
      <c r="BM496" s="120"/>
      <c r="BN496" s="79"/>
      <c r="BO496" s="79"/>
      <c r="BP496" s="79"/>
      <c r="BQ496" s="79"/>
      <c r="BR496" s="79"/>
      <c r="BS496" s="79"/>
      <c r="BT496" s="79"/>
      <c r="BU496" s="79"/>
      <c r="BV496" s="79"/>
      <c r="BW496" s="79"/>
      <c r="BX496" s="79"/>
      <c r="BY496" s="79"/>
      <c r="BZ496" s="79"/>
    </row>
    <row r="497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118"/>
      <c r="M497" s="123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121"/>
      <c r="AU497" s="122"/>
      <c r="AV497" s="119"/>
      <c r="AX497" s="79"/>
      <c r="AY497" s="79"/>
      <c r="AZ497" s="79"/>
      <c r="BA497" s="79"/>
      <c r="BB497" s="79"/>
      <c r="BC497" s="79"/>
      <c r="BD497" s="79"/>
      <c r="BE497" s="79"/>
      <c r="BF497" s="79"/>
      <c r="BG497" s="79"/>
      <c r="BH497" s="79"/>
      <c r="BI497" s="79"/>
      <c r="BJ497" s="79"/>
      <c r="BK497" s="79"/>
      <c r="BL497" s="79"/>
      <c r="BM497" s="120"/>
      <c r="BN497" s="79"/>
      <c r="BO497" s="79"/>
      <c r="BP497" s="79"/>
      <c r="BQ497" s="79"/>
      <c r="BR497" s="79"/>
      <c r="BS497" s="79"/>
      <c r="BT497" s="79"/>
      <c r="BU497" s="79"/>
      <c r="BV497" s="79"/>
      <c r="BW497" s="79"/>
      <c r="BX497" s="79"/>
      <c r="BY497" s="79"/>
      <c r="BZ497" s="79"/>
    </row>
    <row r="498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118"/>
      <c r="M498" s="123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121"/>
      <c r="AU498" s="122"/>
      <c r="AV498" s="119"/>
      <c r="AX498" s="79"/>
      <c r="AY498" s="79"/>
      <c r="AZ498" s="79"/>
      <c r="BA498" s="79"/>
      <c r="BB498" s="79"/>
      <c r="BC498" s="79"/>
      <c r="BD498" s="79"/>
      <c r="BE498" s="79"/>
      <c r="BF498" s="79"/>
      <c r="BG498" s="79"/>
      <c r="BH498" s="79"/>
      <c r="BI498" s="79"/>
      <c r="BJ498" s="79"/>
      <c r="BK498" s="79"/>
      <c r="BL498" s="79"/>
      <c r="BM498" s="120"/>
      <c r="BN498" s="79"/>
      <c r="BO498" s="79"/>
      <c r="BP498" s="79"/>
      <c r="BQ498" s="79"/>
      <c r="BR498" s="79"/>
      <c r="BS498" s="79"/>
      <c r="BT498" s="79"/>
      <c r="BU498" s="79"/>
      <c r="BV498" s="79"/>
      <c r="BW498" s="79"/>
      <c r="BX498" s="79"/>
      <c r="BY498" s="79"/>
      <c r="BZ498" s="79"/>
    </row>
    <row r="499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118"/>
      <c r="M499" s="123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121"/>
      <c r="AU499" s="122"/>
      <c r="AV499" s="119"/>
      <c r="AX499" s="79"/>
      <c r="AY499" s="79"/>
      <c r="AZ499" s="79"/>
      <c r="BA499" s="79"/>
      <c r="BB499" s="79"/>
      <c r="BC499" s="79"/>
      <c r="BD499" s="79"/>
      <c r="BE499" s="79"/>
      <c r="BF499" s="79"/>
      <c r="BG499" s="79"/>
      <c r="BH499" s="79"/>
      <c r="BI499" s="79"/>
      <c r="BJ499" s="79"/>
      <c r="BK499" s="79"/>
      <c r="BL499" s="79"/>
      <c r="BM499" s="120"/>
      <c r="BN499" s="79"/>
      <c r="BO499" s="79"/>
      <c r="BP499" s="79"/>
      <c r="BQ499" s="79"/>
      <c r="BR499" s="79"/>
      <c r="BS499" s="79"/>
      <c r="BT499" s="79"/>
      <c r="BU499" s="79"/>
      <c r="BV499" s="79"/>
      <c r="BW499" s="79"/>
      <c r="BX499" s="79"/>
      <c r="BY499" s="79"/>
      <c r="BZ499" s="79"/>
    </row>
    <row r="500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118"/>
      <c r="M500" s="123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121"/>
      <c r="AU500" s="122"/>
      <c r="AV500" s="119"/>
      <c r="AX500" s="79"/>
      <c r="AY500" s="79"/>
      <c r="AZ500" s="79"/>
      <c r="BA500" s="79"/>
      <c r="BB500" s="79"/>
      <c r="BC500" s="79"/>
      <c r="BD500" s="79"/>
      <c r="BE500" s="79"/>
      <c r="BF500" s="79"/>
      <c r="BG500" s="79"/>
      <c r="BH500" s="79"/>
      <c r="BI500" s="79"/>
      <c r="BJ500" s="79"/>
      <c r="BK500" s="79"/>
      <c r="BL500" s="79"/>
      <c r="BM500" s="120"/>
      <c r="BN500" s="79"/>
      <c r="BO500" s="79"/>
      <c r="BP500" s="79"/>
      <c r="BQ500" s="79"/>
      <c r="BR500" s="79"/>
      <c r="BS500" s="79"/>
      <c r="BT500" s="79"/>
      <c r="BU500" s="79"/>
      <c r="BV500" s="79"/>
      <c r="BW500" s="79"/>
      <c r="BX500" s="79"/>
      <c r="BY500" s="79"/>
      <c r="BZ500" s="79"/>
    </row>
    <row r="50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118"/>
      <c r="M501" s="123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121"/>
      <c r="AU501" s="122"/>
      <c r="AV501" s="119"/>
      <c r="AX501" s="79"/>
      <c r="AY501" s="79"/>
      <c r="AZ501" s="79"/>
      <c r="BA501" s="79"/>
      <c r="BB501" s="79"/>
      <c r="BC501" s="79"/>
      <c r="BD501" s="79"/>
      <c r="BE501" s="79"/>
      <c r="BF501" s="79"/>
      <c r="BG501" s="79"/>
      <c r="BH501" s="79"/>
      <c r="BI501" s="79"/>
      <c r="BJ501" s="79"/>
      <c r="BK501" s="79"/>
      <c r="BL501" s="79"/>
      <c r="BM501" s="120"/>
      <c r="BN501" s="79"/>
      <c r="BO501" s="79"/>
      <c r="BP501" s="79"/>
      <c r="BQ501" s="79"/>
      <c r="BR501" s="79"/>
      <c r="BS501" s="79"/>
      <c r="BT501" s="79"/>
      <c r="BU501" s="79"/>
      <c r="BV501" s="79"/>
      <c r="BW501" s="79"/>
      <c r="BX501" s="79"/>
      <c r="BY501" s="79"/>
      <c r="BZ501" s="79"/>
    </row>
    <row r="50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118"/>
      <c r="M502" s="123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121"/>
      <c r="AU502" s="122"/>
      <c r="AV502" s="119"/>
      <c r="AX502" s="79"/>
      <c r="AY502" s="79"/>
      <c r="AZ502" s="79"/>
      <c r="BA502" s="79"/>
      <c r="BB502" s="79"/>
      <c r="BC502" s="79"/>
      <c r="BD502" s="79"/>
      <c r="BE502" s="79"/>
      <c r="BF502" s="79"/>
      <c r="BG502" s="79"/>
      <c r="BH502" s="79"/>
      <c r="BI502" s="79"/>
      <c r="BJ502" s="79"/>
      <c r="BK502" s="79"/>
      <c r="BL502" s="79"/>
      <c r="BM502" s="120"/>
      <c r="BN502" s="79"/>
      <c r="BO502" s="79"/>
      <c r="BP502" s="79"/>
      <c r="BQ502" s="79"/>
      <c r="BR502" s="79"/>
      <c r="BS502" s="79"/>
      <c r="BT502" s="79"/>
      <c r="BU502" s="79"/>
      <c r="BV502" s="79"/>
      <c r="BW502" s="79"/>
      <c r="BX502" s="79"/>
      <c r="BY502" s="79"/>
      <c r="BZ502" s="79"/>
    </row>
    <row r="503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118"/>
      <c r="M503" s="123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121"/>
      <c r="AU503" s="122"/>
      <c r="AV503" s="119"/>
      <c r="AX503" s="79"/>
      <c r="AY503" s="79"/>
      <c r="AZ503" s="79"/>
      <c r="BA503" s="79"/>
      <c r="BB503" s="79"/>
      <c r="BC503" s="79"/>
      <c r="BD503" s="79"/>
      <c r="BE503" s="79"/>
      <c r="BF503" s="79"/>
      <c r="BG503" s="79"/>
      <c r="BH503" s="79"/>
      <c r="BI503" s="79"/>
      <c r="BJ503" s="79"/>
      <c r="BK503" s="79"/>
      <c r="BL503" s="79"/>
      <c r="BM503" s="120"/>
      <c r="BN503" s="79"/>
      <c r="BO503" s="79"/>
      <c r="BP503" s="79"/>
      <c r="BQ503" s="79"/>
      <c r="BR503" s="79"/>
      <c r="BS503" s="79"/>
      <c r="BT503" s="79"/>
      <c r="BU503" s="79"/>
      <c r="BV503" s="79"/>
      <c r="BW503" s="79"/>
      <c r="BX503" s="79"/>
      <c r="BY503" s="79"/>
      <c r="BZ503" s="79"/>
    </row>
    <row r="504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118"/>
      <c r="M504" s="123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121"/>
      <c r="AU504" s="122"/>
      <c r="AV504" s="119"/>
      <c r="AX504" s="79"/>
      <c r="AY504" s="79"/>
      <c r="AZ504" s="79"/>
      <c r="BA504" s="79"/>
      <c r="BB504" s="79"/>
      <c r="BC504" s="79"/>
      <c r="BD504" s="79"/>
      <c r="BE504" s="79"/>
      <c r="BF504" s="79"/>
      <c r="BG504" s="79"/>
      <c r="BH504" s="79"/>
      <c r="BI504" s="79"/>
      <c r="BJ504" s="79"/>
      <c r="BK504" s="79"/>
      <c r="BL504" s="79"/>
      <c r="BM504" s="120"/>
      <c r="BN504" s="79"/>
      <c r="BO504" s="79"/>
      <c r="BP504" s="79"/>
      <c r="BQ504" s="79"/>
      <c r="BR504" s="79"/>
      <c r="BS504" s="79"/>
      <c r="BT504" s="79"/>
      <c r="BU504" s="79"/>
      <c r="BV504" s="79"/>
      <c r="BW504" s="79"/>
      <c r="BX504" s="79"/>
      <c r="BY504" s="79"/>
      <c r="BZ504" s="79"/>
    </row>
    <row r="505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118"/>
      <c r="M505" s="123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121"/>
      <c r="AU505" s="122"/>
      <c r="AV505" s="119"/>
      <c r="AX505" s="79"/>
      <c r="AY505" s="79"/>
      <c r="AZ505" s="79"/>
      <c r="BA505" s="79"/>
      <c r="BB505" s="79"/>
      <c r="BC505" s="79"/>
      <c r="BD505" s="79"/>
      <c r="BE505" s="79"/>
      <c r="BF505" s="79"/>
      <c r="BG505" s="79"/>
      <c r="BH505" s="79"/>
      <c r="BI505" s="79"/>
      <c r="BJ505" s="79"/>
      <c r="BK505" s="79"/>
      <c r="BL505" s="79"/>
      <c r="BM505" s="120"/>
      <c r="BN505" s="79"/>
      <c r="BO505" s="79"/>
      <c r="BP505" s="79"/>
      <c r="BQ505" s="79"/>
      <c r="BR505" s="79"/>
      <c r="BS505" s="79"/>
      <c r="BT505" s="79"/>
      <c r="BU505" s="79"/>
      <c r="BV505" s="79"/>
      <c r="BW505" s="79"/>
      <c r="BX505" s="79"/>
      <c r="BY505" s="79"/>
      <c r="BZ505" s="79"/>
    </row>
    <row r="506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118"/>
      <c r="M506" s="123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121"/>
      <c r="AU506" s="122"/>
      <c r="AV506" s="119"/>
      <c r="AX506" s="79"/>
      <c r="AY506" s="79"/>
      <c r="AZ506" s="79"/>
      <c r="BA506" s="79"/>
      <c r="BB506" s="79"/>
      <c r="BC506" s="79"/>
      <c r="BD506" s="79"/>
      <c r="BE506" s="79"/>
      <c r="BF506" s="79"/>
      <c r="BG506" s="79"/>
      <c r="BH506" s="79"/>
      <c r="BI506" s="79"/>
      <c r="BJ506" s="79"/>
      <c r="BK506" s="79"/>
      <c r="BL506" s="79"/>
      <c r="BM506" s="120"/>
      <c r="BN506" s="79"/>
      <c r="BO506" s="79"/>
      <c r="BP506" s="79"/>
      <c r="BQ506" s="79"/>
      <c r="BR506" s="79"/>
      <c r="BS506" s="79"/>
      <c r="BT506" s="79"/>
      <c r="BU506" s="79"/>
      <c r="BV506" s="79"/>
      <c r="BW506" s="79"/>
      <c r="BX506" s="79"/>
      <c r="BY506" s="79"/>
      <c r="BZ506" s="79"/>
    </row>
    <row r="507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118"/>
      <c r="M507" s="123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121"/>
      <c r="AU507" s="122"/>
      <c r="AV507" s="119"/>
      <c r="AX507" s="79"/>
      <c r="AY507" s="79"/>
      <c r="AZ507" s="79"/>
      <c r="BA507" s="79"/>
      <c r="BB507" s="79"/>
      <c r="BC507" s="79"/>
      <c r="BD507" s="79"/>
      <c r="BE507" s="79"/>
      <c r="BF507" s="79"/>
      <c r="BG507" s="79"/>
      <c r="BH507" s="79"/>
      <c r="BI507" s="79"/>
      <c r="BJ507" s="79"/>
      <c r="BK507" s="79"/>
      <c r="BL507" s="79"/>
      <c r="BM507" s="120"/>
      <c r="BN507" s="79"/>
      <c r="BO507" s="79"/>
      <c r="BP507" s="79"/>
      <c r="BQ507" s="79"/>
      <c r="BR507" s="79"/>
      <c r="BS507" s="79"/>
      <c r="BT507" s="79"/>
      <c r="BU507" s="79"/>
      <c r="BV507" s="79"/>
      <c r="BW507" s="79"/>
      <c r="BX507" s="79"/>
      <c r="BY507" s="79"/>
      <c r="BZ507" s="79"/>
    </row>
    <row r="508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118"/>
      <c r="M508" s="123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121"/>
      <c r="AU508" s="122"/>
      <c r="AV508" s="119"/>
      <c r="AX508" s="79"/>
      <c r="AY508" s="79"/>
      <c r="AZ508" s="79"/>
      <c r="BA508" s="79"/>
      <c r="BB508" s="79"/>
      <c r="BC508" s="79"/>
      <c r="BD508" s="79"/>
      <c r="BE508" s="79"/>
      <c r="BF508" s="79"/>
      <c r="BG508" s="79"/>
      <c r="BH508" s="79"/>
      <c r="BI508" s="79"/>
      <c r="BJ508" s="79"/>
      <c r="BK508" s="79"/>
      <c r="BL508" s="79"/>
      <c r="BM508" s="120"/>
      <c r="BN508" s="79"/>
      <c r="BO508" s="79"/>
      <c r="BP508" s="79"/>
      <c r="BQ508" s="79"/>
      <c r="BR508" s="79"/>
      <c r="BS508" s="79"/>
      <c r="BT508" s="79"/>
      <c r="BU508" s="79"/>
      <c r="BV508" s="79"/>
      <c r="BW508" s="79"/>
      <c r="BX508" s="79"/>
      <c r="BY508" s="79"/>
      <c r="BZ508" s="79"/>
    </row>
    <row r="509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118"/>
      <c r="M509" s="123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121"/>
      <c r="AU509" s="122"/>
      <c r="AV509" s="119"/>
      <c r="AX509" s="79"/>
      <c r="AY509" s="79"/>
      <c r="AZ509" s="79"/>
      <c r="BA509" s="79"/>
      <c r="BB509" s="79"/>
      <c r="BC509" s="79"/>
      <c r="BD509" s="79"/>
      <c r="BE509" s="79"/>
      <c r="BF509" s="79"/>
      <c r="BG509" s="79"/>
      <c r="BH509" s="79"/>
      <c r="BI509" s="79"/>
      <c r="BJ509" s="79"/>
      <c r="BK509" s="79"/>
      <c r="BL509" s="79"/>
      <c r="BM509" s="120"/>
      <c r="BN509" s="79"/>
      <c r="BO509" s="79"/>
      <c r="BP509" s="79"/>
      <c r="BQ509" s="79"/>
      <c r="BR509" s="79"/>
      <c r="BS509" s="79"/>
      <c r="BT509" s="79"/>
      <c r="BU509" s="79"/>
      <c r="BV509" s="79"/>
      <c r="BW509" s="79"/>
      <c r="BX509" s="79"/>
      <c r="BY509" s="79"/>
      <c r="BZ509" s="79"/>
    </row>
    <row r="510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118"/>
      <c r="M510" s="123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121"/>
      <c r="AU510" s="122"/>
      <c r="AV510" s="119"/>
      <c r="AX510" s="79"/>
      <c r="AY510" s="79"/>
      <c r="AZ510" s="79"/>
      <c r="BA510" s="79"/>
      <c r="BB510" s="79"/>
      <c r="BC510" s="79"/>
      <c r="BD510" s="79"/>
      <c r="BE510" s="79"/>
      <c r="BF510" s="79"/>
      <c r="BG510" s="79"/>
      <c r="BH510" s="79"/>
      <c r="BI510" s="79"/>
      <c r="BJ510" s="79"/>
      <c r="BK510" s="79"/>
      <c r="BL510" s="79"/>
      <c r="BM510" s="120"/>
      <c r="BN510" s="79"/>
      <c r="BO510" s="79"/>
      <c r="BP510" s="79"/>
      <c r="BQ510" s="79"/>
      <c r="BR510" s="79"/>
      <c r="BS510" s="79"/>
      <c r="BT510" s="79"/>
      <c r="BU510" s="79"/>
      <c r="BV510" s="79"/>
      <c r="BW510" s="79"/>
      <c r="BX510" s="79"/>
      <c r="BY510" s="79"/>
      <c r="BZ510" s="79"/>
    </row>
    <row r="51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118"/>
      <c r="M511" s="123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121"/>
      <c r="AU511" s="122"/>
      <c r="AV511" s="119"/>
      <c r="AX511" s="79"/>
      <c r="AY511" s="79"/>
      <c r="AZ511" s="79"/>
      <c r="BA511" s="79"/>
      <c r="BB511" s="79"/>
      <c r="BC511" s="79"/>
      <c r="BD511" s="79"/>
      <c r="BE511" s="79"/>
      <c r="BF511" s="79"/>
      <c r="BG511" s="79"/>
      <c r="BH511" s="79"/>
      <c r="BI511" s="79"/>
      <c r="BJ511" s="79"/>
      <c r="BK511" s="79"/>
      <c r="BL511" s="79"/>
      <c r="BM511" s="120"/>
      <c r="BN511" s="79"/>
      <c r="BO511" s="79"/>
      <c r="BP511" s="79"/>
      <c r="BQ511" s="79"/>
      <c r="BR511" s="79"/>
      <c r="BS511" s="79"/>
      <c r="BT511" s="79"/>
      <c r="BU511" s="79"/>
      <c r="BV511" s="79"/>
      <c r="BW511" s="79"/>
      <c r="BX511" s="79"/>
      <c r="BY511" s="79"/>
      <c r="BZ511" s="79"/>
    </row>
    <row r="51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118"/>
      <c r="M512" s="123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121"/>
      <c r="AU512" s="122"/>
      <c r="AV512" s="119"/>
      <c r="AX512" s="79"/>
      <c r="AY512" s="79"/>
      <c r="AZ512" s="79"/>
      <c r="BA512" s="79"/>
      <c r="BB512" s="79"/>
      <c r="BC512" s="79"/>
      <c r="BD512" s="79"/>
      <c r="BE512" s="79"/>
      <c r="BF512" s="79"/>
      <c r="BG512" s="79"/>
      <c r="BH512" s="79"/>
      <c r="BI512" s="79"/>
      <c r="BJ512" s="79"/>
      <c r="BK512" s="79"/>
      <c r="BL512" s="79"/>
      <c r="BM512" s="120"/>
      <c r="BN512" s="79"/>
      <c r="BO512" s="79"/>
      <c r="BP512" s="79"/>
      <c r="BQ512" s="79"/>
      <c r="BR512" s="79"/>
      <c r="BS512" s="79"/>
      <c r="BT512" s="79"/>
      <c r="BU512" s="79"/>
      <c r="BV512" s="79"/>
      <c r="BW512" s="79"/>
      <c r="BX512" s="79"/>
      <c r="BY512" s="79"/>
      <c r="BZ512" s="79"/>
    </row>
    <row r="513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118"/>
      <c r="M513" s="123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121"/>
      <c r="AU513" s="122"/>
      <c r="AV513" s="119"/>
      <c r="AX513" s="79"/>
      <c r="AY513" s="79"/>
      <c r="AZ513" s="79"/>
      <c r="BA513" s="79"/>
      <c r="BB513" s="79"/>
      <c r="BC513" s="79"/>
      <c r="BD513" s="79"/>
      <c r="BE513" s="79"/>
      <c r="BF513" s="79"/>
      <c r="BG513" s="79"/>
      <c r="BH513" s="79"/>
      <c r="BI513" s="79"/>
      <c r="BJ513" s="79"/>
      <c r="BK513" s="79"/>
      <c r="BL513" s="79"/>
      <c r="BM513" s="120"/>
      <c r="BN513" s="79"/>
      <c r="BO513" s="79"/>
      <c r="BP513" s="79"/>
      <c r="BQ513" s="79"/>
      <c r="BR513" s="79"/>
      <c r="BS513" s="79"/>
      <c r="BT513" s="79"/>
      <c r="BU513" s="79"/>
      <c r="BV513" s="79"/>
      <c r="BW513" s="79"/>
      <c r="BX513" s="79"/>
      <c r="BY513" s="79"/>
      <c r="BZ513" s="79"/>
    </row>
    <row r="514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118"/>
      <c r="M514" s="123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121"/>
      <c r="AU514" s="122"/>
      <c r="AV514" s="119"/>
      <c r="AX514" s="79"/>
      <c r="AY514" s="79"/>
      <c r="AZ514" s="79"/>
      <c r="BA514" s="79"/>
      <c r="BB514" s="79"/>
      <c r="BC514" s="79"/>
      <c r="BD514" s="79"/>
      <c r="BE514" s="79"/>
      <c r="BF514" s="79"/>
      <c r="BG514" s="79"/>
      <c r="BH514" s="79"/>
      <c r="BI514" s="79"/>
      <c r="BJ514" s="79"/>
      <c r="BK514" s="79"/>
      <c r="BL514" s="79"/>
      <c r="BM514" s="120"/>
      <c r="BN514" s="79"/>
      <c r="BO514" s="79"/>
      <c r="BP514" s="79"/>
      <c r="BQ514" s="79"/>
      <c r="BR514" s="79"/>
      <c r="BS514" s="79"/>
      <c r="BT514" s="79"/>
      <c r="BU514" s="79"/>
      <c r="BV514" s="79"/>
      <c r="BW514" s="79"/>
      <c r="BX514" s="79"/>
      <c r="BY514" s="79"/>
      <c r="BZ514" s="79"/>
    </row>
    <row r="515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118"/>
      <c r="M515" s="123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121"/>
      <c r="AU515" s="122"/>
      <c r="AV515" s="119"/>
      <c r="AX515" s="79"/>
      <c r="AY515" s="79"/>
      <c r="AZ515" s="79"/>
      <c r="BA515" s="79"/>
      <c r="BB515" s="79"/>
      <c r="BC515" s="79"/>
      <c r="BD515" s="79"/>
      <c r="BE515" s="79"/>
      <c r="BF515" s="79"/>
      <c r="BG515" s="79"/>
      <c r="BH515" s="79"/>
      <c r="BI515" s="79"/>
      <c r="BJ515" s="79"/>
      <c r="BK515" s="79"/>
      <c r="BL515" s="79"/>
      <c r="BM515" s="120"/>
      <c r="BN515" s="79"/>
      <c r="BO515" s="79"/>
      <c r="BP515" s="79"/>
      <c r="BQ515" s="79"/>
      <c r="BR515" s="79"/>
      <c r="BS515" s="79"/>
      <c r="BT515" s="79"/>
      <c r="BU515" s="79"/>
      <c r="BV515" s="79"/>
      <c r="BW515" s="79"/>
      <c r="BX515" s="79"/>
      <c r="BY515" s="79"/>
      <c r="BZ515" s="79"/>
    </row>
    <row r="516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118"/>
      <c r="M516" s="123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121"/>
      <c r="AU516" s="122"/>
      <c r="AV516" s="119"/>
      <c r="AX516" s="79"/>
      <c r="AY516" s="79"/>
      <c r="AZ516" s="79"/>
      <c r="BA516" s="79"/>
      <c r="BB516" s="79"/>
      <c r="BC516" s="79"/>
      <c r="BD516" s="79"/>
      <c r="BE516" s="79"/>
      <c r="BF516" s="79"/>
      <c r="BG516" s="79"/>
      <c r="BH516" s="79"/>
      <c r="BI516" s="79"/>
      <c r="BJ516" s="79"/>
      <c r="BK516" s="79"/>
      <c r="BL516" s="79"/>
      <c r="BM516" s="120"/>
      <c r="BN516" s="79"/>
      <c r="BO516" s="79"/>
      <c r="BP516" s="79"/>
      <c r="BQ516" s="79"/>
      <c r="BR516" s="79"/>
      <c r="BS516" s="79"/>
      <c r="BT516" s="79"/>
      <c r="BU516" s="79"/>
      <c r="BV516" s="79"/>
      <c r="BW516" s="79"/>
      <c r="BX516" s="79"/>
      <c r="BY516" s="79"/>
      <c r="BZ516" s="79"/>
    </row>
    <row r="517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118"/>
      <c r="M517" s="123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121"/>
      <c r="AU517" s="122"/>
      <c r="AV517" s="119"/>
      <c r="AX517" s="79"/>
      <c r="AY517" s="79"/>
      <c r="AZ517" s="79"/>
      <c r="BA517" s="79"/>
      <c r="BB517" s="79"/>
      <c r="BC517" s="79"/>
      <c r="BD517" s="79"/>
      <c r="BE517" s="79"/>
      <c r="BF517" s="79"/>
      <c r="BG517" s="79"/>
      <c r="BH517" s="79"/>
      <c r="BI517" s="79"/>
      <c r="BJ517" s="79"/>
      <c r="BK517" s="79"/>
      <c r="BL517" s="79"/>
      <c r="BM517" s="120"/>
      <c r="BN517" s="79"/>
      <c r="BO517" s="79"/>
      <c r="BP517" s="79"/>
      <c r="BQ517" s="79"/>
      <c r="BR517" s="79"/>
      <c r="BS517" s="79"/>
      <c r="BT517" s="79"/>
      <c r="BU517" s="79"/>
      <c r="BV517" s="79"/>
      <c r="BW517" s="79"/>
      <c r="BX517" s="79"/>
      <c r="BY517" s="79"/>
      <c r="BZ517" s="79"/>
    </row>
    <row r="518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118"/>
      <c r="M518" s="123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121"/>
      <c r="AU518" s="122"/>
      <c r="AV518" s="119"/>
      <c r="AX518" s="79"/>
      <c r="AY518" s="79"/>
      <c r="AZ518" s="79"/>
      <c r="BA518" s="79"/>
      <c r="BB518" s="79"/>
      <c r="BC518" s="79"/>
      <c r="BD518" s="79"/>
      <c r="BE518" s="79"/>
      <c r="BF518" s="79"/>
      <c r="BG518" s="79"/>
      <c r="BH518" s="79"/>
      <c r="BI518" s="79"/>
      <c r="BJ518" s="79"/>
      <c r="BK518" s="79"/>
      <c r="BL518" s="79"/>
      <c r="BM518" s="120"/>
      <c r="BN518" s="79"/>
      <c r="BO518" s="79"/>
      <c r="BP518" s="79"/>
      <c r="BQ518" s="79"/>
      <c r="BR518" s="79"/>
      <c r="BS518" s="79"/>
      <c r="BT518" s="79"/>
      <c r="BU518" s="79"/>
      <c r="BV518" s="79"/>
      <c r="BW518" s="79"/>
      <c r="BX518" s="79"/>
      <c r="BY518" s="79"/>
      <c r="BZ518" s="79"/>
    </row>
    <row r="519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118"/>
      <c r="M519" s="123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121"/>
      <c r="AU519" s="122"/>
      <c r="AV519" s="119"/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  <c r="BH519" s="79"/>
      <c r="BI519" s="79"/>
      <c r="BJ519" s="79"/>
      <c r="BK519" s="79"/>
      <c r="BL519" s="79"/>
      <c r="BM519" s="120"/>
      <c r="BN519" s="79"/>
      <c r="BO519" s="79"/>
      <c r="BP519" s="79"/>
      <c r="BQ519" s="79"/>
      <c r="BR519" s="79"/>
      <c r="BS519" s="79"/>
      <c r="BT519" s="79"/>
      <c r="BU519" s="79"/>
      <c r="BV519" s="79"/>
      <c r="BW519" s="79"/>
      <c r="BX519" s="79"/>
      <c r="BY519" s="79"/>
      <c r="BZ519" s="79"/>
    </row>
    <row r="520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118"/>
      <c r="M520" s="123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121"/>
      <c r="AU520" s="122"/>
      <c r="AV520" s="119"/>
      <c r="AX520" s="79"/>
      <c r="AY520" s="79"/>
      <c r="AZ520" s="79"/>
      <c r="BA520" s="79"/>
      <c r="BB520" s="79"/>
      <c r="BC520" s="79"/>
      <c r="BD520" s="79"/>
      <c r="BE520" s="79"/>
      <c r="BF520" s="79"/>
      <c r="BG520" s="79"/>
      <c r="BH520" s="79"/>
      <c r="BI520" s="79"/>
      <c r="BJ520" s="79"/>
      <c r="BK520" s="79"/>
      <c r="BL520" s="79"/>
      <c r="BM520" s="120"/>
      <c r="BN520" s="79"/>
      <c r="BO520" s="79"/>
      <c r="BP520" s="79"/>
      <c r="BQ520" s="79"/>
      <c r="BR520" s="79"/>
      <c r="BS520" s="79"/>
      <c r="BT520" s="79"/>
      <c r="BU520" s="79"/>
      <c r="BV520" s="79"/>
      <c r="BW520" s="79"/>
      <c r="BX520" s="79"/>
      <c r="BY520" s="79"/>
      <c r="BZ520" s="79"/>
    </row>
    <row r="52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118"/>
      <c r="M521" s="123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121"/>
      <c r="AU521" s="122"/>
      <c r="AV521" s="119"/>
      <c r="AX521" s="79"/>
      <c r="AY521" s="79"/>
      <c r="AZ521" s="79"/>
      <c r="BA521" s="79"/>
      <c r="BB521" s="79"/>
      <c r="BC521" s="79"/>
      <c r="BD521" s="79"/>
      <c r="BE521" s="79"/>
      <c r="BF521" s="79"/>
      <c r="BG521" s="79"/>
      <c r="BH521" s="79"/>
      <c r="BI521" s="79"/>
      <c r="BJ521" s="79"/>
      <c r="BK521" s="79"/>
      <c r="BL521" s="79"/>
      <c r="BM521" s="120"/>
      <c r="BN521" s="79"/>
      <c r="BO521" s="79"/>
      <c r="BP521" s="79"/>
      <c r="BQ521" s="79"/>
      <c r="BR521" s="79"/>
      <c r="BS521" s="79"/>
      <c r="BT521" s="79"/>
      <c r="BU521" s="79"/>
      <c r="BV521" s="79"/>
      <c r="BW521" s="79"/>
      <c r="BX521" s="79"/>
      <c r="BY521" s="79"/>
      <c r="BZ521" s="79"/>
    </row>
    <row r="52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118"/>
      <c r="M522" s="123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121"/>
      <c r="AU522" s="122"/>
      <c r="AV522" s="119"/>
      <c r="AX522" s="79"/>
      <c r="AY522" s="79"/>
      <c r="AZ522" s="79"/>
      <c r="BA522" s="79"/>
      <c r="BB522" s="79"/>
      <c r="BC522" s="79"/>
      <c r="BD522" s="79"/>
      <c r="BE522" s="79"/>
      <c r="BF522" s="79"/>
      <c r="BG522" s="79"/>
      <c r="BH522" s="79"/>
      <c r="BI522" s="79"/>
      <c r="BJ522" s="79"/>
      <c r="BK522" s="79"/>
      <c r="BL522" s="79"/>
      <c r="BM522" s="120"/>
      <c r="BN522" s="79"/>
      <c r="BO522" s="79"/>
      <c r="BP522" s="79"/>
      <c r="BQ522" s="79"/>
      <c r="BR522" s="79"/>
      <c r="BS522" s="79"/>
      <c r="BT522" s="79"/>
      <c r="BU522" s="79"/>
      <c r="BV522" s="79"/>
      <c r="BW522" s="79"/>
      <c r="BX522" s="79"/>
      <c r="BY522" s="79"/>
      <c r="BZ522" s="79"/>
    </row>
    <row r="523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118"/>
      <c r="M523" s="123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121"/>
      <c r="AU523" s="122"/>
      <c r="AV523" s="119"/>
      <c r="AX523" s="79"/>
      <c r="AY523" s="79"/>
      <c r="AZ523" s="79"/>
      <c r="BA523" s="79"/>
      <c r="BB523" s="79"/>
      <c r="BC523" s="79"/>
      <c r="BD523" s="79"/>
      <c r="BE523" s="79"/>
      <c r="BF523" s="79"/>
      <c r="BG523" s="79"/>
      <c r="BH523" s="79"/>
      <c r="BI523" s="79"/>
      <c r="BJ523" s="79"/>
      <c r="BK523" s="79"/>
      <c r="BL523" s="79"/>
      <c r="BM523" s="120"/>
      <c r="BN523" s="79"/>
      <c r="BO523" s="79"/>
      <c r="BP523" s="79"/>
      <c r="BQ523" s="79"/>
      <c r="BR523" s="79"/>
      <c r="BS523" s="79"/>
      <c r="BT523" s="79"/>
      <c r="BU523" s="79"/>
      <c r="BV523" s="79"/>
      <c r="BW523" s="79"/>
      <c r="BX523" s="79"/>
      <c r="BY523" s="79"/>
      <c r="BZ523" s="79"/>
    </row>
    <row r="524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118"/>
      <c r="M524" s="123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121"/>
      <c r="AU524" s="122"/>
      <c r="AV524" s="119"/>
      <c r="AX524" s="79"/>
      <c r="AY524" s="79"/>
      <c r="AZ524" s="79"/>
      <c r="BA524" s="79"/>
      <c r="BB524" s="79"/>
      <c r="BC524" s="79"/>
      <c r="BD524" s="79"/>
      <c r="BE524" s="79"/>
      <c r="BF524" s="79"/>
      <c r="BG524" s="79"/>
      <c r="BH524" s="79"/>
      <c r="BI524" s="79"/>
      <c r="BJ524" s="79"/>
      <c r="BK524" s="79"/>
      <c r="BL524" s="79"/>
      <c r="BM524" s="120"/>
      <c r="BN524" s="79"/>
      <c r="BO524" s="79"/>
      <c r="BP524" s="79"/>
      <c r="BQ524" s="79"/>
      <c r="BR524" s="79"/>
      <c r="BS524" s="79"/>
      <c r="BT524" s="79"/>
      <c r="BU524" s="79"/>
      <c r="BV524" s="79"/>
      <c r="BW524" s="79"/>
      <c r="BX524" s="79"/>
      <c r="BY524" s="79"/>
      <c r="BZ524" s="79"/>
    </row>
    <row r="525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118"/>
      <c r="M525" s="123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121"/>
      <c r="AU525" s="122"/>
      <c r="AV525" s="119"/>
      <c r="AX525" s="79"/>
      <c r="AY525" s="79"/>
      <c r="AZ525" s="79"/>
      <c r="BA525" s="79"/>
      <c r="BB525" s="79"/>
      <c r="BC525" s="79"/>
      <c r="BD525" s="79"/>
      <c r="BE525" s="79"/>
      <c r="BF525" s="79"/>
      <c r="BG525" s="79"/>
      <c r="BH525" s="79"/>
      <c r="BI525" s="79"/>
      <c r="BJ525" s="79"/>
      <c r="BK525" s="79"/>
      <c r="BL525" s="79"/>
      <c r="BM525" s="120"/>
      <c r="BN525" s="79"/>
      <c r="BO525" s="79"/>
      <c r="BP525" s="79"/>
      <c r="BQ525" s="79"/>
      <c r="BR525" s="79"/>
      <c r="BS525" s="79"/>
      <c r="BT525" s="79"/>
      <c r="BU525" s="79"/>
      <c r="BV525" s="79"/>
      <c r="BW525" s="79"/>
      <c r="BX525" s="79"/>
      <c r="BY525" s="79"/>
      <c r="BZ525" s="79"/>
    </row>
    <row r="526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118"/>
      <c r="M526" s="123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121"/>
      <c r="AU526" s="122"/>
      <c r="AV526" s="119"/>
      <c r="AX526" s="79"/>
      <c r="AY526" s="79"/>
      <c r="AZ526" s="79"/>
      <c r="BA526" s="79"/>
      <c r="BB526" s="79"/>
      <c r="BC526" s="79"/>
      <c r="BD526" s="79"/>
      <c r="BE526" s="79"/>
      <c r="BF526" s="79"/>
      <c r="BG526" s="79"/>
      <c r="BH526" s="79"/>
      <c r="BI526" s="79"/>
      <c r="BJ526" s="79"/>
      <c r="BK526" s="79"/>
      <c r="BL526" s="79"/>
      <c r="BM526" s="120"/>
      <c r="BN526" s="79"/>
      <c r="BO526" s="79"/>
      <c r="BP526" s="79"/>
      <c r="BQ526" s="79"/>
      <c r="BR526" s="79"/>
      <c r="BS526" s="79"/>
      <c r="BT526" s="79"/>
      <c r="BU526" s="79"/>
      <c r="BV526" s="79"/>
      <c r="BW526" s="79"/>
      <c r="BX526" s="79"/>
      <c r="BY526" s="79"/>
      <c r="BZ526" s="79"/>
    </row>
    <row r="527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118"/>
      <c r="M527" s="123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121"/>
      <c r="AU527" s="122"/>
      <c r="AV527" s="119"/>
      <c r="AX527" s="79"/>
      <c r="AY527" s="79"/>
      <c r="AZ527" s="79"/>
      <c r="BA527" s="79"/>
      <c r="BB527" s="79"/>
      <c r="BC527" s="79"/>
      <c r="BD527" s="79"/>
      <c r="BE527" s="79"/>
      <c r="BF527" s="79"/>
      <c r="BG527" s="79"/>
      <c r="BH527" s="79"/>
      <c r="BI527" s="79"/>
      <c r="BJ527" s="79"/>
      <c r="BK527" s="79"/>
      <c r="BL527" s="79"/>
      <c r="BM527" s="120"/>
      <c r="BN527" s="79"/>
      <c r="BO527" s="79"/>
      <c r="BP527" s="79"/>
      <c r="BQ527" s="79"/>
      <c r="BR527" s="79"/>
      <c r="BS527" s="79"/>
      <c r="BT527" s="79"/>
      <c r="BU527" s="79"/>
      <c r="BV527" s="79"/>
      <c r="BW527" s="79"/>
      <c r="BX527" s="79"/>
      <c r="BY527" s="79"/>
      <c r="BZ527" s="79"/>
    </row>
    <row r="528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118"/>
      <c r="M528" s="123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121"/>
      <c r="AU528" s="122"/>
      <c r="AV528" s="119"/>
      <c r="AX528" s="79"/>
      <c r="AY528" s="79"/>
      <c r="AZ528" s="79"/>
      <c r="BA528" s="79"/>
      <c r="BB528" s="79"/>
      <c r="BC528" s="79"/>
      <c r="BD528" s="79"/>
      <c r="BE528" s="79"/>
      <c r="BF528" s="79"/>
      <c r="BG528" s="79"/>
      <c r="BH528" s="79"/>
      <c r="BI528" s="79"/>
      <c r="BJ528" s="79"/>
      <c r="BK528" s="79"/>
      <c r="BL528" s="79"/>
      <c r="BM528" s="120"/>
      <c r="BN528" s="79"/>
      <c r="BO528" s="79"/>
      <c r="BP528" s="79"/>
      <c r="BQ528" s="79"/>
      <c r="BR528" s="79"/>
      <c r="BS528" s="79"/>
      <c r="BT528" s="79"/>
      <c r="BU528" s="79"/>
      <c r="BV528" s="79"/>
      <c r="BW528" s="79"/>
      <c r="BX528" s="79"/>
      <c r="BY528" s="79"/>
      <c r="BZ528" s="79"/>
    </row>
    <row r="529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118"/>
      <c r="M529" s="123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121"/>
      <c r="AU529" s="122"/>
      <c r="AV529" s="119"/>
      <c r="AX529" s="79"/>
      <c r="AY529" s="79"/>
      <c r="AZ529" s="79"/>
      <c r="BA529" s="79"/>
      <c r="BB529" s="79"/>
      <c r="BC529" s="79"/>
      <c r="BD529" s="79"/>
      <c r="BE529" s="79"/>
      <c r="BF529" s="79"/>
      <c r="BG529" s="79"/>
      <c r="BH529" s="79"/>
      <c r="BI529" s="79"/>
      <c r="BJ529" s="79"/>
      <c r="BK529" s="79"/>
      <c r="BL529" s="79"/>
      <c r="BM529" s="120"/>
      <c r="BN529" s="79"/>
      <c r="BO529" s="79"/>
      <c r="BP529" s="79"/>
      <c r="BQ529" s="79"/>
      <c r="BR529" s="79"/>
      <c r="BS529" s="79"/>
      <c r="BT529" s="79"/>
      <c r="BU529" s="79"/>
      <c r="BV529" s="79"/>
      <c r="BW529" s="79"/>
      <c r="BX529" s="79"/>
      <c r="BY529" s="79"/>
      <c r="BZ529" s="79"/>
    </row>
    <row r="530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118"/>
      <c r="M530" s="123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121"/>
      <c r="AU530" s="122"/>
      <c r="AV530" s="119"/>
      <c r="AX530" s="79"/>
      <c r="AY530" s="79"/>
      <c r="AZ530" s="79"/>
      <c r="BA530" s="79"/>
      <c r="BB530" s="79"/>
      <c r="BC530" s="79"/>
      <c r="BD530" s="79"/>
      <c r="BE530" s="79"/>
      <c r="BF530" s="79"/>
      <c r="BG530" s="79"/>
      <c r="BH530" s="79"/>
      <c r="BI530" s="79"/>
      <c r="BJ530" s="79"/>
      <c r="BK530" s="79"/>
      <c r="BL530" s="79"/>
      <c r="BM530" s="120"/>
      <c r="BN530" s="79"/>
      <c r="BO530" s="79"/>
      <c r="BP530" s="79"/>
      <c r="BQ530" s="79"/>
      <c r="BR530" s="79"/>
      <c r="BS530" s="79"/>
      <c r="BT530" s="79"/>
      <c r="BU530" s="79"/>
      <c r="BV530" s="79"/>
      <c r="BW530" s="79"/>
      <c r="BX530" s="79"/>
      <c r="BY530" s="79"/>
      <c r="BZ530" s="79"/>
    </row>
    <row r="53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118"/>
      <c r="M531" s="123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121"/>
      <c r="AU531" s="122"/>
      <c r="AV531" s="119"/>
      <c r="AX531" s="79"/>
      <c r="AY531" s="79"/>
      <c r="AZ531" s="79"/>
      <c r="BA531" s="79"/>
      <c r="BB531" s="79"/>
      <c r="BC531" s="79"/>
      <c r="BD531" s="79"/>
      <c r="BE531" s="79"/>
      <c r="BF531" s="79"/>
      <c r="BG531" s="79"/>
      <c r="BH531" s="79"/>
      <c r="BI531" s="79"/>
      <c r="BJ531" s="79"/>
      <c r="BK531" s="79"/>
      <c r="BL531" s="79"/>
      <c r="BM531" s="120"/>
      <c r="BN531" s="79"/>
      <c r="BO531" s="79"/>
      <c r="BP531" s="79"/>
      <c r="BQ531" s="79"/>
      <c r="BR531" s="79"/>
      <c r="BS531" s="79"/>
      <c r="BT531" s="79"/>
      <c r="BU531" s="79"/>
      <c r="BV531" s="79"/>
      <c r="BW531" s="79"/>
      <c r="BX531" s="79"/>
      <c r="BY531" s="79"/>
      <c r="BZ531" s="79"/>
    </row>
    <row r="53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118"/>
      <c r="M532" s="123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121"/>
      <c r="AU532" s="122"/>
      <c r="AV532" s="119"/>
      <c r="AX532" s="79"/>
      <c r="AY532" s="79"/>
      <c r="AZ532" s="79"/>
      <c r="BA532" s="79"/>
      <c r="BB532" s="79"/>
      <c r="BC532" s="79"/>
      <c r="BD532" s="79"/>
      <c r="BE532" s="79"/>
      <c r="BF532" s="79"/>
      <c r="BG532" s="79"/>
      <c r="BH532" s="79"/>
      <c r="BI532" s="79"/>
      <c r="BJ532" s="79"/>
      <c r="BK532" s="79"/>
      <c r="BL532" s="79"/>
      <c r="BM532" s="120"/>
      <c r="BN532" s="79"/>
      <c r="BO532" s="79"/>
      <c r="BP532" s="79"/>
      <c r="BQ532" s="79"/>
      <c r="BR532" s="79"/>
      <c r="BS532" s="79"/>
      <c r="BT532" s="79"/>
      <c r="BU532" s="79"/>
      <c r="BV532" s="79"/>
      <c r="BW532" s="79"/>
      <c r="BX532" s="79"/>
      <c r="BY532" s="79"/>
      <c r="BZ532" s="79"/>
    </row>
    <row r="533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118"/>
      <c r="M533" s="123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121"/>
      <c r="AU533" s="122"/>
      <c r="AV533" s="119"/>
      <c r="AX533" s="79"/>
      <c r="AY533" s="79"/>
      <c r="AZ533" s="79"/>
      <c r="BA533" s="79"/>
      <c r="BB533" s="79"/>
      <c r="BC533" s="79"/>
      <c r="BD533" s="79"/>
      <c r="BE533" s="79"/>
      <c r="BF533" s="79"/>
      <c r="BG533" s="79"/>
      <c r="BH533" s="79"/>
      <c r="BI533" s="79"/>
      <c r="BJ533" s="79"/>
      <c r="BK533" s="79"/>
      <c r="BL533" s="79"/>
      <c r="BM533" s="120"/>
      <c r="BN533" s="79"/>
      <c r="BO533" s="79"/>
      <c r="BP533" s="79"/>
      <c r="BQ533" s="79"/>
      <c r="BR533" s="79"/>
      <c r="BS533" s="79"/>
      <c r="BT533" s="79"/>
      <c r="BU533" s="79"/>
      <c r="BV533" s="79"/>
      <c r="BW533" s="79"/>
      <c r="BX533" s="79"/>
      <c r="BY533" s="79"/>
      <c r="BZ533" s="79"/>
    </row>
    <row r="534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118"/>
      <c r="M534" s="123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121"/>
      <c r="AU534" s="122"/>
      <c r="AV534" s="119"/>
      <c r="AX534" s="79"/>
      <c r="AY534" s="79"/>
      <c r="AZ534" s="79"/>
      <c r="BA534" s="79"/>
      <c r="BB534" s="79"/>
      <c r="BC534" s="79"/>
      <c r="BD534" s="79"/>
      <c r="BE534" s="79"/>
      <c r="BF534" s="79"/>
      <c r="BG534" s="79"/>
      <c r="BH534" s="79"/>
      <c r="BI534" s="79"/>
      <c r="BJ534" s="79"/>
      <c r="BK534" s="79"/>
      <c r="BL534" s="79"/>
      <c r="BM534" s="120"/>
      <c r="BN534" s="79"/>
      <c r="BO534" s="79"/>
      <c r="BP534" s="79"/>
      <c r="BQ534" s="79"/>
      <c r="BR534" s="79"/>
      <c r="BS534" s="79"/>
      <c r="BT534" s="79"/>
      <c r="BU534" s="79"/>
      <c r="BV534" s="79"/>
      <c r="BW534" s="79"/>
      <c r="BX534" s="79"/>
      <c r="BY534" s="79"/>
      <c r="BZ534" s="79"/>
    </row>
    <row r="535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118"/>
      <c r="M535" s="123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121"/>
      <c r="AU535" s="122"/>
      <c r="AV535" s="119"/>
      <c r="AX535" s="79"/>
      <c r="AY535" s="79"/>
      <c r="AZ535" s="79"/>
      <c r="BA535" s="79"/>
      <c r="BB535" s="79"/>
      <c r="BC535" s="79"/>
      <c r="BD535" s="79"/>
      <c r="BE535" s="79"/>
      <c r="BF535" s="79"/>
      <c r="BG535" s="79"/>
      <c r="BH535" s="79"/>
      <c r="BI535" s="79"/>
      <c r="BJ535" s="79"/>
      <c r="BK535" s="79"/>
      <c r="BL535" s="79"/>
      <c r="BM535" s="120"/>
      <c r="BN535" s="79"/>
      <c r="BO535" s="79"/>
      <c r="BP535" s="79"/>
      <c r="BQ535" s="79"/>
      <c r="BR535" s="79"/>
      <c r="BS535" s="79"/>
      <c r="BT535" s="79"/>
      <c r="BU535" s="79"/>
      <c r="BV535" s="79"/>
      <c r="BW535" s="79"/>
      <c r="BX535" s="79"/>
      <c r="BY535" s="79"/>
      <c r="BZ535" s="79"/>
    </row>
    <row r="536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118"/>
      <c r="M536" s="123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121"/>
      <c r="AU536" s="122"/>
      <c r="AV536" s="119"/>
      <c r="AX536" s="79"/>
      <c r="AY536" s="79"/>
      <c r="AZ536" s="79"/>
      <c r="BA536" s="79"/>
      <c r="BB536" s="79"/>
      <c r="BC536" s="79"/>
      <c r="BD536" s="79"/>
      <c r="BE536" s="79"/>
      <c r="BF536" s="79"/>
      <c r="BG536" s="79"/>
      <c r="BH536" s="79"/>
      <c r="BI536" s="79"/>
      <c r="BJ536" s="79"/>
      <c r="BK536" s="79"/>
      <c r="BL536" s="79"/>
      <c r="BM536" s="120"/>
      <c r="BN536" s="79"/>
      <c r="BO536" s="79"/>
      <c r="BP536" s="79"/>
      <c r="BQ536" s="79"/>
      <c r="BR536" s="79"/>
      <c r="BS536" s="79"/>
      <c r="BT536" s="79"/>
      <c r="BU536" s="79"/>
      <c r="BV536" s="79"/>
      <c r="BW536" s="79"/>
      <c r="BX536" s="79"/>
      <c r="BY536" s="79"/>
      <c r="BZ536" s="79"/>
    </row>
    <row r="537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118"/>
      <c r="M537" s="123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121"/>
      <c r="AU537" s="122"/>
      <c r="AV537" s="119"/>
      <c r="AX537" s="79"/>
      <c r="AY537" s="79"/>
      <c r="AZ537" s="79"/>
      <c r="BA537" s="79"/>
      <c r="BB537" s="79"/>
      <c r="BC537" s="79"/>
      <c r="BD537" s="79"/>
      <c r="BE537" s="79"/>
      <c r="BF537" s="79"/>
      <c r="BG537" s="79"/>
      <c r="BH537" s="79"/>
      <c r="BI537" s="79"/>
      <c r="BJ537" s="79"/>
      <c r="BK537" s="79"/>
      <c r="BL537" s="79"/>
      <c r="BM537" s="120"/>
      <c r="BN537" s="79"/>
      <c r="BO537" s="79"/>
      <c r="BP537" s="79"/>
      <c r="BQ537" s="79"/>
      <c r="BR537" s="79"/>
      <c r="BS537" s="79"/>
      <c r="BT537" s="79"/>
      <c r="BU537" s="79"/>
      <c r="BV537" s="79"/>
      <c r="BW537" s="79"/>
      <c r="BX537" s="79"/>
      <c r="BY537" s="79"/>
      <c r="BZ537" s="79"/>
    </row>
    <row r="538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118"/>
      <c r="M538" s="123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121"/>
      <c r="AU538" s="122"/>
      <c r="AV538" s="119"/>
      <c r="AX538" s="79"/>
      <c r="AY538" s="79"/>
      <c r="AZ538" s="79"/>
      <c r="BA538" s="79"/>
      <c r="BB538" s="79"/>
      <c r="BC538" s="79"/>
      <c r="BD538" s="79"/>
      <c r="BE538" s="79"/>
      <c r="BF538" s="79"/>
      <c r="BG538" s="79"/>
      <c r="BH538" s="79"/>
      <c r="BI538" s="79"/>
      <c r="BJ538" s="79"/>
      <c r="BK538" s="79"/>
      <c r="BL538" s="79"/>
      <c r="BM538" s="120"/>
      <c r="BN538" s="79"/>
      <c r="BO538" s="79"/>
      <c r="BP538" s="79"/>
      <c r="BQ538" s="79"/>
      <c r="BR538" s="79"/>
      <c r="BS538" s="79"/>
      <c r="BT538" s="79"/>
      <c r="BU538" s="79"/>
      <c r="BV538" s="79"/>
      <c r="BW538" s="79"/>
      <c r="BX538" s="79"/>
      <c r="BY538" s="79"/>
      <c r="BZ538" s="79"/>
    </row>
    <row r="539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118"/>
      <c r="M539" s="123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121"/>
      <c r="AU539" s="122"/>
      <c r="AV539" s="119"/>
      <c r="AX539" s="79"/>
      <c r="AY539" s="79"/>
      <c r="AZ539" s="79"/>
      <c r="BA539" s="79"/>
      <c r="BB539" s="79"/>
      <c r="BC539" s="79"/>
      <c r="BD539" s="79"/>
      <c r="BE539" s="79"/>
      <c r="BF539" s="79"/>
      <c r="BG539" s="79"/>
      <c r="BH539" s="79"/>
      <c r="BI539" s="79"/>
      <c r="BJ539" s="79"/>
      <c r="BK539" s="79"/>
      <c r="BL539" s="79"/>
      <c r="BM539" s="120"/>
      <c r="BN539" s="79"/>
      <c r="BO539" s="79"/>
      <c r="BP539" s="79"/>
      <c r="BQ539" s="79"/>
      <c r="BR539" s="79"/>
      <c r="BS539" s="79"/>
      <c r="BT539" s="79"/>
      <c r="BU539" s="79"/>
      <c r="BV539" s="79"/>
      <c r="BW539" s="79"/>
      <c r="BX539" s="79"/>
      <c r="BY539" s="79"/>
      <c r="BZ539" s="79"/>
    </row>
    <row r="540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118"/>
      <c r="M540" s="123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121"/>
      <c r="AU540" s="122"/>
      <c r="AV540" s="119"/>
      <c r="AX540" s="79"/>
      <c r="AY540" s="79"/>
      <c r="AZ540" s="79"/>
      <c r="BA540" s="79"/>
      <c r="BB540" s="79"/>
      <c r="BC540" s="79"/>
      <c r="BD540" s="79"/>
      <c r="BE540" s="79"/>
      <c r="BF540" s="79"/>
      <c r="BG540" s="79"/>
      <c r="BH540" s="79"/>
      <c r="BI540" s="79"/>
      <c r="BJ540" s="79"/>
      <c r="BK540" s="79"/>
      <c r="BL540" s="79"/>
      <c r="BM540" s="120"/>
      <c r="BN540" s="79"/>
      <c r="BO540" s="79"/>
      <c r="BP540" s="79"/>
      <c r="BQ540" s="79"/>
      <c r="BR540" s="79"/>
      <c r="BS540" s="79"/>
      <c r="BT540" s="79"/>
      <c r="BU540" s="79"/>
      <c r="BV540" s="79"/>
      <c r="BW540" s="79"/>
      <c r="BX540" s="79"/>
      <c r="BY540" s="79"/>
      <c r="BZ540" s="79"/>
    </row>
    <row r="54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118"/>
      <c r="M541" s="123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121"/>
      <c r="AU541" s="122"/>
      <c r="AV541" s="119"/>
      <c r="AX541" s="79"/>
      <c r="AY541" s="79"/>
      <c r="AZ541" s="79"/>
      <c r="BA541" s="79"/>
      <c r="BB541" s="79"/>
      <c r="BC541" s="79"/>
      <c r="BD541" s="79"/>
      <c r="BE541" s="79"/>
      <c r="BF541" s="79"/>
      <c r="BG541" s="79"/>
      <c r="BH541" s="79"/>
      <c r="BI541" s="79"/>
      <c r="BJ541" s="79"/>
      <c r="BK541" s="79"/>
      <c r="BL541" s="79"/>
      <c r="BM541" s="120"/>
      <c r="BN541" s="79"/>
      <c r="BO541" s="79"/>
      <c r="BP541" s="79"/>
      <c r="BQ541" s="79"/>
      <c r="BR541" s="79"/>
      <c r="BS541" s="79"/>
      <c r="BT541" s="79"/>
      <c r="BU541" s="79"/>
      <c r="BV541" s="79"/>
      <c r="BW541" s="79"/>
      <c r="BX541" s="79"/>
      <c r="BY541" s="79"/>
      <c r="BZ541" s="79"/>
    </row>
    <row r="54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118"/>
      <c r="M542" s="123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121"/>
      <c r="AU542" s="122"/>
      <c r="AV542" s="119"/>
      <c r="AX542" s="79"/>
      <c r="AY542" s="79"/>
      <c r="AZ542" s="79"/>
      <c r="BA542" s="79"/>
      <c r="BB542" s="79"/>
      <c r="BC542" s="79"/>
      <c r="BD542" s="79"/>
      <c r="BE542" s="79"/>
      <c r="BF542" s="79"/>
      <c r="BG542" s="79"/>
      <c r="BH542" s="79"/>
      <c r="BI542" s="79"/>
      <c r="BJ542" s="79"/>
      <c r="BK542" s="79"/>
      <c r="BL542" s="79"/>
      <c r="BM542" s="120"/>
      <c r="BN542" s="79"/>
      <c r="BO542" s="79"/>
      <c r="BP542" s="79"/>
      <c r="BQ542" s="79"/>
      <c r="BR542" s="79"/>
      <c r="BS542" s="79"/>
      <c r="BT542" s="79"/>
      <c r="BU542" s="79"/>
      <c r="BV542" s="79"/>
      <c r="BW542" s="79"/>
      <c r="BX542" s="79"/>
      <c r="BY542" s="79"/>
      <c r="BZ542" s="79"/>
    </row>
    <row r="543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118"/>
      <c r="M543" s="123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121"/>
      <c r="AU543" s="122"/>
      <c r="AV543" s="119"/>
      <c r="AX543" s="79"/>
      <c r="AY543" s="79"/>
      <c r="AZ543" s="79"/>
      <c r="BA543" s="79"/>
      <c r="BB543" s="79"/>
      <c r="BC543" s="79"/>
      <c r="BD543" s="79"/>
      <c r="BE543" s="79"/>
      <c r="BF543" s="79"/>
      <c r="BG543" s="79"/>
      <c r="BH543" s="79"/>
      <c r="BI543" s="79"/>
      <c r="BJ543" s="79"/>
      <c r="BK543" s="79"/>
      <c r="BL543" s="79"/>
      <c r="BM543" s="120"/>
      <c r="BN543" s="79"/>
      <c r="BO543" s="79"/>
      <c r="BP543" s="79"/>
      <c r="BQ543" s="79"/>
      <c r="BR543" s="79"/>
      <c r="BS543" s="79"/>
      <c r="BT543" s="79"/>
      <c r="BU543" s="79"/>
      <c r="BV543" s="79"/>
      <c r="BW543" s="79"/>
      <c r="BX543" s="79"/>
      <c r="BY543" s="79"/>
      <c r="BZ543" s="79"/>
    </row>
    <row r="544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118"/>
      <c r="M544" s="123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121"/>
      <c r="AU544" s="122"/>
      <c r="AV544" s="119"/>
      <c r="AX544" s="79"/>
      <c r="AY544" s="79"/>
      <c r="AZ544" s="79"/>
      <c r="BA544" s="79"/>
      <c r="BB544" s="79"/>
      <c r="BC544" s="79"/>
      <c r="BD544" s="79"/>
      <c r="BE544" s="79"/>
      <c r="BF544" s="79"/>
      <c r="BG544" s="79"/>
      <c r="BH544" s="79"/>
      <c r="BI544" s="79"/>
      <c r="BJ544" s="79"/>
      <c r="BK544" s="79"/>
      <c r="BL544" s="79"/>
      <c r="BM544" s="120"/>
      <c r="BN544" s="79"/>
      <c r="BO544" s="79"/>
      <c r="BP544" s="79"/>
      <c r="BQ544" s="79"/>
      <c r="BR544" s="79"/>
      <c r="BS544" s="79"/>
      <c r="BT544" s="79"/>
      <c r="BU544" s="79"/>
      <c r="BV544" s="79"/>
      <c r="BW544" s="79"/>
      <c r="BX544" s="79"/>
      <c r="BY544" s="79"/>
      <c r="BZ544" s="79"/>
    </row>
    <row r="545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118"/>
      <c r="M545" s="123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121"/>
      <c r="AU545" s="122"/>
      <c r="AV545" s="119"/>
      <c r="AX545" s="79"/>
      <c r="AY545" s="79"/>
      <c r="AZ545" s="79"/>
      <c r="BA545" s="79"/>
      <c r="BB545" s="79"/>
      <c r="BC545" s="79"/>
      <c r="BD545" s="79"/>
      <c r="BE545" s="79"/>
      <c r="BF545" s="79"/>
      <c r="BG545" s="79"/>
      <c r="BH545" s="79"/>
      <c r="BI545" s="79"/>
      <c r="BJ545" s="79"/>
      <c r="BK545" s="79"/>
      <c r="BL545" s="79"/>
      <c r="BM545" s="120"/>
      <c r="BN545" s="79"/>
      <c r="BO545" s="79"/>
      <c r="BP545" s="79"/>
      <c r="BQ545" s="79"/>
      <c r="BR545" s="79"/>
      <c r="BS545" s="79"/>
      <c r="BT545" s="79"/>
      <c r="BU545" s="79"/>
      <c r="BV545" s="79"/>
      <c r="BW545" s="79"/>
      <c r="BX545" s="79"/>
      <c r="BY545" s="79"/>
      <c r="BZ545" s="79"/>
    </row>
    <row r="546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118"/>
      <c r="M546" s="123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121"/>
      <c r="AU546" s="122"/>
      <c r="AV546" s="119"/>
      <c r="AX546" s="79"/>
      <c r="AY546" s="79"/>
      <c r="AZ546" s="79"/>
      <c r="BA546" s="79"/>
      <c r="BB546" s="79"/>
      <c r="BC546" s="79"/>
      <c r="BD546" s="79"/>
      <c r="BE546" s="79"/>
      <c r="BF546" s="79"/>
      <c r="BG546" s="79"/>
      <c r="BH546" s="79"/>
      <c r="BI546" s="79"/>
      <c r="BJ546" s="79"/>
      <c r="BK546" s="79"/>
      <c r="BL546" s="79"/>
      <c r="BM546" s="120"/>
      <c r="BN546" s="79"/>
      <c r="BO546" s="79"/>
      <c r="BP546" s="79"/>
      <c r="BQ546" s="79"/>
      <c r="BR546" s="79"/>
      <c r="BS546" s="79"/>
      <c r="BT546" s="79"/>
      <c r="BU546" s="79"/>
      <c r="BV546" s="79"/>
      <c r="BW546" s="79"/>
      <c r="BX546" s="79"/>
      <c r="BY546" s="79"/>
      <c r="BZ546" s="79"/>
    </row>
    <row r="547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118"/>
      <c r="M547" s="123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121"/>
      <c r="AU547" s="122"/>
      <c r="AV547" s="119"/>
      <c r="AX547" s="79"/>
      <c r="AY547" s="79"/>
      <c r="AZ547" s="79"/>
      <c r="BA547" s="79"/>
      <c r="BB547" s="79"/>
      <c r="BC547" s="79"/>
      <c r="BD547" s="79"/>
      <c r="BE547" s="79"/>
      <c r="BF547" s="79"/>
      <c r="BG547" s="79"/>
      <c r="BH547" s="79"/>
      <c r="BI547" s="79"/>
      <c r="BJ547" s="79"/>
      <c r="BK547" s="79"/>
      <c r="BL547" s="79"/>
      <c r="BM547" s="120"/>
      <c r="BN547" s="79"/>
      <c r="BO547" s="79"/>
      <c r="BP547" s="79"/>
      <c r="BQ547" s="79"/>
      <c r="BR547" s="79"/>
      <c r="BS547" s="79"/>
      <c r="BT547" s="79"/>
      <c r="BU547" s="79"/>
      <c r="BV547" s="79"/>
      <c r="BW547" s="79"/>
      <c r="BX547" s="79"/>
      <c r="BY547" s="79"/>
      <c r="BZ547" s="79"/>
    </row>
    <row r="548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118"/>
      <c r="M548" s="123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121"/>
      <c r="AU548" s="122"/>
      <c r="AV548" s="119"/>
      <c r="AX548" s="79"/>
      <c r="AY548" s="79"/>
      <c r="AZ548" s="79"/>
      <c r="BA548" s="79"/>
      <c r="BB548" s="79"/>
      <c r="BC548" s="79"/>
      <c r="BD548" s="79"/>
      <c r="BE548" s="79"/>
      <c r="BF548" s="79"/>
      <c r="BG548" s="79"/>
      <c r="BH548" s="79"/>
      <c r="BI548" s="79"/>
      <c r="BJ548" s="79"/>
      <c r="BK548" s="79"/>
      <c r="BL548" s="79"/>
      <c r="BM548" s="120"/>
      <c r="BN548" s="79"/>
      <c r="BO548" s="79"/>
      <c r="BP548" s="79"/>
      <c r="BQ548" s="79"/>
      <c r="BR548" s="79"/>
      <c r="BS548" s="79"/>
      <c r="BT548" s="79"/>
      <c r="BU548" s="79"/>
      <c r="BV548" s="79"/>
      <c r="BW548" s="79"/>
      <c r="BX548" s="79"/>
      <c r="BY548" s="79"/>
      <c r="BZ548" s="79"/>
    </row>
    <row r="549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118"/>
      <c r="M549" s="123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121"/>
      <c r="AU549" s="122"/>
      <c r="AV549" s="119"/>
      <c r="AX549" s="79"/>
      <c r="AY549" s="79"/>
      <c r="AZ549" s="79"/>
      <c r="BA549" s="79"/>
      <c r="BB549" s="79"/>
      <c r="BC549" s="79"/>
      <c r="BD549" s="79"/>
      <c r="BE549" s="79"/>
      <c r="BF549" s="79"/>
      <c r="BG549" s="79"/>
      <c r="BH549" s="79"/>
      <c r="BI549" s="79"/>
      <c r="BJ549" s="79"/>
      <c r="BK549" s="79"/>
      <c r="BL549" s="79"/>
      <c r="BM549" s="120"/>
      <c r="BN549" s="79"/>
      <c r="BO549" s="79"/>
      <c r="BP549" s="79"/>
      <c r="BQ549" s="79"/>
      <c r="BR549" s="79"/>
      <c r="BS549" s="79"/>
      <c r="BT549" s="79"/>
      <c r="BU549" s="79"/>
      <c r="BV549" s="79"/>
      <c r="BW549" s="79"/>
      <c r="BX549" s="79"/>
      <c r="BY549" s="79"/>
      <c r="BZ549" s="79"/>
    </row>
    <row r="550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118"/>
      <c r="M550" s="123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121"/>
      <c r="AU550" s="122"/>
      <c r="AV550" s="119"/>
      <c r="AX550" s="79"/>
      <c r="AY550" s="79"/>
      <c r="AZ550" s="79"/>
      <c r="BA550" s="79"/>
      <c r="BB550" s="79"/>
      <c r="BC550" s="79"/>
      <c r="BD550" s="79"/>
      <c r="BE550" s="79"/>
      <c r="BF550" s="79"/>
      <c r="BG550" s="79"/>
      <c r="BH550" s="79"/>
      <c r="BI550" s="79"/>
      <c r="BJ550" s="79"/>
      <c r="BK550" s="79"/>
      <c r="BL550" s="79"/>
      <c r="BM550" s="120"/>
      <c r="BN550" s="79"/>
      <c r="BO550" s="79"/>
      <c r="BP550" s="79"/>
      <c r="BQ550" s="79"/>
      <c r="BR550" s="79"/>
      <c r="BS550" s="79"/>
      <c r="BT550" s="79"/>
      <c r="BU550" s="79"/>
      <c r="BV550" s="79"/>
      <c r="BW550" s="79"/>
      <c r="BX550" s="79"/>
      <c r="BY550" s="79"/>
      <c r="BZ550" s="79"/>
    </row>
    <row r="55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118"/>
      <c r="M551" s="123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121"/>
      <c r="AU551" s="122"/>
      <c r="AV551" s="119"/>
      <c r="AX551" s="79"/>
      <c r="AY551" s="79"/>
      <c r="AZ551" s="79"/>
      <c r="BA551" s="79"/>
      <c r="BB551" s="79"/>
      <c r="BC551" s="79"/>
      <c r="BD551" s="79"/>
      <c r="BE551" s="79"/>
      <c r="BF551" s="79"/>
      <c r="BG551" s="79"/>
      <c r="BH551" s="79"/>
      <c r="BI551" s="79"/>
      <c r="BJ551" s="79"/>
      <c r="BK551" s="79"/>
      <c r="BL551" s="79"/>
      <c r="BM551" s="120"/>
      <c r="BN551" s="79"/>
      <c r="BO551" s="79"/>
      <c r="BP551" s="79"/>
      <c r="BQ551" s="79"/>
      <c r="BR551" s="79"/>
      <c r="BS551" s="79"/>
      <c r="BT551" s="79"/>
      <c r="BU551" s="79"/>
      <c r="BV551" s="79"/>
      <c r="BW551" s="79"/>
      <c r="BX551" s="79"/>
      <c r="BY551" s="79"/>
      <c r="BZ551" s="79"/>
    </row>
    <row r="55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118"/>
      <c r="M552" s="123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121"/>
      <c r="AU552" s="122"/>
      <c r="AV552" s="119"/>
      <c r="AX552" s="79"/>
      <c r="AY552" s="79"/>
      <c r="AZ552" s="79"/>
      <c r="BA552" s="79"/>
      <c r="BB552" s="79"/>
      <c r="BC552" s="79"/>
      <c r="BD552" s="79"/>
      <c r="BE552" s="79"/>
      <c r="BF552" s="79"/>
      <c r="BG552" s="79"/>
      <c r="BH552" s="79"/>
      <c r="BI552" s="79"/>
      <c r="BJ552" s="79"/>
      <c r="BK552" s="79"/>
      <c r="BL552" s="79"/>
      <c r="BM552" s="120"/>
      <c r="BN552" s="79"/>
      <c r="BO552" s="79"/>
      <c r="BP552" s="79"/>
      <c r="BQ552" s="79"/>
      <c r="BR552" s="79"/>
      <c r="BS552" s="79"/>
      <c r="BT552" s="79"/>
      <c r="BU552" s="79"/>
      <c r="BV552" s="79"/>
      <c r="BW552" s="79"/>
      <c r="BX552" s="79"/>
      <c r="BY552" s="79"/>
      <c r="BZ552" s="79"/>
    </row>
    <row r="553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118"/>
      <c r="M553" s="123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121"/>
      <c r="AU553" s="122"/>
      <c r="AV553" s="119"/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  <c r="BH553" s="79"/>
      <c r="BI553" s="79"/>
      <c r="BJ553" s="79"/>
      <c r="BK553" s="79"/>
      <c r="BL553" s="79"/>
      <c r="BM553" s="120"/>
      <c r="BN553" s="79"/>
      <c r="BO553" s="79"/>
      <c r="BP553" s="79"/>
      <c r="BQ553" s="79"/>
      <c r="BR553" s="79"/>
      <c r="BS553" s="79"/>
      <c r="BT553" s="79"/>
      <c r="BU553" s="79"/>
      <c r="BV553" s="79"/>
      <c r="BW553" s="79"/>
      <c r="BX553" s="79"/>
      <c r="BY553" s="79"/>
      <c r="BZ553" s="79"/>
    </row>
    <row r="554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118"/>
      <c r="M554" s="123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121"/>
      <c r="AU554" s="122"/>
      <c r="AV554" s="119"/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  <c r="BH554" s="79"/>
      <c r="BI554" s="79"/>
      <c r="BJ554" s="79"/>
      <c r="BK554" s="79"/>
      <c r="BL554" s="79"/>
      <c r="BM554" s="120"/>
      <c r="BN554" s="79"/>
      <c r="BO554" s="79"/>
      <c r="BP554" s="79"/>
      <c r="BQ554" s="79"/>
      <c r="BR554" s="79"/>
      <c r="BS554" s="79"/>
      <c r="BT554" s="79"/>
      <c r="BU554" s="79"/>
      <c r="BV554" s="79"/>
      <c r="BW554" s="79"/>
      <c r="BX554" s="79"/>
      <c r="BY554" s="79"/>
      <c r="BZ554" s="79"/>
    </row>
    <row r="555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118"/>
      <c r="M555" s="123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121"/>
      <c r="AU555" s="122"/>
      <c r="AV555" s="119"/>
      <c r="AX555" s="79"/>
      <c r="AY555" s="79"/>
      <c r="AZ555" s="79"/>
      <c r="BA555" s="79"/>
      <c r="BB555" s="79"/>
      <c r="BC555" s="79"/>
      <c r="BD555" s="79"/>
      <c r="BE555" s="79"/>
      <c r="BF555" s="79"/>
      <c r="BG555" s="79"/>
      <c r="BH555" s="79"/>
      <c r="BI555" s="79"/>
      <c r="BJ555" s="79"/>
      <c r="BK555" s="79"/>
      <c r="BL555" s="79"/>
      <c r="BM555" s="120"/>
      <c r="BN555" s="79"/>
      <c r="BO555" s="79"/>
      <c r="BP555" s="79"/>
      <c r="BQ555" s="79"/>
      <c r="BR555" s="79"/>
      <c r="BS555" s="79"/>
      <c r="BT555" s="79"/>
      <c r="BU555" s="79"/>
      <c r="BV555" s="79"/>
      <c r="BW555" s="79"/>
      <c r="BX555" s="79"/>
      <c r="BY555" s="79"/>
      <c r="BZ555" s="79"/>
    </row>
    <row r="556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118"/>
      <c r="M556" s="123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121"/>
      <c r="AU556" s="122"/>
      <c r="AV556" s="119"/>
      <c r="AX556" s="79"/>
      <c r="AY556" s="79"/>
      <c r="AZ556" s="79"/>
      <c r="BA556" s="79"/>
      <c r="BB556" s="79"/>
      <c r="BC556" s="79"/>
      <c r="BD556" s="79"/>
      <c r="BE556" s="79"/>
      <c r="BF556" s="79"/>
      <c r="BG556" s="79"/>
      <c r="BH556" s="79"/>
      <c r="BI556" s="79"/>
      <c r="BJ556" s="79"/>
      <c r="BK556" s="79"/>
      <c r="BL556" s="79"/>
      <c r="BM556" s="120"/>
      <c r="BN556" s="79"/>
      <c r="BO556" s="79"/>
      <c r="BP556" s="79"/>
      <c r="BQ556" s="79"/>
      <c r="BR556" s="79"/>
      <c r="BS556" s="79"/>
      <c r="BT556" s="79"/>
      <c r="BU556" s="79"/>
      <c r="BV556" s="79"/>
      <c r="BW556" s="79"/>
      <c r="BX556" s="79"/>
      <c r="BY556" s="79"/>
      <c r="BZ556" s="79"/>
    </row>
    <row r="557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118"/>
      <c r="M557" s="123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121"/>
      <c r="AU557" s="122"/>
      <c r="AV557" s="119"/>
      <c r="AX557" s="79"/>
      <c r="AY557" s="79"/>
      <c r="AZ557" s="79"/>
      <c r="BA557" s="79"/>
      <c r="BB557" s="79"/>
      <c r="BC557" s="79"/>
      <c r="BD557" s="79"/>
      <c r="BE557" s="79"/>
      <c r="BF557" s="79"/>
      <c r="BG557" s="79"/>
      <c r="BH557" s="79"/>
      <c r="BI557" s="79"/>
      <c r="BJ557" s="79"/>
      <c r="BK557" s="79"/>
      <c r="BL557" s="79"/>
      <c r="BM557" s="120"/>
      <c r="BN557" s="79"/>
      <c r="BO557" s="79"/>
      <c r="BP557" s="79"/>
      <c r="BQ557" s="79"/>
      <c r="BR557" s="79"/>
      <c r="BS557" s="79"/>
      <c r="BT557" s="79"/>
      <c r="BU557" s="79"/>
      <c r="BV557" s="79"/>
      <c r="BW557" s="79"/>
      <c r="BX557" s="79"/>
      <c r="BY557" s="79"/>
      <c r="BZ557" s="79"/>
    </row>
    <row r="558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118"/>
      <c r="M558" s="123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121"/>
      <c r="AU558" s="122"/>
      <c r="AV558" s="119"/>
      <c r="AX558" s="79"/>
      <c r="AY558" s="79"/>
      <c r="AZ558" s="79"/>
      <c r="BA558" s="79"/>
      <c r="BB558" s="79"/>
      <c r="BC558" s="79"/>
      <c r="BD558" s="79"/>
      <c r="BE558" s="79"/>
      <c r="BF558" s="79"/>
      <c r="BG558" s="79"/>
      <c r="BH558" s="79"/>
      <c r="BI558" s="79"/>
      <c r="BJ558" s="79"/>
      <c r="BK558" s="79"/>
      <c r="BL558" s="79"/>
      <c r="BM558" s="120"/>
      <c r="BN558" s="79"/>
      <c r="BO558" s="79"/>
      <c r="BP558" s="79"/>
      <c r="BQ558" s="79"/>
      <c r="BR558" s="79"/>
      <c r="BS558" s="79"/>
      <c r="BT558" s="79"/>
      <c r="BU558" s="79"/>
      <c r="BV558" s="79"/>
      <c r="BW558" s="79"/>
      <c r="BX558" s="79"/>
      <c r="BY558" s="79"/>
      <c r="BZ558" s="79"/>
    </row>
    <row r="559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118"/>
      <c r="M559" s="123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121"/>
      <c r="AU559" s="122"/>
      <c r="AV559" s="119"/>
      <c r="AX559" s="79"/>
      <c r="AY559" s="79"/>
      <c r="AZ559" s="79"/>
      <c r="BA559" s="79"/>
      <c r="BB559" s="79"/>
      <c r="BC559" s="79"/>
      <c r="BD559" s="79"/>
      <c r="BE559" s="79"/>
      <c r="BF559" s="79"/>
      <c r="BG559" s="79"/>
      <c r="BH559" s="79"/>
      <c r="BI559" s="79"/>
      <c r="BJ559" s="79"/>
      <c r="BK559" s="79"/>
      <c r="BL559" s="79"/>
      <c r="BM559" s="120"/>
      <c r="BN559" s="79"/>
      <c r="BO559" s="79"/>
      <c r="BP559" s="79"/>
      <c r="BQ559" s="79"/>
      <c r="BR559" s="79"/>
      <c r="BS559" s="79"/>
      <c r="BT559" s="79"/>
      <c r="BU559" s="79"/>
      <c r="BV559" s="79"/>
      <c r="BW559" s="79"/>
      <c r="BX559" s="79"/>
      <c r="BY559" s="79"/>
      <c r="BZ559" s="79"/>
    </row>
    <row r="560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118"/>
      <c r="M560" s="123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121"/>
      <c r="AU560" s="122"/>
      <c r="AV560" s="119"/>
      <c r="AX560" s="79"/>
      <c r="AY560" s="79"/>
      <c r="AZ560" s="79"/>
      <c r="BA560" s="79"/>
      <c r="BB560" s="79"/>
      <c r="BC560" s="79"/>
      <c r="BD560" s="79"/>
      <c r="BE560" s="79"/>
      <c r="BF560" s="79"/>
      <c r="BG560" s="79"/>
      <c r="BH560" s="79"/>
      <c r="BI560" s="79"/>
      <c r="BJ560" s="79"/>
      <c r="BK560" s="79"/>
      <c r="BL560" s="79"/>
      <c r="BM560" s="120"/>
      <c r="BN560" s="79"/>
      <c r="BO560" s="79"/>
      <c r="BP560" s="79"/>
      <c r="BQ560" s="79"/>
      <c r="BR560" s="79"/>
      <c r="BS560" s="79"/>
      <c r="BT560" s="79"/>
      <c r="BU560" s="79"/>
      <c r="BV560" s="79"/>
      <c r="BW560" s="79"/>
      <c r="BX560" s="79"/>
      <c r="BY560" s="79"/>
      <c r="BZ560" s="79"/>
    </row>
    <row r="56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118"/>
      <c r="M561" s="123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121"/>
      <c r="AU561" s="122"/>
      <c r="AV561" s="119"/>
      <c r="AX561" s="79"/>
      <c r="AY561" s="79"/>
      <c r="AZ561" s="79"/>
      <c r="BA561" s="79"/>
      <c r="BB561" s="79"/>
      <c r="BC561" s="79"/>
      <c r="BD561" s="79"/>
      <c r="BE561" s="79"/>
      <c r="BF561" s="79"/>
      <c r="BG561" s="79"/>
      <c r="BH561" s="79"/>
      <c r="BI561" s="79"/>
      <c r="BJ561" s="79"/>
      <c r="BK561" s="79"/>
      <c r="BL561" s="79"/>
      <c r="BM561" s="120"/>
      <c r="BN561" s="79"/>
      <c r="BO561" s="79"/>
      <c r="BP561" s="79"/>
      <c r="BQ561" s="79"/>
      <c r="BR561" s="79"/>
      <c r="BS561" s="79"/>
      <c r="BT561" s="79"/>
      <c r="BU561" s="79"/>
      <c r="BV561" s="79"/>
      <c r="BW561" s="79"/>
      <c r="BX561" s="79"/>
      <c r="BY561" s="79"/>
      <c r="BZ561" s="79"/>
    </row>
    <row r="56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118"/>
      <c r="M562" s="123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121"/>
      <c r="AU562" s="122"/>
      <c r="AV562" s="119"/>
      <c r="AX562" s="79"/>
      <c r="AY562" s="79"/>
      <c r="AZ562" s="79"/>
      <c r="BA562" s="79"/>
      <c r="BB562" s="79"/>
      <c r="BC562" s="79"/>
      <c r="BD562" s="79"/>
      <c r="BE562" s="79"/>
      <c r="BF562" s="79"/>
      <c r="BG562" s="79"/>
      <c r="BH562" s="79"/>
      <c r="BI562" s="79"/>
      <c r="BJ562" s="79"/>
      <c r="BK562" s="79"/>
      <c r="BL562" s="79"/>
      <c r="BM562" s="120"/>
      <c r="BN562" s="79"/>
      <c r="BO562" s="79"/>
      <c r="BP562" s="79"/>
      <c r="BQ562" s="79"/>
      <c r="BR562" s="79"/>
      <c r="BS562" s="79"/>
      <c r="BT562" s="79"/>
      <c r="BU562" s="79"/>
      <c r="BV562" s="79"/>
      <c r="BW562" s="79"/>
      <c r="BX562" s="79"/>
      <c r="BY562" s="79"/>
      <c r="BZ562" s="79"/>
    </row>
    <row r="563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118"/>
      <c r="M563" s="123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121"/>
      <c r="AU563" s="122"/>
      <c r="AV563" s="119"/>
      <c r="AX563" s="79"/>
      <c r="AY563" s="79"/>
      <c r="AZ563" s="79"/>
      <c r="BA563" s="79"/>
      <c r="BB563" s="79"/>
      <c r="BC563" s="79"/>
      <c r="BD563" s="79"/>
      <c r="BE563" s="79"/>
      <c r="BF563" s="79"/>
      <c r="BG563" s="79"/>
      <c r="BH563" s="79"/>
      <c r="BI563" s="79"/>
      <c r="BJ563" s="79"/>
      <c r="BK563" s="79"/>
      <c r="BL563" s="79"/>
      <c r="BM563" s="120"/>
      <c r="BN563" s="79"/>
      <c r="BO563" s="79"/>
      <c r="BP563" s="79"/>
      <c r="BQ563" s="79"/>
      <c r="BR563" s="79"/>
      <c r="BS563" s="79"/>
      <c r="BT563" s="79"/>
      <c r="BU563" s="79"/>
      <c r="BV563" s="79"/>
      <c r="BW563" s="79"/>
      <c r="BX563" s="79"/>
      <c r="BY563" s="79"/>
      <c r="BZ563" s="79"/>
    </row>
    <row r="564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118"/>
      <c r="M564" s="123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121"/>
      <c r="AU564" s="122"/>
      <c r="AV564" s="119"/>
      <c r="AX564" s="79"/>
      <c r="AY564" s="79"/>
      <c r="AZ564" s="79"/>
      <c r="BA564" s="79"/>
      <c r="BB564" s="79"/>
      <c r="BC564" s="79"/>
      <c r="BD564" s="79"/>
      <c r="BE564" s="79"/>
      <c r="BF564" s="79"/>
      <c r="BG564" s="79"/>
      <c r="BH564" s="79"/>
      <c r="BI564" s="79"/>
      <c r="BJ564" s="79"/>
      <c r="BK564" s="79"/>
      <c r="BL564" s="79"/>
      <c r="BM564" s="120"/>
      <c r="BN564" s="79"/>
      <c r="BO564" s="79"/>
      <c r="BP564" s="79"/>
      <c r="BQ564" s="79"/>
      <c r="BR564" s="79"/>
      <c r="BS564" s="79"/>
      <c r="BT564" s="79"/>
      <c r="BU564" s="79"/>
      <c r="BV564" s="79"/>
      <c r="BW564" s="79"/>
      <c r="BX564" s="79"/>
      <c r="BY564" s="79"/>
      <c r="BZ564" s="79"/>
    </row>
    <row r="565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118"/>
      <c r="M565" s="123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121"/>
      <c r="AU565" s="122"/>
      <c r="AV565" s="119"/>
      <c r="AX565" s="79"/>
      <c r="AY565" s="79"/>
      <c r="AZ565" s="79"/>
      <c r="BA565" s="79"/>
      <c r="BB565" s="79"/>
      <c r="BC565" s="79"/>
      <c r="BD565" s="79"/>
      <c r="BE565" s="79"/>
      <c r="BF565" s="79"/>
      <c r="BG565" s="79"/>
      <c r="BH565" s="79"/>
      <c r="BI565" s="79"/>
      <c r="BJ565" s="79"/>
      <c r="BK565" s="79"/>
      <c r="BL565" s="79"/>
      <c r="BM565" s="120"/>
      <c r="BN565" s="79"/>
      <c r="BO565" s="79"/>
      <c r="BP565" s="79"/>
      <c r="BQ565" s="79"/>
      <c r="BR565" s="79"/>
      <c r="BS565" s="79"/>
      <c r="BT565" s="79"/>
      <c r="BU565" s="79"/>
      <c r="BV565" s="79"/>
      <c r="BW565" s="79"/>
      <c r="BX565" s="79"/>
      <c r="BY565" s="79"/>
      <c r="BZ565" s="79"/>
    </row>
    <row r="566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118"/>
      <c r="M566" s="123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121"/>
      <c r="AU566" s="122"/>
      <c r="AV566" s="119"/>
      <c r="AX566" s="79"/>
      <c r="AY566" s="79"/>
      <c r="AZ566" s="79"/>
      <c r="BA566" s="79"/>
      <c r="BB566" s="79"/>
      <c r="BC566" s="79"/>
      <c r="BD566" s="79"/>
      <c r="BE566" s="79"/>
      <c r="BF566" s="79"/>
      <c r="BG566" s="79"/>
      <c r="BH566" s="79"/>
      <c r="BI566" s="79"/>
      <c r="BJ566" s="79"/>
      <c r="BK566" s="79"/>
      <c r="BL566" s="79"/>
      <c r="BM566" s="120"/>
      <c r="BN566" s="79"/>
      <c r="BO566" s="79"/>
      <c r="BP566" s="79"/>
      <c r="BQ566" s="79"/>
      <c r="BR566" s="79"/>
      <c r="BS566" s="79"/>
      <c r="BT566" s="79"/>
      <c r="BU566" s="79"/>
      <c r="BV566" s="79"/>
      <c r="BW566" s="79"/>
      <c r="BX566" s="79"/>
      <c r="BY566" s="79"/>
      <c r="BZ566" s="79"/>
    </row>
    <row r="567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118"/>
      <c r="M567" s="123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121"/>
      <c r="AU567" s="122"/>
      <c r="AV567" s="119"/>
      <c r="AX567" s="79"/>
      <c r="AY567" s="79"/>
      <c r="AZ567" s="79"/>
      <c r="BA567" s="79"/>
      <c r="BB567" s="79"/>
      <c r="BC567" s="79"/>
      <c r="BD567" s="79"/>
      <c r="BE567" s="79"/>
      <c r="BF567" s="79"/>
      <c r="BG567" s="79"/>
      <c r="BH567" s="79"/>
      <c r="BI567" s="79"/>
      <c r="BJ567" s="79"/>
      <c r="BK567" s="79"/>
      <c r="BL567" s="79"/>
      <c r="BM567" s="120"/>
      <c r="BN567" s="79"/>
      <c r="BO567" s="79"/>
      <c r="BP567" s="79"/>
      <c r="BQ567" s="79"/>
      <c r="BR567" s="79"/>
      <c r="BS567" s="79"/>
      <c r="BT567" s="79"/>
      <c r="BU567" s="79"/>
      <c r="BV567" s="79"/>
      <c r="BW567" s="79"/>
      <c r="BX567" s="79"/>
      <c r="BY567" s="79"/>
      <c r="BZ567" s="79"/>
    </row>
    <row r="568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118"/>
      <c r="M568" s="123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121"/>
      <c r="AU568" s="122"/>
      <c r="AV568" s="119"/>
      <c r="AX568" s="79"/>
      <c r="AY568" s="79"/>
      <c r="AZ568" s="79"/>
      <c r="BA568" s="79"/>
      <c r="BB568" s="79"/>
      <c r="BC568" s="79"/>
      <c r="BD568" s="79"/>
      <c r="BE568" s="79"/>
      <c r="BF568" s="79"/>
      <c r="BG568" s="79"/>
      <c r="BH568" s="79"/>
      <c r="BI568" s="79"/>
      <c r="BJ568" s="79"/>
      <c r="BK568" s="79"/>
      <c r="BL568" s="79"/>
      <c r="BM568" s="120"/>
      <c r="BN568" s="79"/>
      <c r="BO568" s="79"/>
      <c r="BP568" s="79"/>
      <c r="BQ568" s="79"/>
      <c r="BR568" s="79"/>
      <c r="BS568" s="79"/>
      <c r="BT568" s="79"/>
      <c r="BU568" s="79"/>
      <c r="BV568" s="79"/>
      <c r="BW568" s="79"/>
      <c r="BX568" s="79"/>
      <c r="BY568" s="79"/>
      <c r="BZ568" s="79"/>
    </row>
    <row r="569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118"/>
      <c r="M569" s="123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121"/>
      <c r="AU569" s="122"/>
      <c r="AV569" s="119"/>
      <c r="AX569" s="79"/>
      <c r="AY569" s="79"/>
      <c r="AZ569" s="79"/>
      <c r="BA569" s="79"/>
      <c r="BB569" s="79"/>
      <c r="BC569" s="79"/>
      <c r="BD569" s="79"/>
      <c r="BE569" s="79"/>
      <c r="BF569" s="79"/>
      <c r="BG569" s="79"/>
      <c r="BH569" s="79"/>
      <c r="BI569" s="79"/>
      <c r="BJ569" s="79"/>
      <c r="BK569" s="79"/>
      <c r="BL569" s="79"/>
      <c r="BM569" s="120"/>
      <c r="BN569" s="79"/>
      <c r="BO569" s="79"/>
      <c r="BP569" s="79"/>
      <c r="BQ569" s="79"/>
      <c r="BR569" s="79"/>
      <c r="BS569" s="79"/>
      <c r="BT569" s="79"/>
      <c r="BU569" s="79"/>
      <c r="BV569" s="79"/>
      <c r="BW569" s="79"/>
      <c r="BX569" s="79"/>
      <c r="BY569" s="79"/>
      <c r="BZ569" s="79"/>
    </row>
    <row r="570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118"/>
      <c r="M570" s="123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121"/>
      <c r="AU570" s="122"/>
      <c r="AV570" s="119"/>
      <c r="AX570" s="79"/>
      <c r="AY570" s="79"/>
      <c r="AZ570" s="79"/>
      <c r="BA570" s="79"/>
      <c r="BB570" s="79"/>
      <c r="BC570" s="79"/>
      <c r="BD570" s="79"/>
      <c r="BE570" s="79"/>
      <c r="BF570" s="79"/>
      <c r="BG570" s="79"/>
      <c r="BH570" s="79"/>
      <c r="BI570" s="79"/>
      <c r="BJ570" s="79"/>
      <c r="BK570" s="79"/>
      <c r="BL570" s="79"/>
      <c r="BM570" s="120"/>
      <c r="BN570" s="79"/>
      <c r="BO570" s="79"/>
      <c r="BP570" s="79"/>
      <c r="BQ570" s="79"/>
      <c r="BR570" s="79"/>
      <c r="BS570" s="79"/>
      <c r="BT570" s="79"/>
      <c r="BU570" s="79"/>
      <c r="BV570" s="79"/>
      <c r="BW570" s="79"/>
      <c r="BX570" s="79"/>
      <c r="BY570" s="79"/>
      <c r="BZ570" s="79"/>
    </row>
    <row r="57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118"/>
      <c r="M571" s="123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121"/>
      <c r="AU571" s="122"/>
      <c r="AV571" s="119"/>
      <c r="AX571" s="79"/>
      <c r="AY571" s="79"/>
      <c r="AZ571" s="79"/>
      <c r="BA571" s="79"/>
      <c r="BB571" s="79"/>
      <c r="BC571" s="79"/>
      <c r="BD571" s="79"/>
      <c r="BE571" s="79"/>
      <c r="BF571" s="79"/>
      <c r="BG571" s="79"/>
      <c r="BH571" s="79"/>
      <c r="BI571" s="79"/>
      <c r="BJ571" s="79"/>
      <c r="BK571" s="79"/>
      <c r="BL571" s="79"/>
      <c r="BM571" s="120"/>
      <c r="BN571" s="79"/>
      <c r="BO571" s="79"/>
      <c r="BP571" s="79"/>
      <c r="BQ571" s="79"/>
      <c r="BR571" s="79"/>
      <c r="BS571" s="79"/>
      <c r="BT571" s="79"/>
      <c r="BU571" s="79"/>
      <c r="BV571" s="79"/>
      <c r="BW571" s="79"/>
      <c r="BX571" s="79"/>
      <c r="BY571" s="79"/>
      <c r="BZ571" s="79"/>
    </row>
    <row r="57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118"/>
      <c r="M572" s="123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121"/>
      <c r="AU572" s="122"/>
      <c r="AV572" s="119"/>
      <c r="AX572" s="79"/>
      <c r="AY572" s="79"/>
      <c r="AZ572" s="79"/>
      <c r="BA572" s="79"/>
      <c r="BB572" s="79"/>
      <c r="BC572" s="79"/>
      <c r="BD572" s="79"/>
      <c r="BE572" s="79"/>
      <c r="BF572" s="79"/>
      <c r="BG572" s="79"/>
      <c r="BH572" s="79"/>
      <c r="BI572" s="79"/>
      <c r="BJ572" s="79"/>
      <c r="BK572" s="79"/>
      <c r="BL572" s="79"/>
      <c r="BM572" s="120"/>
      <c r="BN572" s="79"/>
      <c r="BO572" s="79"/>
      <c r="BP572" s="79"/>
      <c r="BQ572" s="79"/>
      <c r="BR572" s="79"/>
      <c r="BS572" s="79"/>
      <c r="BT572" s="79"/>
      <c r="BU572" s="79"/>
      <c r="BV572" s="79"/>
      <c r="BW572" s="79"/>
      <c r="BX572" s="79"/>
      <c r="BY572" s="79"/>
      <c r="BZ572" s="79"/>
    </row>
    <row r="573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118"/>
      <c r="M573" s="123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121"/>
      <c r="AU573" s="122"/>
      <c r="AV573" s="119"/>
      <c r="AX573" s="79"/>
      <c r="AY573" s="79"/>
      <c r="AZ573" s="79"/>
      <c r="BA573" s="79"/>
      <c r="BB573" s="79"/>
      <c r="BC573" s="79"/>
      <c r="BD573" s="79"/>
      <c r="BE573" s="79"/>
      <c r="BF573" s="79"/>
      <c r="BG573" s="79"/>
      <c r="BH573" s="79"/>
      <c r="BI573" s="79"/>
      <c r="BJ573" s="79"/>
      <c r="BK573" s="79"/>
      <c r="BL573" s="79"/>
      <c r="BM573" s="120"/>
      <c r="BN573" s="79"/>
      <c r="BO573" s="79"/>
      <c r="BP573" s="79"/>
      <c r="BQ573" s="79"/>
      <c r="BR573" s="79"/>
      <c r="BS573" s="79"/>
      <c r="BT573" s="79"/>
      <c r="BU573" s="79"/>
      <c r="BV573" s="79"/>
      <c r="BW573" s="79"/>
      <c r="BX573" s="79"/>
      <c r="BY573" s="79"/>
      <c r="BZ573" s="79"/>
    </row>
    <row r="574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118"/>
      <c r="M574" s="123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121"/>
      <c r="AU574" s="122"/>
      <c r="AV574" s="119"/>
      <c r="AX574" s="79"/>
      <c r="AY574" s="79"/>
      <c r="AZ574" s="79"/>
      <c r="BA574" s="79"/>
      <c r="BB574" s="79"/>
      <c r="BC574" s="79"/>
      <c r="BD574" s="79"/>
      <c r="BE574" s="79"/>
      <c r="BF574" s="79"/>
      <c r="BG574" s="79"/>
      <c r="BH574" s="79"/>
      <c r="BI574" s="79"/>
      <c r="BJ574" s="79"/>
      <c r="BK574" s="79"/>
      <c r="BL574" s="79"/>
      <c r="BM574" s="120"/>
      <c r="BN574" s="79"/>
      <c r="BO574" s="79"/>
      <c r="BP574" s="79"/>
      <c r="BQ574" s="79"/>
      <c r="BR574" s="79"/>
      <c r="BS574" s="79"/>
      <c r="BT574" s="79"/>
      <c r="BU574" s="79"/>
      <c r="BV574" s="79"/>
      <c r="BW574" s="79"/>
      <c r="BX574" s="79"/>
      <c r="BY574" s="79"/>
      <c r="BZ574" s="79"/>
    </row>
    <row r="575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118"/>
      <c r="M575" s="123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121"/>
      <c r="AU575" s="122"/>
      <c r="AV575" s="119"/>
      <c r="AX575" s="79"/>
      <c r="AY575" s="79"/>
      <c r="AZ575" s="79"/>
      <c r="BA575" s="79"/>
      <c r="BB575" s="79"/>
      <c r="BC575" s="79"/>
      <c r="BD575" s="79"/>
      <c r="BE575" s="79"/>
      <c r="BF575" s="79"/>
      <c r="BG575" s="79"/>
      <c r="BH575" s="79"/>
      <c r="BI575" s="79"/>
      <c r="BJ575" s="79"/>
      <c r="BK575" s="79"/>
      <c r="BL575" s="79"/>
      <c r="BM575" s="120"/>
      <c r="BN575" s="79"/>
      <c r="BO575" s="79"/>
      <c r="BP575" s="79"/>
      <c r="BQ575" s="79"/>
      <c r="BR575" s="79"/>
      <c r="BS575" s="79"/>
      <c r="BT575" s="79"/>
      <c r="BU575" s="79"/>
      <c r="BV575" s="79"/>
      <c r="BW575" s="79"/>
      <c r="BX575" s="79"/>
      <c r="BY575" s="79"/>
      <c r="BZ575" s="79"/>
    </row>
    <row r="576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118"/>
      <c r="M576" s="123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121"/>
      <c r="AU576" s="122"/>
      <c r="AV576" s="119"/>
      <c r="AX576" s="79"/>
      <c r="AY576" s="79"/>
      <c r="AZ576" s="79"/>
      <c r="BA576" s="79"/>
      <c r="BB576" s="79"/>
      <c r="BC576" s="79"/>
      <c r="BD576" s="79"/>
      <c r="BE576" s="79"/>
      <c r="BF576" s="79"/>
      <c r="BG576" s="79"/>
      <c r="BH576" s="79"/>
      <c r="BI576" s="79"/>
      <c r="BJ576" s="79"/>
      <c r="BK576" s="79"/>
      <c r="BL576" s="79"/>
      <c r="BM576" s="120"/>
      <c r="BN576" s="79"/>
      <c r="BO576" s="79"/>
      <c r="BP576" s="79"/>
      <c r="BQ576" s="79"/>
      <c r="BR576" s="79"/>
      <c r="BS576" s="79"/>
      <c r="BT576" s="79"/>
      <c r="BU576" s="79"/>
      <c r="BV576" s="79"/>
      <c r="BW576" s="79"/>
      <c r="BX576" s="79"/>
      <c r="BY576" s="79"/>
      <c r="BZ576" s="79"/>
    </row>
    <row r="577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118"/>
      <c r="M577" s="123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121"/>
      <c r="AU577" s="122"/>
      <c r="AV577" s="119"/>
      <c r="AX577" s="79"/>
      <c r="AY577" s="79"/>
      <c r="AZ577" s="79"/>
      <c r="BA577" s="79"/>
      <c r="BB577" s="79"/>
      <c r="BC577" s="79"/>
      <c r="BD577" s="79"/>
      <c r="BE577" s="79"/>
      <c r="BF577" s="79"/>
      <c r="BG577" s="79"/>
      <c r="BH577" s="79"/>
      <c r="BI577" s="79"/>
      <c r="BJ577" s="79"/>
      <c r="BK577" s="79"/>
      <c r="BL577" s="79"/>
      <c r="BM577" s="120"/>
      <c r="BN577" s="79"/>
      <c r="BO577" s="79"/>
      <c r="BP577" s="79"/>
      <c r="BQ577" s="79"/>
      <c r="BR577" s="79"/>
      <c r="BS577" s="79"/>
      <c r="BT577" s="79"/>
      <c r="BU577" s="79"/>
      <c r="BV577" s="79"/>
      <c r="BW577" s="79"/>
      <c r="BX577" s="79"/>
      <c r="BY577" s="79"/>
      <c r="BZ577" s="79"/>
    </row>
    <row r="578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118"/>
      <c r="M578" s="123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121"/>
      <c r="AU578" s="122"/>
      <c r="AV578" s="119"/>
      <c r="AX578" s="79"/>
      <c r="AY578" s="79"/>
      <c r="AZ578" s="79"/>
      <c r="BA578" s="79"/>
      <c r="BB578" s="79"/>
      <c r="BC578" s="79"/>
      <c r="BD578" s="79"/>
      <c r="BE578" s="79"/>
      <c r="BF578" s="79"/>
      <c r="BG578" s="79"/>
      <c r="BH578" s="79"/>
      <c r="BI578" s="79"/>
      <c r="BJ578" s="79"/>
      <c r="BK578" s="79"/>
      <c r="BL578" s="79"/>
      <c r="BM578" s="120"/>
      <c r="BN578" s="79"/>
      <c r="BO578" s="79"/>
      <c r="BP578" s="79"/>
      <c r="BQ578" s="79"/>
      <c r="BR578" s="79"/>
      <c r="BS578" s="79"/>
      <c r="BT578" s="79"/>
      <c r="BU578" s="79"/>
      <c r="BV578" s="79"/>
      <c r="BW578" s="79"/>
      <c r="BX578" s="79"/>
      <c r="BY578" s="79"/>
      <c r="BZ578" s="79"/>
    </row>
    <row r="579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118"/>
      <c r="M579" s="123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121"/>
      <c r="AU579" s="122"/>
      <c r="AV579" s="119"/>
      <c r="AX579" s="79"/>
      <c r="AY579" s="79"/>
      <c r="AZ579" s="79"/>
      <c r="BA579" s="79"/>
      <c r="BB579" s="79"/>
      <c r="BC579" s="79"/>
      <c r="BD579" s="79"/>
      <c r="BE579" s="79"/>
      <c r="BF579" s="79"/>
      <c r="BG579" s="79"/>
      <c r="BH579" s="79"/>
      <c r="BI579" s="79"/>
      <c r="BJ579" s="79"/>
      <c r="BK579" s="79"/>
      <c r="BL579" s="79"/>
      <c r="BM579" s="120"/>
      <c r="BN579" s="79"/>
      <c r="BO579" s="79"/>
      <c r="BP579" s="79"/>
      <c r="BQ579" s="79"/>
      <c r="BR579" s="79"/>
      <c r="BS579" s="79"/>
      <c r="BT579" s="79"/>
      <c r="BU579" s="79"/>
      <c r="BV579" s="79"/>
      <c r="BW579" s="79"/>
      <c r="BX579" s="79"/>
      <c r="BY579" s="79"/>
      <c r="BZ579" s="79"/>
    </row>
    <row r="580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118"/>
      <c r="M580" s="123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121"/>
      <c r="AU580" s="122"/>
      <c r="AV580" s="119"/>
      <c r="AX580" s="79"/>
      <c r="AY580" s="79"/>
      <c r="AZ580" s="79"/>
      <c r="BA580" s="79"/>
      <c r="BB580" s="79"/>
      <c r="BC580" s="79"/>
      <c r="BD580" s="79"/>
      <c r="BE580" s="79"/>
      <c r="BF580" s="79"/>
      <c r="BG580" s="79"/>
      <c r="BH580" s="79"/>
      <c r="BI580" s="79"/>
      <c r="BJ580" s="79"/>
      <c r="BK580" s="79"/>
      <c r="BL580" s="79"/>
      <c r="BM580" s="120"/>
      <c r="BN580" s="79"/>
      <c r="BO580" s="79"/>
      <c r="BP580" s="79"/>
      <c r="BQ580" s="79"/>
      <c r="BR580" s="79"/>
      <c r="BS580" s="79"/>
      <c r="BT580" s="79"/>
      <c r="BU580" s="79"/>
      <c r="BV580" s="79"/>
      <c r="BW580" s="79"/>
      <c r="BX580" s="79"/>
      <c r="BY580" s="79"/>
      <c r="BZ580" s="79"/>
    </row>
    <row r="58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118"/>
      <c r="M581" s="123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121"/>
      <c r="AU581" s="122"/>
      <c r="AV581" s="119"/>
      <c r="AX581" s="79"/>
      <c r="AY581" s="79"/>
      <c r="AZ581" s="79"/>
      <c r="BA581" s="79"/>
      <c r="BB581" s="79"/>
      <c r="BC581" s="79"/>
      <c r="BD581" s="79"/>
      <c r="BE581" s="79"/>
      <c r="BF581" s="79"/>
      <c r="BG581" s="79"/>
      <c r="BH581" s="79"/>
      <c r="BI581" s="79"/>
      <c r="BJ581" s="79"/>
      <c r="BK581" s="79"/>
      <c r="BL581" s="79"/>
      <c r="BM581" s="120"/>
      <c r="BN581" s="79"/>
      <c r="BO581" s="79"/>
      <c r="BP581" s="79"/>
      <c r="BQ581" s="79"/>
      <c r="BR581" s="79"/>
      <c r="BS581" s="79"/>
      <c r="BT581" s="79"/>
      <c r="BU581" s="79"/>
      <c r="BV581" s="79"/>
      <c r="BW581" s="79"/>
      <c r="BX581" s="79"/>
      <c r="BY581" s="79"/>
      <c r="BZ581" s="79"/>
    </row>
    <row r="58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118"/>
      <c r="M582" s="123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121"/>
      <c r="AU582" s="122"/>
      <c r="AV582" s="119"/>
      <c r="AX582" s="79"/>
      <c r="AY582" s="79"/>
      <c r="AZ582" s="79"/>
      <c r="BA582" s="79"/>
      <c r="BB582" s="79"/>
      <c r="BC582" s="79"/>
      <c r="BD582" s="79"/>
      <c r="BE582" s="79"/>
      <c r="BF582" s="79"/>
      <c r="BG582" s="79"/>
      <c r="BH582" s="79"/>
      <c r="BI582" s="79"/>
      <c r="BJ582" s="79"/>
      <c r="BK582" s="79"/>
      <c r="BL582" s="79"/>
      <c r="BM582" s="120"/>
      <c r="BN582" s="79"/>
      <c r="BO582" s="79"/>
      <c r="BP582" s="79"/>
      <c r="BQ582" s="79"/>
      <c r="BR582" s="79"/>
      <c r="BS582" s="79"/>
      <c r="BT582" s="79"/>
      <c r="BU582" s="79"/>
      <c r="BV582" s="79"/>
      <c r="BW582" s="79"/>
      <c r="BX582" s="79"/>
      <c r="BY582" s="79"/>
      <c r="BZ582" s="79"/>
    </row>
    <row r="583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118"/>
      <c r="M583" s="123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121"/>
      <c r="AU583" s="122"/>
      <c r="AV583" s="119"/>
      <c r="AX583" s="79"/>
      <c r="AY583" s="79"/>
      <c r="AZ583" s="79"/>
      <c r="BA583" s="79"/>
      <c r="BB583" s="79"/>
      <c r="BC583" s="79"/>
      <c r="BD583" s="79"/>
      <c r="BE583" s="79"/>
      <c r="BF583" s="79"/>
      <c r="BG583" s="79"/>
      <c r="BH583" s="79"/>
      <c r="BI583" s="79"/>
      <c r="BJ583" s="79"/>
      <c r="BK583" s="79"/>
      <c r="BL583" s="79"/>
      <c r="BM583" s="120"/>
      <c r="BN583" s="79"/>
      <c r="BO583" s="79"/>
      <c r="BP583" s="79"/>
      <c r="BQ583" s="79"/>
      <c r="BR583" s="79"/>
      <c r="BS583" s="79"/>
      <c r="BT583" s="79"/>
      <c r="BU583" s="79"/>
      <c r="BV583" s="79"/>
      <c r="BW583" s="79"/>
      <c r="BX583" s="79"/>
      <c r="BY583" s="79"/>
      <c r="BZ583" s="79"/>
    </row>
    <row r="584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118"/>
      <c r="M584" s="123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121"/>
      <c r="AU584" s="122"/>
      <c r="AV584" s="119"/>
      <c r="AX584" s="79"/>
      <c r="AY584" s="79"/>
      <c r="AZ584" s="79"/>
      <c r="BA584" s="79"/>
      <c r="BB584" s="79"/>
      <c r="BC584" s="79"/>
      <c r="BD584" s="79"/>
      <c r="BE584" s="79"/>
      <c r="BF584" s="79"/>
      <c r="BG584" s="79"/>
      <c r="BH584" s="79"/>
      <c r="BI584" s="79"/>
      <c r="BJ584" s="79"/>
      <c r="BK584" s="79"/>
      <c r="BL584" s="79"/>
      <c r="BM584" s="120"/>
      <c r="BN584" s="79"/>
      <c r="BO584" s="79"/>
      <c r="BP584" s="79"/>
      <c r="BQ584" s="79"/>
      <c r="BR584" s="79"/>
      <c r="BS584" s="79"/>
      <c r="BT584" s="79"/>
      <c r="BU584" s="79"/>
      <c r="BV584" s="79"/>
      <c r="BW584" s="79"/>
      <c r="BX584" s="79"/>
      <c r="BY584" s="79"/>
      <c r="BZ584" s="79"/>
    </row>
    <row r="585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118"/>
      <c r="M585" s="123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121"/>
      <c r="AU585" s="122"/>
      <c r="AV585" s="119"/>
      <c r="AX585" s="79"/>
      <c r="AY585" s="79"/>
      <c r="AZ585" s="79"/>
      <c r="BA585" s="79"/>
      <c r="BB585" s="79"/>
      <c r="BC585" s="79"/>
      <c r="BD585" s="79"/>
      <c r="BE585" s="79"/>
      <c r="BF585" s="79"/>
      <c r="BG585" s="79"/>
      <c r="BH585" s="79"/>
      <c r="BI585" s="79"/>
      <c r="BJ585" s="79"/>
      <c r="BK585" s="79"/>
      <c r="BL585" s="79"/>
      <c r="BM585" s="120"/>
      <c r="BN585" s="79"/>
      <c r="BO585" s="79"/>
      <c r="BP585" s="79"/>
      <c r="BQ585" s="79"/>
      <c r="BR585" s="79"/>
      <c r="BS585" s="79"/>
      <c r="BT585" s="79"/>
      <c r="BU585" s="79"/>
      <c r="BV585" s="79"/>
      <c r="BW585" s="79"/>
      <c r="BX585" s="79"/>
      <c r="BY585" s="79"/>
      <c r="BZ585" s="79"/>
    </row>
    <row r="586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118"/>
      <c r="M586" s="123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121"/>
      <c r="AU586" s="122"/>
      <c r="AV586" s="119"/>
      <c r="AX586" s="79"/>
      <c r="AY586" s="79"/>
      <c r="AZ586" s="79"/>
      <c r="BA586" s="79"/>
      <c r="BB586" s="79"/>
      <c r="BC586" s="79"/>
      <c r="BD586" s="79"/>
      <c r="BE586" s="79"/>
      <c r="BF586" s="79"/>
      <c r="BG586" s="79"/>
      <c r="BH586" s="79"/>
      <c r="BI586" s="79"/>
      <c r="BJ586" s="79"/>
      <c r="BK586" s="79"/>
      <c r="BL586" s="79"/>
      <c r="BM586" s="120"/>
      <c r="BN586" s="79"/>
      <c r="BO586" s="79"/>
      <c r="BP586" s="79"/>
      <c r="BQ586" s="79"/>
      <c r="BR586" s="79"/>
      <c r="BS586" s="79"/>
      <c r="BT586" s="79"/>
      <c r="BU586" s="79"/>
      <c r="BV586" s="79"/>
      <c r="BW586" s="79"/>
      <c r="BX586" s="79"/>
      <c r="BY586" s="79"/>
      <c r="BZ586" s="79"/>
    </row>
    <row r="587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118"/>
      <c r="M587" s="123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121"/>
      <c r="AU587" s="122"/>
      <c r="AV587" s="119"/>
      <c r="AX587" s="79"/>
      <c r="AY587" s="79"/>
      <c r="AZ587" s="79"/>
      <c r="BA587" s="79"/>
      <c r="BB587" s="79"/>
      <c r="BC587" s="79"/>
      <c r="BD587" s="79"/>
      <c r="BE587" s="79"/>
      <c r="BF587" s="79"/>
      <c r="BG587" s="79"/>
      <c r="BH587" s="79"/>
      <c r="BI587" s="79"/>
      <c r="BJ587" s="79"/>
      <c r="BK587" s="79"/>
      <c r="BL587" s="79"/>
      <c r="BM587" s="120"/>
      <c r="BN587" s="79"/>
      <c r="BO587" s="79"/>
      <c r="BP587" s="79"/>
      <c r="BQ587" s="79"/>
      <c r="BR587" s="79"/>
      <c r="BS587" s="79"/>
      <c r="BT587" s="79"/>
      <c r="BU587" s="79"/>
      <c r="BV587" s="79"/>
      <c r="BW587" s="79"/>
      <c r="BX587" s="79"/>
      <c r="BY587" s="79"/>
      <c r="BZ587" s="79"/>
    </row>
    <row r="588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118"/>
      <c r="M588" s="123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121"/>
      <c r="AU588" s="122"/>
      <c r="AV588" s="119"/>
      <c r="AX588" s="79"/>
      <c r="AY588" s="79"/>
      <c r="AZ588" s="79"/>
      <c r="BA588" s="79"/>
      <c r="BB588" s="79"/>
      <c r="BC588" s="79"/>
      <c r="BD588" s="79"/>
      <c r="BE588" s="79"/>
      <c r="BF588" s="79"/>
      <c r="BG588" s="79"/>
      <c r="BH588" s="79"/>
      <c r="BI588" s="79"/>
      <c r="BJ588" s="79"/>
      <c r="BK588" s="79"/>
      <c r="BL588" s="79"/>
      <c r="BM588" s="120"/>
      <c r="BN588" s="79"/>
      <c r="BO588" s="79"/>
      <c r="BP588" s="79"/>
      <c r="BQ588" s="79"/>
      <c r="BR588" s="79"/>
      <c r="BS588" s="79"/>
      <c r="BT588" s="79"/>
      <c r="BU588" s="79"/>
      <c r="BV588" s="79"/>
      <c r="BW588" s="79"/>
      <c r="BX588" s="79"/>
      <c r="BY588" s="79"/>
      <c r="BZ588" s="79"/>
    </row>
    <row r="589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118"/>
      <c r="M589" s="123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121"/>
      <c r="AU589" s="122"/>
      <c r="AV589" s="119"/>
      <c r="AX589" s="79"/>
      <c r="AY589" s="79"/>
      <c r="AZ589" s="79"/>
      <c r="BA589" s="79"/>
      <c r="BB589" s="79"/>
      <c r="BC589" s="79"/>
      <c r="BD589" s="79"/>
      <c r="BE589" s="79"/>
      <c r="BF589" s="79"/>
      <c r="BG589" s="79"/>
      <c r="BH589" s="79"/>
      <c r="BI589" s="79"/>
      <c r="BJ589" s="79"/>
      <c r="BK589" s="79"/>
      <c r="BL589" s="79"/>
      <c r="BM589" s="120"/>
      <c r="BN589" s="79"/>
      <c r="BO589" s="79"/>
      <c r="BP589" s="79"/>
      <c r="BQ589" s="79"/>
      <c r="BR589" s="79"/>
      <c r="BS589" s="79"/>
      <c r="BT589" s="79"/>
      <c r="BU589" s="79"/>
      <c r="BV589" s="79"/>
      <c r="BW589" s="79"/>
      <c r="BX589" s="79"/>
      <c r="BY589" s="79"/>
      <c r="BZ589" s="79"/>
    </row>
    <row r="590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118"/>
      <c r="M590" s="123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121"/>
      <c r="AU590" s="122"/>
      <c r="AV590" s="119"/>
      <c r="AX590" s="79"/>
      <c r="AY590" s="79"/>
      <c r="AZ590" s="79"/>
      <c r="BA590" s="79"/>
      <c r="BB590" s="79"/>
      <c r="BC590" s="79"/>
      <c r="BD590" s="79"/>
      <c r="BE590" s="79"/>
      <c r="BF590" s="79"/>
      <c r="BG590" s="79"/>
      <c r="BH590" s="79"/>
      <c r="BI590" s="79"/>
      <c r="BJ590" s="79"/>
      <c r="BK590" s="79"/>
      <c r="BL590" s="79"/>
      <c r="BM590" s="120"/>
      <c r="BN590" s="79"/>
      <c r="BO590" s="79"/>
      <c r="BP590" s="79"/>
      <c r="BQ590" s="79"/>
      <c r="BR590" s="79"/>
      <c r="BS590" s="79"/>
      <c r="BT590" s="79"/>
      <c r="BU590" s="79"/>
      <c r="BV590" s="79"/>
      <c r="BW590" s="79"/>
      <c r="BX590" s="79"/>
      <c r="BY590" s="79"/>
      <c r="BZ590" s="79"/>
    </row>
    <row r="59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118"/>
      <c r="M591" s="123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121"/>
      <c r="AU591" s="122"/>
      <c r="AV591" s="119"/>
      <c r="AX591" s="79"/>
      <c r="AY591" s="79"/>
      <c r="AZ591" s="79"/>
      <c r="BA591" s="79"/>
      <c r="BB591" s="79"/>
      <c r="BC591" s="79"/>
      <c r="BD591" s="79"/>
      <c r="BE591" s="79"/>
      <c r="BF591" s="79"/>
      <c r="BG591" s="79"/>
      <c r="BH591" s="79"/>
      <c r="BI591" s="79"/>
      <c r="BJ591" s="79"/>
      <c r="BK591" s="79"/>
      <c r="BL591" s="79"/>
      <c r="BM591" s="120"/>
      <c r="BN591" s="79"/>
      <c r="BO591" s="79"/>
      <c r="BP591" s="79"/>
      <c r="BQ591" s="79"/>
      <c r="BR591" s="79"/>
      <c r="BS591" s="79"/>
      <c r="BT591" s="79"/>
      <c r="BU591" s="79"/>
      <c r="BV591" s="79"/>
      <c r="BW591" s="79"/>
      <c r="BX591" s="79"/>
      <c r="BY591" s="79"/>
      <c r="BZ591" s="79"/>
    </row>
    <row r="59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118"/>
      <c r="M592" s="123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121"/>
      <c r="AU592" s="122"/>
      <c r="AV592" s="119"/>
      <c r="AX592" s="79"/>
      <c r="AY592" s="79"/>
      <c r="AZ592" s="79"/>
      <c r="BA592" s="79"/>
      <c r="BB592" s="79"/>
      <c r="BC592" s="79"/>
      <c r="BD592" s="79"/>
      <c r="BE592" s="79"/>
      <c r="BF592" s="79"/>
      <c r="BG592" s="79"/>
      <c r="BH592" s="79"/>
      <c r="BI592" s="79"/>
      <c r="BJ592" s="79"/>
      <c r="BK592" s="79"/>
      <c r="BL592" s="79"/>
      <c r="BM592" s="120"/>
      <c r="BN592" s="79"/>
      <c r="BO592" s="79"/>
      <c r="BP592" s="79"/>
      <c r="BQ592" s="79"/>
      <c r="BR592" s="79"/>
      <c r="BS592" s="79"/>
      <c r="BT592" s="79"/>
      <c r="BU592" s="79"/>
      <c r="BV592" s="79"/>
      <c r="BW592" s="79"/>
      <c r="BX592" s="79"/>
      <c r="BY592" s="79"/>
      <c r="BZ592" s="79"/>
    </row>
    <row r="593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118"/>
      <c r="M593" s="123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121"/>
      <c r="AU593" s="122"/>
      <c r="AV593" s="119"/>
      <c r="AX593" s="79"/>
      <c r="AY593" s="79"/>
      <c r="AZ593" s="79"/>
      <c r="BA593" s="79"/>
      <c r="BB593" s="79"/>
      <c r="BC593" s="79"/>
      <c r="BD593" s="79"/>
      <c r="BE593" s="79"/>
      <c r="BF593" s="79"/>
      <c r="BG593" s="79"/>
      <c r="BH593" s="79"/>
      <c r="BI593" s="79"/>
      <c r="BJ593" s="79"/>
      <c r="BK593" s="79"/>
      <c r="BL593" s="79"/>
      <c r="BM593" s="120"/>
      <c r="BN593" s="79"/>
      <c r="BO593" s="79"/>
      <c r="BP593" s="79"/>
      <c r="BQ593" s="79"/>
      <c r="BR593" s="79"/>
      <c r="BS593" s="79"/>
      <c r="BT593" s="79"/>
      <c r="BU593" s="79"/>
      <c r="BV593" s="79"/>
      <c r="BW593" s="79"/>
      <c r="BX593" s="79"/>
      <c r="BY593" s="79"/>
      <c r="BZ593" s="79"/>
    </row>
    <row r="594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118"/>
      <c r="M594" s="123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121"/>
      <c r="AU594" s="122"/>
      <c r="AV594" s="119"/>
      <c r="AX594" s="79"/>
      <c r="AY594" s="79"/>
      <c r="AZ594" s="79"/>
      <c r="BA594" s="79"/>
      <c r="BB594" s="79"/>
      <c r="BC594" s="79"/>
      <c r="BD594" s="79"/>
      <c r="BE594" s="79"/>
      <c r="BF594" s="79"/>
      <c r="BG594" s="79"/>
      <c r="BH594" s="79"/>
      <c r="BI594" s="79"/>
      <c r="BJ594" s="79"/>
      <c r="BK594" s="79"/>
      <c r="BL594" s="79"/>
      <c r="BM594" s="120"/>
      <c r="BN594" s="79"/>
      <c r="BO594" s="79"/>
      <c r="BP594" s="79"/>
      <c r="BQ594" s="79"/>
      <c r="BR594" s="79"/>
      <c r="BS594" s="79"/>
      <c r="BT594" s="79"/>
      <c r="BU594" s="79"/>
      <c r="BV594" s="79"/>
      <c r="BW594" s="79"/>
      <c r="BX594" s="79"/>
      <c r="BY594" s="79"/>
      <c r="BZ594" s="79"/>
    </row>
    <row r="595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118"/>
      <c r="M595" s="123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121"/>
      <c r="AU595" s="122"/>
      <c r="AV595" s="119"/>
      <c r="AX595" s="79"/>
      <c r="AY595" s="79"/>
      <c r="AZ595" s="79"/>
      <c r="BA595" s="79"/>
      <c r="BB595" s="79"/>
      <c r="BC595" s="79"/>
      <c r="BD595" s="79"/>
      <c r="BE595" s="79"/>
      <c r="BF595" s="79"/>
      <c r="BG595" s="79"/>
      <c r="BH595" s="79"/>
      <c r="BI595" s="79"/>
      <c r="BJ595" s="79"/>
      <c r="BK595" s="79"/>
      <c r="BL595" s="79"/>
      <c r="BM595" s="120"/>
      <c r="BN595" s="79"/>
      <c r="BO595" s="79"/>
      <c r="BP595" s="79"/>
      <c r="BQ595" s="79"/>
      <c r="BR595" s="79"/>
      <c r="BS595" s="79"/>
      <c r="BT595" s="79"/>
      <c r="BU595" s="79"/>
      <c r="BV595" s="79"/>
      <c r="BW595" s="79"/>
      <c r="BX595" s="79"/>
      <c r="BY595" s="79"/>
      <c r="BZ595" s="79"/>
    </row>
    <row r="596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118"/>
      <c r="M596" s="123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121"/>
      <c r="AU596" s="122"/>
      <c r="AV596" s="119"/>
      <c r="AX596" s="79"/>
      <c r="AY596" s="79"/>
      <c r="AZ596" s="79"/>
      <c r="BA596" s="79"/>
      <c r="BB596" s="79"/>
      <c r="BC596" s="79"/>
      <c r="BD596" s="79"/>
      <c r="BE596" s="79"/>
      <c r="BF596" s="79"/>
      <c r="BG596" s="79"/>
      <c r="BH596" s="79"/>
      <c r="BI596" s="79"/>
      <c r="BJ596" s="79"/>
      <c r="BK596" s="79"/>
      <c r="BL596" s="79"/>
      <c r="BM596" s="120"/>
      <c r="BN596" s="79"/>
      <c r="BO596" s="79"/>
      <c r="BP596" s="79"/>
      <c r="BQ596" s="79"/>
      <c r="BR596" s="79"/>
      <c r="BS596" s="79"/>
      <c r="BT596" s="79"/>
      <c r="BU596" s="79"/>
      <c r="BV596" s="79"/>
      <c r="BW596" s="79"/>
      <c r="BX596" s="79"/>
      <c r="BY596" s="79"/>
      <c r="BZ596" s="79"/>
    </row>
    <row r="597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118"/>
      <c r="M597" s="123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121"/>
      <c r="AU597" s="122"/>
      <c r="AV597" s="119"/>
      <c r="AX597" s="79"/>
      <c r="AY597" s="79"/>
      <c r="AZ597" s="79"/>
      <c r="BA597" s="79"/>
      <c r="BB597" s="79"/>
      <c r="BC597" s="79"/>
      <c r="BD597" s="79"/>
      <c r="BE597" s="79"/>
      <c r="BF597" s="79"/>
      <c r="BG597" s="79"/>
      <c r="BH597" s="79"/>
      <c r="BI597" s="79"/>
      <c r="BJ597" s="79"/>
      <c r="BK597" s="79"/>
      <c r="BL597" s="79"/>
      <c r="BM597" s="120"/>
      <c r="BN597" s="79"/>
      <c r="BO597" s="79"/>
      <c r="BP597" s="79"/>
      <c r="BQ597" s="79"/>
      <c r="BR597" s="79"/>
      <c r="BS597" s="79"/>
      <c r="BT597" s="79"/>
      <c r="BU597" s="79"/>
      <c r="BV597" s="79"/>
      <c r="BW597" s="79"/>
      <c r="BX597" s="79"/>
      <c r="BY597" s="79"/>
      <c r="BZ597" s="79"/>
    </row>
    <row r="598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118"/>
      <c r="M598" s="123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121"/>
      <c r="AU598" s="122"/>
      <c r="AV598" s="119"/>
      <c r="AX598" s="79"/>
      <c r="AY598" s="79"/>
      <c r="AZ598" s="79"/>
      <c r="BA598" s="79"/>
      <c r="BB598" s="79"/>
      <c r="BC598" s="79"/>
      <c r="BD598" s="79"/>
      <c r="BE598" s="79"/>
      <c r="BF598" s="79"/>
      <c r="BG598" s="79"/>
      <c r="BH598" s="79"/>
      <c r="BI598" s="79"/>
      <c r="BJ598" s="79"/>
      <c r="BK598" s="79"/>
      <c r="BL598" s="79"/>
      <c r="BM598" s="120"/>
      <c r="BN598" s="79"/>
      <c r="BO598" s="79"/>
      <c r="BP598" s="79"/>
      <c r="BQ598" s="79"/>
      <c r="BR598" s="79"/>
      <c r="BS598" s="79"/>
      <c r="BT598" s="79"/>
      <c r="BU598" s="79"/>
      <c r="BV598" s="79"/>
      <c r="BW598" s="79"/>
      <c r="BX598" s="79"/>
      <c r="BY598" s="79"/>
      <c r="BZ598" s="79"/>
    </row>
    <row r="599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118"/>
      <c r="M599" s="123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121"/>
      <c r="AU599" s="122"/>
      <c r="AV599" s="119"/>
      <c r="AX599" s="79"/>
      <c r="AY599" s="79"/>
      <c r="AZ599" s="79"/>
      <c r="BA599" s="79"/>
      <c r="BB599" s="79"/>
      <c r="BC599" s="79"/>
      <c r="BD599" s="79"/>
      <c r="BE599" s="79"/>
      <c r="BF599" s="79"/>
      <c r="BG599" s="79"/>
      <c r="BH599" s="79"/>
      <c r="BI599" s="79"/>
      <c r="BJ599" s="79"/>
      <c r="BK599" s="79"/>
      <c r="BL599" s="79"/>
      <c r="BM599" s="120"/>
      <c r="BN599" s="79"/>
      <c r="BO599" s="79"/>
      <c r="BP599" s="79"/>
      <c r="BQ599" s="79"/>
      <c r="BR599" s="79"/>
      <c r="BS599" s="79"/>
      <c r="BT599" s="79"/>
      <c r="BU599" s="79"/>
      <c r="BV599" s="79"/>
      <c r="BW599" s="79"/>
      <c r="BX599" s="79"/>
      <c r="BY599" s="79"/>
      <c r="BZ599" s="79"/>
    </row>
    <row r="600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118"/>
      <c r="M600" s="123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121"/>
      <c r="AU600" s="122"/>
      <c r="AV600" s="119"/>
      <c r="AX600" s="79"/>
      <c r="AY600" s="79"/>
      <c r="AZ600" s="79"/>
      <c r="BA600" s="79"/>
      <c r="BB600" s="79"/>
      <c r="BC600" s="79"/>
      <c r="BD600" s="79"/>
      <c r="BE600" s="79"/>
      <c r="BF600" s="79"/>
      <c r="BG600" s="79"/>
      <c r="BH600" s="79"/>
      <c r="BI600" s="79"/>
      <c r="BJ600" s="79"/>
      <c r="BK600" s="79"/>
      <c r="BL600" s="79"/>
      <c r="BM600" s="120"/>
      <c r="BN600" s="79"/>
      <c r="BO600" s="79"/>
      <c r="BP600" s="79"/>
      <c r="BQ600" s="79"/>
      <c r="BR600" s="79"/>
      <c r="BS600" s="79"/>
      <c r="BT600" s="79"/>
      <c r="BU600" s="79"/>
      <c r="BV600" s="79"/>
      <c r="BW600" s="79"/>
      <c r="BX600" s="79"/>
      <c r="BY600" s="79"/>
      <c r="BZ600" s="79"/>
    </row>
    <row r="60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118"/>
      <c r="M601" s="123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121"/>
      <c r="AU601" s="122"/>
      <c r="AV601" s="119"/>
      <c r="AX601" s="79"/>
      <c r="AY601" s="79"/>
      <c r="AZ601" s="79"/>
      <c r="BA601" s="79"/>
      <c r="BB601" s="79"/>
      <c r="BC601" s="79"/>
      <c r="BD601" s="79"/>
      <c r="BE601" s="79"/>
      <c r="BF601" s="79"/>
      <c r="BG601" s="79"/>
      <c r="BH601" s="79"/>
      <c r="BI601" s="79"/>
      <c r="BJ601" s="79"/>
      <c r="BK601" s="79"/>
      <c r="BL601" s="79"/>
      <c r="BM601" s="120"/>
      <c r="BN601" s="79"/>
      <c r="BO601" s="79"/>
      <c r="BP601" s="79"/>
      <c r="BQ601" s="79"/>
      <c r="BR601" s="79"/>
      <c r="BS601" s="79"/>
      <c r="BT601" s="79"/>
      <c r="BU601" s="79"/>
      <c r="BV601" s="79"/>
      <c r="BW601" s="79"/>
      <c r="BX601" s="79"/>
      <c r="BY601" s="79"/>
      <c r="BZ601" s="79"/>
    </row>
    <row r="60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118"/>
      <c r="M602" s="123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121"/>
      <c r="AU602" s="122"/>
      <c r="AV602" s="119"/>
      <c r="AX602" s="79"/>
      <c r="AY602" s="79"/>
      <c r="AZ602" s="79"/>
      <c r="BA602" s="79"/>
      <c r="BB602" s="79"/>
      <c r="BC602" s="79"/>
      <c r="BD602" s="79"/>
      <c r="BE602" s="79"/>
      <c r="BF602" s="79"/>
      <c r="BG602" s="79"/>
      <c r="BH602" s="79"/>
      <c r="BI602" s="79"/>
      <c r="BJ602" s="79"/>
      <c r="BK602" s="79"/>
      <c r="BL602" s="79"/>
      <c r="BM602" s="120"/>
      <c r="BN602" s="79"/>
      <c r="BO602" s="79"/>
      <c r="BP602" s="79"/>
      <c r="BQ602" s="79"/>
      <c r="BR602" s="79"/>
      <c r="BS602" s="79"/>
      <c r="BT602" s="79"/>
      <c r="BU602" s="79"/>
      <c r="BV602" s="79"/>
      <c r="BW602" s="79"/>
      <c r="BX602" s="79"/>
      <c r="BY602" s="79"/>
      <c r="BZ602" s="79"/>
    </row>
    <row r="603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118"/>
      <c r="M603" s="123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121"/>
      <c r="AU603" s="122"/>
      <c r="AV603" s="119"/>
      <c r="AX603" s="79"/>
      <c r="AY603" s="79"/>
      <c r="AZ603" s="79"/>
      <c r="BA603" s="79"/>
      <c r="BB603" s="79"/>
      <c r="BC603" s="79"/>
      <c r="BD603" s="79"/>
      <c r="BE603" s="79"/>
      <c r="BF603" s="79"/>
      <c r="BG603" s="79"/>
      <c r="BH603" s="79"/>
      <c r="BI603" s="79"/>
      <c r="BJ603" s="79"/>
      <c r="BK603" s="79"/>
      <c r="BL603" s="79"/>
      <c r="BM603" s="120"/>
      <c r="BN603" s="79"/>
      <c r="BO603" s="79"/>
      <c r="BP603" s="79"/>
      <c r="BQ603" s="79"/>
      <c r="BR603" s="79"/>
      <c r="BS603" s="79"/>
      <c r="BT603" s="79"/>
      <c r="BU603" s="79"/>
      <c r="BV603" s="79"/>
      <c r="BW603" s="79"/>
      <c r="BX603" s="79"/>
      <c r="BY603" s="79"/>
      <c r="BZ603" s="79"/>
    </row>
    <row r="604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118"/>
      <c r="M604" s="123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121"/>
      <c r="AU604" s="122"/>
      <c r="AV604" s="119"/>
      <c r="AX604" s="79"/>
      <c r="AY604" s="79"/>
      <c r="AZ604" s="79"/>
      <c r="BA604" s="79"/>
      <c r="BB604" s="79"/>
      <c r="BC604" s="79"/>
      <c r="BD604" s="79"/>
      <c r="BE604" s="79"/>
      <c r="BF604" s="79"/>
      <c r="BG604" s="79"/>
      <c r="BH604" s="79"/>
      <c r="BI604" s="79"/>
      <c r="BJ604" s="79"/>
      <c r="BK604" s="79"/>
      <c r="BL604" s="79"/>
      <c r="BM604" s="120"/>
      <c r="BN604" s="79"/>
      <c r="BO604" s="79"/>
      <c r="BP604" s="79"/>
      <c r="BQ604" s="79"/>
      <c r="BR604" s="79"/>
      <c r="BS604" s="79"/>
      <c r="BT604" s="79"/>
      <c r="BU604" s="79"/>
      <c r="BV604" s="79"/>
      <c r="BW604" s="79"/>
      <c r="BX604" s="79"/>
      <c r="BY604" s="79"/>
      <c r="BZ604" s="79"/>
    </row>
    <row r="605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118"/>
      <c r="M605" s="123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121"/>
      <c r="AU605" s="122"/>
      <c r="AV605" s="119"/>
      <c r="AX605" s="79"/>
      <c r="AY605" s="79"/>
      <c r="AZ605" s="79"/>
      <c r="BA605" s="79"/>
      <c r="BB605" s="79"/>
      <c r="BC605" s="79"/>
      <c r="BD605" s="79"/>
      <c r="BE605" s="79"/>
      <c r="BF605" s="79"/>
      <c r="BG605" s="79"/>
      <c r="BH605" s="79"/>
      <c r="BI605" s="79"/>
      <c r="BJ605" s="79"/>
      <c r="BK605" s="79"/>
      <c r="BL605" s="79"/>
      <c r="BM605" s="120"/>
      <c r="BN605" s="79"/>
      <c r="BO605" s="79"/>
      <c r="BP605" s="79"/>
      <c r="BQ605" s="79"/>
      <c r="BR605" s="79"/>
      <c r="BS605" s="79"/>
      <c r="BT605" s="79"/>
      <c r="BU605" s="79"/>
      <c r="BV605" s="79"/>
      <c r="BW605" s="79"/>
      <c r="BX605" s="79"/>
      <c r="BY605" s="79"/>
      <c r="BZ605" s="79"/>
    </row>
    <row r="606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118"/>
      <c r="M606" s="123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121"/>
      <c r="AU606" s="122"/>
      <c r="AV606" s="119"/>
      <c r="AX606" s="79"/>
      <c r="AY606" s="79"/>
      <c r="AZ606" s="79"/>
      <c r="BA606" s="79"/>
      <c r="BB606" s="79"/>
      <c r="BC606" s="79"/>
      <c r="BD606" s="79"/>
      <c r="BE606" s="79"/>
      <c r="BF606" s="79"/>
      <c r="BG606" s="79"/>
      <c r="BH606" s="79"/>
      <c r="BI606" s="79"/>
      <c r="BJ606" s="79"/>
      <c r="BK606" s="79"/>
      <c r="BL606" s="79"/>
      <c r="BM606" s="120"/>
      <c r="BN606" s="79"/>
      <c r="BO606" s="79"/>
      <c r="BP606" s="79"/>
      <c r="BQ606" s="79"/>
      <c r="BR606" s="79"/>
      <c r="BS606" s="79"/>
      <c r="BT606" s="79"/>
      <c r="BU606" s="79"/>
      <c r="BV606" s="79"/>
      <c r="BW606" s="79"/>
      <c r="BX606" s="79"/>
      <c r="BY606" s="79"/>
      <c r="BZ606" s="79"/>
    </row>
    <row r="607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118"/>
      <c r="M607" s="123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121"/>
      <c r="AU607" s="122"/>
      <c r="AV607" s="119"/>
      <c r="AX607" s="79"/>
      <c r="AY607" s="79"/>
      <c r="AZ607" s="79"/>
      <c r="BA607" s="79"/>
      <c r="BB607" s="79"/>
      <c r="BC607" s="79"/>
      <c r="BD607" s="79"/>
      <c r="BE607" s="79"/>
      <c r="BF607" s="79"/>
      <c r="BG607" s="79"/>
      <c r="BH607" s="79"/>
      <c r="BI607" s="79"/>
      <c r="BJ607" s="79"/>
      <c r="BK607" s="79"/>
      <c r="BL607" s="79"/>
      <c r="BM607" s="120"/>
      <c r="BN607" s="79"/>
      <c r="BO607" s="79"/>
      <c r="BP607" s="79"/>
      <c r="BQ607" s="79"/>
      <c r="BR607" s="79"/>
      <c r="BS607" s="79"/>
      <c r="BT607" s="79"/>
      <c r="BU607" s="79"/>
      <c r="BV607" s="79"/>
      <c r="BW607" s="79"/>
      <c r="BX607" s="79"/>
      <c r="BY607" s="79"/>
      <c r="BZ607" s="79"/>
    </row>
    <row r="608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118"/>
      <c r="M608" s="123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121"/>
      <c r="AU608" s="122"/>
      <c r="AV608" s="119"/>
      <c r="AX608" s="79"/>
      <c r="AY608" s="79"/>
      <c r="AZ608" s="79"/>
      <c r="BA608" s="79"/>
      <c r="BB608" s="79"/>
      <c r="BC608" s="79"/>
      <c r="BD608" s="79"/>
      <c r="BE608" s="79"/>
      <c r="BF608" s="79"/>
      <c r="BG608" s="79"/>
      <c r="BH608" s="79"/>
      <c r="BI608" s="79"/>
      <c r="BJ608" s="79"/>
      <c r="BK608" s="79"/>
      <c r="BL608" s="79"/>
      <c r="BM608" s="120"/>
      <c r="BN608" s="79"/>
      <c r="BO608" s="79"/>
      <c r="BP608" s="79"/>
      <c r="BQ608" s="79"/>
      <c r="BR608" s="79"/>
      <c r="BS608" s="79"/>
      <c r="BT608" s="79"/>
      <c r="BU608" s="79"/>
      <c r="BV608" s="79"/>
      <c r="BW608" s="79"/>
      <c r="BX608" s="79"/>
      <c r="BY608" s="79"/>
      <c r="BZ608" s="79"/>
    </row>
    <row r="609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118"/>
      <c r="M609" s="123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121"/>
      <c r="AU609" s="122"/>
      <c r="AV609" s="119"/>
      <c r="AX609" s="79"/>
      <c r="AY609" s="79"/>
      <c r="AZ609" s="79"/>
      <c r="BA609" s="79"/>
      <c r="BB609" s="79"/>
      <c r="BC609" s="79"/>
      <c r="BD609" s="79"/>
      <c r="BE609" s="79"/>
      <c r="BF609" s="79"/>
      <c r="BG609" s="79"/>
      <c r="BH609" s="79"/>
      <c r="BI609" s="79"/>
      <c r="BJ609" s="79"/>
      <c r="BK609" s="79"/>
      <c r="BL609" s="79"/>
      <c r="BM609" s="120"/>
      <c r="BN609" s="79"/>
      <c r="BO609" s="79"/>
      <c r="BP609" s="79"/>
      <c r="BQ609" s="79"/>
      <c r="BR609" s="79"/>
      <c r="BS609" s="79"/>
      <c r="BT609" s="79"/>
      <c r="BU609" s="79"/>
      <c r="BV609" s="79"/>
      <c r="BW609" s="79"/>
      <c r="BX609" s="79"/>
      <c r="BY609" s="79"/>
      <c r="BZ609" s="79"/>
    </row>
    <row r="610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118"/>
      <c r="M610" s="123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121"/>
      <c r="AU610" s="122"/>
      <c r="AV610" s="119"/>
      <c r="AX610" s="79"/>
      <c r="AY610" s="79"/>
      <c r="AZ610" s="79"/>
      <c r="BA610" s="79"/>
      <c r="BB610" s="79"/>
      <c r="BC610" s="79"/>
      <c r="BD610" s="79"/>
      <c r="BE610" s="79"/>
      <c r="BF610" s="79"/>
      <c r="BG610" s="79"/>
      <c r="BH610" s="79"/>
      <c r="BI610" s="79"/>
      <c r="BJ610" s="79"/>
      <c r="BK610" s="79"/>
      <c r="BL610" s="79"/>
      <c r="BM610" s="120"/>
      <c r="BN610" s="79"/>
      <c r="BO610" s="79"/>
      <c r="BP610" s="79"/>
      <c r="BQ610" s="79"/>
      <c r="BR610" s="79"/>
      <c r="BS610" s="79"/>
      <c r="BT610" s="79"/>
      <c r="BU610" s="79"/>
      <c r="BV610" s="79"/>
      <c r="BW610" s="79"/>
      <c r="BX610" s="79"/>
      <c r="BY610" s="79"/>
      <c r="BZ610" s="79"/>
    </row>
    <row r="61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118"/>
      <c r="M611" s="123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121"/>
      <c r="AU611" s="122"/>
      <c r="AV611" s="119"/>
      <c r="AX611" s="79"/>
      <c r="AY611" s="79"/>
      <c r="AZ611" s="79"/>
      <c r="BA611" s="79"/>
      <c r="BB611" s="79"/>
      <c r="BC611" s="79"/>
      <c r="BD611" s="79"/>
      <c r="BE611" s="79"/>
      <c r="BF611" s="79"/>
      <c r="BG611" s="79"/>
      <c r="BH611" s="79"/>
      <c r="BI611" s="79"/>
      <c r="BJ611" s="79"/>
      <c r="BK611" s="79"/>
      <c r="BL611" s="79"/>
      <c r="BM611" s="120"/>
      <c r="BN611" s="79"/>
      <c r="BO611" s="79"/>
      <c r="BP611" s="79"/>
      <c r="BQ611" s="79"/>
      <c r="BR611" s="79"/>
      <c r="BS611" s="79"/>
      <c r="BT611" s="79"/>
      <c r="BU611" s="79"/>
      <c r="BV611" s="79"/>
      <c r="BW611" s="79"/>
      <c r="BX611" s="79"/>
      <c r="BY611" s="79"/>
      <c r="BZ611" s="79"/>
    </row>
    <row r="61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118"/>
      <c r="M612" s="123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121"/>
      <c r="AU612" s="122"/>
      <c r="AV612" s="119"/>
      <c r="AX612" s="79"/>
      <c r="AY612" s="79"/>
      <c r="AZ612" s="79"/>
      <c r="BA612" s="79"/>
      <c r="BB612" s="79"/>
      <c r="BC612" s="79"/>
      <c r="BD612" s="79"/>
      <c r="BE612" s="79"/>
      <c r="BF612" s="79"/>
      <c r="BG612" s="79"/>
      <c r="BH612" s="79"/>
      <c r="BI612" s="79"/>
      <c r="BJ612" s="79"/>
      <c r="BK612" s="79"/>
      <c r="BL612" s="79"/>
      <c r="BM612" s="120"/>
      <c r="BN612" s="79"/>
      <c r="BO612" s="79"/>
      <c r="BP612" s="79"/>
      <c r="BQ612" s="79"/>
      <c r="BR612" s="79"/>
      <c r="BS612" s="79"/>
      <c r="BT612" s="79"/>
      <c r="BU612" s="79"/>
      <c r="BV612" s="79"/>
      <c r="BW612" s="79"/>
      <c r="BX612" s="79"/>
      <c r="BY612" s="79"/>
      <c r="BZ612" s="79"/>
    </row>
    <row r="613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118"/>
      <c r="M613" s="123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121"/>
      <c r="AU613" s="122"/>
      <c r="AV613" s="119"/>
      <c r="AX613" s="79"/>
      <c r="AY613" s="79"/>
      <c r="AZ613" s="79"/>
      <c r="BA613" s="79"/>
      <c r="BB613" s="79"/>
      <c r="BC613" s="79"/>
      <c r="BD613" s="79"/>
      <c r="BE613" s="79"/>
      <c r="BF613" s="79"/>
      <c r="BG613" s="79"/>
      <c r="BH613" s="79"/>
      <c r="BI613" s="79"/>
      <c r="BJ613" s="79"/>
      <c r="BK613" s="79"/>
      <c r="BL613" s="79"/>
      <c r="BM613" s="120"/>
      <c r="BN613" s="79"/>
      <c r="BO613" s="79"/>
      <c r="BP613" s="79"/>
      <c r="BQ613" s="79"/>
      <c r="BR613" s="79"/>
      <c r="BS613" s="79"/>
      <c r="BT613" s="79"/>
      <c r="BU613" s="79"/>
      <c r="BV613" s="79"/>
      <c r="BW613" s="79"/>
      <c r="BX613" s="79"/>
      <c r="BY613" s="79"/>
      <c r="BZ613" s="79"/>
    </row>
    <row r="614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118"/>
      <c r="M614" s="123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121"/>
      <c r="AU614" s="122"/>
      <c r="AV614" s="119"/>
      <c r="AX614" s="79"/>
      <c r="AY614" s="79"/>
      <c r="AZ614" s="79"/>
      <c r="BA614" s="79"/>
      <c r="BB614" s="79"/>
      <c r="BC614" s="79"/>
      <c r="BD614" s="79"/>
      <c r="BE614" s="79"/>
      <c r="BF614" s="79"/>
      <c r="BG614" s="79"/>
      <c r="BH614" s="79"/>
      <c r="BI614" s="79"/>
      <c r="BJ614" s="79"/>
      <c r="BK614" s="79"/>
      <c r="BL614" s="79"/>
      <c r="BM614" s="120"/>
      <c r="BN614" s="79"/>
      <c r="BO614" s="79"/>
      <c r="BP614" s="79"/>
      <c r="BQ614" s="79"/>
      <c r="BR614" s="79"/>
      <c r="BS614" s="79"/>
      <c r="BT614" s="79"/>
      <c r="BU614" s="79"/>
      <c r="BV614" s="79"/>
      <c r="BW614" s="79"/>
      <c r="BX614" s="79"/>
      <c r="BY614" s="79"/>
      <c r="BZ614" s="79"/>
    </row>
    <row r="615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118"/>
      <c r="M615" s="123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121"/>
      <c r="AU615" s="122"/>
      <c r="AV615" s="119"/>
      <c r="AX615" s="79"/>
      <c r="AY615" s="79"/>
      <c r="AZ615" s="79"/>
      <c r="BA615" s="79"/>
      <c r="BB615" s="79"/>
      <c r="BC615" s="79"/>
      <c r="BD615" s="79"/>
      <c r="BE615" s="79"/>
      <c r="BF615" s="79"/>
      <c r="BG615" s="79"/>
      <c r="BH615" s="79"/>
      <c r="BI615" s="79"/>
      <c r="BJ615" s="79"/>
      <c r="BK615" s="79"/>
      <c r="BL615" s="79"/>
      <c r="BM615" s="120"/>
      <c r="BN615" s="79"/>
      <c r="BO615" s="79"/>
      <c r="BP615" s="79"/>
      <c r="BQ615" s="79"/>
      <c r="BR615" s="79"/>
      <c r="BS615" s="79"/>
      <c r="BT615" s="79"/>
      <c r="BU615" s="79"/>
      <c r="BV615" s="79"/>
      <c r="BW615" s="79"/>
      <c r="BX615" s="79"/>
      <c r="BY615" s="79"/>
      <c r="BZ615" s="79"/>
    </row>
    <row r="616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118"/>
      <c r="M616" s="123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121"/>
      <c r="AU616" s="122"/>
      <c r="AV616" s="119"/>
      <c r="AX616" s="79"/>
      <c r="AY616" s="79"/>
      <c r="AZ616" s="79"/>
      <c r="BA616" s="79"/>
      <c r="BB616" s="79"/>
      <c r="BC616" s="79"/>
      <c r="BD616" s="79"/>
      <c r="BE616" s="79"/>
      <c r="BF616" s="79"/>
      <c r="BG616" s="79"/>
      <c r="BH616" s="79"/>
      <c r="BI616" s="79"/>
      <c r="BJ616" s="79"/>
      <c r="BK616" s="79"/>
      <c r="BL616" s="79"/>
      <c r="BM616" s="120"/>
      <c r="BN616" s="79"/>
      <c r="BO616" s="79"/>
      <c r="BP616" s="79"/>
      <c r="BQ616" s="79"/>
      <c r="BR616" s="79"/>
      <c r="BS616" s="79"/>
      <c r="BT616" s="79"/>
      <c r="BU616" s="79"/>
      <c r="BV616" s="79"/>
      <c r="BW616" s="79"/>
      <c r="BX616" s="79"/>
      <c r="BY616" s="79"/>
      <c r="BZ616" s="79"/>
    </row>
    <row r="617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118"/>
      <c r="M617" s="123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121"/>
      <c r="AU617" s="122"/>
      <c r="AV617" s="119"/>
      <c r="AX617" s="79"/>
      <c r="AY617" s="79"/>
      <c r="AZ617" s="79"/>
      <c r="BA617" s="79"/>
      <c r="BB617" s="79"/>
      <c r="BC617" s="79"/>
      <c r="BD617" s="79"/>
      <c r="BE617" s="79"/>
      <c r="BF617" s="79"/>
      <c r="BG617" s="79"/>
      <c r="BH617" s="79"/>
      <c r="BI617" s="79"/>
      <c r="BJ617" s="79"/>
      <c r="BK617" s="79"/>
      <c r="BL617" s="79"/>
      <c r="BM617" s="120"/>
      <c r="BN617" s="79"/>
      <c r="BO617" s="79"/>
      <c r="BP617" s="79"/>
      <c r="BQ617" s="79"/>
      <c r="BR617" s="79"/>
      <c r="BS617" s="79"/>
      <c r="BT617" s="79"/>
      <c r="BU617" s="79"/>
      <c r="BV617" s="79"/>
      <c r="BW617" s="79"/>
      <c r="BX617" s="79"/>
      <c r="BY617" s="79"/>
      <c r="BZ617" s="79"/>
    </row>
    <row r="618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118"/>
      <c r="M618" s="123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121"/>
      <c r="AU618" s="122"/>
      <c r="AV618" s="119"/>
      <c r="AX618" s="79"/>
      <c r="AY618" s="79"/>
      <c r="AZ618" s="79"/>
      <c r="BA618" s="79"/>
      <c r="BB618" s="79"/>
      <c r="BC618" s="79"/>
      <c r="BD618" s="79"/>
      <c r="BE618" s="79"/>
      <c r="BF618" s="79"/>
      <c r="BG618" s="79"/>
      <c r="BH618" s="79"/>
      <c r="BI618" s="79"/>
      <c r="BJ618" s="79"/>
      <c r="BK618" s="79"/>
      <c r="BL618" s="79"/>
      <c r="BM618" s="120"/>
      <c r="BN618" s="79"/>
      <c r="BO618" s="79"/>
      <c r="BP618" s="79"/>
      <c r="BQ618" s="79"/>
      <c r="BR618" s="79"/>
      <c r="BS618" s="79"/>
      <c r="BT618" s="79"/>
      <c r="BU618" s="79"/>
      <c r="BV618" s="79"/>
      <c r="BW618" s="79"/>
      <c r="BX618" s="79"/>
      <c r="BY618" s="79"/>
      <c r="BZ618" s="79"/>
    </row>
    <row r="619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118"/>
      <c r="M619" s="123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121"/>
      <c r="AU619" s="122"/>
      <c r="AV619" s="119"/>
      <c r="AX619" s="79"/>
      <c r="AY619" s="79"/>
      <c r="AZ619" s="79"/>
      <c r="BA619" s="79"/>
      <c r="BB619" s="79"/>
      <c r="BC619" s="79"/>
      <c r="BD619" s="79"/>
      <c r="BE619" s="79"/>
      <c r="BF619" s="79"/>
      <c r="BG619" s="79"/>
      <c r="BH619" s="79"/>
      <c r="BI619" s="79"/>
      <c r="BJ619" s="79"/>
      <c r="BK619" s="79"/>
      <c r="BL619" s="79"/>
      <c r="BM619" s="120"/>
      <c r="BN619" s="79"/>
      <c r="BO619" s="79"/>
      <c r="BP619" s="79"/>
      <c r="BQ619" s="79"/>
      <c r="BR619" s="79"/>
      <c r="BS619" s="79"/>
      <c r="BT619" s="79"/>
      <c r="BU619" s="79"/>
      <c r="BV619" s="79"/>
      <c r="BW619" s="79"/>
      <c r="BX619" s="79"/>
      <c r="BY619" s="79"/>
      <c r="BZ619" s="79"/>
    </row>
    <row r="620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118"/>
      <c r="M620" s="123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121"/>
      <c r="AU620" s="122"/>
      <c r="AV620" s="119"/>
      <c r="AX620" s="79"/>
      <c r="AY620" s="79"/>
      <c r="AZ620" s="79"/>
      <c r="BA620" s="79"/>
      <c r="BB620" s="79"/>
      <c r="BC620" s="79"/>
      <c r="BD620" s="79"/>
      <c r="BE620" s="79"/>
      <c r="BF620" s="79"/>
      <c r="BG620" s="79"/>
      <c r="BH620" s="79"/>
      <c r="BI620" s="79"/>
      <c r="BJ620" s="79"/>
      <c r="BK620" s="79"/>
      <c r="BL620" s="79"/>
      <c r="BM620" s="120"/>
      <c r="BN620" s="79"/>
      <c r="BO620" s="79"/>
      <c r="BP620" s="79"/>
      <c r="BQ620" s="79"/>
      <c r="BR620" s="79"/>
      <c r="BS620" s="79"/>
      <c r="BT620" s="79"/>
      <c r="BU620" s="79"/>
      <c r="BV620" s="79"/>
      <c r="BW620" s="79"/>
      <c r="BX620" s="79"/>
      <c r="BY620" s="79"/>
      <c r="BZ620" s="79"/>
    </row>
    <row r="62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118"/>
      <c r="M621" s="123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121"/>
      <c r="AU621" s="122"/>
      <c r="AV621" s="119"/>
      <c r="AX621" s="79"/>
      <c r="AY621" s="79"/>
      <c r="AZ621" s="79"/>
      <c r="BA621" s="79"/>
      <c r="BB621" s="79"/>
      <c r="BC621" s="79"/>
      <c r="BD621" s="79"/>
      <c r="BE621" s="79"/>
      <c r="BF621" s="79"/>
      <c r="BG621" s="79"/>
      <c r="BH621" s="79"/>
      <c r="BI621" s="79"/>
      <c r="BJ621" s="79"/>
      <c r="BK621" s="79"/>
      <c r="BL621" s="79"/>
      <c r="BM621" s="120"/>
      <c r="BN621" s="79"/>
      <c r="BO621" s="79"/>
      <c r="BP621" s="79"/>
      <c r="BQ621" s="79"/>
      <c r="BR621" s="79"/>
      <c r="BS621" s="79"/>
      <c r="BT621" s="79"/>
      <c r="BU621" s="79"/>
      <c r="BV621" s="79"/>
      <c r="BW621" s="79"/>
      <c r="BX621" s="79"/>
      <c r="BY621" s="79"/>
      <c r="BZ621" s="79"/>
    </row>
    <row r="62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118"/>
      <c r="M622" s="123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121"/>
      <c r="AU622" s="122"/>
      <c r="AV622" s="119"/>
      <c r="AX622" s="79"/>
      <c r="AY622" s="79"/>
      <c r="AZ622" s="79"/>
      <c r="BA622" s="79"/>
      <c r="BB622" s="79"/>
      <c r="BC622" s="79"/>
      <c r="BD622" s="79"/>
      <c r="BE622" s="79"/>
      <c r="BF622" s="79"/>
      <c r="BG622" s="79"/>
      <c r="BH622" s="79"/>
      <c r="BI622" s="79"/>
      <c r="BJ622" s="79"/>
      <c r="BK622" s="79"/>
      <c r="BL622" s="79"/>
      <c r="BM622" s="120"/>
      <c r="BN622" s="79"/>
      <c r="BO622" s="79"/>
      <c r="BP622" s="79"/>
      <c r="BQ622" s="79"/>
      <c r="BR622" s="79"/>
      <c r="BS622" s="79"/>
      <c r="BT622" s="79"/>
      <c r="BU622" s="79"/>
      <c r="BV622" s="79"/>
      <c r="BW622" s="79"/>
      <c r="BX622" s="79"/>
      <c r="BY622" s="79"/>
      <c r="BZ622" s="79"/>
    </row>
    <row r="623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118"/>
      <c r="M623" s="123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121"/>
      <c r="AU623" s="122"/>
      <c r="AV623" s="119"/>
      <c r="AX623" s="79"/>
      <c r="AY623" s="79"/>
      <c r="AZ623" s="79"/>
      <c r="BA623" s="79"/>
      <c r="BB623" s="79"/>
      <c r="BC623" s="79"/>
      <c r="BD623" s="79"/>
      <c r="BE623" s="79"/>
      <c r="BF623" s="79"/>
      <c r="BG623" s="79"/>
      <c r="BH623" s="79"/>
      <c r="BI623" s="79"/>
      <c r="BJ623" s="79"/>
      <c r="BK623" s="79"/>
      <c r="BL623" s="79"/>
      <c r="BM623" s="120"/>
      <c r="BN623" s="79"/>
      <c r="BO623" s="79"/>
      <c r="BP623" s="79"/>
      <c r="BQ623" s="79"/>
      <c r="BR623" s="79"/>
      <c r="BS623" s="79"/>
      <c r="BT623" s="79"/>
      <c r="BU623" s="79"/>
      <c r="BV623" s="79"/>
      <c r="BW623" s="79"/>
      <c r="BX623" s="79"/>
      <c r="BY623" s="79"/>
      <c r="BZ623" s="79"/>
    </row>
    <row r="624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118"/>
      <c r="M624" s="123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121"/>
      <c r="AU624" s="122"/>
      <c r="AV624" s="119"/>
      <c r="AX624" s="79"/>
      <c r="AY624" s="79"/>
      <c r="AZ624" s="79"/>
      <c r="BA624" s="79"/>
      <c r="BB624" s="79"/>
      <c r="BC624" s="79"/>
      <c r="BD624" s="79"/>
      <c r="BE624" s="79"/>
      <c r="BF624" s="79"/>
      <c r="BG624" s="79"/>
      <c r="BH624" s="79"/>
      <c r="BI624" s="79"/>
      <c r="BJ624" s="79"/>
      <c r="BK624" s="79"/>
      <c r="BL624" s="79"/>
      <c r="BM624" s="120"/>
      <c r="BN624" s="79"/>
      <c r="BO624" s="79"/>
      <c r="BP624" s="79"/>
      <c r="BQ624" s="79"/>
      <c r="BR624" s="79"/>
      <c r="BS624" s="79"/>
      <c r="BT624" s="79"/>
      <c r="BU624" s="79"/>
      <c r="BV624" s="79"/>
      <c r="BW624" s="79"/>
      <c r="BX624" s="79"/>
      <c r="BY624" s="79"/>
      <c r="BZ624" s="79"/>
    </row>
    <row r="625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118"/>
      <c r="M625" s="123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121"/>
      <c r="AU625" s="122"/>
      <c r="AV625" s="119"/>
      <c r="AX625" s="79"/>
      <c r="AY625" s="79"/>
      <c r="AZ625" s="79"/>
      <c r="BA625" s="79"/>
      <c r="BB625" s="79"/>
      <c r="BC625" s="79"/>
      <c r="BD625" s="79"/>
      <c r="BE625" s="79"/>
      <c r="BF625" s="79"/>
      <c r="BG625" s="79"/>
      <c r="BH625" s="79"/>
      <c r="BI625" s="79"/>
      <c r="BJ625" s="79"/>
      <c r="BK625" s="79"/>
      <c r="BL625" s="79"/>
      <c r="BM625" s="120"/>
      <c r="BN625" s="79"/>
      <c r="BO625" s="79"/>
      <c r="BP625" s="79"/>
      <c r="BQ625" s="79"/>
      <c r="BR625" s="79"/>
      <c r="BS625" s="79"/>
      <c r="BT625" s="79"/>
      <c r="BU625" s="79"/>
      <c r="BV625" s="79"/>
      <c r="BW625" s="79"/>
      <c r="BX625" s="79"/>
      <c r="BY625" s="79"/>
      <c r="BZ625" s="79"/>
    </row>
    <row r="626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118"/>
      <c r="M626" s="123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121"/>
      <c r="AU626" s="122"/>
      <c r="AV626" s="119"/>
      <c r="AX626" s="79"/>
      <c r="AY626" s="79"/>
      <c r="AZ626" s="79"/>
      <c r="BA626" s="79"/>
      <c r="BB626" s="79"/>
      <c r="BC626" s="79"/>
      <c r="BD626" s="79"/>
      <c r="BE626" s="79"/>
      <c r="BF626" s="79"/>
      <c r="BG626" s="79"/>
      <c r="BH626" s="79"/>
      <c r="BI626" s="79"/>
      <c r="BJ626" s="79"/>
      <c r="BK626" s="79"/>
      <c r="BL626" s="79"/>
      <c r="BM626" s="120"/>
      <c r="BN626" s="79"/>
      <c r="BO626" s="79"/>
      <c r="BP626" s="79"/>
      <c r="BQ626" s="79"/>
      <c r="BR626" s="79"/>
      <c r="BS626" s="79"/>
      <c r="BT626" s="79"/>
      <c r="BU626" s="79"/>
      <c r="BV626" s="79"/>
      <c r="BW626" s="79"/>
      <c r="BX626" s="79"/>
      <c r="BY626" s="79"/>
      <c r="BZ626" s="79"/>
    </row>
    <row r="627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118"/>
      <c r="M627" s="123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121"/>
      <c r="AU627" s="122"/>
      <c r="AV627" s="119"/>
      <c r="AX627" s="79"/>
      <c r="AY627" s="79"/>
      <c r="AZ627" s="79"/>
      <c r="BA627" s="79"/>
      <c r="BB627" s="79"/>
      <c r="BC627" s="79"/>
      <c r="BD627" s="79"/>
      <c r="BE627" s="79"/>
      <c r="BF627" s="79"/>
      <c r="BG627" s="79"/>
      <c r="BH627" s="79"/>
      <c r="BI627" s="79"/>
      <c r="BJ627" s="79"/>
      <c r="BK627" s="79"/>
      <c r="BL627" s="79"/>
      <c r="BM627" s="120"/>
      <c r="BN627" s="79"/>
      <c r="BO627" s="79"/>
      <c r="BP627" s="79"/>
      <c r="BQ627" s="79"/>
      <c r="BR627" s="79"/>
      <c r="BS627" s="79"/>
      <c r="BT627" s="79"/>
      <c r="BU627" s="79"/>
      <c r="BV627" s="79"/>
      <c r="BW627" s="79"/>
      <c r="BX627" s="79"/>
      <c r="BY627" s="79"/>
      <c r="BZ627" s="79"/>
    </row>
    <row r="628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118"/>
      <c r="M628" s="123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121"/>
      <c r="AU628" s="122"/>
      <c r="AV628" s="119"/>
      <c r="AX628" s="79"/>
      <c r="AY628" s="79"/>
      <c r="AZ628" s="79"/>
      <c r="BA628" s="79"/>
      <c r="BB628" s="79"/>
      <c r="BC628" s="79"/>
      <c r="BD628" s="79"/>
      <c r="BE628" s="79"/>
      <c r="BF628" s="79"/>
      <c r="BG628" s="79"/>
      <c r="BH628" s="79"/>
      <c r="BI628" s="79"/>
      <c r="BJ628" s="79"/>
      <c r="BK628" s="79"/>
      <c r="BL628" s="79"/>
      <c r="BM628" s="120"/>
      <c r="BN628" s="79"/>
      <c r="BO628" s="79"/>
      <c r="BP628" s="79"/>
      <c r="BQ628" s="79"/>
      <c r="BR628" s="79"/>
      <c r="BS628" s="79"/>
      <c r="BT628" s="79"/>
      <c r="BU628" s="79"/>
      <c r="BV628" s="79"/>
      <c r="BW628" s="79"/>
      <c r="BX628" s="79"/>
      <c r="BY628" s="79"/>
      <c r="BZ628" s="79"/>
    </row>
    <row r="629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118"/>
      <c r="M629" s="123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121"/>
      <c r="AU629" s="122"/>
      <c r="AV629" s="119"/>
      <c r="AX629" s="79"/>
      <c r="AY629" s="79"/>
      <c r="AZ629" s="79"/>
      <c r="BA629" s="79"/>
      <c r="BB629" s="79"/>
      <c r="BC629" s="79"/>
      <c r="BD629" s="79"/>
      <c r="BE629" s="79"/>
      <c r="BF629" s="79"/>
      <c r="BG629" s="79"/>
      <c r="BH629" s="79"/>
      <c r="BI629" s="79"/>
      <c r="BJ629" s="79"/>
      <c r="BK629" s="79"/>
      <c r="BL629" s="79"/>
      <c r="BM629" s="120"/>
      <c r="BN629" s="79"/>
      <c r="BO629" s="79"/>
      <c r="BP629" s="79"/>
      <c r="BQ629" s="79"/>
      <c r="BR629" s="79"/>
      <c r="BS629" s="79"/>
      <c r="BT629" s="79"/>
      <c r="BU629" s="79"/>
      <c r="BV629" s="79"/>
      <c r="BW629" s="79"/>
      <c r="BX629" s="79"/>
      <c r="BY629" s="79"/>
      <c r="BZ629" s="79"/>
    </row>
    <row r="630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118"/>
      <c r="M630" s="123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121"/>
      <c r="AU630" s="122"/>
      <c r="AV630" s="119"/>
      <c r="AX630" s="79"/>
      <c r="AY630" s="79"/>
      <c r="AZ630" s="79"/>
      <c r="BA630" s="79"/>
      <c r="BB630" s="79"/>
      <c r="BC630" s="79"/>
      <c r="BD630" s="79"/>
      <c r="BE630" s="79"/>
      <c r="BF630" s="79"/>
      <c r="BG630" s="79"/>
      <c r="BH630" s="79"/>
      <c r="BI630" s="79"/>
      <c r="BJ630" s="79"/>
      <c r="BK630" s="79"/>
      <c r="BL630" s="79"/>
      <c r="BM630" s="120"/>
      <c r="BN630" s="79"/>
      <c r="BO630" s="79"/>
      <c r="BP630" s="79"/>
      <c r="BQ630" s="79"/>
      <c r="BR630" s="79"/>
      <c r="BS630" s="79"/>
      <c r="BT630" s="79"/>
      <c r="BU630" s="79"/>
      <c r="BV630" s="79"/>
      <c r="BW630" s="79"/>
      <c r="BX630" s="79"/>
      <c r="BY630" s="79"/>
      <c r="BZ630" s="79"/>
    </row>
    <row r="63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118"/>
      <c r="M631" s="123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121"/>
      <c r="AU631" s="122"/>
      <c r="AV631" s="119"/>
      <c r="AX631" s="79"/>
      <c r="AY631" s="79"/>
      <c r="AZ631" s="79"/>
      <c r="BA631" s="79"/>
      <c r="BB631" s="79"/>
      <c r="BC631" s="79"/>
      <c r="BD631" s="79"/>
      <c r="BE631" s="79"/>
      <c r="BF631" s="79"/>
      <c r="BG631" s="79"/>
      <c r="BH631" s="79"/>
      <c r="BI631" s="79"/>
      <c r="BJ631" s="79"/>
      <c r="BK631" s="79"/>
      <c r="BL631" s="79"/>
      <c r="BM631" s="120"/>
      <c r="BN631" s="79"/>
      <c r="BO631" s="79"/>
      <c r="BP631" s="79"/>
      <c r="BQ631" s="79"/>
      <c r="BR631" s="79"/>
      <c r="BS631" s="79"/>
      <c r="BT631" s="79"/>
      <c r="BU631" s="79"/>
      <c r="BV631" s="79"/>
      <c r="BW631" s="79"/>
      <c r="BX631" s="79"/>
      <c r="BY631" s="79"/>
      <c r="BZ631" s="79"/>
    </row>
    <row r="63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118"/>
      <c r="M632" s="123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121"/>
      <c r="AU632" s="122"/>
      <c r="AV632" s="119"/>
      <c r="AX632" s="79"/>
      <c r="AY632" s="79"/>
      <c r="AZ632" s="79"/>
      <c r="BA632" s="79"/>
      <c r="BB632" s="79"/>
      <c r="BC632" s="79"/>
      <c r="BD632" s="79"/>
      <c r="BE632" s="79"/>
      <c r="BF632" s="79"/>
      <c r="BG632" s="79"/>
      <c r="BH632" s="79"/>
      <c r="BI632" s="79"/>
      <c r="BJ632" s="79"/>
      <c r="BK632" s="79"/>
      <c r="BL632" s="79"/>
      <c r="BM632" s="120"/>
      <c r="BN632" s="79"/>
      <c r="BO632" s="79"/>
      <c r="BP632" s="79"/>
      <c r="BQ632" s="79"/>
      <c r="BR632" s="79"/>
      <c r="BS632" s="79"/>
      <c r="BT632" s="79"/>
      <c r="BU632" s="79"/>
      <c r="BV632" s="79"/>
      <c r="BW632" s="79"/>
      <c r="BX632" s="79"/>
      <c r="BY632" s="79"/>
      <c r="BZ632" s="79"/>
    </row>
    <row r="633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118"/>
      <c r="M633" s="123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121"/>
      <c r="AU633" s="122"/>
      <c r="AV633" s="119"/>
      <c r="AX633" s="79"/>
      <c r="AY633" s="79"/>
      <c r="AZ633" s="79"/>
      <c r="BA633" s="79"/>
      <c r="BB633" s="79"/>
      <c r="BC633" s="79"/>
      <c r="BD633" s="79"/>
      <c r="BE633" s="79"/>
      <c r="BF633" s="79"/>
      <c r="BG633" s="79"/>
      <c r="BH633" s="79"/>
      <c r="BI633" s="79"/>
      <c r="BJ633" s="79"/>
      <c r="BK633" s="79"/>
      <c r="BL633" s="79"/>
      <c r="BM633" s="120"/>
      <c r="BN633" s="79"/>
      <c r="BO633" s="79"/>
      <c r="BP633" s="79"/>
      <c r="BQ633" s="79"/>
      <c r="BR633" s="79"/>
      <c r="BS633" s="79"/>
      <c r="BT633" s="79"/>
      <c r="BU633" s="79"/>
      <c r="BV633" s="79"/>
      <c r="BW633" s="79"/>
      <c r="BX633" s="79"/>
      <c r="BY633" s="79"/>
      <c r="BZ633" s="79"/>
    </row>
    <row r="634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118"/>
      <c r="M634" s="123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121"/>
      <c r="AU634" s="122"/>
      <c r="AV634" s="119"/>
      <c r="AX634" s="79"/>
      <c r="AY634" s="79"/>
      <c r="AZ634" s="79"/>
      <c r="BA634" s="79"/>
      <c r="BB634" s="79"/>
      <c r="BC634" s="79"/>
      <c r="BD634" s="79"/>
      <c r="BE634" s="79"/>
      <c r="BF634" s="79"/>
      <c r="BG634" s="79"/>
      <c r="BH634" s="79"/>
      <c r="BI634" s="79"/>
      <c r="BJ634" s="79"/>
      <c r="BK634" s="79"/>
      <c r="BL634" s="79"/>
      <c r="BM634" s="120"/>
      <c r="BN634" s="79"/>
      <c r="BO634" s="79"/>
      <c r="BP634" s="79"/>
      <c r="BQ634" s="79"/>
      <c r="BR634" s="79"/>
      <c r="BS634" s="79"/>
      <c r="BT634" s="79"/>
      <c r="BU634" s="79"/>
      <c r="BV634" s="79"/>
      <c r="BW634" s="79"/>
      <c r="BX634" s="79"/>
      <c r="BY634" s="79"/>
      <c r="BZ634" s="79"/>
    </row>
    <row r="635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118"/>
      <c r="M635" s="123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121"/>
      <c r="AU635" s="122"/>
      <c r="AV635" s="119"/>
      <c r="AX635" s="79"/>
      <c r="AY635" s="79"/>
      <c r="AZ635" s="79"/>
      <c r="BA635" s="79"/>
      <c r="BB635" s="79"/>
      <c r="BC635" s="79"/>
      <c r="BD635" s="79"/>
      <c r="BE635" s="79"/>
      <c r="BF635" s="79"/>
      <c r="BG635" s="79"/>
      <c r="BH635" s="79"/>
      <c r="BI635" s="79"/>
      <c r="BJ635" s="79"/>
      <c r="BK635" s="79"/>
      <c r="BL635" s="79"/>
      <c r="BM635" s="120"/>
      <c r="BN635" s="79"/>
      <c r="BO635" s="79"/>
      <c r="BP635" s="79"/>
      <c r="BQ635" s="79"/>
      <c r="BR635" s="79"/>
      <c r="BS635" s="79"/>
      <c r="BT635" s="79"/>
      <c r="BU635" s="79"/>
      <c r="BV635" s="79"/>
      <c r="BW635" s="79"/>
      <c r="BX635" s="79"/>
      <c r="BY635" s="79"/>
      <c r="BZ635" s="79"/>
    </row>
    <row r="636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118"/>
      <c r="M636" s="123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121"/>
      <c r="AU636" s="122"/>
      <c r="AV636" s="119"/>
      <c r="AX636" s="79"/>
      <c r="AY636" s="79"/>
      <c r="AZ636" s="79"/>
      <c r="BA636" s="79"/>
      <c r="BB636" s="79"/>
      <c r="BC636" s="79"/>
      <c r="BD636" s="79"/>
      <c r="BE636" s="79"/>
      <c r="BF636" s="79"/>
      <c r="BG636" s="79"/>
      <c r="BH636" s="79"/>
      <c r="BI636" s="79"/>
      <c r="BJ636" s="79"/>
      <c r="BK636" s="79"/>
      <c r="BL636" s="79"/>
      <c r="BM636" s="120"/>
      <c r="BN636" s="79"/>
      <c r="BO636" s="79"/>
      <c r="BP636" s="79"/>
      <c r="BQ636" s="79"/>
      <c r="BR636" s="79"/>
      <c r="BS636" s="79"/>
      <c r="BT636" s="79"/>
      <c r="BU636" s="79"/>
      <c r="BV636" s="79"/>
      <c r="BW636" s="79"/>
      <c r="BX636" s="79"/>
      <c r="BY636" s="79"/>
      <c r="BZ636" s="79"/>
    </row>
    <row r="637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118"/>
      <c r="M637" s="123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121"/>
      <c r="AU637" s="122"/>
      <c r="AV637" s="119"/>
      <c r="AX637" s="79"/>
      <c r="AY637" s="79"/>
      <c r="AZ637" s="79"/>
      <c r="BA637" s="79"/>
      <c r="BB637" s="79"/>
      <c r="BC637" s="79"/>
      <c r="BD637" s="79"/>
      <c r="BE637" s="79"/>
      <c r="BF637" s="79"/>
      <c r="BG637" s="79"/>
      <c r="BH637" s="79"/>
      <c r="BI637" s="79"/>
      <c r="BJ637" s="79"/>
      <c r="BK637" s="79"/>
      <c r="BL637" s="79"/>
      <c r="BM637" s="120"/>
      <c r="BN637" s="79"/>
      <c r="BO637" s="79"/>
      <c r="BP637" s="79"/>
      <c r="BQ637" s="79"/>
      <c r="BR637" s="79"/>
      <c r="BS637" s="79"/>
      <c r="BT637" s="79"/>
      <c r="BU637" s="79"/>
      <c r="BV637" s="79"/>
      <c r="BW637" s="79"/>
      <c r="BX637" s="79"/>
      <c r="BY637" s="79"/>
      <c r="BZ637" s="79"/>
    </row>
    <row r="638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118"/>
      <c r="M638" s="123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121"/>
      <c r="AU638" s="122"/>
      <c r="AV638" s="119"/>
      <c r="AX638" s="79"/>
      <c r="AY638" s="79"/>
      <c r="AZ638" s="79"/>
      <c r="BA638" s="79"/>
      <c r="BB638" s="79"/>
      <c r="BC638" s="79"/>
      <c r="BD638" s="79"/>
      <c r="BE638" s="79"/>
      <c r="BF638" s="79"/>
      <c r="BG638" s="79"/>
      <c r="BH638" s="79"/>
      <c r="BI638" s="79"/>
      <c r="BJ638" s="79"/>
      <c r="BK638" s="79"/>
      <c r="BL638" s="79"/>
      <c r="BM638" s="120"/>
      <c r="BN638" s="79"/>
      <c r="BO638" s="79"/>
      <c r="BP638" s="79"/>
      <c r="BQ638" s="79"/>
      <c r="BR638" s="79"/>
      <c r="BS638" s="79"/>
      <c r="BT638" s="79"/>
      <c r="BU638" s="79"/>
      <c r="BV638" s="79"/>
      <c r="BW638" s="79"/>
      <c r="BX638" s="79"/>
      <c r="BY638" s="79"/>
      <c r="BZ638" s="79"/>
    </row>
    <row r="639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118"/>
      <c r="M639" s="123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121"/>
      <c r="AU639" s="122"/>
      <c r="AV639" s="119"/>
      <c r="AX639" s="79"/>
      <c r="AY639" s="79"/>
      <c r="AZ639" s="79"/>
      <c r="BA639" s="79"/>
      <c r="BB639" s="79"/>
      <c r="BC639" s="79"/>
      <c r="BD639" s="79"/>
      <c r="BE639" s="79"/>
      <c r="BF639" s="79"/>
      <c r="BG639" s="79"/>
      <c r="BH639" s="79"/>
      <c r="BI639" s="79"/>
      <c r="BJ639" s="79"/>
      <c r="BK639" s="79"/>
      <c r="BL639" s="79"/>
      <c r="BM639" s="120"/>
      <c r="BN639" s="79"/>
      <c r="BO639" s="79"/>
      <c r="BP639" s="79"/>
      <c r="BQ639" s="79"/>
      <c r="BR639" s="79"/>
      <c r="BS639" s="79"/>
      <c r="BT639" s="79"/>
      <c r="BU639" s="79"/>
      <c r="BV639" s="79"/>
      <c r="BW639" s="79"/>
      <c r="BX639" s="79"/>
      <c r="BY639" s="79"/>
      <c r="BZ639" s="79"/>
    </row>
    <row r="640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118"/>
      <c r="M640" s="123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121"/>
      <c r="AU640" s="122"/>
      <c r="AV640" s="119"/>
      <c r="AX640" s="79"/>
      <c r="AY640" s="79"/>
      <c r="AZ640" s="79"/>
      <c r="BA640" s="79"/>
      <c r="BB640" s="79"/>
      <c r="BC640" s="79"/>
      <c r="BD640" s="79"/>
      <c r="BE640" s="79"/>
      <c r="BF640" s="79"/>
      <c r="BG640" s="79"/>
      <c r="BH640" s="79"/>
      <c r="BI640" s="79"/>
      <c r="BJ640" s="79"/>
      <c r="BK640" s="79"/>
      <c r="BL640" s="79"/>
      <c r="BM640" s="120"/>
      <c r="BN640" s="79"/>
      <c r="BO640" s="79"/>
      <c r="BP640" s="79"/>
      <c r="BQ640" s="79"/>
      <c r="BR640" s="79"/>
      <c r="BS640" s="79"/>
      <c r="BT640" s="79"/>
      <c r="BU640" s="79"/>
      <c r="BV640" s="79"/>
      <c r="BW640" s="79"/>
      <c r="BX640" s="79"/>
      <c r="BY640" s="79"/>
      <c r="BZ640" s="79"/>
    </row>
    <row r="64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118"/>
      <c r="M641" s="123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121"/>
      <c r="AU641" s="122"/>
      <c r="AV641" s="119"/>
      <c r="AX641" s="79"/>
      <c r="AY641" s="79"/>
      <c r="AZ641" s="79"/>
      <c r="BA641" s="79"/>
      <c r="BB641" s="79"/>
      <c r="BC641" s="79"/>
      <c r="BD641" s="79"/>
      <c r="BE641" s="79"/>
      <c r="BF641" s="79"/>
      <c r="BG641" s="79"/>
      <c r="BH641" s="79"/>
      <c r="BI641" s="79"/>
      <c r="BJ641" s="79"/>
      <c r="BK641" s="79"/>
      <c r="BL641" s="79"/>
      <c r="BM641" s="120"/>
      <c r="BN641" s="79"/>
      <c r="BO641" s="79"/>
      <c r="BP641" s="79"/>
      <c r="BQ641" s="79"/>
      <c r="BR641" s="79"/>
      <c r="BS641" s="79"/>
      <c r="BT641" s="79"/>
      <c r="BU641" s="79"/>
      <c r="BV641" s="79"/>
      <c r="BW641" s="79"/>
      <c r="BX641" s="79"/>
      <c r="BY641" s="79"/>
      <c r="BZ641" s="79"/>
    </row>
    <row r="64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118"/>
      <c r="M642" s="123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121"/>
      <c r="AU642" s="122"/>
      <c r="AV642" s="119"/>
      <c r="AX642" s="79"/>
      <c r="AY642" s="79"/>
      <c r="AZ642" s="79"/>
      <c r="BA642" s="79"/>
      <c r="BB642" s="79"/>
      <c r="BC642" s="79"/>
      <c r="BD642" s="79"/>
      <c r="BE642" s="79"/>
      <c r="BF642" s="79"/>
      <c r="BG642" s="79"/>
      <c r="BH642" s="79"/>
      <c r="BI642" s="79"/>
      <c r="BJ642" s="79"/>
      <c r="BK642" s="79"/>
      <c r="BL642" s="79"/>
      <c r="BM642" s="120"/>
      <c r="BN642" s="79"/>
      <c r="BO642" s="79"/>
      <c r="BP642" s="79"/>
      <c r="BQ642" s="79"/>
      <c r="BR642" s="79"/>
      <c r="BS642" s="79"/>
      <c r="BT642" s="79"/>
      <c r="BU642" s="79"/>
      <c r="BV642" s="79"/>
      <c r="BW642" s="79"/>
      <c r="BX642" s="79"/>
      <c r="BY642" s="79"/>
      <c r="BZ642" s="79"/>
    </row>
    <row r="643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118"/>
      <c r="M643" s="123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121"/>
      <c r="AU643" s="122"/>
      <c r="AV643" s="119"/>
      <c r="AX643" s="79"/>
      <c r="AY643" s="79"/>
      <c r="AZ643" s="79"/>
      <c r="BA643" s="79"/>
      <c r="BB643" s="79"/>
      <c r="BC643" s="79"/>
      <c r="BD643" s="79"/>
      <c r="BE643" s="79"/>
      <c r="BF643" s="79"/>
      <c r="BG643" s="79"/>
      <c r="BH643" s="79"/>
      <c r="BI643" s="79"/>
      <c r="BJ643" s="79"/>
      <c r="BK643" s="79"/>
      <c r="BL643" s="79"/>
      <c r="BM643" s="120"/>
      <c r="BN643" s="79"/>
      <c r="BO643" s="79"/>
      <c r="BP643" s="79"/>
      <c r="BQ643" s="79"/>
      <c r="BR643" s="79"/>
      <c r="BS643" s="79"/>
      <c r="BT643" s="79"/>
      <c r="BU643" s="79"/>
      <c r="BV643" s="79"/>
      <c r="BW643" s="79"/>
      <c r="BX643" s="79"/>
      <c r="BY643" s="79"/>
      <c r="BZ643" s="79"/>
    </row>
    <row r="644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118"/>
      <c r="M644" s="123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121"/>
      <c r="AU644" s="122"/>
      <c r="AV644" s="119"/>
      <c r="AX644" s="79"/>
      <c r="AY644" s="79"/>
      <c r="AZ644" s="79"/>
      <c r="BA644" s="79"/>
      <c r="BB644" s="79"/>
      <c r="BC644" s="79"/>
      <c r="BD644" s="79"/>
      <c r="BE644" s="79"/>
      <c r="BF644" s="79"/>
      <c r="BG644" s="79"/>
      <c r="BH644" s="79"/>
      <c r="BI644" s="79"/>
      <c r="BJ644" s="79"/>
      <c r="BK644" s="79"/>
      <c r="BL644" s="79"/>
      <c r="BM644" s="120"/>
      <c r="BN644" s="79"/>
      <c r="BO644" s="79"/>
      <c r="BP644" s="79"/>
      <c r="BQ644" s="79"/>
      <c r="BR644" s="79"/>
      <c r="BS644" s="79"/>
      <c r="BT644" s="79"/>
      <c r="BU644" s="79"/>
      <c r="BV644" s="79"/>
      <c r="BW644" s="79"/>
      <c r="BX644" s="79"/>
      <c r="BY644" s="79"/>
      <c r="BZ644" s="79"/>
    </row>
    <row r="645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118"/>
      <c r="M645" s="123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121"/>
      <c r="AU645" s="122"/>
      <c r="AV645" s="119"/>
      <c r="AX645" s="79"/>
      <c r="AY645" s="79"/>
      <c r="AZ645" s="79"/>
      <c r="BA645" s="79"/>
      <c r="BB645" s="79"/>
      <c r="BC645" s="79"/>
      <c r="BD645" s="79"/>
      <c r="BE645" s="79"/>
      <c r="BF645" s="79"/>
      <c r="BG645" s="79"/>
      <c r="BH645" s="79"/>
      <c r="BI645" s="79"/>
      <c r="BJ645" s="79"/>
      <c r="BK645" s="79"/>
      <c r="BL645" s="79"/>
      <c r="BM645" s="120"/>
      <c r="BN645" s="79"/>
      <c r="BO645" s="79"/>
      <c r="BP645" s="79"/>
      <c r="BQ645" s="79"/>
      <c r="BR645" s="79"/>
      <c r="BS645" s="79"/>
      <c r="BT645" s="79"/>
      <c r="BU645" s="79"/>
      <c r="BV645" s="79"/>
      <c r="BW645" s="79"/>
      <c r="BX645" s="79"/>
      <c r="BY645" s="79"/>
      <c r="BZ645" s="79"/>
    </row>
    <row r="646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118"/>
      <c r="M646" s="123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121"/>
      <c r="AU646" s="122"/>
      <c r="AV646" s="119"/>
      <c r="AX646" s="79"/>
      <c r="AY646" s="79"/>
      <c r="AZ646" s="79"/>
      <c r="BA646" s="79"/>
      <c r="BB646" s="79"/>
      <c r="BC646" s="79"/>
      <c r="BD646" s="79"/>
      <c r="BE646" s="79"/>
      <c r="BF646" s="79"/>
      <c r="BG646" s="79"/>
      <c r="BH646" s="79"/>
      <c r="BI646" s="79"/>
      <c r="BJ646" s="79"/>
      <c r="BK646" s="79"/>
      <c r="BL646" s="79"/>
      <c r="BM646" s="120"/>
      <c r="BN646" s="79"/>
      <c r="BO646" s="79"/>
      <c r="BP646" s="79"/>
      <c r="BQ646" s="79"/>
      <c r="BR646" s="79"/>
      <c r="BS646" s="79"/>
      <c r="BT646" s="79"/>
      <c r="BU646" s="79"/>
      <c r="BV646" s="79"/>
      <c r="BW646" s="79"/>
      <c r="BX646" s="79"/>
      <c r="BY646" s="79"/>
      <c r="BZ646" s="79"/>
    </row>
    <row r="647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118"/>
      <c r="M647" s="123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121"/>
      <c r="AU647" s="122"/>
      <c r="AV647" s="119"/>
      <c r="AX647" s="79"/>
      <c r="AY647" s="79"/>
      <c r="AZ647" s="79"/>
      <c r="BA647" s="79"/>
      <c r="BB647" s="79"/>
      <c r="BC647" s="79"/>
      <c r="BD647" s="79"/>
      <c r="BE647" s="79"/>
      <c r="BF647" s="79"/>
      <c r="BG647" s="79"/>
      <c r="BH647" s="79"/>
      <c r="BI647" s="79"/>
      <c r="BJ647" s="79"/>
      <c r="BK647" s="79"/>
      <c r="BL647" s="79"/>
      <c r="BM647" s="120"/>
      <c r="BN647" s="79"/>
      <c r="BO647" s="79"/>
      <c r="BP647" s="79"/>
      <c r="BQ647" s="79"/>
      <c r="BR647" s="79"/>
      <c r="BS647" s="79"/>
      <c r="BT647" s="79"/>
      <c r="BU647" s="79"/>
      <c r="BV647" s="79"/>
      <c r="BW647" s="79"/>
      <c r="BX647" s="79"/>
      <c r="BY647" s="79"/>
      <c r="BZ647" s="79"/>
    </row>
    <row r="648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118"/>
      <c r="M648" s="123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121"/>
      <c r="AU648" s="122"/>
      <c r="AV648" s="119"/>
      <c r="AX648" s="79"/>
      <c r="AY648" s="79"/>
      <c r="AZ648" s="79"/>
      <c r="BA648" s="79"/>
      <c r="BB648" s="79"/>
      <c r="BC648" s="79"/>
      <c r="BD648" s="79"/>
      <c r="BE648" s="79"/>
      <c r="BF648" s="79"/>
      <c r="BG648" s="79"/>
      <c r="BH648" s="79"/>
      <c r="BI648" s="79"/>
      <c r="BJ648" s="79"/>
      <c r="BK648" s="79"/>
      <c r="BL648" s="79"/>
      <c r="BM648" s="120"/>
      <c r="BN648" s="79"/>
      <c r="BO648" s="79"/>
      <c r="BP648" s="79"/>
      <c r="BQ648" s="79"/>
      <c r="BR648" s="79"/>
      <c r="BS648" s="79"/>
      <c r="BT648" s="79"/>
      <c r="BU648" s="79"/>
      <c r="BV648" s="79"/>
      <c r="BW648" s="79"/>
      <c r="BX648" s="79"/>
      <c r="BY648" s="79"/>
      <c r="BZ648" s="79"/>
    </row>
    <row r="649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118"/>
      <c r="M649" s="123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121"/>
      <c r="AU649" s="122"/>
      <c r="AV649" s="119"/>
      <c r="AX649" s="79"/>
      <c r="AY649" s="79"/>
      <c r="AZ649" s="79"/>
      <c r="BA649" s="79"/>
      <c r="BB649" s="79"/>
      <c r="BC649" s="79"/>
      <c r="BD649" s="79"/>
      <c r="BE649" s="79"/>
      <c r="BF649" s="79"/>
      <c r="BG649" s="79"/>
      <c r="BH649" s="79"/>
      <c r="BI649" s="79"/>
      <c r="BJ649" s="79"/>
      <c r="BK649" s="79"/>
      <c r="BL649" s="79"/>
      <c r="BM649" s="120"/>
      <c r="BN649" s="79"/>
      <c r="BO649" s="79"/>
      <c r="BP649" s="79"/>
      <c r="BQ649" s="79"/>
      <c r="BR649" s="79"/>
      <c r="BS649" s="79"/>
      <c r="BT649" s="79"/>
      <c r="BU649" s="79"/>
      <c r="BV649" s="79"/>
      <c r="BW649" s="79"/>
      <c r="BX649" s="79"/>
      <c r="BY649" s="79"/>
      <c r="BZ649" s="79"/>
    </row>
    <row r="650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118"/>
      <c r="M650" s="123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121"/>
      <c r="AU650" s="122"/>
      <c r="AV650" s="119"/>
      <c r="AX650" s="79"/>
      <c r="AY650" s="79"/>
      <c r="AZ650" s="79"/>
      <c r="BA650" s="79"/>
      <c r="BB650" s="79"/>
      <c r="BC650" s="79"/>
      <c r="BD650" s="79"/>
      <c r="BE650" s="79"/>
      <c r="BF650" s="79"/>
      <c r="BG650" s="79"/>
      <c r="BH650" s="79"/>
      <c r="BI650" s="79"/>
      <c r="BJ650" s="79"/>
      <c r="BK650" s="79"/>
      <c r="BL650" s="79"/>
      <c r="BM650" s="120"/>
      <c r="BN650" s="79"/>
      <c r="BO650" s="79"/>
      <c r="BP650" s="79"/>
      <c r="BQ650" s="79"/>
      <c r="BR650" s="79"/>
      <c r="BS650" s="79"/>
      <c r="BT650" s="79"/>
      <c r="BU650" s="79"/>
      <c r="BV650" s="79"/>
      <c r="BW650" s="79"/>
      <c r="BX650" s="79"/>
      <c r="BY650" s="79"/>
      <c r="BZ650" s="79"/>
    </row>
    <row r="65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118"/>
      <c r="M651" s="123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121"/>
      <c r="AU651" s="122"/>
      <c r="AV651" s="119"/>
      <c r="AX651" s="79"/>
      <c r="AY651" s="79"/>
      <c r="AZ651" s="79"/>
      <c r="BA651" s="79"/>
      <c r="BB651" s="79"/>
      <c r="BC651" s="79"/>
      <c r="BD651" s="79"/>
      <c r="BE651" s="79"/>
      <c r="BF651" s="79"/>
      <c r="BG651" s="79"/>
      <c r="BH651" s="79"/>
      <c r="BI651" s="79"/>
      <c r="BJ651" s="79"/>
      <c r="BK651" s="79"/>
      <c r="BL651" s="79"/>
      <c r="BM651" s="120"/>
      <c r="BN651" s="79"/>
      <c r="BO651" s="79"/>
      <c r="BP651" s="79"/>
      <c r="BQ651" s="79"/>
      <c r="BR651" s="79"/>
      <c r="BS651" s="79"/>
      <c r="BT651" s="79"/>
      <c r="BU651" s="79"/>
      <c r="BV651" s="79"/>
      <c r="BW651" s="79"/>
      <c r="BX651" s="79"/>
      <c r="BY651" s="79"/>
      <c r="BZ651" s="79"/>
    </row>
    <row r="65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118"/>
      <c r="M652" s="123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121"/>
      <c r="AU652" s="122"/>
      <c r="AV652" s="119"/>
      <c r="AX652" s="79"/>
      <c r="AY652" s="79"/>
      <c r="AZ652" s="79"/>
      <c r="BA652" s="79"/>
      <c r="BB652" s="79"/>
      <c r="BC652" s="79"/>
      <c r="BD652" s="79"/>
      <c r="BE652" s="79"/>
      <c r="BF652" s="79"/>
      <c r="BG652" s="79"/>
      <c r="BH652" s="79"/>
      <c r="BI652" s="79"/>
      <c r="BJ652" s="79"/>
      <c r="BK652" s="79"/>
      <c r="BL652" s="79"/>
      <c r="BM652" s="120"/>
      <c r="BN652" s="79"/>
      <c r="BO652" s="79"/>
      <c r="BP652" s="79"/>
      <c r="BQ652" s="79"/>
      <c r="BR652" s="79"/>
      <c r="BS652" s="79"/>
      <c r="BT652" s="79"/>
      <c r="BU652" s="79"/>
      <c r="BV652" s="79"/>
      <c r="BW652" s="79"/>
      <c r="BX652" s="79"/>
      <c r="BY652" s="79"/>
      <c r="BZ652" s="79"/>
    </row>
    <row r="653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118"/>
      <c r="M653" s="123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121"/>
      <c r="AU653" s="122"/>
      <c r="AV653" s="119"/>
      <c r="AX653" s="79"/>
      <c r="AY653" s="79"/>
      <c r="AZ653" s="79"/>
      <c r="BA653" s="79"/>
      <c r="BB653" s="79"/>
      <c r="BC653" s="79"/>
      <c r="BD653" s="79"/>
      <c r="BE653" s="79"/>
      <c r="BF653" s="79"/>
      <c r="BG653" s="79"/>
      <c r="BH653" s="79"/>
      <c r="BI653" s="79"/>
      <c r="BJ653" s="79"/>
      <c r="BK653" s="79"/>
      <c r="BL653" s="79"/>
      <c r="BM653" s="120"/>
      <c r="BN653" s="79"/>
      <c r="BO653" s="79"/>
      <c r="BP653" s="79"/>
      <c r="BQ653" s="79"/>
      <c r="BR653" s="79"/>
      <c r="BS653" s="79"/>
      <c r="BT653" s="79"/>
      <c r="BU653" s="79"/>
      <c r="BV653" s="79"/>
      <c r="BW653" s="79"/>
      <c r="BX653" s="79"/>
      <c r="BY653" s="79"/>
      <c r="BZ653" s="79"/>
    </row>
    <row r="654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118"/>
      <c r="M654" s="123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121"/>
      <c r="AU654" s="122"/>
      <c r="AV654" s="119"/>
      <c r="AX654" s="79"/>
      <c r="AY654" s="79"/>
      <c r="AZ654" s="79"/>
      <c r="BA654" s="79"/>
      <c r="BB654" s="79"/>
      <c r="BC654" s="79"/>
      <c r="BD654" s="79"/>
      <c r="BE654" s="79"/>
      <c r="BF654" s="79"/>
      <c r="BG654" s="79"/>
      <c r="BH654" s="79"/>
      <c r="BI654" s="79"/>
      <c r="BJ654" s="79"/>
      <c r="BK654" s="79"/>
      <c r="BL654" s="79"/>
      <c r="BM654" s="120"/>
      <c r="BN654" s="79"/>
      <c r="BO654" s="79"/>
      <c r="BP654" s="79"/>
      <c r="BQ654" s="79"/>
      <c r="BR654" s="79"/>
      <c r="BS654" s="79"/>
      <c r="BT654" s="79"/>
      <c r="BU654" s="79"/>
      <c r="BV654" s="79"/>
      <c r="BW654" s="79"/>
      <c r="BX654" s="79"/>
      <c r="BY654" s="79"/>
      <c r="BZ654" s="79"/>
    </row>
    <row r="655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118"/>
      <c r="M655" s="123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121"/>
      <c r="AU655" s="122"/>
      <c r="AV655" s="119"/>
      <c r="AX655" s="79"/>
      <c r="AY655" s="79"/>
      <c r="AZ655" s="79"/>
      <c r="BA655" s="79"/>
      <c r="BB655" s="79"/>
      <c r="BC655" s="79"/>
      <c r="BD655" s="79"/>
      <c r="BE655" s="79"/>
      <c r="BF655" s="79"/>
      <c r="BG655" s="79"/>
      <c r="BH655" s="79"/>
      <c r="BI655" s="79"/>
      <c r="BJ655" s="79"/>
      <c r="BK655" s="79"/>
      <c r="BL655" s="79"/>
      <c r="BM655" s="120"/>
      <c r="BN655" s="79"/>
      <c r="BO655" s="79"/>
      <c r="BP655" s="79"/>
      <c r="BQ655" s="79"/>
      <c r="BR655" s="79"/>
      <c r="BS655" s="79"/>
      <c r="BT655" s="79"/>
      <c r="BU655" s="79"/>
      <c r="BV655" s="79"/>
      <c r="BW655" s="79"/>
      <c r="BX655" s="79"/>
      <c r="BY655" s="79"/>
      <c r="BZ655" s="79"/>
    </row>
    <row r="656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118"/>
      <c r="M656" s="123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121"/>
      <c r="AU656" s="122"/>
      <c r="AV656" s="119"/>
      <c r="AX656" s="79"/>
      <c r="AY656" s="79"/>
      <c r="AZ656" s="79"/>
      <c r="BA656" s="79"/>
      <c r="BB656" s="79"/>
      <c r="BC656" s="79"/>
      <c r="BD656" s="79"/>
      <c r="BE656" s="79"/>
      <c r="BF656" s="79"/>
      <c r="BG656" s="79"/>
      <c r="BH656" s="79"/>
      <c r="BI656" s="79"/>
      <c r="BJ656" s="79"/>
      <c r="BK656" s="79"/>
      <c r="BL656" s="79"/>
      <c r="BM656" s="120"/>
      <c r="BN656" s="79"/>
      <c r="BO656" s="79"/>
      <c r="BP656" s="79"/>
      <c r="BQ656" s="79"/>
      <c r="BR656" s="79"/>
      <c r="BS656" s="79"/>
      <c r="BT656" s="79"/>
      <c r="BU656" s="79"/>
      <c r="BV656" s="79"/>
      <c r="BW656" s="79"/>
      <c r="BX656" s="79"/>
      <c r="BY656" s="79"/>
      <c r="BZ656" s="79"/>
    </row>
    <row r="657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118"/>
      <c r="M657" s="123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121"/>
      <c r="AU657" s="122"/>
      <c r="AV657" s="119"/>
      <c r="AX657" s="79"/>
      <c r="AY657" s="79"/>
      <c r="AZ657" s="79"/>
      <c r="BA657" s="79"/>
      <c r="BB657" s="79"/>
      <c r="BC657" s="79"/>
      <c r="BD657" s="79"/>
      <c r="BE657" s="79"/>
      <c r="BF657" s="79"/>
      <c r="BG657" s="79"/>
      <c r="BH657" s="79"/>
      <c r="BI657" s="79"/>
      <c r="BJ657" s="79"/>
      <c r="BK657" s="79"/>
      <c r="BL657" s="79"/>
      <c r="BM657" s="120"/>
      <c r="BN657" s="79"/>
      <c r="BO657" s="79"/>
      <c r="BP657" s="79"/>
      <c r="BQ657" s="79"/>
      <c r="BR657" s="79"/>
      <c r="BS657" s="79"/>
      <c r="BT657" s="79"/>
      <c r="BU657" s="79"/>
      <c r="BV657" s="79"/>
      <c r="BW657" s="79"/>
      <c r="BX657" s="79"/>
      <c r="BY657" s="79"/>
      <c r="BZ657" s="79"/>
    </row>
    <row r="658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118"/>
      <c r="M658" s="123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121"/>
      <c r="AU658" s="122"/>
      <c r="AV658" s="119"/>
      <c r="AX658" s="79"/>
      <c r="AY658" s="79"/>
      <c r="AZ658" s="79"/>
      <c r="BA658" s="79"/>
      <c r="BB658" s="79"/>
      <c r="BC658" s="79"/>
      <c r="BD658" s="79"/>
      <c r="BE658" s="79"/>
      <c r="BF658" s="79"/>
      <c r="BG658" s="79"/>
      <c r="BH658" s="79"/>
      <c r="BI658" s="79"/>
      <c r="BJ658" s="79"/>
      <c r="BK658" s="79"/>
      <c r="BL658" s="79"/>
      <c r="BM658" s="120"/>
      <c r="BN658" s="79"/>
      <c r="BO658" s="79"/>
      <c r="BP658" s="79"/>
      <c r="BQ658" s="79"/>
      <c r="BR658" s="79"/>
      <c r="BS658" s="79"/>
      <c r="BT658" s="79"/>
      <c r="BU658" s="79"/>
      <c r="BV658" s="79"/>
      <c r="BW658" s="79"/>
      <c r="BX658" s="79"/>
      <c r="BY658" s="79"/>
      <c r="BZ658" s="79"/>
    </row>
    <row r="659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118"/>
      <c r="M659" s="123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121"/>
      <c r="AU659" s="122"/>
      <c r="AV659" s="119"/>
      <c r="AX659" s="79"/>
      <c r="AY659" s="79"/>
      <c r="AZ659" s="79"/>
      <c r="BA659" s="79"/>
      <c r="BB659" s="79"/>
      <c r="BC659" s="79"/>
      <c r="BD659" s="79"/>
      <c r="BE659" s="79"/>
      <c r="BF659" s="79"/>
      <c r="BG659" s="79"/>
      <c r="BH659" s="79"/>
      <c r="BI659" s="79"/>
      <c r="BJ659" s="79"/>
      <c r="BK659" s="79"/>
      <c r="BL659" s="79"/>
      <c r="BM659" s="120"/>
      <c r="BN659" s="79"/>
      <c r="BO659" s="79"/>
      <c r="BP659" s="79"/>
      <c r="BQ659" s="79"/>
      <c r="BR659" s="79"/>
      <c r="BS659" s="79"/>
      <c r="BT659" s="79"/>
      <c r="BU659" s="79"/>
      <c r="BV659" s="79"/>
      <c r="BW659" s="79"/>
      <c r="BX659" s="79"/>
      <c r="BY659" s="79"/>
      <c r="BZ659" s="79"/>
    </row>
    <row r="660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118"/>
      <c r="M660" s="123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121"/>
      <c r="AU660" s="122"/>
      <c r="AV660" s="119"/>
      <c r="AX660" s="79"/>
      <c r="AY660" s="79"/>
      <c r="AZ660" s="79"/>
      <c r="BA660" s="79"/>
      <c r="BB660" s="79"/>
      <c r="BC660" s="79"/>
      <c r="BD660" s="79"/>
      <c r="BE660" s="79"/>
      <c r="BF660" s="79"/>
      <c r="BG660" s="79"/>
      <c r="BH660" s="79"/>
      <c r="BI660" s="79"/>
      <c r="BJ660" s="79"/>
      <c r="BK660" s="79"/>
      <c r="BL660" s="79"/>
      <c r="BM660" s="120"/>
      <c r="BN660" s="79"/>
      <c r="BO660" s="79"/>
      <c r="BP660" s="79"/>
      <c r="BQ660" s="79"/>
      <c r="BR660" s="79"/>
      <c r="BS660" s="79"/>
      <c r="BT660" s="79"/>
      <c r="BU660" s="79"/>
      <c r="BV660" s="79"/>
      <c r="BW660" s="79"/>
      <c r="BX660" s="79"/>
      <c r="BY660" s="79"/>
      <c r="BZ660" s="79"/>
    </row>
    <row r="66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118"/>
      <c r="M661" s="123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121"/>
      <c r="AU661" s="122"/>
      <c r="AV661" s="119"/>
      <c r="AX661" s="79"/>
      <c r="AY661" s="79"/>
      <c r="AZ661" s="79"/>
      <c r="BA661" s="79"/>
      <c r="BB661" s="79"/>
      <c r="BC661" s="79"/>
      <c r="BD661" s="79"/>
      <c r="BE661" s="79"/>
      <c r="BF661" s="79"/>
      <c r="BG661" s="79"/>
      <c r="BH661" s="79"/>
      <c r="BI661" s="79"/>
      <c r="BJ661" s="79"/>
      <c r="BK661" s="79"/>
      <c r="BL661" s="79"/>
      <c r="BM661" s="120"/>
      <c r="BN661" s="79"/>
      <c r="BO661" s="79"/>
      <c r="BP661" s="79"/>
      <c r="BQ661" s="79"/>
      <c r="BR661" s="79"/>
      <c r="BS661" s="79"/>
      <c r="BT661" s="79"/>
      <c r="BU661" s="79"/>
      <c r="BV661" s="79"/>
      <c r="BW661" s="79"/>
      <c r="BX661" s="79"/>
      <c r="BY661" s="79"/>
      <c r="BZ661" s="79"/>
    </row>
    <row r="66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118"/>
      <c r="M662" s="123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121"/>
      <c r="AU662" s="122"/>
      <c r="AV662" s="119"/>
      <c r="AX662" s="79"/>
      <c r="AY662" s="79"/>
      <c r="AZ662" s="79"/>
      <c r="BA662" s="79"/>
      <c r="BB662" s="79"/>
      <c r="BC662" s="79"/>
      <c r="BD662" s="79"/>
      <c r="BE662" s="79"/>
      <c r="BF662" s="79"/>
      <c r="BG662" s="79"/>
      <c r="BH662" s="79"/>
      <c r="BI662" s="79"/>
      <c r="BJ662" s="79"/>
      <c r="BK662" s="79"/>
      <c r="BL662" s="79"/>
      <c r="BM662" s="120"/>
      <c r="BN662" s="79"/>
      <c r="BO662" s="79"/>
      <c r="BP662" s="79"/>
      <c r="BQ662" s="79"/>
      <c r="BR662" s="79"/>
      <c r="BS662" s="79"/>
      <c r="BT662" s="79"/>
      <c r="BU662" s="79"/>
      <c r="BV662" s="79"/>
      <c r="BW662" s="79"/>
      <c r="BX662" s="79"/>
      <c r="BY662" s="79"/>
      <c r="BZ662" s="79"/>
    </row>
    <row r="663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118"/>
      <c r="M663" s="123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121"/>
      <c r="AU663" s="122"/>
      <c r="AV663" s="119"/>
      <c r="AX663" s="79"/>
      <c r="AY663" s="79"/>
      <c r="AZ663" s="79"/>
      <c r="BA663" s="79"/>
      <c r="BB663" s="79"/>
      <c r="BC663" s="79"/>
      <c r="BD663" s="79"/>
      <c r="BE663" s="79"/>
      <c r="BF663" s="79"/>
      <c r="BG663" s="79"/>
      <c r="BH663" s="79"/>
      <c r="BI663" s="79"/>
      <c r="BJ663" s="79"/>
      <c r="BK663" s="79"/>
      <c r="BL663" s="79"/>
      <c r="BM663" s="120"/>
      <c r="BN663" s="79"/>
      <c r="BO663" s="79"/>
      <c r="BP663" s="79"/>
      <c r="BQ663" s="79"/>
      <c r="BR663" s="79"/>
      <c r="BS663" s="79"/>
      <c r="BT663" s="79"/>
      <c r="BU663" s="79"/>
      <c r="BV663" s="79"/>
      <c r="BW663" s="79"/>
      <c r="BX663" s="79"/>
      <c r="BY663" s="79"/>
      <c r="BZ663" s="79"/>
    </row>
    <row r="664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118"/>
      <c r="M664" s="123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121"/>
      <c r="AU664" s="122"/>
      <c r="AV664" s="119"/>
      <c r="AX664" s="79"/>
      <c r="AY664" s="79"/>
      <c r="AZ664" s="79"/>
      <c r="BA664" s="79"/>
      <c r="BB664" s="79"/>
      <c r="BC664" s="79"/>
      <c r="BD664" s="79"/>
      <c r="BE664" s="79"/>
      <c r="BF664" s="79"/>
      <c r="BG664" s="79"/>
      <c r="BH664" s="79"/>
      <c r="BI664" s="79"/>
      <c r="BJ664" s="79"/>
      <c r="BK664" s="79"/>
      <c r="BL664" s="79"/>
      <c r="BM664" s="120"/>
      <c r="BN664" s="79"/>
      <c r="BO664" s="79"/>
      <c r="BP664" s="79"/>
      <c r="BQ664" s="79"/>
      <c r="BR664" s="79"/>
      <c r="BS664" s="79"/>
      <c r="BT664" s="79"/>
      <c r="BU664" s="79"/>
      <c r="BV664" s="79"/>
      <c r="BW664" s="79"/>
      <c r="BX664" s="79"/>
      <c r="BY664" s="79"/>
      <c r="BZ664" s="79"/>
    </row>
    <row r="665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118"/>
      <c r="M665" s="123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121"/>
      <c r="AU665" s="122"/>
      <c r="AV665" s="119"/>
      <c r="AX665" s="79"/>
      <c r="AY665" s="79"/>
      <c r="AZ665" s="79"/>
      <c r="BA665" s="79"/>
      <c r="BB665" s="79"/>
      <c r="BC665" s="79"/>
      <c r="BD665" s="79"/>
      <c r="BE665" s="79"/>
      <c r="BF665" s="79"/>
      <c r="BG665" s="79"/>
      <c r="BH665" s="79"/>
      <c r="BI665" s="79"/>
      <c r="BJ665" s="79"/>
      <c r="BK665" s="79"/>
      <c r="BL665" s="79"/>
      <c r="BM665" s="120"/>
      <c r="BN665" s="79"/>
      <c r="BO665" s="79"/>
      <c r="BP665" s="79"/>
      <c r="BQ665" s="79"/>
      <c r="BR665" s="79"/>
      <c r="BS665" s="79"/>
      <c r="BT665" s="79"/>
      <c r="BU665" s="79"/>
      <c r="BV665" s="79"/>
      <c r="BW665" s="79"/>
      <c r="BX665" s="79"/>
      <c r="BY665" s="79"/>
      <c r="BZ665" s="79"/>
    </row>
    <row r="666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118"/>
      <c r="M666" s="123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121"/>
      <c r="AU666" s="122"/>
      <c r="AV666" s="119"/>
      <c r="AX666" s="79"/>
      <c r="AY666" s="79"/>
      <c r="AZ666" s="79"/>
      <c r="BA666" s="79"/>
      <c r="BB666" s="79"/>
      <c r="BC666" s="79"/>
      <c r="BD666" s="79"/>
      <c r="BE666" s="79"/>
      <c r="BF666" s="79"/>
      <c r="BG666" s="79"/>
      <c r="BH666" s="79"/>
      <c r="BI666" s="79"/>
      <c r="BJ666" s="79"/>
      <c r="BK666" s="79"/>
      <c r="BL666" s="79"/>
      <c r="BM666" s="120"/>
      <c r="BN666" s="79"/>
      <c r="BO666" s="79"/>
      <c r="BP666" s="79"/>
      <c r="BQ666" s="79"/>
      <c r="BR666" s="79"/>
      <c r="BS666" s="79"/>
      <c r="BT666" s="79"/>
      <c r="BU666" s="79"/>
      <c r="BV666" s="79"/>
      <c r="BW666" s="79"/>
      <c r="BX666" s="79"/>
      <c r="BY666" s="79"/>
      <c r="BZ666" s="79"/>
    </row>
    <row r="667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118"/>
      <c r="M667" s="123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121"/>
      <c r="AU667" s="122"/>
      <c r="AV667" s="119"/>
      <c r="AX667" s="79"/>
      <c r="AY667" s="79"/>
      <c r="AZ667" s="79"/>
      <c r="BA667" s="79"/>
      <c r="BB667" s="79"/>
      <c r="BC667" s="79"/>
      <c r="BD667" s="79"/>
      <c r="BE667" s="79"/>
      <c r="BF667" s="79"/>
      <c r="BG667" s="79"/>
      <c r="BH667" s="79"/>
      <c r="BI667" s="79"/>
      <c r="BJ667" s="79"/>
      <c r="BK667" s="79"/>
      <c r="BL667" s="79"/>
      <c r="BM667" s="120"/>
      <c r="BN667" s="79"/>
      <c r="BO667" s="79"/>
      <c r="BP667" s="79"/>
      <c r="BQ667" s="79"/>
      <c r="BR667" s="79"/>
      <c r="BS667" s="79"/>
      <c r="BT667" s="79"/>
      <c r="BU667" s="79"/>
      <c r="BV667" s="79"/>
      <c r="BW667" s="79"/>
      <c r="BX667" s="79"/>
      <c r="BY667" s="79"/>
      <c r="BZ667" s="79"/>
    </row>
    <row r="668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118"/>
      <c r="M668" s="123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121"/>
      <c r="AU668" s="122"/>
      <c r="AV668" s="119"/>
      <c r="AX668" s="79"/>
      <c r="AY668" s="79"/>
      <c r="AZ668" s="79"/>
      <c r="BA668" s="79"/>
      <c r="BB668" s="79"/>
      <c r="BC668" s="79"/>
      <c r="BD668" s="79"/>
      <c r="BE668" s="79"/>
      <c r="BF668" s="79"/>
      <c r="BG668" s="79"/>
      <c r="BH668" s="79"/>
      <c r="BI668" s="79"/>
      <c r="BJ668" s="79"/>
      <c r="BK668" s="79"/>
      <c r="BL668" s="79"/>
      <c r="BM668" s="120"/>
      <c r="BN668" s="79"/>
      <c r="BO668" s="79"/>
      <c r="BP668" s="79"/>
      <c r="BQ668" s="79"/>
      <c r="BR668" s="79"/>
      <c r="BS668" s="79"/>
      <c r="BT668" s="79"/>
      <c r="BU668" s="79"/>
      <c r="BV668" s="79"/>
      <c r="BW668" s="79"/>
      <c r="BX668" s="79"/>
      <c r="BY668" s="79"/>
      <c r="BZ668" s="79"/>
    </row>
    <row r="669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118"/>
      <c r="M669" s="123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121"/>
      <c r="AU669" s="122"/>
      <c r="AV669" s="119"/>
      <c r="AX669" s="79"/>
      <c r="AY669" s="79"/>
      <c r="AZ669" s="79"/>
      <c r="BA669" s="79"/>
      <c r="BB669" s="79"/>
      <c r="BC669" s="79"/>
      <c r="BD669" s="79"/>
      <c r="BE669" s="79"/>
      <c r="BF669" s="79"/>
      <c r="BG669" s="79"/>
      <c r="BH669" s="79"/>
      <c r="BI669" s="79"/>
      <c r="BJ669" s="79"/>
      <c r="BK669" s="79"/>
      <c r="BL669" s="79"/>
      <c r="BM669" s="120"/>
      <c r="BN669" s="79"/>
      <c r="BO669" s="79"/>
      <c r="BP669" s="79"/>
      <c r="BQ669" s="79"/>
      <c r="BR669" s="79"/>
      <c r="BS669" s="79"/>
      <c r="BT669" s="79"/>
      <c r="BU669" s="79"/>
      <c r="BV669" s="79"/>
      <c r="BW669" s="79"/>
      <c r="BX669" s="79"/>
      <c r="BY669" s="79"/>
      <c r="BZ669" s="79"/>
    </row>
    <row r="670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118"/>
      <c r="M670" s="123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121"/>
      <c r="AU670" s="122"/>
      <c r="AV670" s="119"/>
      <c r="AX670" s="79"/>
      <c r="AY670" s="79"/>
      <c r="AZ670" s="79"/>
      <c r="BA670" s="79"/>
      <c r="BB670" s="79"/>
      <c r="BC670" s="79"/>
      <c r="BD670" s="79"/>
      <c r="BE670" s="79"/>
      <c r="BF670" s="79"/>
      <c r="BG670" s="79"/>
      <c r="BH670" s="79"/>
      <c r="BI670" s="79"/>
      <c r="BJ670" s="79"/>
      <c r="BK670" s="79"/>
      <c r="BL670" s="79"/>
      <c r="BM670" s="120"/>
      <c r="BN670" s="79"/>
      <c r="BO670" s="79"/>
      <c r="BP670" s="79"/>
      <c r="BQ670" s="79"/>
      <c r="BR670" s="79"/>
      <c r="BS670" s="79"/>
      <c r="BT670" s="79"/>
      <c r="BU670" s="79"/>
      <c r="BV670" s="79"/>
      <c r="BW670" s="79"/>
      <c r="BX670" s="79"/>
      <c r="BY670" s="79"/>
      <c r="BZ670" s="79"/>
    </row>
    <row r="67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118"/>
      <c r="M671" s="123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121"/>
      <c r="AU671" s="122"/>
      <c r="AV671" s="119"/>
      <c r="AX671" s="79"/>
      <c r="AY671" s="79"/>
      <c r="AZ671" s="79"/>
      <c r="BA671" s="79"/>
      <c r="BB671" s="79"/>
      <c r="BC671" s="79"/>
      <c r="BD671" s="79"/>
      <c r="BE671" s="79"/>
      <c r="BF671" s="79"/>
      <c r="BG671" s="79"/>
      <c r="BH671" s="79"/>
      <c r="BI671" s="79"/>
      <c r="BJ671" s="79"/>
      <c r="BK671" s="79"/>
      <c r="BL671" s="79"/>
      <c r="BM671" s="120"/>
      <c r="BN671" s="79"/>
      <c r="BO671" s="79"/>
      <c r="BP671" s="79"/>
      <c r="BQ671" s="79"/>
      <c r="BR671" s="79"/>
      <c r="BS671" s="79"/>
      <c r="BT671" s="79"/>
      <c r="BU671" s="79"/>
      <c r="BV671" s="79"/>
      <c r="BW671" s="79"/>
      <c r="BX671" s="79"/>
      <c r="BY671" s="79"/>
      <c r="BZ671" s="79"/>
    </row>
    <row r="67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118"/>
      <c r="M672" s="123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121"/>
      <c r="AU672" s="122"/>
      <c r="AV672" s="119"/>
      <c r="AX672" s="79"/>
      <c r="AY672" s="79"/>
      <c r="AZ672" s="79"/>
      <c r="BA672" s="79"/>
      <c r="BB672" s="79"/>
      <c r="BC672" s="79"/>
      <c r="BD672" s="79"/>
      <c r="BE672" s="79"/>
      <c r="BF672" s="79"/>
      <c r="BG672" s="79"/>
      <c r="BH672" s="79"/>
      <c r="BI672" s="79"/>
      <c r="BJ672" s="79"/>
      <c r="BK672" s="79"/>
      <c r="BL672" s="79"/>
      <c r="BM672" s="120"/>
      <c r="BN672" s="79"/>
      <c r="BO672" s="79"/>
      <c r="BP672" s="79"/>
      <c r="BQ672" s="79"/>
      <c r="BR672" s="79"/>
      <c r="BS672" s="79"/>
      <c r="BT672" s="79"/>
      <c r="BU672" s="79"/>
      <c r="BV672" s="79"/>
      <c r="BW672" s="79"/>
      <c r="BX672" s="79"/>
      <c r="BY672" s="79"/>
      <c r="BZ672" s="79"/>
    </row>
    <row r="673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118"/>
      <c r="M673" s="123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121"/>
      <c r="AU673" s="122"/>
      <c r="AV673" s="119"/>
      <c r="AX673" s="79"/>
      <c r="AY673" s="79"/>
      <c r="AZ673" s="79"/>
      <c r="BA673" s="79"/>
      <c r="BB673" s="79"/>
      <c r="BC673" s="79"/>
      <c r="BD673" s="79"/>
      <c r="BE673" s="79"/>
      <c r="BF673" s="79"/>
      <c r="BG673" s="79"/>
      <c r="BH673" s="79"/>
      <c r="BI673" s="79"/>
      <c r="BJ673" s="79"/>
      <c r="BK673" s="79"/>
      <c r="BL673" s="79"/>
      <c r="BM673" s="120"/>
      <c r="BN673" s="79"/>
      <c r="BO673" s="79"/>
      <c r="BP673" s="79"/>
      <c r="BQ673" s="79"/>
      <c r="BR673" s="79"/>
      <c r="BS673" s="79"/>
      <c r="BT673" s="79"/>
      <c r="BU673" s="79"/>
      <c r="BV673" s="79"/>
      <c r="BW673" s="79"/>
      <c r="BX673" s="79"/>
      <c r="BY673" s="79"/>
      <c r="BZ673" s="79"/>
    </row>
    <row r="674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118"/>
      <c r="M674" s="123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121"/>
      <c r="AU674" s="122"/>
      <c r="AV674" s="119"/>
      <c r="AX674" s="79"/>
      <c r="AY674" s="79"/>
      <c r="AZ674" s="79"/>
      <c r="BA674" s="79"/>
      <c r="BB674" s="79"/>
      <c r="BC674" s="79"/>
      <c r="BD674" s="79"/>
      <c r="BE674" s="79"/>
      <c r="BF674" s="79"/>
      <c r="BG674" s="79"/>
      <c r="BH674" s="79"/>
      <c r="BI674" s="79"/>
      <c r="BJ674" s="79"/>
      <c r="BK674" s="79"/>
      <c r="BL674" s="79"/>
      <c r="BM674" s="120"/>
      <c r="BN674" s="79"/>
      <c r="BO674" s="79"/>
      <c r="BP674" s="79"/>
      <c r="BQ674" s="79"/>
      <c r="BR674" s="79"/>
      <c r="BS674" s="79"/>
      <c r="BT674" s="79"/>
      <c r="BU674" s="79"/>
      <c r="BV674" s="79"/>
      <c r="BW674" s="79"/>
      <c r="BX674" s="79"/>
      <c r="BY674" s="79"/>
      <c r="BZ674" s="79"/>
    </row>
    <row r="675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118"/>
      <c r="M675" s="123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121"/>
      <c r="AU675" s="122"/>
      <c r="AV675" s="119"/>
      <c r="AX675" s="79"/>
      <c r="AY675" s="79"/>
      <c r="AZ675" s="79"/>
      <c r="BA675" s="79"/>
      <c r="BB675" s="79"/>
      <c r="BC675" s="79"/>
      <c r="BD675" s="79"/>
      <c r="BE675" s="79"/>
      <c r="BF675" s="79"/>
      <c r="BG675" s="79"/>
      <c r="BH675" s="79"/>
      <c r="BI675" s="79"/>
      <c r="BJ675" s="79"/>
      <c r="BK675" s="79"/>
      <c r="BL675" s="79"/>
      <c r="BM675" s="120"/>
      <c r="BN675" s="79"/>
      <c r="BO675" s="79"/>
      <c r="BP675" s="79"/>
      <c r="BQ675" s="79"/>
      <c r="BR675" s="79"/>
      <c r="BS675" s="79"/>
      <c r="BT675" s="79"/>
      <c r="BU675" s="79"/>
      <c r="BV675" s="79"/>
      <c r="BW675" s="79"/>
      <c r="BX675" s="79"/>
      <c r="BY675" s="79"/>
      <c r="BZ675" s="79"/>
    </row>
    <row r="676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118"/>
      <c r="M676" s="123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121"/>
      <c r="AU676" s="122"/>
      <c r="AV676" s="119"/>
      <c r="AX676" s="79"/>
      <c r="AY676" s="79"/>
      <c r="AZ676" s="79"/>
      <c r="BA676" s="79"/>
      <c r="BB676" s="79"/>
      <c r="BC676" s="79"/>
      <c r="BD676" s="79"/>
      <c r="BE676" s="79"/>
      <c r="BF676" s="79"/>
      <c r="BG676" s="79"/>
      <c r="BH676" s="79"/>
      <c r="BI676" s="79"/>
      <c r="BJ676" s="79"/>
      <c r="BK676" s="79"/>
      <c r="BL676" s="79"/>
      <c r="BM676" s="120"/>
      <c r="BN676" s="79"/>
      <c r="BO676" s="79"/>
      <c r="BP676" s="79"/>
      <c r="BQ676" s="79"/>
      <c r="BR676" s="79"/>
      <c r="BS676" s="79"/>
      <c r="BT676" s="79"/>
      <c r="BU676" s="79"/>
      <c r="BV676" s="79"/>
      <c r="BW676" s="79"/>
      <c r="BX676" s="79"/>
      <c r="BY676" s="79"/>
      <c r="BZ676" s="79"/>
    </row>
    <row r="677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118"/>
      <c r="M677" s="123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121"/>
      <c r="AU677" s="122"/>
      <c r="AV677" s="119"/>
      <c r="AX677" s="79"/>
      <c r="AY677" s="79"/>
      <c r="AZ677" s="79"/>
      <c r="BA677" s="79"/>
      <c r="BB677" s="79"/>
      <c r="BC677" s="79"/>
      <c r="BD677" s="79"/>
      <c r="BE677" s="79"/>
      <c r="BF677" s="79"/>
      <c r="BG677" s="79"/>
      <c r="BH677" s="79"/>
      <c r="BI677" s="79"/>
      <c r="BJ677" s="79"/>
      <c r="BK677" s="79"/>
      <c r="BL677" s="79"/>
      <c r="BM677" s="120"/>
      <c r="BN677" s="79"/>
      <c r="BO677" s="79"/>
      <c r="BP677" s="79"/>
      <c r="BQ677" s="79"/>
      <c r="BR677" s="79"/>
      <c r="BS677" s="79"/>
      <c r="BT677" s="79"/>
      <c r="BU677" s="79"/>
      <c r="BV677" s="79"/>
      <c r="BW677" s="79"/>
      <c r="BX677" s="79"/>
      <c r="BY677" s="79"/>
      <c r="BZ677" s="79"/>
    </row>
    <row r="678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118"/>
      <c r="M678" s="123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121"/>
      <c r="AU678" s="122"/>
      <c r="AV678" s="119"/>
      <c r="AX678" s="79"/>
      <c r="AY678" s="79"/>
      <c r="AZ678" s="79"/>
      <c r="BA678" s="79"/>
      <c r="BB678" s="79"/>
      <c r="BC678" s="79"/>
      <c r="BD678" s="79"/>
      <c r="BE678" s="79"/>
      <c r="BF678" s="79"/>
      <c r="BG678" s="79"/>
      <c r="BH678" s="79"/>
      <c r="BI678" s="79"/>
      <c r="BJ678" s="79"/>
      <c r="BK678" s="79"/>
      <c r="BL678" s="79"/>
      <c r="BM678" s="120"/>
      <c r="BN678" s="79"/>
      <c r="BO678" s="79"/>
      <c r="BP678" s="79"/>
      <c r="BQ678" s="79"/>
      <c r="BR678" s="79"/>
      <c r="BS678" s="79"/>
      <c r="BT678" s="79"/>
      <c r="BU678" s="79"/>
      <c r="BV678" s="79"/>
      <c r="BW678" s="79"/>
      <c r="BX678" s="79"/>
      <c r="BY678" s="79"/>
      <c r="BZ678" s="79"/>
    </row>
    <row r="679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118"/>
      <c r="M679" s="123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121"/>
      <c r="AU679" s="122"/>
      <c r="AV679" s="119"/>
      <c r="AX679" s="79"/>
      <c r="AY679" s="79"/>
      <c r="AZ679" s="79"/>
      <c r="BA679" s="79"/>
      <c r="BB679" s="79"/>
      <c r="BC679" s="79"/>
      <c r="BD679" s="79"/>
      <c r="BE679" s="79"/>
      <c r="BF679" s="79"/>
      <c r="BG679" s="79"/>
      <c r="BH679" s="79"/>
      <c r="BI679" s="79"/>
      <c r="BJ679" s="79"/>
      <c r="BK679" s="79"/>
      <c r="BL679" s="79"/>
      <c r="BM679" s="120"/>
      <c r="BN679" s="79"/>
      <c r="BO679" s="79"/>
      <c r="BP679" s="79"/>
      <c r="BQ679" s="79"/>
      <c r="BR679" s="79"/>
      <c r="BS679" s="79"/>
      <c r="BT679" s="79"/>
      <c r="BU679" s="79"/>
      <c r="BV679" s="79"/>
      <c r="BW679" s="79"/>
      <c r="BX679" s="79"/>
      <c r="BY679" s="79"/>
      <c r="BZ679" s="79"/>
    </row>
    <row r="680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118"/>
      <c r="M680" s="123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121"/>
      <c r="AU680" s="122"/>
      <c r="AV680" s="119"/>
      <c r="AX680" s="79"/>
      <c r="AY680" s="79"/>
      <c r="AZ680" s="79"/>
      <c r="BA680" s="79"/>
      <c r="BB680" s="79"/>
      <c r="BC680" s="79"/>
      <c r="BD680" s="79"/>
      <c r="BE680" s="79"/>
      <c r="BF680" s="79"/>
      <c r="BG680" s="79"/>
      <c r="BH680" s="79"/>
      <c r="BI680" s="79"/>
      <c r="BJ680" s="79"/>
      <c r="BK680" s="79"/>
      <c r="BL680" s="79"/>
      <c r="BM680" s="120"/>
      <c r="BN680" s="79"/>
      <c r="BO680" s="79"/>
      <c r="BP680" s="79"/>
      <c r="BQ680" s="79"/>
      <c r="BR680" s="79"/>
      <c r="BS680" s="79"/>
      <c r="BT680" s="79"/>
      <c r="BU680" s="79"/>
      <c r="BV680" s="79"/>
      <c r="BW680" s="79"/>
      <c r="BX680" s="79"/>
      <c r="BY680" s="79"/>
      <c r="BZ680" s="79"/>
    </row>
    <row r="68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118"/>
      <c r="M681" s="123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121"/>
      <c r="AU681" s="122"/>
      <c r="AV681" s="119"/>
      <c r="AX681" s="79"/>
      <c r="AY681" s="79"/>
      <c r="AZ681" s="79"/>
      <c r="BA681" s="79"/>
      <c r="BB681" s="79"/>
      <c r="BC681" s="79"/>
      <c r="BD681" s="79"/>
      <c r="BE681" s="79"/>
      <c r="BF681" s="79"/>
      <c r="BG681" s="79"/>
      <c r="BH681" s="79"/>
      <c r="BI681" s="79"/>
      <c r="BJ681" s="79"/>
      <c r="BK681" s="79"/>
      <c r="BL681" s="79"/>
      <c r="BM681" s="120"/>
      <c r="BN681" s="79"/>
      <c r="BO681" s="79"/>
      <c r="BP681" s="79"/>
      <c r="BQ681" s="79"/>
      <c r="BR681" s="79"/>
      <c r="BS681" s="79"/>
      <c r="BT681" s="79"/>
      <c r="BU681" s="79"/>
      <c r="BV681" s="79"/>
      <c r="BW681" s="79"/>
      <c r="BX681" s="79"/>
      <c r="BY681" s="79"/>
      <c r="BZ681" s="79"/>
    </row>
    <row r="68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118"/>
      <c r="M682" s="123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121"/>
      <c r="AU682" s="122"/>
      <c r="AV682" s="119"/>
      <c r="AX682" s="79"/>
      <c r="AY682" s="79"/>
      <c r="AZ682" s="79"/>
      <c r="BA682" s="79"/>
      <c r="BB682" s="79"/>
      <c r="BC682" s="79"/>
      <c r="BD682" s="79"/>
      <c r="BE682" s="79"/>
      <c r="BF682" s="79"/>
      <c r="BG682" s="79"/>
      <c r="BH682" s="79"/>
      <c r="BI682" s="79"/>
      <c r="BJ682" s="79"/>
      <c r="BK682" s="79"/>
      <c r="BL682" s="79"/>
      <c r="BM682" s="120"/>
      <c r="BN682" s="79"/>
      <c r="BO682" s="79"/>
      <c r="BP682" s="79"/>
      <c r="BQ682" s="79"/>
      <c r="BR682" s="79"/>
      <c r="BS682" s="79"/>
      <c r="BT682" s="79"/>
      <c r="BU682" s="79"/>
      <c r="BV682" s="79"/>
      <c r="BW682" s="79"/>
      <c r="BX682" s="79"/>
      <c r="BY682" s="79"/>
      <c r="BZ682" s="79"/>
    </row>
    <row r="683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118"/>
      <c r="M683" s="123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121"/>
      <c r="AU683" s="122"/>
      <c r="AV683" s="119"/>
      <c r="AX683" s="79"/>
      <c r="AY683" s="79"/>
      <c r="AZ683" s="79"/>
      <c r="BA683" s="79"/>
      <c r="BB683" s="79"/>
      <c r="BC683" s="79"/>
      <c r="BD683" s="79"/>
      <c r="BE683" s="79"/>
      <c r="BF683" s="79"/>
      <c r="BG683" s="79"/>
      <c r="BH683" s="79"/>
      <c r="BI683" s="79"/>
      <c r="BJ683" s="79"/>
      <c r="BK683" s="79"/>
      <c r="BL683" s="79"/>
      <c r="BM683" s="120"/>
      <c r="BN683" s="79"/>
      <c r="BO683" s="79"/>
      <c r="BP683" s="79"/>
      <c r="BQ683" s="79"/>
      <c r="BR683" s="79"/>
      <c r="BS683" s="79"/>
      <c r="BT683" s="79"/>
      <c r="BU683" s="79"/>
      <c r="BV683" s="79"/>
      <c r="BW683" s="79"/>
      <c r="BX683" s="79"/>
      <c r="BY683" s="79"/>
      <c r="BZ683" s="79"/>
    </row>
    <row r="684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118"/>
      <c r="M684" s="123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121"/>
      <c r="AU684" s="122"/>
      <c r="AV684" s="119"/>
      <c r="AX684" s="79"/>
      <c r="AY684" s="79"/>
      <c r="AZ684" s="79"/>
      <c r="BA684" s="79"/>
      <c r="BB684" s="79"/>
      <c r="BC684" s="79"/>
      <c r="BD684" s="79"/>
      <c r="BE684" s="79"/>
      <c r="BF684" s="79"/>
      <c r="BG684" s="79"/>
      <c r="BH684" s="79"/>
      <c r="BI684" s="79"/>
      <c r="BJ684" s="79"/>
      <c r="BK684" s="79"/>
      <c r="BL684" s="79"/>
      <c r="BM684" s="120"/>
      <c r="BN684" s="79"/>
      <c r="BO684" s="79"/>
      <c r="BP684" s="79"/>
      <c r="BQ684" s="79"/>
      <c r="BR684" s="79"/>
      <c r="BS684" s="79"/>
      <c r="BT684" s="79"/>
      <c r="BU684" s="79"/>
      <c r="BV684" s="79"/>
      <c r="BW684" s="79"/>
      <c r="BX684" s="79"/>
      <c r="BY684" s="79"/>
      <c r="BZ684" s="79"/>
    </row>
    <row r="685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118"/>
      <c r="M685" s="123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121"/>
      <c r="AU685" s="122"/>
      <c r="AV685" s="119"/>
      <c r="AX685" s="79"/>
      <c r="AY685" s="79"/>
      <c r="AZ685" s="79"/>
      <c r="BA685" s="79"/>
      <c r="BB685" s="79"/>
      <c r="BC685" s="79"/>
      <c r="BD685" s="79"/>
      <c r="BE685" s="79"/>
      <c r="BF685" s="79"/>
      <c r="BG685" s="79"/>
      <c r="BH685" s="79"/>
      <c r="BI685" s="79"/>
      <c r="BJ685" s="79"/>
      <c r="BK685" s="79"/>
      <c r="BL685" s="79"/>
      <c r="BM685" s="120"/>
      <c r="BN685" s="79"/>
      <c r="BO685" s="79"/>
      <c r="BP685" s="79"/>
      <c r="BQ685" s="79"/>
      <c r="BR685" s="79"/>
      <c r="BS685" s="79"/>
      <c r="BT685" s="79"/>
      <c r="BU685" s="79"/>
      <c r="BV685" s="79"/>
      <c r="BW685" s="79"/>
      <c r="BX685" s="79"/>
      <c r="BY685" s="79"/>
      <c r="BZ685" s="79"/>
    </row>
    <row r="686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118"/>
      <c r="M686" s="123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121"/>
      <c r="AU686" s="122"/>
      <c r="AV686" s="119"/>
      <c r="AX686" s="79"/>
      <c r="AY686" s="79"/>
      <c r="AZ686" s="79"/>
      <c r="BA686" s="79"/>
      <c r="BB686" s="79"/>
      <c r="BC686" s="79"/>
      <c r="BD686" s="79"/>
      <c r="BE686" s="79"/>
      <c r="BF686" s="79"/>
      <c r="BG686" s="79"/>
      <c r="BH686" s="79"/>
      <c r="BI686" s="79"/>
      <c r="BJ686" s="79"/>
      <c r="BK686" s="79"/>
      <c r="BL686" s="79"/>
      <c r="BM686" s="120"/>
      <c r="BN686" s="79"/>
      <c r="BO686" s="79"/>
      <c r="BP686" s="79"/>
      <c r="BQ686" s="79"/>
      <c r="BR686" s="79"/>
      <c r="BS686" s="79"/>
      <c r="BT686" s="79"/>
      <c r="BU686" s="79"/>
      <c r="BV686" s="79"/>
      <c r="BW686" s="79"/>
      <c r="BX686" s="79"/>
      <c r="BY686" s="79"/>
      <c r="BZ686" s="79"/>
    </row>
    <row r="687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118"/>
      <c r="M687" s="123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121"/>
      <c r="AU687" s="122"/>
      <c r="AV687" s="119"/>
      <c r="AX687" s="79"/>
      <c r="AY687" s="79"/>
      <c r="AZ687" s="79"/>
      <c r="BA687" s="79"/>
      <c r="BB687" s="79"/>
      <c r="BC687" s="79"/>
      <c r="BD687" s="79"/>
      <c r="BE687" s="79"/>
      <c r="BF687" s="79"/>
      <c r="BG687" s="79"/>
      <c r="BH687" s="79"/>
      <c r="BI687" s="79"/>
      <c r="BJ687" s="79"/>
      <c r="BK687" s="79"/>
      <c r="BL687" s="79"/>
      <c r="BM687" s="120"/>
      <c r="BN687" s="79"/>
      <c r="BO687" s="79"/>
      <c r="BP687" s="79"/>
      <c r="BQ687" s="79"/>
      <c r="BR687" s="79"/>
      <c r="BS687" s="79"/>
      <c r="BT687" s="79"/>
      <c r="BU687" s="79"/>
      <c r="BV687" s="79"/>
      <c r="BW687" s="79"/>
      <c r="BX687" s="79"/>
      <c r="BY687" s="79"/>
      <c r="BZ687" s="79"/>
    </row>
    <row r="688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118"/>
      <c r="M688" s="123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121"/>
      <c r="AU688" s="122"/>
      <c r="AV688" s="119"/>
      <c r="AX688" s="79"/>
      <c r="AY688" s="79"/>
      <c r="AZ688" s="79"/>
      <c r="BA688" s="79"/>
      <c r="BB688" s="79"/>
      <c r="BC688" s="79"/>
      <c r="BD688" s="79"/>
      <c r="BE688" s="79"/>
      <c r="BF688" s="79"/>
      <c r="BG688" s="79"/>
      <c r="BH688" s="79"/>
      <c r="BI688" s="79"/>
      <c r="BJ688" s="79"/>
      <c r="BK688" s="79"/>
      <c r="BL688" s="79"/>
      <c r="BM688" s="120"/>
      <c r="BN688" s="79"/>
      <c r="BO688" s="79"/>
      <c r="BP688" s="79"/>
      <c r="BQ688" s="79"/>
      <c r="BR688" s="79"/>
      <c r="BS688" s="79"/>
      <c r="BT688" s="79"/>
      <c r="BU688" s="79"/>
      <c r="BV688" s="79"/>
      <c r="BW688" s="79"/>
      <c r="BX688" s="79"/>
      <c r="BY688" s="79"/>
      <c r="BZ688" s="79"/>
    </row>
    <row r="689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118"/>
      <c r="M689" s="123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121"/>
      <c r="AU689" s="122"/>
      <c r="AV689" s="119"/>
      <c r="AX689" s="79"/>
      <c r="AY689" s="79"/>
      <c r="AZ689" s="79"/>
      <c r="BA689" s="79"/>
      <c r="BB689" s="79"/>
      <c r="BC689" s="79"/>
      <c r="BD689" s="79"/>
      <c r="BE689" s="79"/>
      <c r="BF689" s="79"/>
      <c r="BG689" s="79"/>
      <c r="BH689" s="79"/>
      <c r="BI689" s="79"/>
      <c r="BJ689" s="79"/>
      <c r="BK689" s="79"/>
      <c r="BL689" s="79"/>
      <c r="BM689" s="120"/>
      <c r="BN689" s="79"/>
      <c r="BO689" s="79"/>
      <c r="BP689" s="79"/>
      <c r="BQ689" s="79"/>
      <c r="BR689" s="79"/>
      <c r="BS689" s="79"/>
      <c r="BT689" s="79"/>
      <c r="BU689" s="79"/>
      <c r="BV689" s="79"/>
      <c r="BW689" s="79"/>
      <c r="BX689" s="79"/>
      <c r="BY689" s="79"/>
      <c r="BZ689" s="79"/>
    </row>
    <row r="690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118"/>
      <c r="M690" s="123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121"/>
      <c r="AU690" s="122"/>
      <c r="AV690" s="119"/>
      <c r="AX690" s="79"/>
      <c r="AY690" s="79"/>
      <c r="AZ690" s="79"/>
      <c r="BA690" s="79"/>
      <c r="BB690" s="79"/>
      <c r="BC690" s="79"/>
      <c r="BD690" s="79"/>
      <c r="BE690" s="79"/>
      <c r="BF690" s="79"/>
      <c r="BG690" s="79"/>
      <c r="BH690" s="79"/>
      <c r="BI690" s="79"/>
      <c r="BJ690" s="79"/>
      <c r="BK690" s="79"/>
      <c r="BL690" s="79"/>
      <c r="BM690" s="120"/>
      <c r="BN690" s="79"/>
      <c r="BO690" s="79"/>
      <c r="BP690" s="79"/>
      <c r="BQ690" s="79"/>
      <c r="BR690" s="79"/>
      <c r="BS690" s="79"/>
      <c r="BT690" s="79"/>
      <c r="BU690" s="79"/>
      <c r="BV690" s="79"/>
      <c r="BW690" s="79"/>
      <c r="BX690" s="79"/>
      <c r="BY690" s="79"/>
      <c r="BZ690" s="79"/>
    </row>
    <row r="69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118"/>
      <c r="M691" s="123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121"/>
      <c r="AU691" s="122"/>
      <c r="AV691" s="119"/>
      <c r="AX691" s="79"/>
      <c r="AY691" s="79"/>
      <c r="AZ691" s="79"/>
      <c r="BA691" s="79"/>
      <c r="BB691" s="79"/>
      <c r="BC691" s="79"/>
      <c r="BD691" s="79"/>
      <c r="BE691" s="79"/>
      <c r="BF691" s="79"/>
      <c r="BG691" s="79"/>
      <c r="BH691" s="79"/>
      <c r="BI691" s="79"/>
      <c r="BJ691" s="79"/>
      <c r="BK691" s="79"/>
      <c r="BL691" s="79"/>
      <c r="BM691" s="120"/>
      <c r="BN691" s="79"/>
      <c r="BO691" s="79"/>
      <c r="BP691" s="79"/>
      <c r="BQ691" s="79"/>
      <c r="BR691" s="79"/>
      <c r="BS691" s="79"/>
      <c r="BT691" s="79"/>
      <c r="BU691" s="79"/>
      <c r="BV691" s="79"/>
      <c r="BW691" s="79"/>
      <c r="BX691" s="79"/>
      <c r="BY691" s="79"/>
      <c r="BZ691" s="79"/>
    </row>
    <row r="69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118"/>
      <c r="M692" s="123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121"/>
      <c r="AU692" s="122"/>
      <c r="AV692" s="119"/>
      <c r="AX692" s="79"/>
      <c r="AY692" s="79"/>
      <c r="AZ692" s="79"/>
      <c r="BA692" s="79"/>
      <c r="BB692" s="79"/>
      <c r="BC692" s="79"/>
      <c r="BD692" s="79"/>
      <c r="BE692" s="79"/>
      <c r="BF692" s="79"/>
      <c r="BG692" s="79"/>
      <c r="BH692" s="79"/>
      <c r="BI692" s="79"/>
      <c r="BJ692" s="79"/>
      <c r="BK692" s="79"/>
      <c r="BL692" s="79"/>
      <c r="BM692" s="120"/>
      <c r="BN692" s="79"/>
      <c r="BO692" s="79"/>
      <c r="BP692" s="79"/>
      <c r="BQ692" s="79"/>
      <c r="BR692" s="79"/>
      <c r="BS692" s="79"/>
      <c r="BT692" s="79"/>
      <c r="BU692" s="79"/>
      <c r="BV692" s="79"/>
      <c r="BW692" s="79"/>
      <c r="BX692" s="79"/>
      <c r="BY692" s="79"/>
      <c r="BZ692" s="79"/>
    </row>
    <row r="693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118"/>
      <c r="M693" s="123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121"/>
      <c r="AU693" s="122"/>
      <c r="AV693" s="119"/>
      <c r="AX693" s="79"/>
      <c r="AY693" s="79"/>
      <c r="AZ693" s="79"/>
      <c r="BA693" s="79"/>
      <c r="BB693" s="79"/>
      <c r="BC693" s="79"/>
      <c r="BD693" s="79"/>
      <c r="BE693" s="79"/>
      <c r="BF693" s="79"/>
      <c r="BG693" s="79"/>
      <c r="BH693" s="79"/>
      <c r="BI693" s="79"/>
      <c r="BJ693" s="79"/>
      <c r="BK693" s="79"/>
      <c r="BL693" s="79"/>
      <c r="BM693" s="120"/>
      <c r="BN693" s="79"/>
      <c r="BO693" s="79"/>
      <c r="BP693" s="79"/>
      <c r="BQ693" s="79"/>
      <c r="BR693" s="79"/>
      <c r="BS693" s="79"/>
      <c r="BT693" s="79"/>
      <c r="BU693" s="79"/>
      <c r="BV693" s="79"/>
      <c r="BW693" s="79"/>
      <c r="BX693" s="79"/>
      <c r="BY693" s="79"/>
      <c r="BZ693" s="79"/>
    </row>
    <row r="694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118"/>
      <c r="M694" s="123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121"/>
      <c r="AU694" s="122"/>
      <c r="AV694" s="119"/>
      <c r="AX694" s="79"/>
      <c r="AY694" s="79"/>
      <c r="AZ694" s="79"/>
      <c r="BA694" s="79"/>
      <c r="BB694" s="79"/>
      <c r="BC694" s="79"/>
      <c r="BD694" s="79"/>
      <c r="BE694" s="79"/>
      <c r="BF694" s="79"/>
      <c r="BG694" s="79"/>
      <c r="BH694" s="79"/>
      <c r="BI694" s="79"/>
      <c r="BJ694" s="79"/>
      <c r="BK694" s="79"/>
      <c r="BL694" s="79"/>
      <c r="BM694" s="120"/>
      <c r="BN694" s="79"/>
      <c r="BO694" s="79"/>
      <c r="BP694" s="79"/>
      <c r="BQ694" s="79"/>
      <c r="BR694" s="79"/>
      <c r="BS694" s="79"/>
      <c r="BT694" s="79"/>
      <c r="BU694" s="79"/>
      <c r="BV694" s="79"/>
      <c r="BW694" s="79"/>
      <c r="BX694" s="79"/>
      <c r="BY694" s="79"/>
      <c r="BZ694" s="79"/>
    </row>
    <row r="695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118"/>
      <c r="M695" s="123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121"/>
      <c r="AU695" s="122"/>
      <c r="AV695" s="119"/>
      <c r="AX695" s="79"/>
      <c r="AY695" s="79"/>
      <c r="AZ695" s="79"/>
      <c r="BA695" s="79"/>
      <c r="BB695" s="79"/>
      <c r="BC695" s="79"/>
      <c r="BD695" s="79"/>
      <c r="BE695" s="79"/>
      <c r="BF695" s="79"/>
      <c r="BG695" s="79"/>
      <c r="BH695" s="79"/>
      <c r="BI695" s="79"/>
      <c r="BJ695" s="79"/>
      <c r="BK695" s="79"/>
      <c r="BL695" s="79"/>
      <c r="BM695" s="120"/>
      <c r="BN695" s="79"/>
      <c r="BO695" s="79"/>
      <c r="BP695" s="79"/>
      <c r="BQ695" s="79"/>
      <c r="BR695" s="79"/>
      <c r="BS695" s="79"/>
      <c r="BT695" s="79"/>
      <c r="BU695" s="79"/>
      <c r="BV695" s="79"/>
      <c r="BW695" s="79"/>
      <c r="BX695" s="79"/>
      <c r="BY695" s="79"/>
      <c r="BZ695" s="79"/>
    </row>
    <row r="696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118"/>
      <c r="M696" s="123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121"/>
      <c r="AU696" s="122"/>
      <c r="AV696" s="119"/>
      <c r="AX696" s="79"/>
      <c r="AY696" s="79"/>
      <c r="AZ696" s="79"/>
      <c r="BA696" s="79"/>
      <c r="BB696" s="79"/>
      <c r="BC696" s="79"/>
      <c r="BD696" s="79"/>
      <c r="BE696" s="79"/>
      <c r="BF696" s="79"/>
      <c r="BG696" s="79"/>
      <c r="BH696" s="79"/>
      <c r="BI696" s="79"/>
      <c r="BJ696" s="79"/>
      <c r="BK696" s="79"/>
      <c r="BL696" s="79"/>
      <c r="BM696" s="120"/>
      <c r="BN696" s="79"/>
      <c r="BO696" s="79"/>
      <c r="BP696" s="79"/>
      <c r="BQ696" s="79"/>
      <c r="BR696" s="79"/>
      <c r="BS696" s="79"/>
      <c r="BT696" s="79"/>
      <c r="BU696" s="79"/>
      <c r="BV696" s="79"/>
      <c r="BW696" s="79"/>
      <c r="BX696" s="79"/>
      <c r="BY696" s="79"/>
      <c r="BZ696" s="79"/>
    </row>
    <row r="697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118"/>
      <c r="M697" s="123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121"/>
      <c r="AU697" s="122"/>
      <c r="AV697" s="119"/>
      <c r="AX697" s="79"/>
      <c r="AY697" s="79"/>
      <c r="AZ697" s="79"/>
      <c r="BA697" s="79"/>
      <c r="BB697" s="79"/>
      <c r="BC697" s="79"/>
      <c r="BD697" s="79"/>
      <c r="BE697" s="79"/>
      <c r="BF697" s="79"/>
      <c r="BG697" s="79"/>
      <c r="BH697" s="79"/>
      <c r="BI697" s="79"/>
      <c r="BJ697" s="79"/>
      <c r="BK697" s="79"/>
      <c r="BL697" s="79"/>
      <c r="BM697" s="120"/>
      <c r="BN697" s="79"/>
      <c r="BO697" s="79"/>
      <c r="BP697" s="79"/>
      <c r="BQ697" s="79"/>
      <c r="BR697" s="79"/>
      <c r="BS697" s="79"/>
      <c r="BT697" s="79"/>
      <c r="BU697" s="79"/>
      <c r="BV697" s="79"/>
      <c r="BW697" s="79"/>
      <c r="BX697" s="79"/>
      <c r="BY697" s="79"/>
      <c r="BZ697" s="79"/>
    </row>
    <row r="698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118"/>
      <c r="M698" s="123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121"/>
      <c r="AU698" s="122"/>
      <c r="AV698" s="119"/>
      <c r="AX698" s="79"/>
      <c r="AY698" s="79"/>
      <c r="AZ698" s="79"/>
      <c r="BA698" s="79"/>
      <c r="BB698" s="79"/>
      <c r="BC698" s="79"/>
      <c r="BD698" s="79"/>
      <c r="BE698" s="79"/>
      <c r="BF698" s="79"/>
      <c r="BG698" s="79"/>
      <c r="BH698" s="79"/>
      <c r="BI698" s="79"/>
      <c r="BJ698" s="79"/>
      <c r="BK698" s="79"/>
      <c r="BL698" s="79"/>
      <c r="BM698" s="120"/>
      <c r="BN698" s="79"/>
      <c r="BO698" s="79"/>
      <c r="BP698" s="79"/>
      <c r="BQ698" s="79"/>
      <c r="BR698" s="79"/>
      <c r="BS698" s="79"/>
      <c r="BT698" s="79"/>
      <c r="BU698" s="79"/>
      <c r="BV698" s="79"/>
      <c r="BW698" s="79"/>
      <c r="BX698" s="79"/>
      <c r="BY698" s="79"/>
      <c r="BZ698" s="79"/>
    </row>
    <row r="699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118"/>
      <c r="M699" s="123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121"/>
      <c r="AU699" s="122"/>
      <c r="AV699" s="119"/>
      <c r="AX699" s="79"/>
      <c r="AY699" s="79"/>
      <c r="AZ699" s="79"/>
      <c r="BA699" s="79"/>
      <c r="BB699" s="79"/>
      <c r="BC699" s="79"/>
      <c r="BD699" s="79"/>
      <c r="BE699" s="79"/>
      <c r="BF699" s="79"/>
      <c r="BG699" s="79"/>
      <c r="BH699" s="79"/>
      <c r="BI699" s="79"/>
      <c r="BJ699" s="79"/>
      <c r="BK699" s="79"/>
      <c r="BL699" s="79"/>
      <c r="BM699" s="120"/>
      <c r="BN699" s="79"/>
      <c r="BO699" s="79"/>
      <c r="BP699" s="79"/>
      <c r="BQ699" s="79"/>
      <c r="BR699" s="79"/>
      <c r="BS699" s="79"/>
      <c r="BT699" s="79"/>
      <c r="BU699" s="79"/>
      <c r="BV699" s="79"/>
      <c r="BW699" s="79"/>
      <c r="BX699" s="79"/>
      <c r="BY699" s="79"/>
      <c r="BZ699" s="79"/>
    </row>
    <row r="700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118"/>
      <c r="M700" s="123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121"/>
      <c r="AU700" s="122"/>
      <c r="AV700" s="119"/>
      <c r="AX700" s="79"/>
      <c r="AY700" s="79"/>
      <c r="AZ700" s="79"/>
      <c r="BA700" s="79"/>
      <c r="BB700" s="79"/>
      <c r="BC700" s="79"/>
      <c r="BD700" s="79"/>
      <c r="BE700" s="79"/>
      <c r="BF700" s="79"/>
      <c r="BG700" s="79"/>
      <c r="BH700" s="79"/>
      <c r="BI700" s="79"/>
      <c r="BJ700" s="79"/>
      <c r="BK700" s="79"/>
      <c r="BL700" s="79"/>
      <c r="BM700" s="120"/>
      <c r="BN700" s="79"/>
      <c r="BO700" s="79"/>
      <c r="BP700" s="79"/>
      <c r="BQ700" s="79"/>
      <c r="BR700" s="79"/>
      <c r="BS700" s="79"/>
      <c r="BT700" s="79"/>
      <c r="BU700" s="79"/>
      <c r="BV700" s="79"/>
      <c r="BW700" s="79"/>
      <c r="BX700" s="79"/>
      <c r="BY700" s="79"/>
      <c r="BZ700" s="79"/>
    </row>
    <row r="70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118"/>
      <c r="M701" s="123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121"/>
      <c r="AU701" s="122"/>
      <c r="AV701" s="119"/>
      <c r="AX701" s="79"/>
      <c r="AY701" s="79"/>
      <c r="AZ701" s="79"/>
      <c r="BA701" s="79"/>
      <c r="BB701" s="79"/>
      <c r="BC701" s="79"/>
      <c r="BD701" s="79"/>
      <c r="BE701" s="79"/>
      <c r="BF701" s="79"/>
      <c r="BG701" s="79"/>
      <c r="BH701" s="79"/>
      <c r="BI701" s="79"/>
      <c r="BJ701" s="79"/>
      <c r="BK701" s="79"/>
      <c r="BL701" s="79"/>
      <c r="BM701" s="120"/>
      <c r="BN701" s="79"/>
      <c r="BO701" s="79"/>
      <c r="BP701" s="79"/>
      <c r="BQ701" s="79"/>
      <c r="BR701" s="79"/>
      <c r="BS701" s="79"/>
      <c r="BT701" s="79"/>
      <c r="BU701" s="79"/>
      <c r="BV701" s="79"/>
      <c r="BW701" s="79"/>
      <c r="BX701" s="79"/>
      <c r="BY701" s="79"/>
      <c r="BZ701" s="79"/>
    </row>
    <row r="70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118"/>
      <c r="M702" s="123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121"/>
      <c r="AU702" s="122"/>
      <c r="AV702" s="119"/>
      <c r="AX702" s="79"/>
      <c r="AY702" s="79"/>
      <c r="AZ702" s="79"/>
      <c r="BA702" s="79"/>
      <c r="BB702" s="79"/>
      <c r="BC702" s="79"/>
      <c r="BD702" s="79"/>
      <c r="BE702" s="79"/>
      <c r="BF702" s="79"/>
      <c r="BG702" s="79"/>
      <c r="BH702" s="79"/>
      <c r="BI702" s="79"/>
      <c r="BJ702" s="79"/>
      <c r="BK702" s="79"/>
      <c r="BL702" s="79"/>
      <c r="BM702" s="120"/>
      <c r="BN702" s="79"/>
      <c r="BO702" s="79"/>
      <c r="BP702" s="79"/>
      <c r="BQ702" s="79"/>
      <c r="BR702" s="79"/>
      <c r="BS702" s="79"/>
      <c r="BT702" s="79"/>
      <c r="BU702" s="79"/>
      <c r="BV702" s="79"/>
      <c r="BW702" s="79"/>
      <c r="BX702" s="79"/>
      <c r="BY702" s="79"/>
      <c r="BZ702" s="79"/>
    </row>
    <row r="703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118"/>
      <c r="M703" s="123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121"/>
      <c r="AU703" s="122"/>
      <c r="AV703" s="119"/>
      <c r="AX703" s="79"/>
      <c r="AY703" s="79"/>
      <c r="AZ703" s="79"/>
      <c r="BA703" s="79"/>
      <c r="BB703" s="79"/>
      <c r="BC703" s="79"/>
      <c r="BD703" s="79"/>
      <c r="BE703" s="79"/>
      <c r="BF703" s="79"/>
      <c r="BG703" s="79"/>
      <c r="BH703" s="79"/>
      <c r="BI703" s="79"/>
      <c r="BJ703" s="79"/>
      <c r="BK703" s="79"/>
      <c r="BL703" s="79"/>
      <c r="BM703" s="120"/>
      <c r="BN703" s="79"/>
      <c r="BO703" s="79"/>
      <c r="BP703" s="79"/>
      <c r="BQ703" s="79"/>
      <c r="BR703" s="79"/>
      <c r="BS703" s="79"/>
      <c r="BT703" s="79"/>
      <c r="BU703" s="79"/>
      <c r="BV703" s="79"/>
      <c r="BW703" s="79"/>
      <c r="BX703" s="79"/>
      <c r="BY703" s="79"/>
      <c r="BZ703" s="79"/>
    </row>
    <row r="704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118"/>
      <c r="M704" s="123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121"/>
      <c r="AU704" s="122"/>
      <c r="AV704" s="119"/>
      <c r="AX704" s="79"/>
      <c r="AY704" s="79"/>
      <c r="AZ704" s="79"/>
      <c r="BA704" s="79"/>
      <c r="BB704" s="79"/>
      <c r="BC704" s="79"/>
      <c r="BD704" s="79"/>
      <c r="BE704" s="79"/>
      <c r="BF704" s="79"/>
      <c r="BG704" s="79"/>
      <c r="BH704" s="79"/>
      <c r="BI704" s="79"/>
      <c r="BJ704" s="79"/>
      <c r="BK704" s="79"/>
      <c r="BL704" s="79"/>
      <c r="BM704" s="120"/>
      <c r="BN704" s="79"/>
      <c r="BO704" s="79"/>
      <c r="BP704" s="79"/>
      <c r="BQ704" s="79"/>
      <c r="BR704" s="79"/>
      <c r="BS704" s="79"/>
      <c r="BT704" s="79"/>
      <c r="BU704" s="79"/>
      <c r="BV704" s="79"/>
      <c r="BW704" s="79"/>
      <c r="BX704" s="79"/>
      <c r="BY704" s="79"/>
      <c r="BZ704" s="79"/>
    </row>
    <row r="705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118"/>
      <c r="M705" s="123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121"/>
      <c r="AU705" s="122"/>
      <c r="AV705" s="119"/>
      <c r="AX705" s="79"/>
      <c r="AY705" s="79"/>
      <c r="AZ705" s="79"/>
      <c r="BA705" s="79"/>
      <c r="BB705" s="79"/>
      <c r="BC705" s="79"/>
      <c r="BD705" s="79"/>
      <c r="BE705" s="79"/>
      <c r="BF705" s="79"/>
      <c r="BG705" s="79"/>
      <c r="BH705" s="79"/>
      <c r="BI705" s="79"/>
      <c r="BJ705" s="79"/>
      <c r="BK705" s="79"/>
      <c r="BL705" s="79"/>
      <c r="BM705" s="120"/>
      <c r="BN705" s="79"/>
      <c r="BO705" s="79"/>
      <c r="BP705" s="79"/>
      <c r="BQ705" s="79"/>
      <c r="BR705" s="79"/>
      <c r="BS705" s="79"/>
      <c r="BT705" s="79"/>
      <c r="BU705" s="79"/>
      <c r="BV705" s="79"/>
      <c r="BW705" s="79"/>
      <c r="BX705" s="79"/>
      <c r="BY705" s="79"/>
      <c r="BZ705" s="79"/>
    </row>
    <row r="706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118"/>
      <c r="M706" s="123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121"/>
      <c r="AU706" s="122"/>
      <c r="AV706" s="119"/>
      <c r="AX706" s="79"/>
      <c r="AY706" s="79"/>
      <c r="AZ706" s="79"/>
      <c r="BA706" s="79"/>
      <c r="BB706" s="79"/>
      <c r="BC706" s="79"/>
      <c r="BD706" s="79"/>
      <c r="BE706" s="79"/>
      <c r="BF706" s="79"/>
      <c r="BG706" s="79"/>
      <c r="BH706" s="79"/>
      <c r="BI706" s="79"/>
      <c r="BJ706" s="79"/>
      <c r="BK706" s="79"/>
      <c r="BL706" s="79"/>
      <c r="BM706" s="120"/>
      <c r="BN706" s="79"/>
      <c r="BO706" s="79"/>
      <c r="BP706" s="79"/>
      <c r="BQ706" s="79"/>
      <c r="BR706" s="79"/>
      <c r="BS706" s="79"/>
      <c r="BT706" s="79"/>
      <c r="BU706" s="79"/>
      <c r="BV706" s="79"/>
      <c r="BW706" s="79"/>
      <c r="BX706" s="79"/>
      <c r="BY706" s="79"/>
      <c r="BZ706" s="79"/>
    </row>
    <row r="707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118"/>
      <c r="M707" s="123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121"/>
      <c r="AU707" s="122"/>
      <c r="AV707" s="119"/>
      <c r="AX707" s="79"/>
      <c r="AY707" s="79"/>
      <c r="AZ707" s="79"/>
      <c r="BA707" s="79"/>
      <c r="BB707" s="79"/>
      <c r="BC707" s="79"/>
      <c r="BD707" s="79"/>
      <c r="BE707" s="79"/>
      <c r="BF707" s="79"/>
      <c r="BG707" s="79"/>
      <c r="BH707" s="79"/>
      <c r="BI707" s="79"/>
      <c r="BJ707" s="79"/>
      <c r="BK707" s="79"/>
      <c r="BL707" s="79"/>
      <c r="BM707" s="120"/>
      <c r="BN707" s="79"/>
      <c r="BO707" s="79"/>
      <c r="BP707" s="79"/>
      <c r="BQ707" s="79"/>
      <c r="BR707" s="79"/>
      <c r="BS707" s="79"/>
      <c r="BT707" s="79"/>
      <c r="BU707" s="79"/>
      <c r="BV707" s="79"/>
      <c r="BW707" s="79"/>
      <c r="BX707" s="79"/>
      <c r="BY707" s="79"/>
      <c r="BZ707" s="79"/>
    </row>
    <row r="708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118"/>
      <c r="M708" s="123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121"/>
      <c r="AU708" s="122"/>
      <c r="AV708" s="119"/>
      <c r="AX708" s="79"/>
      <c r="AY708" s="79"/>
      <c r="AZ708" s="79"/>
      <c r="BA708" s="79"/>
      <c r="BB708" s="79"/>
      <c r="BC708" s="79"/>
      <c r="BD708" s="79"/>
      <c r="BE708" s="79"/>
      <c r="BF708" s="79"/>
      <c r="BG708" s="79"/>
      <c r="BH708" s="79"/>
      <c r="BI708" s="79"/>
      <c r="BJ708" s="79"/>
      <c r="BK708" s="79"/>
      <c r="BL708" s="79"/>
      <c r="BM708" s="120"/>
      <c r="BN708" s="79"/>
      <c r="BO708" s="79"/>
      <c r="BP708" s="79"/>
      <c r="BQ708" s="79"/>
      <c r="BR708" s="79"/>
      <c r="BS708" s="79"/>
      <c r="BT708" s="79"/>
      <c r="BU708" s="79"/>
      <c r="BV708" s="79"/>
      <c r="BW708" s="79"/>
      <c r="BX708" s="79"/>
      <c r="BY708" s="79"/>
      <c r="BZ708" s="79"/>
    </row>
    <row r="709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118"/>
      <c r="M709" s="123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121"/>
      <c r="AU709" s="122"/>
      <c r="AV709" s="119"/>
      <c r="AX709" s="79"/>
      <c r="AY709" s="79"/>
      <c r="AZ709" s="79"/>
      <c r="BA709" s="79"/>
      <c r="BB709" s="79"/>
      <c r="BC709" s="79"/>
      <c r="BD709" s="79"/>
      <c r="BE709" s="79"/>
      <c r="BF709" s="79"/>
      <c r="BG709" s="79"/>
      <c r="BH709" s="79"/>
      <c r="BI709" s="79"/>
      <c r="BJ709" s="79"/>
      <c r="BK709" s="79"/>
      <c r="BL709" s="79"/>
      <c r="BM709" s="120"/>
      <c r="BN709" s="79"/>
      <c r="BO709" s="79"/>
      <c r="BP709" s="79"/>
      <c r="BQ709" s="79"/>
      <c r="BR709" s="79"/>
      <c r="BS709" s="79"/>
      <c r="BT709" s="79"/>
      <c r="BU709" s="79"/>
      <c r="BV709" s="79"/>
      <c r="BW709" s="79"/>
      <c r="BX709" s="79"/>
      <c r="BY709" s="79"/>
      <c r="BZ709" s="79"/>
    </row>
    <row r="710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118"/>
      <c r="M710" s="123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121"/>
      <c r="AU710" s="122"/>
      <c r="AV710" s="119"/>
      <c r="AX710" s="79"/>
      <c r="AY710" s="79"/>
      <c r="AZ710" s="79"/>
      <c r="BA710" s="79"/>
      <c r="BB710" s="79"/>
      <c r="BC710" s="79"/>
      <c r="BD710" s="79"/>
      <c r="BE710" s="79"/>
      <c r="BF710" s="79"/>
      <c r="BG710" s="79"/>
      <c r="BH710" s="79"/>
      <c r="BI710" s="79"/>
      <c r="BJ710" s="79"/>
      <c r="BK710" s="79"/>
      <c r="BL710" s="79"/>
      <c r="BM710" s="120"/>
      <c r="BN710" s="79"/>
      <c r="BO710" s="79"/>
      <c r="BP710" s="79"/>
      <c r="BQ710" s="79"/>
      <c r="BR710" s="79"/>
      <c r="BS710" s="79"/>
      <c r="BT710" s="79"/>
      <c r="BU710" s="79"/>
      <c r="BV710" s="79"/>
      <c r="BW710" s="79"/>
      <c r="BX710" s="79"/>
      <c r="BY710" s="79"/>
      <c r="BZ710" s="79"/>
    </row>
    <row r="71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118"/>
      <c r="M711" s="123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121"/>
      <c r="AU711" s="122"/>
      <c r="AV711" s="119"/>
      <c r="AX711" s="79"/>
      <c r="AY711" s="79"/>
      <c r="AZ711" s="79"/>
      <c r="BA711" s="79"/>
      <c r="BB711" s="79"/>
      <c r="BC711" s="79"/>
      <c r="BD711" s="79"/>
      <c r="BE711" s="79"/>
      <c r="BF711" s="79"/>
      <c r="BG711" s="79"/>
      <c r="BH711" s="79"/>
      <c r="BI711" s="79"/>
      <c r="BJ711" s="79"/>
      <c r="BK711" s="79"/>
      <c r="BL711" s="79"/>
      <c r="BM711" s="120"/>
      <c r="BN711" s="79"/>
      <c r="BO711" s="79"/>
      <c r="BP711" s="79"/>
      <c r="BQ711" s="79"/>
      <c r="BR711" s="79"/>
      <c r="BS711" s="79"/>
      <c r="BT711" s="79"/>
      <c r="BU711" s="79"/>
      <c r="BV711" s="79"/>
      <c r="BW711" s="79"/>
      <c r="BX711" s="79"/>
      <c r="BY711" s="79"/>
      <c r="BZ711" s="79"/>
    </row>
    <row r="71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118"/>
      <c r="M712" s="123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121"/>
      <c r="AU712" s="122"/>
      <c r="AV712" s="119"/>
      <c r="AX712" s="79"/>
      <c r="AY712" s="79"/>
      <c r="AZ712" s="79"/>
      <c r="BA712" s="79"/>
      <c r="BB712" s="79"/>
      <c r="BC712" s="79"/>
      <c r="BD712" s="79"/>
      <c r="BE712" s="79"/>
      <c r="BF712" s="79"/>
      <c r="BG712" s="79"/>
      <c r="BH712" s="79"/>
      <c r="BI712" s="79"/>
      <c r="BJ712" s="79"/>
      <c r="BK712" s="79"/>
      <c r="BL712" s="79"/>
      <c r="BM712" s="120"/>
      <c r="BN712" s="79"/>
      <c r="BO712" s="79"/>
      <c r="BP712" s="79"/>
      <c r="BQ712" s="79"/>
      <c r="BR712" s="79"/>
      <c r="BS712" s="79"/>
      <c r="BT712" s="79"/>
      <c r="BU712" s="79"/>
      <c r="BV712" s="79"/>
      <c r="BW712" s="79"/>
      <c r="BX712" s="79"/>
      <c r="BY712" s="79"/>
      <c r="BZ712" s="79"/>
    </row>
    <row r="713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118"/>
      <c r="M713" s="123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121"/>
      <c r="AU713" s="122"/>
      <c r="AV713" s="119"/>
      <c r="AX713" s="79"/>
      <c r="AY713" s="79"/>
      <c r="AZ713" s="79"/>
      <c r="BA713" s="79"/>
      <c r="BB713" s="79"/>
      <c r="BC713" s="79"/>
      <c r="BD713" s="79"/>
      <c r="BE713" s="79"/>
      <c r="BF713" s="79"/>
      <c r="BG713" s="79"/>
      <c r="BH713" s="79"/>
      <c r="BI713" s="79"/>
      <c r="BJ713" s="79"/>
      <c r="BK713" s="79"/>
      <c r="BL713" s="79"/>
      <c r="BM713" s="120"/>
      <c r="BN713" s="79"/>
      <c r="BO713" s="79"/>
      <c r="BP713" s="79"/>
      <c r="BQ713" s="79"/>
      <c r="BR713" s="79"/>
      <c r="BS713" s="79"/>
      <c r="BT713" s="79"/>
      <c r="BU713" s="79"/>
      <c r="BV713" s="79"/>
      <c r="BW713" s="79"/>
      <c r="BX713" s="79"/>
      <c r="BY713" s="79"/>
      <c r="BZ713" s="79"/>
    </row>
    <row r="714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118"/>
      <c r="M714" s="123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121"/>
      <c r="AU714" s="122"/>
      <c r="AV714" s="119"/>
      <c r="AX714" s="79"/>
      <c r="AY714" s="79"/>
      <c r="AZ714" s="79"/>
      <c r="BA714" s="79"/>
      <c r="BB714" s="79"/>
      <c r="BC714" s="79"/>
      <c r="BD714" s="79"/>
      <c r="BE714" s="79"/>
      <c r="BF714" s="79"/>
      <c r="BG714" s="79"/>
      <c r="BH714" s="79"/>
      <c r="BI714" s="79"/>
      <c r="BJ714" s="79"/>
      <c r="BK714" s="79"/>
      <c r="BL714" s="79"/>
      <c r="BM714" s="120"/>
      <c r="BN714" s="79"/>
      <c r="BO714" s="79"/>
      <c r="BP714" s="79"/>
      <c r="BQ714" s="79"/>
      <c r="BR714" s="79"/>
      <c r="BS714" s="79"/>
      <c r="BT714" s="79"/>
      <c r="BU714" s="79"/>
      <c r="BV714" s="79"/>
      <c r="BW714" s="79"/>
      <c r="BX714" s="79"/>
      <c r="BY714" s="79"/>
      <c r="BZ714" s="79"/>
    </row>
    <row r="715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118"/>
      <c r="M715" s="123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121"/>
      <c r="AU715" s="122"/>
      <c r="AV715" s="119"/>
      <c r="AX715" s="79"/>
      <c r="AY715" s="79"/>
      <c r="AZ715" s="79"/>
      <c r="BA715" s="79"/>
      <c r="BB715" s="79"/>
      <c r="BC715" s="79"/>
      <c r="BD715" s="79"/>
      <c r="BE715" s="79"/>
      <c r="BF715" s="79"/>
      <c r="BG715" s="79"/>
      <c r="BH715" s="79"/>
      <c r="BI715" s="79"/>
      <c r="BJ715" s="79"/>
      <c r="BK715" s="79"/>
      <c r="BL715" s="79"/>
      <c r="BM715" s="120"/>
      <c r="BN715" s="79"/>
      <c r="BO715" s="79"/>
      <c r="BP715" s="79"/>
      <c r="BQ715" s="79"/>
      <c r="BR715" s="79"/>
      <c r="BS715" s="79"/>
      <c r="BT715" s="79"/>
      <c r="BU715" s="79"/>
      <c r="BV715" s="79"/>
      <c r="BW715" s="79"/>
      <c r="BX715" s="79"/>
      <c r="BY715" s="79"/>
      <c r="BZ715" s="79"/>
    </row>
    <row r="716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118"/>
      <c r="M716" s="123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121"/>
      <c r="AU716" s="122"/>
      <c r="AV716" s="119"/>
      <c r="AX716" s="79"/>
      <c r="AY716" s="79"/>
      <c r="AZ716" s="79"/>
      <c r="BA716" s="79"/>
      <c r="BB716" s="79"/>
      <c r="BC716" s="79"/>
      <c r="BD716" s="79"/>
      <c r="BE716" s="79"/>
      <c r="BF716" s="79"/>
      <c r="BG716" s="79"/>
      <c r="BH716" s="79"/>
      <c r="BI716" s="79"/>
      <c r="BJ716" s="79"/>
      <c r="BK716" s="79"/>
      <c r="BL716" s="79"/>
      <c r="BM716" s="120"/>
      <c r="BN716" s="79"/>
      <c r="BO716" s="79"/>
      <c r="BP716" s="79"/>
      <c r="BQ716" s="79"/>
      <c r="BR716" s="79"/>
      <c r="BS716" s="79"/>
      <c r="BT716" s="79"/>
      <c r="BU716" s="79"/>
      <c r="BV716" s="79"/>
      <c r="BW716" s="79"/>
      <c r="BX716" s="79"/>
      <c r="BY716" s="79"/>
      <c r="BZ716" s="79"/>
    </row>
    <row r="717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118"/>
      <c r="M717" s="123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121"/>
      <c r="AU717" s="122"/>
      <c r="AV717" s="119"/>
      <c r="AX717" s="79"/>
      <c r="AY717" s="79"/>
      <c r="AZ717" s="79"/>
      <c r="BA717" s="79"/>
      <c r="BB717" s="79"/>
      <c r="BC717" s="79"/>
      <c r="BD717" s="79"/>
      <c r="BE717" s="79"/>
      <c r="BF717" s="79"/>
      <c r="BG717" s="79"/>
      <c r="BH717" s="79"/>
      <c r="BI717" s="79"/>
      <c r="BJ717" s="79"/>
      <c r="BK717" s="79"/>
      <c r="BL717" s="79"/>
      <c r="BM717" s="120"/>
      <c r="BN717" s="79"/>
      <c r="BO717" s="79"/>
      <c r="BP717" s="79"/>
      <c r="BQ717" s="79"/>
      <c r="BR717" s="79"/>
      <c r="BS717" s="79"/>
      <c r="BT717" s="79"/>
      <c r="BU717" s="79"/>
      <c r="BV717" s="79"/>
      <c r="BW717" s="79"/>
      <c r="BX717" s="79"/>
      <c r="BY717" s="79"/>
      <c r="BZ717" s="79"/>
    </row>
    <row r="718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118"/>
      <c r="M718" s="123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121"/>
      <c r="AU718" s="122"/>
      <c r="AV718" s="119"/>
      <c r="AX718" s="79"/>
      <c r="AY718" s="79"/>
      <c r="AZ718" s="79"/>
      <c r="BA718" s="79"/>
      <c r="BB718" s="79"/>
      <c r="BC718" s="79"/>
      <c r="BD718" s="79"/>
      <c r="BE718" s="79"/>
      <c r="BF718" s="79"/>
      <c r="BG718" s="79"/>
      <c r="BH718" s="79"/>
      <c r="BI718" s="79"/>
      <c r="BJ718" s="79"/>
      <c r="BK718" s="79"/>
      <c r="BL718" s="79"/>
      <c r="BM718" s="120"/>
      <c r="BN718" s="79"/>
      <c r="BO718" s="79"/>
      <c r="BP718" s="79"/>
      <c r="BQ718" s="79"/>
      <c r="BR718" s="79"/>
      <c r="BS718" s="79"/>
      <c r="BT718" s="79"/>
      <c r="BU718" s="79"/>
      <c r="BV718" s="79"/>
      <c r="BW718" s="79"/>
      <c r="BX718" s="79"/>
      <c r="BY718" s="79"/>
      <c r="BZ718" s="79"/>
    </row>
    <row r="719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118"/>
      <c r="M719" s="123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121"/>
      <c r="AU719" s="122"/>
      <c r="AV719" s="119"/>
      <c r="AX719" s="79"/>
      <c r="AY719" s="79"/>
      <c r="AZ719" s="79"/>
      <c r="BA719" s="79"/>
      <c r="BB719" s="79"/>
      <c r="BC719" s="79"/>
      <c r="BD719" s="79"/>
      <c r="BE719" s="79"/>
      <c r="BF719" s="79"/>
      <c r="BG719" s="79"/>
      <c r="BH719" s="79"/>
      <c r="BI719" s="79"/>
      <c r="BJ719" s="79"/>
      <c r="BK719" s="79"/>
      <c r="BL719" s="79"/>
      <c r="BM719" s="120"/>
      <c r="BN719" s="79"/>
      <c r="BO719" s="79"/>
      <c r="BP719" s="79"/>
      <c r="BQ719" s="79"/>
      <c r="BR719" s="79"/>
      <c r="BS719" s="79"/>
      <c r="BT719" s="79"/>
      <c r="BU719" s="79"/>
      <c r="BV719" s="79"/>
      <c r="BW719" s="79"/>
      <c r="BX719" s="79"/>
      <c r="BY719" s="79"/>
      <c r="BZ719" s="79"/>
    </row>
    <row r="720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118"/>
      <c r="M720" s="123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121"/>
      <c r="AU720" s="122"/>
      <c r="AV720" s="119"/>
      <c r="AX720" s="79"/>
      <c r="AY720" s="79"/>
      <c r="AZ720" s="79"/>
      <c r="BA720" s="79"/>
      <c r="BB720" s="79"/>
      <c r="BC720" s="79"/>
      <c r="BD720" s="79"/>
      <c r="BE720" s="79"/>
      <c r="BF720" s="79"/>
      <c r="BG720" s="79"/>
      <c r="BH720" s="79"/>
      <c r="BI720" s="79"/>
      <c r="BJ720" s="79"/>
      <c r="BK720" s="79"/>
      <c r="BL720" s="79"/>
      <c r="BM720" s="120"/>
      <c r="BN720" s="79"/>
      <c r="BO720" s="79"/>
      <c r="BP720" s="79"/>
      <c r="BQ720" s="79"/>
      <c r="BR720" s="79"/>
      <c r="BS720" s="79"/>
      <c r="BT720" s="79"/>
      <c r="BU720" s="79"/>
      <c r="BV720" s="79"/>
      <c r="BW720" s="79"/>
      <c r="BX720" s="79"/>
      <c r="BY720" s="79"/>
      <c r="BZ720" s="79"/>
    </row>
    <row r="72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118"/>
      <c r="M721" s="123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121"/>
      <c r="AU721" s="122"/>
      <c r="AV721" s="119"/>
      <c r="AX721" s="79"/>
      <c r="AY721" s="79"/>
      <c r="AZ721" s="79"/>
      <c r="BA721" s="79"/>
      <c r="BB721" s="79"/>
      <c r="BC721" s="79"/>
      <c r="BD721" s="79"/>
      <c r="BE721" s="79"/>
      <c r="BF721" s="79"/>
      <c r="BG721" s="79"/>
      <c r="BH721" s="79"/>
      <c r="BI721" s="79"/>
      <c r="BJ721" s="79"/>
      <c r="BK721" s="79"/>
      <c r="BL721" s="79"/>
      <c r="BM721" s="120"/>
      <c r="BN721" s="79"/>
      <c r="BO721" s="79"/>
      <c r="BP721" s="79"/>
      <c r="BQ721" s="79"/>
      <c r="BR721" s="79"/>
      <c r="BS721" s="79"/>
      <c r="BT721" s="79"/>
      <c r="BU721" s="79"/>
      <c r="BV721" s="79"/>
      <c r="BW721" s="79"/>
      <c r="BX721" s="79"/>
      <c r="BY721" s="79"/>
      <c r="BZ721" s="79"/>
    </row>
    <row r="72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118"/>
      <c r="M722" s="123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121"/>
      <c r="AU722" s="122"/>
      <c r="AV722" s="119"/>
      <c r="AX722" s="79"/>
      <c r="AY722" s="79"/>
      <c r="AZ722" s="79"/>
      <c r="BA722" s="79"/>
      <c r="BB722" s="79"/>
      <c r="BC722" s="79"/>
      <c r="BD722" s="79"/>
      <c r="BE722" s="79"/>
      <c r="BF722" s="79"/>
      <c r="BG722" s="79"/>
      <c r="BH722" s="79"/>
      <c r="BI722" s="79"/>
      <c r="BJ722" s="79"/>
      <c r="BK722" s="79"/>
      <c r="BL722" s="79"/>
      <c r="BM722" s="120"/>
      <c r="BN722" s="79"/>
      <c r="BO722" s="79"/>
      <c r="BP722" s="79"/>
      <c r="BQ722" s="79"/>
      <c r="BR722" s="79"/>
      <c r="BS722" s="79"/>
      <c r="BT722" s="79"/>
      <c r="BU722" s="79"/>
      <c r="BV722" s="79"/>
      <c r="BW722" s="79"/>
      <c r="BX722" s="79"/>
      <c r="BY722" s="79"/>
      <c r="BZ722" s="79"/>
    </row>
    <row r="723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118"/>
      <c r="M723" s="123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121"/>
      <c r="AU723" s="122"/>
      <c r="AV723" s="119"/>
      <c r="AX723" s="79"/>
      <c r="AY723" s="79"/>
      <c r="AZ723" s="79"/>
      <c r="BA723" s="79"/>
      <c r="BB723" s="79"/>
      <c r="BC723" s="79"/>
      <c r="BD723" s="79"/>
      <c r="BE723" s="79"/>
      <c r="BF723" s="79"/>
      <c r="BG723" s="79"/>
      <c r="BH723" s="79"/>
      <c r="BI723" s="79"/>
      <c r="BJ723" s="79"/>
      <c r="BK723" s="79"/>
      <c r="BL723" s="79"/>
      <c r="BM723" s="120"/>
      <c r="BN723" s="79"/>
      <c r="BO723" s="79"/>
      <c r="BP723" s="79"/>
      <c r="BQ723" s="79"/>
      <c r="BR723" s="79"/>
      <c r="BS723" s="79"/>
      <c r="BT723" s="79"/>
      <c r="BU723" s="79"/>
      <c r="BV723" s="79"/>
      <c r="BW723" s="79"/>
      <c r="BX723" s="79"/>
      <c r="BY723" s="79"/>
      <c r="BZ723" s="79"/>
    </row>
    <row r="724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118"/>
      <c r="M724" s="123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121"/>
      <c r="AU724" s="122"/>
      <c r="AV724" s="119"/>
      <c r="AX724" s="79"/>
      <c r="AY724" s="79"/>
      <c r="AZ724" s="79"/>
      <c r="BA724" s="79"/>
      <c r="BB724" s="79"/>
      <c r="BC724" s="79"/>
      <c r="BD724" s="79"/>
      <c r="BE724" s="79"/>
      <c r="BF724" s="79"/>
      <c r="BG724" s="79"/>
      <c r="BH724" s="79"/>
      <c r="BI724" s="79"/>
      <c r="BJ724" s="79"/>
      <c r="BK724" s="79"/>
      <c r="BL724" s="79"/>
      <c r="BM724" s="120"/>
      <c r="BN724" s="79"/>
      <c r="BO724" s="79"/>
      <c r="BP724" s="79"/>
      <c r="BQ724" s="79"/>
      <c r="BR724" s="79"/>
      <c r="BS724" s="79"/>
      <c r="BT724" s="79"/>
      <c r="BU724" s="79"/>
      <c r="BV724" s="79"/>
      <c r="BW724" s="79"/>
      <c r="BX724" s="79"/>
      <c r="BY724" s="79"/>
      <c r="BZ724" s="79"/>
    </row>
    <row r="725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118"/>
      <c r="M725" s="123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121"/>
      <c r="AU725" s="122"/>
      <c r="AV725" s="119"/>
      <c r="AX725" s="79"/>
      <c r="AY725" s="79"/>
      <c r="AZ725" s="79"/>
      <c r="BA725" s="79"/>
      <c r="BB725" s="79"/>
      <c r="BC725" s="79"/>
      <c r="BD725" s="79"/>
      <c r="BE725" s="79"/>
      <c r="BF725" s="79"/>
      <c r="BG725" s="79"/>
      <c r="BH725" s="79"/>
      <c r="BI725" s="79"/>
      <c r="BJ725" s="79"/>
      <c r="BK725" s="79"/>
      <c r="BL725" s="79"/>
      <c r="BM725" s="120"/>
      <c r="BN725" s="79"/>
      <c r="BO725" s="79"/>
      <c r="BP725" s="79"/>
      <c r="BQ725" s="79"/>
      <c r="BR725" s="79"/>
      <c r="BS725" s="79"/>
      <c r="BT725" s="79"/>
      <c r="BU725" s="79"/>
      <c r="BV725" s="79"/>
      <c r="BW725" s="79"/>
      <c r="BX725" s="79"/>
      <c r="BY725" s="79"/>
      <c r="BZ725" s="79"/>
    </row>
    <row r="726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118"/>
      <c r="M726" s="123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121"/>
      <c r="AU726" s="122"/>
      <c r="AV726" s="119"/>
      <c r="AX726" s="79"/>
      <c r="AY726" s="79"/>
      <c r="AZ726" s="79"/>
      <c r="BA726" s="79"/>
      <c r="BB726" s="79"/>
      <c r="BC726" s="79"/>
      <c r="BD726" s="79"/>
      <c r="BE726" s="79"/>
      <c r="BF726" s="79"/>
      <c r="BG726" s="79"/>
      <c r="BH726" s="79"/>
      <c r="BI726" s="79"/>
      <c r="BJ726" s="79"/>
      <c r="BK726" s="79"/>
      <c r="BL726" s="79"/>
      <c r="BM726" s="120"/>
      <c r="BN726" s="79"/>
      <c r="BO726" s="79"/>
      <c r="BP726" s="79"/>
      <c r="BQ726" s="79"/>
      <c r="BR726" s="79"/>
      <c r="BS726" s="79"/>
      <c r="BT726" s="79"/>
      <c r="BU726" s="79"/>
      <c r="BV726" s="79"/>
      <c r="BW726" s="79"/>
      <c r="BX726" s="79"/>
      <c r="BY726" s="79"/>
      <c r="BZ726" s="79"/>
    </row>
    <row r="727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118"/>
      <c r="M727" s="123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121"/>
      <c r="AU727" s="122"/>
      <c r="AV727" s="119"/>
      <c r="AX727" s="79"/>
      <c r="AY727" s="79"/>
      <c r="AZ727" s="79"/>
      <c r="BA727" s="79"/>
      <c r="BB727" s="79"/>
      <c r="BC727" s="79"/>
      <c r="BD727" s="79"/>
      <c r="BE727" s="79"/>
      <c r="BF727" s="79"/>
      <c r="BG727" s="79"/>
      <c r="BH727" s="79"/>
      <c r="BI727" s="79"/>
      <c r="BJ727" s="79"/>
      <c r="BK727" s="79"/>
      <c r="BL727" s="79"/>
      <c r="BM727" s="120"/>
      <c r="BN727" s="79"/>
      <c r="BO727" s="79"/>
      <c r="BP727" s="79"/>
      <c r="BQ727" s="79"/>
      <c r="BR727" s="79"/>
      <c r="BS727" s="79"/>
      <c r="BT727" s="79"/>
      <c r="BU727" s="79"/>
      <c r="BV727" s="79"/>
      <c r="BW727" s="79"/>
      <c r="BX727" s="79"/>
      <c r="BY727" s="79"/>
      <c r="BZ727" s="79"/>
    </row>
    <row r="728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118"/>
      <c r="M728" s="123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121"/>
      <c r="AU728" s="122"/>
      <c r="AV728" s="119"/>
      <c r="AX728" s="79"/>
      <c r="AY728" s="79"/>
      <c r="AZ728" s="79"/>
      <c r="BA728" s="79"/>
      <c r="BB728" s="79"/>
      <c r="BC728" s="79"/>
      <c r="BD728" s="79"/>
      <c r="BE728" s="79"/>
      <c r="BF728" s="79"/>
      <c r="BG728" s="79"/>
      <c r="BH728" s="79"/>
      <c r="BI728" s="79"/>
      <c r="BJ728" s="79"/>
      <c r="BK728" s="79"/>
      <c r="BL728" s="79"/>
      <c r="BM728" s="120"/>
      <c r="BN728" s="79"/>
      <c r="BO728" s="79"/>
      <c r="BP728" s="79"/>
      <c r="BQ728" s="79"/>
      <c r="BR728" s="79"/>
      <c r="BS728" s="79"/>
      <c r="BT728" s="79"/>
      <c r="BU728" s="79"/>
      <c r="BV728" s="79"/>
      <c r="BW728" s="79"/>
      <c r="BX728" s="79"/>
      <c r="BY728" s="79"/>
      <c r="BZ728" s="79"/>
    </row>
    <row r="729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118"/>
      <c r="M729" s="123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121"/>
      <c r="AU729" s="122"/>
      <c r="AV729" s="119"/>
      <c r="AX729" s="79"/>
      <c r="AY729" s="79"/>
      <c r="AZ729" s="79"/>
      <c r="BA729" s="79"/>
      <c r="BB729" s="79"/>
      <c r="BC729" s="79"/>
      <c r="BD729" s="79"/>
      <c r="BE729" s="79"/>
      <c r="BF729" s="79"/>
      <c r="BG729" s="79"/>
      <c r="BH729" s="79"/>
      <c r="BI729" s="79"/>
      <c r="BJ729" s="79"/>
      <c r="BK729" s="79"/>
      <c r="BL729" s="79"/>
      <c r="BM729" s="120"/>
      <c r="BN729" s="79"/>
      <c r="BO729" s="79"/>
      <c r="BP729" s="79"/>
      <c r="BQ729" s="79"/>
      <c r="BR729" s="79"/>
      <c r="BS729" s="79"/>
      <c r="BT729" s="79"/>
      <c r="BU729" s="79"/>
      <c r="BV729" s="79"/>
      <c r="BW729" s="79"/>
      <c r="BX729" s="79"/>
      <c r="BY729" s="79"/>
      <c r="BZ729" s="79"/>
    </row>
    <row r="730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118"/>
      <c r="M730" s="123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121"/>
      <c r="AU730" s="122"/>
      <c r="AV730" s="119"/>
      <c r="AX730" s="79"/>
      <c r="AY730" s="79"/>
      <c r="AZ730" s="79"/>
      <c r="BA730" s="79"/>
      <c r="BB730" s="79"/>
      <c r="BC730" s="79"/>
      <c r="BD730" s="79"/>
      <c r="BE730" s="79"/>
      <c r="BF730" s="79"/>
      <c r="BG730" s="79"/>
      <c r="BH730" s="79"/>
      <c r="BI730" s="79"/>
      <c r="BJ730" s="79"/>
      <c r="BK730" s="79"/>
      <c r="BL730" s="79"/>
      <c r="BM730" s="120"/>
      <c r="BN730" s="79"/>
      <c r="BO730" s="79"/>
      <c r="BP730" s="79"/>
      <c r="BQ730" s="79"/>
      <c r="BR730" s="79"/>
      <c r="BS730" s="79"/>
      <c r="BT730" s="79"/>
      <c r="BU730" s="79"/>
      <c r="BV730" s="79"/>
      <c r="BW730" s="79"/>
      <c r="BX730" s="79"/>
      <c r="BY730" s="79"/>
      <c r="BZ730" s="79"/>
    </row>
    <row r="73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118"/>
      <c r="M731" s="123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121"/>
      <c r="AU731" s="122"/>
      <c r="AV731" s="119"/>
      <c r="AX731" s="79"/>
      <c r="AY731" s="79"/>
      <c r="AZ731" s="79"/>
      <c r="BA731" s="79"/>
      <c r="BB731" s="79"/>
      <c r="BC731" s="79"/>
      <c r="BD731" s="79"/>
      <c r="BE731" s="79"/>
      <c r="BF731" s="79"/>
      <c r="BG731" s="79"/>
      <c r="BH731" s="79"/>
      <c r="BI731" s="79"/>
      <c r="BJ731" s="79"/>
      <c r="BK731" s="79"/>
      <c r="BL731" s="79"/>
      <c r="BM731" s="120"/>
      <c r="BN731" s="79"/>
      <c r="BO731" s="79"/>
      <c r="BP731" s="79"/>
      <c r="BQ731" s="79"/>
      <c r="BR731" s="79"/>
      <c r="BS731" s="79"/>
      <c r="BT731" s="79"/>
      <c r="BU731" s="79"/>
      <c r="BV731" s="79"/>
      <c r="BW731" s="79"/>
      <c r="BX731" s="79"/>
      <c r="BY731" s="79"/>
      <c r="BZ731" s="79"/>
    </row>
    <row r="73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118"/>
      <c r="M732" s="123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121"/>
      <c r="AU732" s="122"/>
      <c r="AV732" s="119"/>
      <c r="AX732" s="79"/>
      <c r="AY732" s="79"/>
      <c r="AZ732" s="79"/>
      <c r="BA732" s="79"/>
      <c r="BB732" s="79"/>
      <c r="BC732" s="79"/>
      <c r="BD732" s="79"/>
      <c r="BE732" s="79"/>
      <c r="BF732" s="79"/>
      <c r="BG732" s="79"/>
      <c r="BH732" s="79"/>
      <c r="BI732" s="79"/>
      <c r="BJ732" s="79"/>
      <c r="BK732" s="79"/>
      <c r="BL732" s="79"/>
      <c r="BM732" s="120"/>
      <c r="BN732" s="79"/>
      <c r="BO732" s="79"/>
      <c r="BP732" s="79"/>
      <c r="BQ732" s="79"/>
      <c r="BR732" s="79"/>
      <c r="BS732" s="79"/>
      <c r="BT732" s="79"/>
      <c r="BU732" s="79"/>
      <c r="BV732" s="79"/>
      <c r="BW732" s="79"/>
      <c r="BX732" s="79"/>
      <c r="BY732" s="79"/>
      <c r="BZ732" s="79"/>
    </row>
    <row r="733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118"/>
      <c r="M733" s="123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121"/>
      <c r="AU733" s="122"/>
      <c r="AV733" s="119"/>
      <c r="AX733" s="79"/>
      <c r="AY733" s="79"/>
      <c r="AZ733" s="79"/>
      <c r="BA733" s="79"/>
      <c r="BB733" s="79"/>
      <c r="BC733" s="79"/>
      <c r="BD733" s="79"/>
      <c r="BE733" s="79"/>
      <c r="BF733" s="79"/>
      <c r="BG733" s="79"/>
      <c r="BH733" s="79"/>
      <c r="BI733" s="79"/>
      <c r="BJ733" s="79"/>
      <c r="BK733" s="79"/>
      <c r="BL733" s="79"/>
      <c r="BM733" s="120"/>
      <c r="BN733" s="79"/>
      <c r="BO733" s="79"/>
      <c r="BP733" s="79"/>
      <c r="BQ733" s="79"/>
      <c r="BR733" s="79"/>
      <c r="BS733" s="79"/>
      <c r="BT733" s="79"/>
      <c r="BU733" s="79"/>
      <c r="BV733" s="79"/>
      <c r="BW733" s="79"/>
      <c r="BX733" s="79"/>
      <c r="BY733" s="79"/>
      <c r="BZ733" s="79"/>
    </row>
    <row r="734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118"/>
      <c r="M734" s="123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121"/>
      <c r="AU734" s="122"/>
      <c r="AV734" s="119"/>
      <c r="AX734" s="79"/>
      <c r="AY734" s="79"/>
      <c r="AZ734" s="79"/>
      <c r="BA734" s="79"/>
      <c r="BB734" s="79"/>
      <c r="BC734" s="79"/>
      <c r="BD734" s="79"/>
      <c r="BE734" s="79"/>
      <c r="BF734" s="79"/>
      <c r="BG734" s="79"/>
      <c r="BH734" s="79"/>
      <c r="BI734" s="79"/>
      <c r="BJ734" s="79"/>
      <c r="BK734" s="79"/>
      <c r="BL734" s="79"/>
      <c r="BM734" s="120"/>
      <c r="BN734" s="79"/>
      <c r="BO734" s="79"/>
      <c r="BP734" s="79"/>
      <c r="BQ734" s="79"/>
      <c r="BR734" s="79"/>
      <c r="BS734" s="79"/>
      <c r="BT734" s="79"/>
      <c r="BU734" s="79"/>
      <c r="BV734" s="79"/>
      <c r="BW734" s="79"/>
      <c r="BX734" s="79"/>
      <c r="BY734" s="79"/>
      <c r="BZ734" s="79"/>
    </row>
    <row r="735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118"/>
      <c r="M735" s="123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121"/>
      <c r="AU735" s="122"/>
      <c r="AV735" s="119"/>
      <c r="AX735" s="79"/>
      <c r="AY735" s="79"/>
      <c r="AZ735" s="79"/>
      <c r="BA735" s="79"/>
      <c r="BB735" s="79"/>
      <c r="BC735" s="79"/>
      <c r="BD735" s="79"/>
      <c r="BE735" s="79"/>
      <c r="BF735" s="79"/>
      <c r="BG735" s="79"/>
      <c r="BH735" s="79"/>
      <c r="BI735" s="79"/>
      <c r="BJ735" s="79"/>
      <c r="BK735" s="79"/>
      <c r="BL735" s="79"/>
      <c r="BM735" s="120"/>
      <c r="BN735" s="79"/>
      <c r="BO735" s="79"/>
      <c r="BP735" s="79"/>
      <c r="BQ735" s="79"/>
      <c r="BR735" s="79"/>
      <c r="BS735" s="79"/>
      <c r="BT735" s="79"/>
      <c r="BU735" s="79"/>
      <c r="BV735" s="79"/>
      <c r="BW735" s="79"/>
      <c r="BX735" s="79"/>
      <c r="BY735" s="79"/>
      <c r="BZ735" s="79"/>
    </row>
    <row r="736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118"/>
      <c r="M736" s="123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121"/>
      <c r="AU736" s="122"/>
      <c r="AV736" s="119"/>
      <c r="AX736" s="79"/>
      <c r="AY736" s="79"/>
      <c r="AZ736" s="79"/>
      <c r="BA736" s="79"/>
      <c r="BB736" s="79"/>
      <c r="BC736" s="79"/>
      <c r="BD736" s="79"/>
      <c r="BE736" s="79"/>
      <c r="BF736" s="79"/>
      <c r="BG736" s="79"/>
      <c r="BH736" s="79"/>
      <c r="BI736" s="79"/>
      <c r="BJ736" s="79"/>
      <c r="BK736" s="79"/>
      <c r="BL736" s="79"/>
      <c r="BM736" s="120"/>
      <c r="BN736" s="79"/>
      <c r="BO736" s="79"/>
      <c r="BP736" s="79"/>
      <c r="BQ736" s="79"/>
      <c r="BR736" s="79"/>
      <c r="BS736" s="79"/>
      <c r="BT736" s="79"/>
      <c r="BU736" s="79"/>
      <c r="BV736" s="79"/>
      <c r="BW736" s="79"/>
      <c r="BX736" s="79"/>
      <c r="BY736" s="79"/>
      <c r="BZ736" s="79"/>
    </row>
    <row r="737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118"/>
      <c r="M737" s="123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121"/>
      <c r="AU737" s="122"/>
      <c r="AV737" s="119"/>
      <c r="AX737" s="79"/>
      <c r="AY737" s="79"/>
      <c r="AZ737" s="79"/>
      <c r="BA737" s="79"/>
      <c r="BB737" s="79"/>
      <c r="BC737" s="79"/>
      <c r="BD737" s="79"/>
      <c r="BE737" s="79"/>
      <c r="BF737" s="79"/>
      <c r="BG737" s="79"/>
      <c r="BH737" s="79"/>
      <c r="BI737" s="79"/>
      <c r="BJ737" s="79"/>
      <c r="BK737" s="79"/>
      <c r="BL737" s="79"/>
      <c r="BM737" s="120"/>
      <c r="BN737" s="79"/>
      <c r="BO737" s="79"/>
      <c r="BP737" s="79"/>
      <c r="BQ737" s="79"/>
      <c r="BR737" s="79"/>
      <c r="BS737" s="79"/>
      <c r="BT737" s="79"/>
      <c r="BU737" s="79"/>
      <c r="BV737" s="79"/>
      <c r="BW737" s="79"/>
      <c r="BX737" s="79"/>
      <c r="BY737" s="79"/>
      <c r="BZ737" s="79"/>
    </row>
    <row r="738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118"/>
      <c r="M738" s="123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121"/>
      <c r="AU738" s="122"/>
      <c r="AV738" s="119"/>
      <c r="AX738" s="79"/>
      <c r="AY738" s="79"/>
      <c r="AZ738" s="79"/>
      <c r="BA738" s="79"/>
      <c r="BB738" s="79"/>
      <c r="BC738" s="79"/>
      <c r="BD738" s="79"/>
      <c r="BE738" s="79"/>
      <c r="BF738" s="79"/>
      <c r="BG738" s="79"/>
      <c r="BH738" s="79"/>
      <c r="BI738" s="79"/>
      <c r="BJ738" s="79"/>
      <c r="BK738" s="79"/>
      <c r="BL738" s="79"/>
      <c r="BM738" s="120"/>
      <c r="BN738" s="79"/>
      <c r="BO738" s="79"/>
      <c r="BP738" s="79"/>
      <c r="BQ738" s="79"/>
      <c r="BR738" s="79"/>
      <c r="BS738" s="79"/>
      <c r="BT738" s="79"/>
      <c r="BU738" s="79"/>
      <c r="BV738" s="79"/>
      <c r="BW738" s="79"/>
      <c r="BX738" s="79"/>
      <c r="BY738" s="79"/>
      <c r="BZ738" s="79"/>
    </row>
    <row r="739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118"/>
      <c r="M739" s="123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121"/>
      <c r="AU739" s="122"/>
      <c r="AV739" s="119"/>
      <c r="AX739" s="79"/>
      <c r="AY739" s="79"/>
      <c r="AZ739" s="79"/>
      <c r="BA739" s="79"/>
      <c r="BB739" s="79"/>
      <c r="BC739" s="79"/>
      <c r="BD739" s="79"/>
      <c r="BE739" s="79"/>
      <c r="BF739" s="79"/>
      <c r="BG739" s="79"/>
      <c r="BH739" s="79"/>
      <c r="BI739" s="79"/>
      <c r="BJ739" s="79"/>
      <c r="BK739" s="79"/>
      <c r="BL739" s="79"/>
      <c r="BM739" s="120"/>
      <c r="BN739" s="79"/>
      <c r="BO739" s="79"/>
      <c r="BP739" s="79"/>
      <c r="BQ739" s="79"/>
      <c r="BR739" s="79"/>
      <c r="BS739" s="79"/>
      <c r="BT739" s="79"/>
      <c r="BU739" s="79"/>
      <c r="BV739" s="79"/>
      <c r="BW739" s="79"/>
      <c r="BX739" s="79"/>
      <c r="BY739" s="79"/>
      <c r="BZ739" s="79"/>
    </row>
    <row r="740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118"/>
      <c r="M740" s="123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121"/>
      <c r="AU740" s="122"/>
      <c r="AV740" s="119"/>
      <c r="AX740" s="79"/>
      <c r="AY740" s="79"/>
      <c r="AZ740" s="79"/>
      <c r="BA740" s="79"/>
      <c r="BB740" s="79"/>
      <c r="BC740" s="79"/>
      <c r="BD740" s="79"/>
      <c r="BE740" s="79"/>
      <c r="BF740" s="79"/>
      <c r="BG740" s="79"/>
      <c r="BH740" s="79"/>
      <c r="BI740" s="79"/>
      <c r="BJ740" s="79"/>
      <c r="BK740" s="79"/>
      <c r="BL740" s="79"/>
      <c r="BM740" s="120"/>
      <c r="BN740" s="79"/>
      <c r="BO740" s="79"/>
      <c r="BP740" s="79"/>
      <c r="BQ740" s="79"/>
      <c r="BR740" s="79"/>
      <c r="BS740" s="79"/>
      <c r="BT740" s="79"/>
      <c r="BU740" s="79"/>
      <c r="BV740" s="79"/>
      <c r="BW740" s="79"/>
      <c r="BX740" s="79"/>
      <c r="BY740" s="79"/>
      <c r="BZ740" s="79"/>
    </row>
    <row r="74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118"/>
      <c r="M741" s="123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121"/>
      <c r="AU741" s="122"/>
      <c r="AV741" s="119"/>
      <c r="AX741" s="79"/>
      <c r="AY741" s="79"/>
      <c r="AZ741" s="79"/>
      <c r="BA741" s="79"/>
      <c r="BB741" s="79"/>
      <c r="BC741" s="79"/>
      <c r="BD741" s="79"/>
      <c r="BE741" s="79"/>
      <c r="BF741" s="79"/>
      <c r="BG741" s="79"/>
      <c r="BH741" s="79"/>
      <c r="BI741" s="79"/>
      <c r="BJ741" s="79"/>
      <c r="BK741" s="79"/>
      <c r="BL741" s="79"/>
      <c r="BM741" s="120"/>
      <c r="BN741" s="79"/>
      <c r="BO741" s="79"/>
      <c r="BP741" s="79"/>
      <c r="BQ741" s="79"/>
      <c r="BR741" s="79"/>
      <c r="BS741" s="79"/>
      <c r="BT741" s="79"/>
      <c r="BU741" s="79"/>
      <c r="BV741" s="79"/>
      <c r="BW741" s="79"/>
      <c r="BX741" s="79"/>
      <c r="BY741" s="79"/>
      <c r="BZ741" s="79"/>
    </row>
    <row r="74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118"/>
      <c r="M742" s="123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121"/>
      <c r="AU742" s="122"/>
      <c r="AV742" s="119"/>
      <c r="AX742" s="79"/>
      <c r="AY742" s="79"/>
      <c r="AZ742" s="79"/>
      <c r="BA742" s="79"/>
      <c r="BB742" s="79"/>
      <c r="BC742" s="79"/>
      <c r="BD742" s="79"/>
      <c r="BE742" s="79"/>
      <c r="BF742" s="79"/>
      <c r="BG742" s="79"/>
      <c r="BH742" s="79"/>
      <c r="BI742" s="79"/>
      <c r="BJ742" s="79"/>
      <c r="BK742" s="79"/>
      <c r="BL742" s="79"/>
      <c r="BM742" s="120"/>
      <c r="BN742" s="79"/>
      <c r="BO742" s="79"/>
      <c r="BP742" s="79"/>
      <c r="BQ742" s="79"/>
      <c r="BR742" s="79"/>
      <c r="BS742" s="79"/>
      <c r="BT742" s="79"/>
      <c r="BU742" s="79"/>
      <c r="BV742" s="79"/>
      <c r="BW742" s="79"/>
      <c r="BX742" s="79"/>
      <c r="BY742" s="79"/>
      <c r="BZ742" s="79"/>
    </row>
    <row r="743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118"/>
      <c r="M743" s="123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121"/>
      <c r="AU743" s="122"/>
      <c r="AV743" s="119"/>
      <c r="AX743" s="79"/>
      <c r="AY743" s="79"/>
      <c r="AZ743" s="79"/>
      <c r="BA743" s="79"/>
      <c r="BB743" s="79"/>
      <c r="BC743" s="79"/>
      <c r="BD743" s="79"/>
      <c r="BE743" s="79"/>
      <c r="BF743" s="79"/>
      <c r="BG743" s="79"/>
      <c r="BH743" s="79"/>
      <c r="BI743" s="79"/>
      <c r="BJ743" s="79"/>
      <c r="BK743" s="79"/>
      <c r="BL743" s="79"/>
      <c r="BM743" s="120"/>
      <c r="BN743" s="79"/>
      <c r="BO743" s="79"/>
      <c r="BP743" s="79"/>
      <c r="BQ743" s="79"/>
      <c r="BR743" s="79"/>
      <c r="BS743" s="79"/>
      <c r="BT743" s="79"/>
      <c r="BU743" s="79"/>
      <c r="BV743" s="79"/>
      <c r="BW743" s="79"/>
      <c r="BX743" s="79"/>
      <c r="BY743" s="79"/>
      <c r="BZ743" s="79"/>
    </row>
    <row r="744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118"/>
      <c r="M744" s="123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121"/>
      <c r="AU744" s="122"/>
      <c r="AV744" s="119"/>
      <c r="AX744" s="79"/>
      <c r="AY744" s="79"/>
      <c r="AZ744" s="79"/>
      <c r="BA744" s="79"/>
      <c r="BB744" s="79"/>
      <c r="BC744" s="79"/>
      <c r="BD744" s="79"/>
      <c r="BE744" s="79"/>
      <c r="BF744" s="79"/>
      <c r="BG744" s="79"/>
      <c r="BH744" s="79"/>
      <c r="BI744" s="79"/>
      <c r="BJ744" s="79"/>
      <c r="BK744" s="79"/>
      <c r="BL744" s="79"/>
      <c r="BM744" s="120"/>
      <c r="BN744" s="79"/>
      <c r="BO744" s="79"/>
      <c r="BP744" s="79"/>
      <c r="BQ744" s="79"/>
      <c r="BR744" s="79"/>
      <c r="BS744" s="79"/>
      <c r="BT744" s="79"/>
      <c r="BU744" s="79"/>
      <c r="BV744" s="79"/>
      <c r="BW744" s="79"/>
      <c r="BX744" s="79"/>
      <c r="BY744" s="79"/>
      <c r="BZ744" s="79"/>
    </row>
    <row r="745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118"/>
      <c r="M745" s="123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121"/>
      <c r="AU745" s="122"/>
      <c r="AV745" s="119"/>
      <c r="AX745" s="79"/>
      <c r="AY745" s="79"/>
      <c r="AZ745" s="79"/>
      <c r="BA745" s="79"/>
      <c r="BB745" s="79"/>
      <c r="BC745" s="79"/>
      <c r="BD745" s="79"/>
      <c r="BE745" s="79"/>
      <c r="BF745" s="79"/>
      <c r="BG745" s="79"/>
      <c r="BH745" s="79"/>
      <c r="BI745" s="79"/>
      <c r="BJ745" s="79"/>
      <c r="BK745" s="79"/>
      <c r="BL745" s="79"/>
      <c r="BM745" s="120"/>
      <c r="BN745" s="79"/>
      <c r="BO745" s="79"/>
      <c r="BP745" s="79"/>
      <c r="BQ745" s="79"/>
      <c r="BR745" s="79"/>
      <c r="BS745" s="79"/>
      <c r="BT745" s="79"/>
      <c r="BU745" s="79"/>
      <c r="BV745" s="79"/>
      <c r="BW745" s="79"/>
      <c r="BX745" s="79"/>
      <c r="BY745" s="79"/>
      <c r="BZ745" s="79"/>
    </row>
    <row r="746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118"/>
      <c r="M746" s="123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121"/>
      <c r="AU746" s="122"/>
      <c r="AV746" s="119"/>
      <c r="AX746" s="79"/>
      <c r="AY746" s="79"/>
      <c r="AZ746" s="79"/>
      <c r="BA746" s="79"/>
      <c r="BB746" s="79"/>
      <c r="BC746" s="79"/>
      <c r="BD746" s="79"/>
      <c r="BE746" s="79"/>
      <c r="BF746" s="79"/>
      <c r="BG746" s="79"/>
      <c r="BH746" s="79"/>
      <c r="BI746" s="79"/>
      <c r="BJ746" s="79"/>
      <c r="BK746" s="79"/>
      <c r="BL746" s="79"/>
      <c r="BM746" s="120"/>
      <c r="BN746" s="79"/>
      <c r="BO746" s="79"/>
      <c r="BP746" s="79"/>
      <c r="BQ746" s="79"/>
      <c r="BR746" s="79"/>
      <c r="BS746" s="79"/>
      <c r="BT746" s="79"/>
      <c r="BU746" s="79"/>
      <c r="BV746" s="79"/>
      <c r="BW746" s="79"/>
      <c r="BX746" s="79"/>
      <c r="BY746" s="79"/>
      <c r="BZ746" s="79"/>
    </row>
    <row r="747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118"/>
      <c r="M747" s="123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121"/>
      <c r="AU747" s="122"/>
      <c r="AV747" s="119"/>
      <c r="AX747" s="79"/>
      <c r="AY747" s="79"/>
      <c r="AZ747" s="79"/>
      <c r="BA747" s="79"/>
      <c r="BB747" s="79"/>
      <c r="BC747" s="79"/>
      <c r="BD747" s="79"/>
      <c r="BE747" s="79"/>
      <c r="BF747" s="79"/>
      <c r="BG747" s="79"/>
      <c r="BH747" s="79"/>
      <c r="BI747" s="79"/>
      <c r="BJ747" s="79"/>
      <c r="BK747" s="79"/>
      <c r="BL747" s="79"/>
      <c r="BM747" s="120"/>
      <c r="BN747" s="79"/>
      <c r="BO747" s="79"/>
      <c r="BP747" s="79"/>
      <c r="BQ747" s="79"/>
      <c r="BR747" s="79"/>
      <c r="BS747" s="79"/>
      <c r="BT747" s="79"/>
      <c r="BU747" s="79"/>
      <c r="BV747" s="79"/>
      <c r="BW747" s="79"/>
      <c r="BX747" s="79"/>
      <c r="BY747" s="79"/>
      <c r="BZ747" s="79"/>
    </row>
    <row r="748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118"/>
      <c r="M748" s="123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121"/>
      <c r="AU748" s="122"/>
      <c r="AV748" s="119"/>
      <c r="AX748" s="79"/>
      <c r="AY748" s="79"/>
      <c r="AZ748" s="79"/>
      <c r="BA748" s="79"/>
      <c r="BB748" s="79"/>
      <c r="BC748" s="79"/>
      <c r="BD748" s="79"/>
      <c r="BE748" s="79"/>
      <c r="BF748" s="79"/>
      <c r="BG748" s="79"/>
      <c r="BH748" s="79"/>
      <c r="BI748" s="79"/>
      <c r="BJ748" s="79"/>
      <c r="BK748" s="79"/>
      <c r="BL748" s="79"/>
      <c r="BM748" s="120"/>
      <c r="BN748" s="79"/>
      <c r="BO748" s="79"/>
      <c r="BP748" s="79"/>
      <c r="BQ748" s="79"/>
      <c r="BR748" s="79"/>
      <c r="BS748" s="79"/>
      <c r="BT748" s="79"/>
      <c r="BU748" s="79"/>
      <c r="BV748" s="79"/>
      <c r="BW748" s="79"/>
      <c r="BX748" s="79"/>
      <c r="BY748" s="79"/>
      <c r="BZ748" s="79"/>
    </row>
    <row r="749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118"/>
      <c r="M749" s="123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121"/>
      <c r="AU749" s="122"/>
      <c r="AV749" s="119"/>
      <c r="AX749" s="79"/>
      <c r="AY749" s="79"/>
      <c r="AZ749" s="79"/>
      <c r="BA749" s="79"/>
      <c r="BB749" s="79"/>
      <c r="BC749" s="79"/>
      <c r="BD749" s="79"/>
      <c r="BE749" s="79"/>
      <c r="BF749" s="79"/>
      <c r="BG749" s="79"/>
      <c r="BH749" s="79"/>
      <c r="BI749" s="79"/>
      <c r="BJ749" s="79"/>
      <c r="BK749" s="79"/>
      <c r="BL749" s="79"/>
      <c r="BM749" s="120"/>
      <c r="BN749" s="79"/>
      <c r="BO749" s="79"/>
      <c r="BP749" s="79"/>
      <c r="BQ749" s="79"/>
      <c r="BR749" s="79"/>
      <c r="BS749" s="79"/>
      <c r="BT749" s="79"/>
      <c r="BU749" s="79"/>
      <c r="BV749" s="79"/>
      <c r="BW749" s="79"/>
      <c r="BX749" s="79"/>
      <c r="BY749" s="79"/>
      <c r="BZ749" s="79"/>
    </row>
    <row r="750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118"/>
      <c r="M750" s="123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121"/>
      <c r="AU750" s="122"/>
      <c r="AV750" s="119"/>
      <c r="AX750" s="79"/>
      <c r="AY750" s="79"/>
      <c r="AZ750" s="79"/>
      <c r="BA750" s="79"/>
      <c r="BB750" s="79"/>
      <c r="BC750" s="79"/>
      <c r="BD750" s="79"/>
      <c r="BE750" s="79"/>
      <c r="BF750" s="79"/>
      <c r="BG750" s="79"/>
      <c r="BH750" s="79"/>
      <c r="BI750" s="79"/>
      <c r="BJ750" s="79"/>
      <c r="BK750" s="79"/>
      <c r="BL750" s="79"/>
      <c r="BM750" s="120"/>
      <c r="BN750" s="79"/>
      <c r="BO750" s="79"/>
      <c r="BP750" s="79"/>
      <c r="BQ750" s="79"/>
      <c r="BR750" s="79"/>
      <c r="BS750" s="79"/>
      <c r="BT750" s="79"/>
      <c r="BU750" s="79"/>
      <c r="BV750" s="79"/>
      <c r="BW750" s="79"/>
      <c r="BX750" s="79"/>
      <c r="BY750" s="79"/>
      <c r="BZ750" s="79"/>
    </row>
    <row r="75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118"/>
      <c r="M751" s="123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121"/>
      <c r="AU751" s="122"/>
      <c r="AV751" s="119"/>
      <c r="AX751" s="79"/>
      <c r="AY751" s="79"/>
      <c r="AZ751" s="79"/>
      <c r="BA751" s="79"/>
      <c r="BB751" s="79"/>
      <c r="BC751" s="79"/>
      <c r="BD751" s="79"/>
      <c r="BE751" s="79"/>
      <c r="BF751" s="79"/>
      <c r="BG751" s="79"/>
      <c r="BH751" s="79"/>
      <c r="BI751" s="79"/>
      <c r="BJ751" s="79"/>
      <c r="BK751" s="79"/>
      <c r="BL751" s="79"/>
      <c r="BM751" s="120"/>
      <c r="BN751" s="79"/>
      <c r="BO751" s="79"/>
      <c r="BP751" s="79"/>
      <c r="BQ751" s="79"/>
      <c r="BR751" s="79"/>
      <c r="BS751" s="79"/>
      <c r="BT751" s="79"/>
      <c r="BU751" s="79"/>
      <c r="BV751" s="79"/>
      <c r="BW751" s="79"/>
      <c r="BX751" s="79"/>
      <c r="BY751" s="79"/>
      <c r="BZ751" s="79"/>
    </row>
    <row r="75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118"/>
      <c r="M752" s="123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121"/>
      <c r="AU752" s="122"/>
      <c r="AV752" s="119"/>
      <c r="AX752" s="79"/>
      <c r="AY752" s="79"/>
      <c r="AZ752" s="79"/>
      <c r="BA752" s="79"/>
      <c r="BB752" s="79"/>
      <c r="BC752" s="79"/>
      <c r="BD752" s="79"/>
      <c r="BE752" s="79"/>
      <c r="BF752" s="79"/>
      <c r="BG752" s="79"/>
      <c r="BH752" s="79"/>
      <c r="BI752" s="79"/>
      <c r="BJ752" s="79"/>
      <c r="BK752" s="79"/>
      <c r="BL752" s="79"/>
      <c r="BM752" s="120"/>
      <c r="BN752" s="79"/>
      <c r="BO752" s="79"/>
      <c r="BP752" s="79"/>
      <c r="BQ752" s="79"/>
      <c r="BR752" s="79"/>
      <c r="BS752" s="79"/>
      <c r="BT752" s="79"/>
      <c r="BU752" s="79"/>
      <c r="BV752" s="79"/>
      <c r="BW752" s="79"/>
      <c r="BX752" s="79"/>
      <c r="BY752" s="79"/>
      <c r="BZ752" s="79"/>
    </row>
    <row r="753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118"/>
      <c r="M753" s="123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121"/>
      <c r="AU753" s="122"/>
      <c r="AV753" s="119"/>
      <c r="AX753" s="79"/>
      <c r="AY753" s="79"/>
      <c r="AZ753" s="79"/>
      <c r="BA753" s="79"/>
      <c r="BB753" s="79"/>
      <c r="BC753" s="79"/>
      <c r="BD753" s="79"/>
      <c r="BE753" s="79"/>
      <c r="BF753" s="79"/>
      <c r="BG753" s="79"/>
      <c r="BH753" s="79"/>
      <c r="BI753" s="79"/>
      <c r="BJ753" s="79"/>
      <c r="BK753" s="79"/>
      <c r="BL753" s="79"/>
      <c r="BM753" s="120"/>
      <c r="BN753" s="79"/>
      <c r="BO753" s="79"/>
      <c r="BP753" s="79"/>
      <c r="BQ753" s="79"/>
      <c r="BR753" s="79"/>
      <c r="BS753" s="79"/>
      <c r="BT753" s="79"/>
      <c r="BU753" s="79"/>
      <c r="BV753" s="79"/>
      <c r="BW753" s="79"/>
      <c r="BX753" s="79"/>
      <c r="BY753" s="79"/>
      <c r="BZ753" s="79"/>
    </row>
    <row r="754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118"/>
      <c r="M754" s="123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121"/>
      <c r="AU754" s="122"/>
      <c r="AV754" s="119"/>
      <c r="AX754" s="79"/>
      <c r="AY754" s="79"/>
      <c r="AZ754" s="79"/>
      <c r="BA754" s="79"/>
      <c r="BB754" s="79"/>
      <c r="BC754" s="79"/>
      <c r="BD754" s="79"/>
      <c r="BE754" s="79"/>
      <c r="BF754" s="79"/>
      <c r="BG754" s="79"/>
      <c r="BH754" s="79"/>
      <c r="BI754" s="79"/>
      <c r="BJ754" s="79"/>
      <c r="BK754" s="79"/>
      <c r="BL754" s="79"/>
      <c r="BM754" s="120"/>
      <c r="BN754" s="79"/>
      <c r="BO754" s="79"/>
      <c r="BP754" s="79"/>
      <c r="BQ754" s="79"/>
      <c r="BR754" s="79"/>
      <c r="BS754" s="79"/>
      <c r="BT754" s="79"/>
      <c r="BU754" s="79"/>
      <c r="BV754" s="79"/>
      <c r="BW754" s="79"/>
      <c r="BX754" s="79"/>
      <c r="BY754" s="79"/>
      <c r="BZ754" s="79"/>
    </row>
    <row r="755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118"/>
      <c r="M755" s="123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121"/>
      <c r="AU755" s="122"/>
      <c r="AV755" s="119"/>
      <c r="AX755" s="79"/>
      <c r="AY755" s="79"/>
      <c r="AZ755" s="79"/>
      <c r="BA755" s="79"/>
      <c r="BB755" s="79"/>
      <c r="BC755" s="79"/>
      <c r="BD755" s="79"/>
      <c r="BE755" s="79"/>
      <c r="BF755" s="79"/>
      <c r="BG755" s="79"/>
      <c r="BH755" s="79"/>
      <c r="BI755" s="79"/>
      <c r="BJ755" s="79"/>
      <c r="BK755" s="79"/>
      <c r="BL755" s="79"/>
      <c r="BM755" s="120"/>
      <c r="BN755" s="79"/>
      <c r="BO755" s="79"/>
      <c r="BP755" s="79"/>
      <c r="BQ755" s="79"/>
      <c r="BR755" s="79"/>
      <c r="BS755" s="79"/>
      <c r="BT755" s="79"/>
      <c r="BU755" s="79"/>
      <c r="BV755" s="79"/>
      <c r="BW755" s="79"/>
      <c r="BX755" s="79"/>
      <c r="BY755" s="79"/>
      <c r="BZ755" s="79"/>
    </row>
    <row r="756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118"/>
      <c r="M756" s="123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121"/>
      <c r="AU756" s="122"/>
      <c r="AV756" s="119"/>
      <c r="AX756" s="79"/>
      <c r="AY756" s="79"/>
      <c r="AZ756" s="79"/>
      <c r="BA756" s="79"/>
      <c r="BB756" s="79"/>
      <c r="BC756" s="79"/>
      <c r="BD756" s="79"/>
      <c r="BE756" s="79"/>
      <c r="BF756" s="79"/>
      <c r="BG756" s="79"/>
      <c r="BH756" s="79"/>
      <c r="BI756" s="79"/>
      <c r="BJ756" s="79"/>
      <c r="BK756" s="79"/>
      <c r="BL756" s="79"/>
      <c r="BM756" s="120"/>
      <c r="BN756" s="79"/>
      <c r="BO756" s="79"/>
      <c r="BP756" s="79"/>
      <c r="BQ756" s="79"/>
      <c r="BR756" s="79"/>
      <c r="BS756" s="79"/>
      <c r="BT756" s="79"/>
      <c r="BU756" s="79"/>
      <c r="BV756" s="79"/>
      <c r="BW756" s="79"/>
      <c r="BX756" s="79"/>
      <c r="BY756" s="79"/>
      <c r="BZ756" s="79"/>
    </row>
    <row r="757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118"/>
      <c r="M757" s="123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121"/>
      <c r="AU757" s="122"/>
      <c r="AV757" s="119"/>
      <c r="AX757" s="79"/>
      <c r="AY757" s="79"/>
      <c r="AZ757" s="79"/>
      <c r="BA757" s="79"/>
      <c r="BB757" s="79"/>
      <c r="BC757" s="79"/>
      <c r="BD757" s="79"/>
      <c r="BE757" s="79"/>
      <c r="BF757" s="79"/>
      <c r="BG757" s="79"/>
      <c r="BH757" s="79"/>
      <c r="BI757" s="79"/>
      <c r="BJ757" s="79"/>
      <c r="BK757" s="79"/>
      <c r="BL757" s="79"/>
      <c r="BM757" s="120"/>
      <c r="BN757" s="79"/>
      <c r="BO757" s="79"/>
      <c r="BP757" s="79"/>
      <c r="BQ757" s="79"/>
      <c r="BR757" s="79"/>
      <c r="BS757" s="79"/>
      <c r="BT757" s="79"/>
      <c r="BU757" s="79"/>
      <c r="BV757" s="79"/>
      <c r="BW757" s="79"/>
      <c r="BX757" s="79"/>
      <c r="BY757" s="79"/>
      <c r="BZ757" s="79"/>
    </row>
    <row r="758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118"/>
      <c r="M758" s="123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121"/>
      <c r="AU758" s="122"/>
      <c r="AV758" s="119"/>
      <c r="AX758" s="79"/>
      <c r="AY758" s="79"/>
      <c r="AZ758" s="79"/>
      <c r="BA758" s="79"/>
      <c r="BB758" s="79"/>
      <c r="BC758" s="79"/>
      <c r="BD758" s="79"/>
      <c r="BE758" s="79"/>
      <c r="BF758" s="79"/>
      <c r="BG758" s="79"/>
      <c r="BH758" s="79"/>
      <c r="BI758" s="79"/>
      <c r="BJ758" s="79"/>
      <c r="BK758" s="79"/>
      <c r="BL758" s="79"/>
      <c r="BM758" s="120"/>
      <c r="BN758" s="79"/>
      <c r="BO758" s="79"/>
      <c r="BP758" s="79"/>
      <c r="BQ758" s="79"/>
      <c r="BR758" s="79"/>
      <c r="BS758" s="79"/>
      <c r="BT758" s="79"/>
      <c r="BU758" s="79"/>
      <c r="BV758" s="79"/>
      <c r="BW758" s="79"/>
      <c r="BX758" s="79"/>
      <c r="BY758" s="79"/>
      <c r="BZ758" s="79"/>
    </row>
    <row r="759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118"/>
      <c r="M759" s="123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121"/>
      <c r="AU759" s="122"/>
      <c r="AV759" s="119"/>
      <c r="AX759" s="79"/>
      <c r="AY759" s="79"/>
      <c r="AZ759" s="79"/>
      <c r="BA759" s="79"/>
      <c r="BB759" s="79"/>
      <c r="BC759" s="79"/>
      <c r="BD759" s="79"/>
      <c r="BE759" s="79"/>
      <c r="BF759" s="79"/>
      <c r="BG759" s="79"/>
      <c r="BH759" s="79"/>
      <c r="BI759" s="79"/>
      <c r="BJ759" s="79"/>
      <c r="BK759" s="79"/>
      <c r="BL759" s="79"/>
      <c r="BM759" s="120"/>
      <c r="BN759" s="79"/>
      <c r="BO759" s="79"/>
      <c r="BP759" s="79"/>
      <c r="BQ759" s="79"/>
      <c r="BR759" s="79"/>
      <c r="BS759" s="79"/>
      <c r="BT759" s="79"/>
      <c r="BU759" s="79"/>
      <c r="BV759" s="79"/>
      <c r="BW759" s="79"/>
      <c r="BX759" s="79"/>
      <c r="BY759" s="79"/>
      <c r="BZ759" s="79"/>
    </row>
    <row r="760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118"/>
      <c r="M760" s="123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121"/>
      <c r="AU760" s="122"/>
      <c r="AV760" s="119"/>
      <c r="AX760" s="79"/>
      <c r="AY760" s="79"/>
      <c r="AZ760" s="79"/>
      <c r="BA760" s="79"/>
      <c r="BB760" s="79"/>
      <c r="BC760" s="79"/>
      <c r="BD760" s="79"/>
      <c r="BE760" s="79"/>
      <c r="BF760" s="79"/>
      <c r="BG760" s="79"/>
      <c r="BH760" s="79"/>
      <c r="BI760" s="79"/>
      <c r="BJ760" s="79"/>
      <c r="BK760" s="79"/>
      <c r="BL760" s="79"/>
      <c r="BM760" s="120"/>
      <c r="BN760" s="79"/>
      <c r="BO760" s="79"/>
      <c r="BP760" s="79"/>
      <c r="BQ760" s="79"/>
      <c r="BR760" s="79"/>
      <c r="BS760" s="79"/>
      <c r="BT760" s="79"/>
      <c r="BU760" s="79"/>
      <c r="BV760" s="79"/>
      <c r="BW760" s="79"/>
      <c r="BX760" s="79"/>
      <c r="BY760" s="79"/>
      <c r="BZ760" s="79"/>
    </row>
    <row r="76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118"/>
      <c r="M761" s="123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121"/>
      <c r="AU761" s="122"/>
      <c r="AV761" s="119"/>
      <c r="AX761" s="79"/>
      <c r="AY761" s="79"/>
      <c r="AZ761" s="79"/>
      <c r="BA761" s="79"/>
      <c r="BB761" s="79"/>
      <c r="BC761" s="79"/>
      <c r="BD761" s="79"/>
      <c r="BE761" s="79"/>
      <c r="BF761" s="79"/>
      <c r="BG761" s="79"/>
      <c r="BH761" s="79"/>
      <c r="BI761" s="79"/>
      <c r="BJ761" s="79"/>
      <c r="BK761" s="79"/>
      <c r="BL761" s="79"/>
      <c r="BM761" s="120"/>
      <c r="BN761" s="79"/>
      <c r="BO761" s="79"/>
      <c r="BP761" s="79"/>
      <c r="BQ761" s="79"/>
      <c r="BR761" s="79"/>
      <c r="BS761" s="79"/>
      <c r="BT761" s="79"/>
      <c r="BU761" s="79"/>
      <c r="BV761" s="79"/>
      <c r="BW761" s="79"/>
      <c r="BX761" s="79"/>
      <c r="BY761" s="79"/>
      <c r="BZ761" s="79"/>
    </row>
    <row r="76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118"/>
      <c r="M762" s="123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121"/>
      <c r="AU762" s="122"/>
      <c r="AV762" s="119"/>
      <c r="AX762" s="79"/>
      <c r="AY762" s="79"/>
      <c r="AZ762" s="79"/>
      <c r="BA762" s="79"/>
      <c r="BB762" s="79"/>
      <c r="BC762" s="79"/>
      <c r="BD762" s="79"/>
      <c r="BE762" s="79"/>
      <c r="BF762" s="79"/>
      <c r="BG762" s="79"/>
      <c r="BH762" s="79"/>
      <c r="BI762" s="79"/>
      <c r="BJ762" s="79"/>
      <c r="BK762" s="79"/>
      <c r="BL762" s="79"/>
      <c r="BM762" s="120"/>
      <c r="BN762" s="79"/>
      <c r="BO762" s="79"/>
      <c r="BP762" s="79"/>
      <c r="BQ762" s="79"/>
      <c r="BR762" s="79"/>
      <c r="BS762" s="79"/>
      <c r="BT762" s="79"/>
      <c r="BU762" s="79"/>
      <c r="BV762" s="79"/>
      <c r="BW762" s="79"/>
      <c r="BX762" s="79"/>
      <c r="BY762" s="79"/>
      <c r="BZ762" s="79"/>
    </row>
    <row r="763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118"/>
      <c r="M763" s="123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121"/>
      <c r="AU763" s="122"/>
      <c r="AV763" s="119"/>
      <c r="AX763" s="79"/>
      <c r="AY763" s="79"/>
      <c r="AZ763" s="79"/>
      <c r="BA763" s="79"/>
      <c r="BB763" s="79"/>
      <c r="BC763" s="79"/>
      <c r="BD763" s="79"/>
      <c r="BE763" s="79"/>
      <c r="BF763" s="79"/>
      <c r="BG763" s="79"/>
      <c r="BH763" s="79"/>
      <c r="BI763" s="79"/>
      <c r="BJ763" s="79"/>
      <c r="BK763" s="79"/>
      <c r="BL763" s="79"/>
      <c r="BM763" s="120"/>
      <c r="BN763" s="79"/>
      <c r="BO763" s="79"/>
      <c r="BP763" s="79"/>
      <c r="BQ763" s="79"/>
      <c r="BR763" s="79"/>
      <c r="BS763" s="79"/>
      <c r="BT763" s="79"/>
      <c r="BU763" s="79"/>
      <c r="BV763" s="79"/>
      <c r="BW763" s="79"/>
      <c r="BX763" s="79"/>
      <c r="BY763" s="79"/>
      <c r="BZ763" s="79"/>
    </row>
    <row r="764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118"/>
      <c r="M764" s="123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121"/>
      <c r="AU764" s="122"/>
      <c r="AV764" s="119"/>
      <c r="AX764" s="79"/>
      <c r="AY764" s="79"/>
      <c r="AZ764" s="79"/>
      <c r="BA764" s="79"/>
      <c r="BB764" s="79"/>
      <c r="BC764" s="79"/>
      <c r="BD764" s="79"/>
      <c r="BE764" s="79"/>
      <c r="BF764" s="79"/>
      <c r="BG764" s="79"/>
      <c r="BH764" s="79"/>
      <c r="BI764" s="79"/>
      <c r="BJ764" s="79"/>
      <c r="BK764" s="79"/>
      <c r="BL764" s="79"/>
      <c r="BM764" s="120"/>
      <c r="BN764" s="79"/>
      <c r="BO764" s="79"/>
      <c r="BP764" s="79"/>
      <c r="BQ764" s="79"/>
      <c r="BR764" s="79"/>
      <c r="BS764" s="79"/>
      <c r="BT764" s="79"/>
      <c r="BU764" s="79"/>
      <c r="BV764" s="79"/>
      <c r="BW764" s="79"/>
      <c r="BX764" s="79"/>
      <c r="BY764" s="79"/>
      <c r="BZ764" s="79"/>
    </row>
    <row r="765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118"/>
      <c r="M765" s="123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121"/>
      <c r="AU765" s="122"/>
      <c r="AV765" s="119"/>
      <c r="AX765" s="79"/>
      <c r="AY765" s="79"/>
      <c r="AZ765" s="79"/>
      <c r="BA765" s="79"/>
      <c r="BB765" s="79"/>
      <c r="BC765" s="79"/>
      <c r="BD765" s="79"/>
      <c r="BE765" s="79"/>
      <c r="BF765" s="79"/>
      <c r="BG765" s="79"/>
      <c r="BH765" s="79"/>
      <c r="BI765" s="79"/>
      <c r="BJ765" s="79"/>
      <c r="BK765" s="79"/>
      <c r="BL765" s="79"/>
      <c r="BM765" s="120"/>
      <c r="BN765" s="79"/>
      <c r="BO765" s="79"/>
      <c r="BP765" s="79"/>
      <c r="BQ765" s="79"/>
      <c r="BR765" s="79"/>
      <c r="BS765" s="79"/>
      <c r="BT765" s="79"/>
      <c r="BU765" s="79"/>
      <c r="BV765" s="79"/>
      <c r="BW765" s="79"/>
      <c r="BX765" s="79"/>
      <c r="BY765" s="79"/>
      <c r="BZ765" s="79"/>
    </row>
    <row r="766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118"/>
      <c r="M766" s="123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121"/>
      <c r="AU766" s="122"/>
      <c r="AV766" s="119"/>
      <c r="AX766" s="79"/>
      <c r="AY766" s="79"/>
      <c r="AZ766" s="79"/>
      <c r="BA766" s="79"/>
      <c r="BB766" s="79"/>
      <c r="BC766" s="79"/>
      <c r="BD766" s="79"/>
      <c r="BE766" s="79"/>
      <c r="BF766" s="79"/>
      <c r="BG766" s="79"/>
      <c r="BH766" s="79"/>
      <c r="BI766" s="79"/>
      <c r="BJ766" s="79"/>
      <c r="BK766" s="79"/>
      <c r="BL766" s="79"/>
      <c r="BM766" s="120"/>
      <c r="BN766" s="79"/>
      <c r="BO766" s="79"/>
      <c r="BP766" s="79"/>
      <c r="BQ766" s="79"/>
      <c r="BR766" s="79"/>
      <c r="BS766" s="79"/>
      <c r="BT766" s="79"/>
      <c r="BU766" s="79"/>
      <c r="BV766" s="79"/>
      <c r="BW766" s="79"/>
      <c r="BX766" s="79"/>
      <c r="BY766" s="79"/>
      <c r="BZ766" s="79"/>
    </row>
    <row r="767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118"/>
      <c r="M767" s="123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121"/>
      <c r="AU767" s="122"/>
      <c r="AV767" s="119"/>
      <c r="AX767" s="79"/>
      <c r="AY767" s="79"/>
      <c r="AZ767" s="79"/>
      <c r="BA767" s="79"/>
      <c r="BB767" s="79"/>
      <c r="BC767" s="79"/>
      <c r="BD767" s="79"/>
      <c r="BE767" s="79"/>
      <c r="BF767" s="79"/>
      <c r="BG767" s="79"/>
      <c r="BH767" s="79"/>
      <c r="BI767" s="79"/>
      <c r="BJ767" s="79"/>
      <c r="BK767" s="79"/>
      <c r="BL767" s="79"/>
      <c r="BM767" s="120"/>
      <c r="BN767" s="79"/>
      <c r="BO767" s="79"/>
      <c r="BP767" s="79"/>
      <c r="BQ767" s="79"/>
      <c r="BR767" s="79"/>
      <c r="BS767" s="79"/>
      <c r="BT767" s="79"/>
      <c r="BU767" s="79"/>
      <c r="BV767" s="79"/>
      <c r="BW767" s="79"/>
      <c r="BX767" s="79"/>
      <c r="BY767" s="79"/>
      <c r="BZ767" s="79"/>
    </row>
    <row r="768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118"/>
      <c r="M768" s="123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121"/>
      <c r="AU768" s="122"/>
      <c r="AV768" s="119"/>
      <c r="AX768" s="79"/>
      <c r="AY768" s="79"/>
      <c r="AZ768" s="79"/>
      <c r="BA768" s="79"/>
      <c r="BB768" s="79"/>
      <c r="BC768" s="79"/>
      <c r="BD768" s="79"/>
      <c r="BE768" s="79"/>
      <c r="BF768" s="79"/>
      <c r="BG768" s="79"/>
      <c r="BH768" s="79"/>
      <c r="BI768" s="79"/>
      <c r="BJ768" s="79"/>
      <c r="BK768" s="79"/>
      <c r="BL768" s="79"/>
      <c r="BM768" s="120"/>
      <c r="BN768" s="79"/>
      <c r="BO768" s="79"/>
      <c r="BP768" s="79"/>
      <c r="BQ768" s="79"/>
      <c r="BR768" s="79"/>
      <c r="BS768" s="79"/>
      <c r="BT768" s="79"/>
      <c r="BU768" s="79"/>
      <c r="BV768" s="79"/>
      <c r="BW768" s="79"/>
      <c r="BX768" s="79"/>
      <c r="BY768" s="79"/>
      <c r="BZ768" s="79"/>
    </row>
    <row r="769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118"/>
      <c r="M769" s="123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121"/>
      <c r="AU769" s="122"/>
      <c r="AV769" s="119"/>
      <c r="AX769" s="79"/>
      <c r="AY769" s="79"/>
      <c r="AZ769" s="79"/>
      <c r="BA769" s="79"/>
      <c r="BB769" s="79"/>
      <c r="BC769" s="79"/>
      <c r="BD769" s="79"/>
      <c r="BE769" s="79"/>
      <c r="BF769" s="79"/>
      <c r="BG769" s="79"/>
      <c r="BH769" s="79"/>
      <c r="BI769" s="79"/>
      <c r="BJ769" s="79"/>
      <c r="BK769" s="79"/>
      <c r="BL769" s="79"/>
      <c r="BM769" s="120"/>
      <c r="BN769" s="79"/>
      <c r="BO769" s="79"/>
      <c r="BP769" s="79"/>
      <c r="BQ769" s="79"/>
      <c r="BR769" s="79"/>
      <c r="BS769" s="79"/>
      <c r="BT769" s="79"/>
      <c r="BU769" s="79"/>
      <c r="BV769" s="79"/>
      <c r="BW769" s="79"/>
      <c r="BX769" s="79"/>
      <c r="BY769" s="79"/>
      <c r="BZ769" s="79"/>
    </row>
    <row r="770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118"/>
      <c r="M770" s="123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121"/>
      <c r="AU770" s="122"/>
      <c r="AV770" s="119"/>
      <c r="AX770" s="79"/>
      <c r="AY770" s="79"/>
      <c r="AZ770" s="79"/>
      <c r="BA770" s="79"/>
      <c r="BB770" s="79"/>
      <c r="BC770" s="79"/>
      <c r="BD770" s="79"/>
      <c r="BE770" s="79"/>
      <c r="BF770" s="79"/>
      <c r="BG770" s="79"/>
      <c r="BH770" s="79"/>
      <c r="BI770" s="79"/>
      <c r="BJ770" s="79"/>
      <c r="BK770" s="79"/>
      <c r="BL770" s="79"/>
      <c r="BM770" s="120"/>
      <c r="BN770" s="79"/>
      <c r="BO770" s="79"/>
      <c r="BP770" s="79"/>
      <c r="BQ770" s="79"/>
      <c r="BR770" s="79"/>
      <c r="BS770" s="79"/>
      <c r="BT770" s="79"/>
      <c r="BU770" s="79"/>
      <c r="BV770" s="79"/>
      <c r="BW770" s="79"/>
      <c r="BX770" s="79"/>
      <c r="BY770" s="79"/>
      <c r="BZ770" s="79"/>
    </row>
    <row r="77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118"/>
      <c r="M771" s="123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121"/>
      <c r="AU771" s="122"/>
      <c r="AV771" s="119"/>
      <c r="AX771" s="79"/>
      <c r="AY771" s="79"/>
      <c r="AZ771" s="79"/>
      <c r="BA771" s="79"/>
      <c r="BB771" s="79"/>
      <c r="BC771" s="79"/>
      <c r="BD771" s="79"/>
      <c r="BE771" s="79"/>
      <c r="BF771" s="79"/>
      <c r="BG771" s="79"/>
      <c r="BH771" s="79"/>
      <c r="BI771" s="79"/>
      <c r="BJ771" s="79"/>
      <c r="BK771" s="79"/>
      <c r="BL771" s="79"/>
      <c r="BM771" s="120"/>
      <c r="BN771" s="79"/>
      <c r="BO771" s="79"/>
      <c r="BP771" s="79"/>
      <c r="BQ771" s="79"/>
      <c r="BR771" s="79"/>
      <c r="BS771" s="79"/>
      <c r="BT771" s="79"/>
      <c r="BU771" s="79"/>
      <c r="BV771" s="79"/>
      <c r="BW771" s="79"/>
      <c r="BX771" s="79"/>
      <c r="BY771" s="79"/>
      <c r="BZ771" s="79"/>
    </row>
    <row r="77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118"/>
      <c r="M772" s="123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121"/>
      <c r="AU772" s="122"/>
      <c r="AV772" s="119"/>
      <c r="AX772" s="79"/>
      <c r="AY772" s="79"/>
      <c r="AZ772" s="79"/>
      <c r="BA772" s="79"/>
      <c r="BB772" s="79"/>
      <c r="BC772" s="79"/>
      <c r="BD772" s="79"/>
      <c r="BE772" s="79"/>
      <c r="BF772" s="79"/>
      <c r="BG772" s="79"/>
      <c r="BH772" s="79"/>
      <c r="BI772" s="79"/>
      <c r="BJ772" s="79"/>
      <c r="BK772" s="79"/>
      <c r="BL772" s="79"/>
      <c r="BM772" s="120"/>
      <c r="BN772" s="79"/>
      <c r="BO772" s="79"/>
      <c r="BP772" s="79"/>
      <c r="BQ772" s="79"/>
      <c r="BR772" s="79"/>
      <c r="BS772" s="79"/>
      <c r="BT772" s="79"/>
      <c r="BU772" s="79"/>
      <c r="BV772" s="79"/>
      <c r="BW772" s="79"/>
      <c r="BX772" s="79"/>
      <c r="BY772" s="79"/>
      <c r="BZ772" s="79"/>
    </row>
    <row r="773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118"/>
      <c r="M773" s="123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121"/>
      <c r="AU773" s="122"/>
      <c r="AV773" s="119"/>
      <c r="AX773" s="79"/>
      <c r="AY773" s="79"/>
      <c r="AZ773" s="79"/>
      <c r="BA773" s="79"/>
      <c r="BB773" s="79"/>
      <c r="BC773" s="79"/>
      <c r="BD773" s="79"/>
      <c r="BE773" s="79"/>
      <c r="BF773" s="79"/>
      <c r="BG773" s="79"/>
      <c r="BH773" s="79"/>
      <c r="BI773" s="79"/>
      <c r="BJ773" s="79"/>
      <c r="BK773" s="79"/>
      <c r="BL773" s="79"/>
      <c r="BM773" s="120"/>
      <c r="BN773" s="79"/>
      <c r="BO773" s="79"/>
      <c r="BP773" s="79"/>
      <c r="BQ773" s="79"/>
      <c r="BR773" s="79"/>
      <c r="BS773" s="79"/>
      <c r="BT773" s="79"/>
      <c r="BU773" s="79"/>
      <c r="BV773" s="79"/>
      <c r="BW773" s="79"/>
      <c r="BX773" s="79"/>
      <c r="BY773" s="79"/>
      <c r="BZ773" s="79"/>
    </row>
    <row r="774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118"/>
      <c r="M774" s="123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121"/>
      <c r="AU774" s="122"/>
      <c r="AV774" s="119"/>
      <c r="AX774" s="79"/>
      <c r="AY774" s="79"/>
      <c r="AZ774" s="79"/>
      <c r="BA774" s="79"/>
      <c r="BB774" s="79"/>
      <c r="BC774" s="79"/>
      <c r="BD774" s="79"/>
      <c r="BE774" s="79"/>
      <c r="BF774" s="79"/>
      <c r="BG774" s="79"/>
      <c r="BH774" s="79"/>
      <c r="BI774" s="79"/>
      <c r="BJ774" s="79"/>
      <c r="BK774" s="79"/>
      <c r="BL774" s="79"/>
      <c r="BM774" s="120"/>
      <c r="BN774" s="79"/>
      <c r="BO774" s="79"/>
      <c r="BP774" s="79"/>
      <c r="BQ774" s="79"/>
      <c r="BR774" s="79"/>
      <c r="BS774" s="79"/>
      <c r="BT774" s="79"/>
      <c r="BU774" s="79"/>
      <c r="BV774" s="79"/>
      <c r="BW774" s="79"/>
      <c r="BX774" s="79"/>
      <c r="BY774" s="79"/>
      <c r="BZ774" s="79"/>
    </row>
    <row r="775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118"/>
      <c r="M775" s="123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121"/>
      <c r="AU775" s="122"/>
      <c r="AV775" s="119"/>
      <c r="AX775" s="79"/>
      <c r="AY775" s="79"/>
      <c r="AZ775" s="79"/>
      <c r="BA775" s="79"/>
      <c r="BB775" s="79"/>
      <c r="BC775" s="79"/>
      <c r="BD775" s="79"/>
      <c r="BE775" s="79"/>
      <c r="BF775" s="79"/>
      <c r="BG775" s="79"/>
      <c r="BH775" s="79"/>
      <c r="BI775" s="79"/>
      <c r="BJ775" s="79"/>
      <c r="BK775" s="79"/>
      <c r="BL775" s="79"/>
      <c r="BM775" s="120"/>
      <c r="BN775" s="79"/>
      <c r="BO775" s="79"/>
      <c r="BP775" s="79"/>
      <c r="BQ775" s="79"/>
      <c r="BR775" s="79"/>
      <c r="BS775" s="79"/>
      <c r="BT775" s="79"/>
      <c r="BU775" s="79"/>
      <c r="BV775" s="79"/>
      <c r="BW775" s="79"/>
      <c r="BX775" s="79"/>
      <c r="BY775" s="79"/>
      <c r="BZ775" s="79"/>
    </row>
    <row r="776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118"/>
      <c r="M776" s="123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121"/>
      <c r="AU776" s="122"/>
      <c r="AV776" s="119"/>
      <c r="AX776" s="79"/>
      <c r="AY776" s="79"/>
      <c r="AZ776" s="79"/>
      <c r="BA776" s="79"/>
      <c r="BB776" s="79"/>
      <c r="BC776" s="79"/>
      <c r="BD776" s="79"/>
      <c r="BE776" s="79"/>
      <c r="BF776" s="79"/>
      <c r="BG776" s="79"/>
      <c r="BH776" s="79"/>
      <c r="BI776" s="79"/>
      <c r="BJ776" s="79"/>
      <c r="BK776" s="79"/>
      <c r="BL776" s="79"/>
      <c r="BM776" s="120"/>
      <c r="BN776" s="79"/>
      <c r="BO776" s="79"/>
      <c r="BP776" s="79"/>
      <c r="BQ776" s="79"/>
      <c r="BR776" s="79"/>
      <c r="BS776" s="79"/>
      <c r="BT776" s="79"/>
      <c r="BU776" s="79"/>
      <c r="BV776" s="79"/>
      <c r="BW776" s="79"/>
      <c r="BX776" s="79"/>
      <c r="BY776" s="79"/>
      <c r="BZ776" s="79"/>
    </row>
    <row r="777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118"/>
      <c r="M777" s="123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121"/>
      <c r="AU777" s="122"/>
      <c r="AV777" s="119"/>
      <c r="AX777" s="79"/>
      <c r="AY777" s="79"/>
      <c r="AZ777" s="79"/>
      <c r="BA777" s="79"/>
      <c r="BB777" s="79"/>
      <c r="BC777" s="79"/>
      <c r="BD777" s="79"/>
      <c r="BE777" s="79"/>
      <c r="BF777" s="79"/>
      <c r="BG777" s="79"/>
      <c r="BH777" s="79"/>
      <c r="BI777" s="79"/>
      <c r="BJ777" s="79"/>
      <c r="BK777" s="79"/>
      <c r="BL777" s="79"/>
      <c r="BM777" s="120"/>
      <c r="BN777" s="79"/>
      <c r="BO777" s="79"/>
      <c r="BP777" s="79"/>
      <c r="BQ777" s="79"/>
      <c r="BR777" s="79"/>
      <c r="BS777" s="79"/>
      <c r="BT777" s="79"/>
      <c r="BU777" s="79"/>
      <c r="BV777" s="79"/>
      <c r="BW777" s="79"/>
      <c r="BX777" s="79"/>
      <c r="BY777" s="79"/>
      <c r="BZ777" s="79"/>
    </row>
    <row r="778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118"/>
      <c r="M778" s="123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121"/>
      <c r="AU778" s="122"/>
      <c r="AV778" s="119"/>
      <c r="AX778" s="79"/>
      <c r="AY778" s="79"/>
      <c r="AZ778" s="79"/>
      <c r="BA778" s="79"/>
      <c r="BB778" s="79"/>
      <c r="BC778" s="79"/>
      <c r="BD778" s="79"/>
      <c r="BE778" s="79"/>
      <c r="BF778" s="79"/>
      <c r="BG778" s="79"/>
      <c r="BH778" s="79"/>
      <c r="BI778" s="79"/>
      <c r="BJ778" s="79"/>
      <c r="BK778" s="79"/>
      <c r="BL778" s="79"/>
      <c r="BM778" s="120"/>
      <c r="BN778" s="79"/>
      <c r="BO778" s="79"/>
      <c r="BP778" s="79"/>
      <c r="BQ778" s="79"/>
      <c r="BR778" s="79"/>
      <c r="BS778" s="79"/>
      <c r="BT778" s="79"/>
      <c r="BU778" s="79"/>
      <c r="BV778" s="79"/>
      <c r="BW778" s="79"/>
      <c r="BX778" s="79"/>
      <c r="BY778" s="79"/>
      <c r="BZ778" s="79"/>
    </row>
    <row r="779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118"/>
      <c r="M779" s="123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121"/>
      <c r="AU779" s="122"/>
      <c r="AV779" s="119"/>
      <c r="AX779" s="79"/>
      <c r="AY779" s="79"/>
      <c r="AZ779" s="79"/>
      <c r="BA779" s="79"/>
      <c r="BB779" s="79"/>
      <c r="BC779" s="79"/>
      <c r="BD779" s="79"/>
      <c r="BE779" s="79"/>
      <c r="BF779" s="79"/>
      <c r="BG779" s="79"/>
      <c r="BH779" s="79"/>
      <c r="BI779" s="79"/>
      <c r="BJ779" s="79"/>
      <c r="BK779" s="79"/>
      <c r="BL779" s="79"/>
      <c r="BM779" s="120"/>
      <c r="BN779" s="79"/>
      <c r="BO779" s="79"/>
      <c r="BP779" s="79"/>
      <c r="BQ779" s="79"/>
      <c r="BR779" s="79"/>
      <c r="BS779" s="79"/>
      <c r="BT779" s="79"/>
      <c r="BU779" s="79"/>
      <c r="BV779" s="79"/>
      <c r="BW779" s="79"/>
      <c r="BX779" s="79"/>
      <c r="BY779" s="79"/>
      <c r="BZ779" s="79"/>
    </row>
    <row r="780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118"/>
      <c r="M780" s="123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121"/>
      <c r="AU780" s="122"/>
      <c r="AV780" s="119"/>
      <c r="AX780" s="79"/>
      <c r="AY780" s="79"/>
      <c r="AZ780" s="79"/>
      <c r="BA780" s="79"/>
      <c r="BB780" s="79"/>
      <c r="BC780" s="79"/>
      <c r="BD780" s="79"/>
      <c r="BE780" s="79"/>
      <c r="BF780" s="79"/>
      <c r="BG780" s="79"/>
      <c r="BH780" s="79"/>
      <c r="BI780" s="79"/>
      <c r="BJ780" s="79"/>
      <c r="BK780" s="79"/>
      <c r="BL780" s="79"/>
      <c r="BM780" s="120"/>
      <c r="BN780" s="79"/>
      <c r="BO780" s="79"/>
      <c r="BP780" s="79"/>
      <c r="BQ780" s="79"/>
      <c r="BR780" s="79"/>
      <c r="BS780" s="79"/>
      <c r="BT780" s="79"/>
      <c r="BU780" s="79"/>
      <c r="BV780" s="79"/>
      <c r="BW780" s="79"/>
      <c r="BX780" s="79"/>
      <c r="BY780" s="79"/>
      <c r="BZ780" s="79"/>
    </row>
    <row r="78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118"/>
      <c r="M781" s="123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121"/>
      <c r="AU781" s="122"/>
      <c r="AV781" s="119"/>
      <c r="AX781" s="79"/>
      <c r="AY781" s="79"/>
      <c r="AZ781" s="79"/>
      <c r="BA781" s="79"/>
      <c r="BB781" s="79"/>
      <c r="BC781" s="79"/>
      <c r="BD781" s="79"/>
      <c r="BE781" s="79"/>
      <c r="BF781" s="79"/>
      <c r="BG781" s="79"/>
      <c r="BH781" s="79"/>
      <c r="BI781" s="79"/>
      <c r="BJ781" s="79"/>
      <c r="BK781" s="79"/>
      <c r="BL781" s="79"/>
      <c r="BM781" s="120"/>
      <c r="BN781" s="79"/>
      <c r="BO781" s="79"/>
      <c r="BP781" s="79"/>
      <c r="BQ781" s="79"/>
      <c r="BR781" s="79"/>
      <c r="BS781" s="79"/>
      <c r="BT781" s="79"/>
      <c r="BU781" s="79"/>
      <c r="BV781" s="79"/>
      <c r="BW781" s="79"/>
      <c r="BX781" s="79"/>
      <c r="BY781" s="79"/>
      <c r="BZ781" s="79"/>
    </row>
    <row r="78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118"/>
      <c r="M782" s="123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121"/>
      <c r="AU782" s="122"/>
      <c r="AV782" s="119"/>
      <c r="AX782" s="79"/>
      <c r="AY782" s="79"/>
      <c r="AZ782" s="79"/>
      <c r="BA782" s="79"/>
      <c r="BB782" s="79"/>
      <c r="BC782" s="79"/>
      <c r="BD782" s="79"/>
      <c r="BE782" s="79"/>
      <c r="BF782" s="79"/>
      <c r="BG782" s="79"/>
      <c r="BH782" s="79"/>
      <c r="BI782" s="79"/>
      <c r="BJ782" s="79"/>
      <c r="BK782" s="79"/>
      <c r="BL782" s="79"/>
      <c r="BM782" s="120"/>
      <c r="BN782" s="79"/>
      <c r="BO782" s="79"/>
      <c r="BP782" s="79"/>
      <c r="BQ782" s="79"/>
      <c r="BR782" s="79"/>
      <c r="BS782" s="79"/>
      <c r="BT782" s="79"/>
      <c r="BU782" s="79"/>
      <c r="BV782" s="79"/>
      <c r="BW782" s="79"/>
      <c r="BX782" s="79"/>
      <c r="BY782" s="79"/>
      <c r="BZ782" s="79"/>
    </row>
    <row r="783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118"/>
      <c r="M783" s="123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121"/>
      <c r="AU783" s="122"/>
      <c r="AV783" s="119"/>
      <c r="AX783" s="79"/>
      <c r="AY783" s="79"/>
      <c r="AZ783" s="79"/>
      <c r="BA783" s="79"/>
      <c r="BB783" s="79"/>
      <c r="BC783" s="79"/>
      <c r="BD783" s="79"/>
      <c r="BE783" s="79"/>
      <c r="BF783" s="79"/>
      <c r="BG783" s="79"/>
      <c r="BH783" s="79"/>
      <c r="BI783" s="79"/>
      <c r="BJ783" s="79"/>
      <c r="BK783" s="79"/>
      <c r="BL783" s="79"/>
      <c r="BM783" s="120"/>
      <c r="BN783" s="79"/>
      <c r="BO783" s="79"/>
      <c r="BP783" s="79"/>
      <c r="BQ783" s="79"/>
      <c r="BR783" s="79"/>
      <c r="BS783" s="79"/>
      <c r="BT783" s="79"/>
      <c r="BU783" s="79"/>
      <c r="BV783" s="79"/>
      <c r="BW783" s="79"/>
      <c r="BX783" s="79"/>
      <c r="BY783" s="79"/>
      <c r="BZ783" s="79"/>
    </row>
    <row r="784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118"/>
      <c r="M784" s="123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121"/>
      <c r="AU784" s="122"/>
      <c r="AV784" s="119"/>
      <c r="AX784" s="79"/>
      <c r="AY784" s="79"/>
      <c r="AZ784" s="79"/>
      <c r="BA784" s="79"/>
      <c r="BB784" s="79"/>
      <c r="BC784" s="79"/>
      <c r="BD784" s="79"/>
      <c r="BE784" s="79"/>
      <c r="BF784" s="79"/>
      <c r="BG784" s="79"/>
      <c r="BH784" s="79"/>
      <c r="BI784" s="79"/>
      <c r="BJ784" s="79"/>
      <c r="BK784" s="79"/>
      <c r="BL784" s="79"/>
      <c r="BM784" s="120"/>
      <c r="BN784" s="79"/>
      <c r="BO784" s="79"/>
      <c r="BP784" s="79"/>
      <c r="BQ784" s="79"/>
      <c r="BR784" s="79"/>
      <c r="BS784" s="79"/>
      <c r="BT784" s="79"/>
      <c r="BU784" s="79"/>
      <c r="BV784" s="79"/>
      <c r="BW784" s="79"/>
      <c r="BX784" s="79"/>
      <c r="BY784" s="79"/>
      <c r="BZ784" s="79"/>
    </row>
    <row r="785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118"/>
      <c r="M785" s="123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121"/>
      <c r="AU785" s="122"/>
      <c r="AV785" s="119"/>
      <c r="AX785" s="79"/>
      <c r="AY785" s="79"/>
      <c r="AZ785" s="79"/>
      <c r="BA785" s="79"/>
      <c r="BB785" s="79"/>
      <c r="BC785" s="79"/>
      <c r="BD785" s="79"/>
      <c r="BE785" s="79"/>
      <c r="BF785" s="79"/>
      <c r="BG785" s="79"/>
      <c r="BH785" s="79"/>
      <c r="BI785" s="79"/>
      <c r="BJ785" s="79"/>
      <c r="BK785" s="79"/>
      <c r="BL785" s="79"/>
      <c r="BM785" s="120"/>
      <c r="BN785" s="79"/>
      <c r="BO785" s="79"/>
      <c r="BP785" s="79"/>
      <c r="BQ785" s="79"/>
      <c r="BR785" s="79"/>
      <c r="BS785" s="79"/>
      <c r="BT785" s="79"/>
      <c r="BU785" s="79"/>
      <c r="BV785" s="79"/>
      <c r="BW785" s="79"/>
      <c r="BX785" s="79"/>
      <c r="BY785" s="79"/>
      <c r="BZ785" s="79"/>
    </row>
    <row r="786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118"/>
      <c r="M786" s="123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121"/>
      <c r="AU786" s="122"/>
      <c r="AV786" s="119"/>
      <c r="AX786" s="79"/>
      <c r="AY786" s="79"/>
      <c r="AZ786" s="79"/>
      <c r="BA786" s="79"/>
      <c r="BB786" s="79"/>
      <c r="BC786" s="79"/>
      <c r="BD786" s="79"/>
      <c r="BE786" s="79"/>
      <c r="BF786" s="79"/>
      <c r="BG786" s="79"/>
      <c r="BH786" s="79"/>
      <c r="BI786" s="79"/>
      <c r="BJ786" s="79"/>
      <c r="BK786" s="79"/>
      <c r="BL786" s="79"/>
      <c r="BM786" s="120"/>
      <c r="BN786" s="79"/>
      <c r="BO786" s="79"/>
      <c r="BP786" s="79"/>
      <c r="BQ786" s="79"/>
      <c r="BR786" s="79"/>
      <c r="BS786" s="79"/>
      <c r="BT786" s="79"/>
      <c r="BU786" s="79"/>
      <c r="BV786" s="79"/>
      <c r="BW786" s="79"/>
      <c r="BX786" s="79"/>
      <c r="BY786" s="79"/>
      <c r="BZ786" s="79"/>
    </row>
    <row r="787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118"/>
      <c r="M787" s="123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121"/>
      <c r="AU787" s="122"/>
      <c r="AV787" s="119"/>
      <c r="AX787" s="79"/>
      <c r="AY787" s="79"/>
      <c r="AZ787" s="79"/>
      <c r="BA787" s="79"/>
      <c r="BB787" s="79"/>
      <c r="BC787" s="79"/>
      <c r="BD787" s="79"/>
      <c r="BE787" s="79"/>
      <c r="BF787" s="79"/>
      <c r="BG787" s="79"/>
      <c r="BH787" s="79"/>
      <c r="BI787" s="79"/>
      <c r="BJ787" s="79"/>
      <c r="BK787" s="79"/>
      <c r="BL787" s="79"/>
      <c r="BM787" s="120"/>
      <c r="BN787" s="79"/>
      <c r="BO787" s="79"/>
      <c r="BP787" s="79"/>
      <c r="BQ787" s="79"/>
      <c r="BR787" s="79"/>
      <c r="BS787" s="79"/>
      <c r="BT787" s="79"/>
      <c r="BU787" s="79"/>
      <c r="BV787" s="79"/>
      <c r="BW787" s="79"/>
      <c r="BX787" s="79"/>
      <c r="BY787" s="79"/>
      <c r="BZ787" s="79"/>
    </row>
    <row r="788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118"/>
      <c r="M788" s="123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121"/>
      <c r="AU788" s="122"/>
      <c r="AV788" s="119"/>
      <c r="AX788" s="79"/>
      <c r="AY788" s="79"/>
      <c r="AZ788" s="79"/>
      <c r="BA788" s="79"/>
      <c r="BB788" s="79"/>
      <c r="BC788" s="79"/>
      <c r="BD788" s="79"/>
      <c r="BE788" s="79"/>
      <c r="BF788" s="79"/>
      <c r="BG788" s="79"/>
      <c r="BH788" s="79"/>
      <c r="BI788" s="79"/>
      <c r="BJ788" s="79"/>
      <c r="BK788" s="79"/>
      <c r="BL788" s="79"/>
      <c r="BM788" s="120"/>
      <c r="BN788" s="79"/>
      <c r="BO788" s="79"/>
      <c r="BP788" s="79"/>
      <c r="BQ788" s="79"/>
      <c r="BR788" s="79"/>
      <c r="BS788" s="79"/>
      <c r="BT788" s="79"/>
      <c r="BU788" s="79"/>
      <c r="BV788" s="79"/>
      <c r="BW788" s="79"/>
      <c r="BX788" s="79"/>
      <c r="BY788" s="79"/>
      <c r="BZ788" s="79"/>
    </row>
    <row r="789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118"/>
      <c r="M789" s="123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121"/>
      <c r="AU789" s="122"/>
      <c r="AV789" s="119"/>
      <c r="AX789" s="79"/>
      <c r="AY789" s="79"/>
      <c r="AZ789" s="79"/>
      <c r="BA789" s="79"/>
      <c r="BB789" s="79"/>
      <c r="BC789" s="79"/>
      <c r="BD789" s="79"/>
      <c r="BE789" s="79"/>
      <c r="BF789" s="79"/>
      <c r="BG789" s="79"/>
      <c r="BH789" s="79"/>
      <c r="BI789" s="79"/>
      <c r="BJ789" s="79"/>
      <c r="BK789" s="79"/>
      <c r="BL789" s="79"/>
      <c r="BM789" s="120"/>
      <c r="BN789" s="79"/>
      <c r="BO789" s="79"/>
      <c r="BP789" s="79"/>
      <c r="BQ789" s="79"/>
      <c r="BR789" s="79"/>
      <c r="BS789" s="79"/>
      <c r="BT789" s="79"/>
      <c r="BU789" s="79"/>
      <c r="BV789" s="79"/>
      <c r="BW789" s="79"/>
      <c r="BX789" s="79"/>
      <c r="BY789" s="79"/>
      <c r="BZ789" s="79"/>
    </row>
    <row r="790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118"/>
      <c r="M790" s="123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121"/>
      <c r="AU790" s="122"/>
      <c r="AV790" s="119"/>
      <c r="AX790" s="79"/>
      <c r="AY790" s="79"/>
      <c r="AZ790" s="79"/>
      <c r="BA790" s="79"/>
      <c r="BB790" s="79"/>
      <c r="BC790" s="79"/>
      <c r="BD790" s="79"/>
      <c r="BE790" s="79"/>
      <c r="BF790" s="79"/>
      <c r="BG790" s="79"/>
      <c r="BH790" s="79"/>
      <c r="BI790" s="79"/>
      <c r="BJ790" s="79"/>
      <c r="BK790" s="79"/>
      <c r="BL790" s="79"/>
      <c r="BM790" s="120"/>
      <c r="BN790" s="79"/>
      <c r="BO790" s="79"/>
      <c r="BP790" s="79"/>
      <c r="BQ790" s="79"/>
      <c r="BR790" s="79"/>
      <c r="BS790" s="79"/>
      <c r="BT790" s="79"/>
      <c r="BU790" s="79"/>
      <c r="BV790" s="79"/>
      <c r="BW790" s="79"/>
      <c r="BX790" s="79"/>
      <c r="BY790" s="79"/>
      <c r="BZ790" s="79"/>
    </row>
    <row r="79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118"/>
      <c r="M791" s="123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121"/>
      <c r="AU791" s="122"/>
      <c r="AV791" s="119"/>
      <c r="AX791" s="79"/>
      <c r="AY791" s="79"/>
      <c r="AZ791" s="79"/>
      <c r="BA791" s="79"/>
      <c r="BB791" s="79"/>
      <c r="BC791" s="79"/>
      <c r="BD791" s="79"/>
      <c r="BE791" s="79"/>
      <c r="BF791" s="79"/>
      <c r="BG791" s="79"/>
      <c r="BH791" s="79"/>
      <c r="BI791" s="79"/>
      <c r="BJ791" s="79"/>
      <c r="BK791" s="79"/>
      <c r="BL791" s="79"/>
      <c r="BM791" s="120"/>
      <c r="BN791" s="79"/>
      <c r="BO791" s="79"/>
      <c r="BP791" s="79"/>
      <c r="BQ791" s="79"/>
      <c r="BR791" s="79"/>
      <c r="BS791" s="79"/>
      <c r="BT791" s="79"/>
      <c r="BU791" s="79"/>
      <c r="BV791" s="79"/>
      <c r="BW791" s="79"/>
      <c r="BX791" s="79"/>
      <c r="BY791" s="79"/>
      <c r="BZ791" s="79"/>
    </row>
    <row r="79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118"/>
      <c r="M792" s="123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121"/>
      <c r="AU792" s="122"/>
      <c r="AV792" s="119"/>
      <c r="AX792" s="79"/>
      <c r="AY792" s="79"/>
      <c r="AZ792" s="79"/>
      <c r="BA792" s="79"/>
      <c r="BB792" s="79"/>
      <c r="BC792" s="79"/>
      <c r="BD792" s="79"/>
      <c r="BE792" s="79"/>
      <c r="BF792" s="79"/>
      <c r="BG792" s="79"/>
      <c r="BH792" s="79"/>
      <c r="BI792" s="79"/>
      <c r="BJ792" s="79"/>
      <c r="BK792" s="79"/>
      <c r="BL792" s="79"/>
      <c r="BM792" s="120"/>
      <c r="BN792" s="79"/>
      <c r="BO792" s="79"/>
      <c r="BP792" s="79"/>
      <c r="BQ792" s="79"/>
      <c r="BR792" s="79"/>
      <c r="BS792" s="79"/>
      <c r="BT792" s="79"/>
      <c r="BU792" s="79"/>
      <c r="BV792" s="79"/>
      <c r="BW792" s="79"/>
      <c r="BX792" s="79"/>
      <c r="BY792" s="79"/>
      <c r="BZ792" s="79"/>
    </row>
    <row r="793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118"/>
      <c r="M793" s="123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121"/>
      <c r="AU793" s="122"/>
      <c r="AV793" s="119"/>
      <c r="AX793" s="79"/>
      <c r="AY793" s="79"/>
      <c r="AZ793" s="79"/>
      <c r="BA793" s="79"/>
      <c r="BB793" s="79"/>
      <c r="BC793" s="79"/>
      <c r="BD793" s="79"/>
      <c r="BE793" s="79"/>
      <c r="BF793" s="79"/>
      <c r="BG793" s="79"/>
      <c r="BH793" s="79"/>
      <c r="BI793" s="79"/>
      <c r="BJ793" s="79"/>
      <c r="BK793" s="79"/>
      <c r="BL793" s="79"/>
      <c r="BM793" s="120"/>
      <c r="BN793" s="79"/>
      <c r="BO793" s="79"/>
      <c r="BP793" s="79"/>
      <c r="BQ793" s="79"/>
      <c r="BR793" s="79"/>
      <c r="BS793" s="79"/>
      <c r="BT793" s="79"/>
      <c r="BU793" s="79"/>
      <c r="BV793" s="79"/>
      <c r="BW793" s="79"/>
      <c r="BX793" s="79"/>
      <c r="BY793" s="79"/>
      <c r="BZ793" s="79"/>
    </row>
    <row r="794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118"/>
      <c r="M794" s="123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121"/>
      <c r="AU794" s="122"/>
      <c r="AV794" s="119"/>
      <c r="AX794" s="79"/>
      <c r="AY794" s="79"/>
      <c r="AZ794" s="79"/>
      <c r="BA794" s="79"/>
      <c r="BB794" s="79"/>
      <c r="BC794" s="79"/>
      <c r="BD794" s="79"/>
      <c r="BE794" s="79"/>
      <c r="BF794" s="79"/>
      <c r="BG794" s="79"/>
      <c r="BH794" s="79"/>
      <c r="BI794" s="79"/>
      <c r="BJ794" s="79"/>
      <c r="BK794" s="79"/>
      <c r="BL794" s="79"/>
      <c r="BM794" s="120"/>
      <c r="BN794" s="79"/>
      <c r="BO794" s="79"/>
      <c r="BP794" s="79"/>
      <c r="BQ794" s="79"/>
      <c r="BR794" s="79"/>
      <c r="BS794" s="79"/>
      <c r="BT794" s="79"/>
      <c r="BU794" s="79"/>
      <c r="BV794" s="79"/>
      <c r="BW794" s="79"/>
      <c r="BX794" s="79"/>
      <c r="BY794" s="79"/>
      <c r="BZ794" s="79"/>
    </row>
    <row r="795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118"/>
      <c r="M795" s="123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121"/>
      <c r="AU795" s="122"/>
      <c r="AV795" s="119"/>
      <c r="AX795" s="79"/>
      <c r="AY795" s="79"/>
      <c r="AZ795" s="79"/>
      <c r="BA795" s="79"/>
      <c r="BB795" s="79"/>
      <c r="BC795" s="79"/>
      <c r="BD795" s="79"/>
      <c r="BE795" s="79"/>
      <c r="BF795" s="79"/>
      <c r="BG795" s="79"/>
      <c r="BH795" s="79"/>
      <c r="BI795" s="79"/>
      <c r="BJ795" s="79"/>
      <c r="BK795" s="79"/>
      <c r="BL795" s="79"/>
      <c r="BM795" s="120"/>
      <c r="BN795" s="79"/>
      <c r="BO795" s="79"/>
      <c r="BP795" s="79"/>
      <c r="BQ795" s="79"/>
      <c r="BR795" s="79"/>
      <c r="BS795" s="79"/>
      <c r="BT795" s="79"/>
      <c r="BU795" s="79"/>
      <c r="BV795" s="79"/>
      <c r="BW795" s="79"/>
      <c r="BX795" s="79"/>
      <c r="BY795" s="79"/>
      <c r="BZ795" s="79"/>
    </row>
    <row r="796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118"/>
      <c r="M796" s="123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121"/>
      <c r="AU796" s="122"/>
      <c r="AV796" s="119"/>
      <c r="AX796" s="79"/>
      <c r="AY796" s="79"/>
      <c r="AZ796" s="79"/>
      <c r="BA796" s="79"/>
      <c r="BB796" s="79"/>
      <c r="BC796" s="79"/>
      <c r="BD796" s="79"/>
      <c r="BE796" s="79"/>
      <c r="BF796" s="79"/>
      <c r="BG796" s="79"/>
      <c r="BH796" s="79"/>
      <c r="BI796" s="79"/>
      <c r="BJ796" s="79"/>
      <c r="BK796" s="79"/>
      <c r="BL796" s="79"/>
      <c r="BM796" s="120"/>
      <c r="BN796" s="79"/>
      <c r="BO796" s="79"/>
      <c r="BP796" s="79"/>
      <c r="BQ796" s="79"/>
      <c r="BR796" s="79"/>
      <c r="BS796" s="79"/>
      <c r="BT796" s="79"/>
      <c r="BU796" s="79"/>
      <c r="BV796" s="79"/>
      <c r="BW796" s="79"/>
      <c r="BX796" s="79"/>
      <c r="BY796" s="79"/>
      <c r="BZ796" s="79"/>
    </row>
    <row r="797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118"/>
      <c r="M797" s="123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121"/>
      <c r="AU797" s="122"/>
      <c r="AV797" s="119"/>
      <c r="AX797" s="79"/>
      <c r="AY797" s="79"/>
      <c r="AZ797" s="79"/>
      <c r="BA797" s="79"/>
      <c r="BB797" s="79"/>
      <c r="BC797" s="79"/>
      <c r="BD797" s="79"/>
      <c r="BE797" s="79"/>
      <c r="BF797" s="79"/>
      <c r="BG797" s="79"/>
      <c r="BH797" s="79"/>
      <c r="BI797" s="79"/>
      <c r="BJ797" s="79"/>
      <c r="BK797" s="79"/>
      <c r="BL797" s="79"/>
      <c r="BM797" s="120"/>
      <c r="BN797" s="79"/>
      <c r="BO797" s="79"/>
      <c r="BP797" s="79"/>
      <c r="BQ797" s="79"/>
      <c r="BR797" s="79"/>
      <c r="BS797" s="79"/>
      <c r="BT797" s="79"/>
      <c r="BU797" s="79"/>
      <c r="BV797" s="79"/>
      <c r="BW797" s="79"/>
      <c r="BX797" s="79"/>
      <c r="BY797" s="79"/>
      <c r="BZ797" s="79"/>
    </row>
    <row r="798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118"/>
      <c r="M798" s="123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121"/>
      <c r="AU798" s="122"/>
      <c r="AV798" s="119"/>
      <c r="AX798" s="79"/>
      <c r="AY798" s="79"/>
      <c r="AZ798" s="79"/>
      <c r="BA798" s="79"/>
      <c r="BB798" s="79"/>
      <c r="BC798" s="79"/>
      <c r="BD798" s="79"/>
      <c r="BE798" s="79"/>
      <c r="BF798" s="79"/>
      <c r="BG798" s="79"/>
      <c r="BH798" s="79"/>
      <c r="BI798" s="79"/>
      <c r="BJ798" s="79"/>
      <c r="BK798" s="79"/>
      <c r="BL798" s="79"/>
      <c r="BM798" s="120"/>
      <c r="BN798" s="79"/>
      <c r="BO798" s="79"/>
      <c r="BP798" s="79"/>
      <c r="BQ798" s="79"/>
      <c r="BR798" s="79"/>
      <c r="BS798" s="79"/>
      <c r="BT798" s="79"/>
      <c r="BU798" s="79"/>
      <c r="BV798" s="79"/>
      <c r="BW798" s="79"/>
      <c r="BX798" s="79"/>
      <c r="BY798" s="79"/>
      <c r="BZ798" s="79"/>
    </row>
    <row r="799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118"/>
      <c r="M799" s="123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121"/>
      <c r="AU799" s="122"/>
      <c r="AV799" s="119"/>
      <c r="AX799" s="79"/>
      <c r="AY799" s="79"/>
      <c r="AZ799" s="79"/>
      <c r="BA799" s="79"/>
      <c r="BB799" s="79"/>
      <c r="BC799" s="79"/>
      <c r="BD799" s="79"/>
      <c r="BE799" s="79"/>
      <c r="BF799" s="79"/>
      <c r="BG799" s="79"/>
      <c r="BH799" s="79"/>
      <c r="BI799" s="79"/>
      <c r="BJ799" s="79"/>
      <c r="BK799" s="79"/>
      <c r="BL799" s="79"/>
      <c r="BM799" s="120"/>
      <c r="BN799" s="79"/>
      <c r="BO799" s="79"/>
      <c r="BP799" s="79"/>
      <c r="BQ799" s="79"/>
      <c r="BR799" s="79"/>
      <c r="BS799" s="79"/>
      <c r="BT799" s="79"/>
      <c r="BU799" s="79"/>
      <c r="BV799" s="79"/>
      <c r="BW799" s="79"/>
      <c r="BX799" s="79"/>
      <c r="BY799" s="79"/>
      <c r="BZ799" s="79"/>
    </row>
    <row r="800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118"/>
      <c r="M800" s="123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121"/>
      <c r="AU800" s="122"/>
      <c r="AV800" s="119"/>
      <c r="AX800" s="79"/>
      <c r="AY800" s="79"/>
      <c r="AZ800" s="79"/>
      <c r="BA800" s="79"/>
      <c r="BB800" s="79"/>
      <c r="BC800" s="79"/>
      <c r="BD800" s="79"/>
      <c r="BE800" s="79"/>
      <c r="BF800" s="79"/>
      <c r="BG800" s="79"/>
      <c r="BH800" s="79"/>
      <c r="BI800" s="79"/>
      <c r="BJ800" s="79"/>
      <c r="BK800" s="79"/>
      <c r="BL800" s="79"/>
      <c r="BM800" s="120"/>
      <c r="BN800" s="79"/>
      <c r="BO800" s="79"/>
      <c r="BP800" s="79"/>
      <c r="BQ800" s="79"/>
      <c r="BR800" s="79"/>
      <c r="BS800" s="79"/>
      <c r="BT800" s="79"/>
      <c r="BU800" s="79"/>
      <c r="BV800" s="79"/>
      <c r="BW800" s="79"/>
      <c r="BX800" s="79"/>
      <c r="BY800" s="79"/>
      <c r="BZ800" s="79"/>
    </row>
    <row r="80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118"/>
      <c r="M801" s="123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121"/>
      <c r="AU801" s="122"/>
      <c r="AV801" s="119"/>
      <c r="AX801" s="79"/>
      <c r="AY801" s="79"/>
      <c r="AZ801" s="79"/>
      <c r="BA801" s="79"/>
      <c r="BB801" s="79"/>
      <c r="BC801" s="79"/>
      <c r="BD801" s="79"/>
      <c r="BE801" s="79"/>
      <c r="BF801" s="79"/>
      <c r="BG801" s="79"/>
      <c r="BH801" s="79"/>
      <c r="BI801" s="79"/>
      <c r="BJ801" s="79"/>
      <c r="BK801" s="79"/>
      <c r="BL801" s="79"/>
      <c r="BM801" s="120"/>
      <c r="BN801" s="79"/>
      <c r="BO801" s="79"/>
      <c r="BP801" s="79"/>
      <c r="BQ801" s="79"/>
      <c r="BR801" s="79"/>
      <c r="BS801" s="79"/>
      <c r="BT801" s="79"/>
      <c r="BU801" s="79"/>
      <c r="BV801" s="79"/>
      <c r="BW801" s="79"/>
      <c r="BX801" s="79"/>
      <c r="BY801" s="79"/>
      <c r="BZ801" s="79"/>
    </row>
    <row r="80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118"/>
      <c r="M802" s="123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121"/>
      <c r="AU802" s="122"/>
      <c r="AV802" s="119"/>
      <c r="AX802" s="79"/>
      <c r="AY802" s="79"/>
      <c r="AZ802" s="79"/>
      <c r="BA802" s="79"/>
      <c r="BB802" s="79"/>
      <c r="BC802" s="79"/>
      <c r="BD802" s="79"/>
      <c r="BE802" s="79"/>
      <c r="BF802" s="79"/>
      <c r="BG802" s="79"/>
      <c r="BH802" s="79"/>
      <c r="BI802" s="79"/>
      <c r="BJ802" s="79"/>
      <c r="BK802" s="79"/>
      <c r="BL802" s="79"/>
      <c r="BM802" s="120"/>
      <c r="BN802" s="79"/>
      <c r="BO802" s="79"/>
      <c r="BP802" s="79"/>
      <c r="BQ802" s="79"/>
      <c r="BR802" s="79"/>
      <c r="BS802" s="79"/>
      <c r="BT802" s="79"/>
      <c r="BU802" s="79"/>
      <c r="BV802" s="79"/>
      <c r="BW802" s="79"/>
      <c r="BX802" s="79"/>
      <c r="BY802" s="79"/>
      <c r="BZ802" s="79"/>
    </row>
    <row r="803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118"/>
      <c r="M803" s="123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121"/>
      <c r="AU803" s="122"/>
      <c r="AV803" s="119"/>
      <c r="AX803" s="79"/>
      <c r="AY803" s="79"/>
      <c r="AZ803" s="79"/>
      <c r="BA803" s="79"/>
      <c r="BB803" s="79"/>
      <c r="BC803" s="79"/>
      <c r="BD803" s="79"/>
      <c r="BE803" s="79"/>
      <c r="BF803" s="79"/>
      <c r="BG803" s="79"/>
      <c r="BH803" s="79"/>
      <c r="BI803" s="79"/>
      <c r="BJ803" s="79"/>
      <c r="BK803" s="79"/>
      <c r="BL803" s="79"/>
      <c r="BM803" s="120"/>
      <c r="BN803" s="79"/>
      <c r="BO803" s="79"/>
      <c r="BP803" s="79"/>
      <c r="BQ803" s="79"/>
      <c r="BR803" s="79"/>
      <c r="BS803" s="79"/>
      <c r="BT803" s="79"/>
      <c r="BU803" s="79"/>
      <c r="BV803" s="79"/>
      <c r="BW803" s="79"/>
      <c r="BX803" s="79"/>
      <c r="BY803" s="79"/>
      <c r="BZ803" s="79"/>
    </row>
    <row r="804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118"/>
      <c r="M804" s="123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121"/>
      <c r="AU804" s="122"/>
      <c r="AV804" s="119"/>
      <c r="AX804" s="79"/>
      <c r="AY804" s="79"/>
      <c r="AZ804" s="79"/>
      <c r="BA804" s="79"/>
      <c r="BB804" s="79"/>
      <c r="BC804" s="79"/>
      <c r="BD804" s="79"/>
      <c r="BE804" s="79"/>
      <c r="BF804" s="79"/>
      <c r="BG804" s="79"/>
      <c r="BH804" s="79"/>
      <c r="BI804" s="79"/>
      <c r="BJ804" s="79"/>
      <c r="BK804" s="79"/>
      <c r="BL804" s="79"/>
      <c r="BM804" s="120"/>
      <c r="BN804" s="79"/>
      <c r="BO804" s="79"/>
      <c r="BP804" s="79"/>
      <c r="BQ804" s="79"/>
      <c r="BR804" s="79"/>
      <c r="BS804" s="79"/>
      <c r="BT804" s="79"/>
      <c r="BU804" s="79"/>
      <c r="BV804" s="79"/>
      <c r="BW804" s="79"/>
      <c r="BX804" s="79"/>
      <c r="BY804" s="79"/>
      <c r="BZ804" s="79"/>
    </row>
    <row r="805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118"/>
      <c r="M805" s="123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121"/>
      <c r="AU805" s="122"/>
      <c r="AV805" s="119"/>
      <c r="AX805" s="79"/>
      <c r="AY805" s="79"/>
      <c r="AZ805" s="79"/>
      <c r="BA805" s="79"/>
      <c r="BB805" s="79"/>
      <c r="BC805" s="79"/>
      <c r="BD805" s="79"/>
      <c r="BE805" s="79"/>
      <c r="BF805" s="79"/>
      <c r="BG805" s="79"/>
      <c r="BH805" s="79"/>
      <c r="BI805" s="79"/>
      <c r="BJ805" s="79"/>
      <c r="BK805" s="79"/>
      <c r="BL805" s="79"/>
      <c r="BM805" s="120"/>
      <c r="BN805" s="79"/>
      <c r="BO805" s="79"/>
      <c r="BP805" s="79"/>
      <c r="BQ805" s="79"/>
      <c r="BR805" s="79"/>
      <c r="BS805" s="79"/>
      <c r="BT805" s="79"/>
      <c r="BU805" s="79"/>
      <c r="BV805" s="79"/>
      <c r="BW805" s="79"/>
      <c r="BX805" s="79"/>
      <c r="BY805" s="79"/>
      <c r="BZ805" s="79"/>
    </row>
    <row r="806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118"/>
      <c r="M806" s="123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121"/>
      <c r="AU806" s="122"/>
      <c r="AV806" s="119"/>
      <c r="AX806" s="79"/>
      <c r="AY806" s="79"/>
      <c r="AZ806" s="79"/>
      <c r="BA806" s="79"/>
      <c r="BB806" s="79"/>
      <c r="BC806" s="79"/>
      <c r="BD806" s="79"/>
      <c r="BE806" s="79"/>
      <c r="BF806" s="79"/>
      <c r="BG806" s="79"/>
      <c r="BH806" s="79"/>
      <c r="BI806" s="79"/>
      <c r="BJ806" s="79"/>
      <c r="BK806" s="79"/>
      <c r="BL806" s="79"/>
      <c r="BM806" s="120"/>
      <c r="BN806" s="79"/>
      <c r="BO806" s="79"/>
      <c r="BP806" s="79"/>
      <c r="BQ806" s="79"/>
      <c r="BR806" s="79"/>
      <c r="BS806" s="79"/>
      <c r="BT806" s="79"/>
      <c r="BU806" s="79"/>
      <c r="BV806" s="79"/>
      <c r="BW806" s="79"/>
      <c r="BX806" s="79"/>
      <c r="BY806" s="79"/>
      <c r="BZ806" s="79"/>
    </row>
    <row r="807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118"/>
      <c r="M807" s="123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121"/>
      <c r="AU807" s="122"/>
      <c r="AV807" s="119"/>
      <c r="AX807" s="79"/>
      <c r="AY807" s="79"/>
      <c r="AZ807" s="79"/>
      <c r="BA807" s="79"/>
      <c r="BB807" s="79"/>
      <c r="BC807" s="79"/>
      <c r="BD807" s="79"/>
      <c r="BE807" s="79"/>
      <c r="BF807" s="79"/>
      <c r="BG807" s="79"/>
      <c r="BH807" s="79"/>
      <c r="BI807" s="79"/>
      <c r="BJ807" s="79"/>
      <c r="BK807" s="79"/>
      <c r="BL807" s="79"/>
      <c r="BM807" s="120"/>
      <c r="BN807" s="79"/>
      <c r="BO807" s="79"/>
      <c r="BP807" s="79"/>
      <c r="BQ807" s="79"/>
      <c r="BR807" s="79"/>
      <c r="BS807" s="79"/>
      <c r="BT807" s="79"/>
      <c r="BU807" s="79"/>
      <c r="BV807" s="79"/>
      <c r="BW807" s="79"/>
      <c r="BX807" s="79"/>
      <c r="BY807" s="79"/>
      <c r="BZ807" s="79"/>
    </row>
    <row r="808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118"/>
      <c r="M808" s="123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121"/>
      <c r="AU808" s="122"/>
      <c r="AV808" s="119"/>
      <c r="AX808" s="79"/>
      <c r="AY808" s="79"/>
      <c r="AZ808" s="79"/>
      <c r="BA808" s="79"/>
      <c r="BB808" s="79"/>
      <c r="BC808" s="79"/>
      <c r="BD808" s="79"/>
      <c r="BE808" s="79"/>
      <c r="BF808" s="79"/>
      <c r="BG808" s="79"/>
      <c r="BH808" s="79"/>
      <c r="BI808" s="79"/>
      <c r="BJ808" s="79"/>
      <c r="BK808" s="79"/>
      <c r="BL808" s="79"/>
      <c r="BM808" s="120"/>
      <c r="BN808" s="79"/>
      <c r="BO808" s="79"/>
      <c r="BP808" s="79"/>
      <c r="BQ808" s="79"/>
      <c r="BR808" s="79"/>
      <c r="BS808" s="79"/>
      <c r="BT808" s="79"/>
      <c r="BU808" s="79"/>
      <c r="BV808" s="79"/>
      <c r="BW808" s="79"/>
      <c r="BX808" s="79"/>
      <c r="BY808" s="79"/>
      <c r="BZ808" s="79"/>
    </row>
    <row r="809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118"/>
      <c r="M809" s="123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121"/>
      <c r="AU809" s="122"/>
      <c r="AV809" s="119"/>
      <c r="AX809" s="79"/>
      <c r="AY809" s="79"/>
      <c r="AZ809" s="79"/>
      <c r="BA809" s="79"/>
      <c r="BB809" s="79"/>
      <c r="BC809" s="79"/>
      <c r="BD809" s="79"/>
      <c r="BE809" s="79"/>
      <c r="BF809" s="79"/>
      <c r="BG809" s="79"/>
      <c r="BH809" s="79"/>
      <c r="BI809" s="79"/>
      <c r="BJ809" s="79"/>
      <c r="BK809" s="79"/>
      <c r="BL809" s="79"/>
      <c r="BM809" s="120"/>
      <c r="BN809" s="79"/>
      <c r="BO809" s="79"/>
      <c r="BP809" s="79"/>
      <c r="BQ809" s="79"/>
      <c r="BR809" s="79"/>
      <c r="BS809" s="79"/>
      <c r="BT809" s="79"/>
      <c r="BU809" s="79"/>
      <c r="BV809" s="79"/>
      <c r="BW809" s="79"/>
      <c r="BX809" s="79"/>
      <c r="BY809" s="79"/>
      <c r="BZ809" s="79"/>
    </row>
    <row r="810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118"/>
      <c r="M810" s="123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121"/>
      <c r="AU810" s="122"/>
      <c r="AV810" s="119"/>
      <c r="AX810" s="79"/>
      <c r="AY810" s="79"/>
      <c r="AZ810" s="79"/>
      <c r="BA810" s="79"/>
      <c r="BB810" s="79"/>
      <c r="BC810" s="79"/>
      <c r="BD810" s="79"/>
      <c r="BE810" s="79"/>
      <c r="BF810" s="79"/>
      <c r="BG810" s="79"/>
      <c r="BH810" s="79"/>
      <c r="BI810" s="79"/>
      <c r="BJ810" s="79"/>
      <c r="BK810" s="79"/>
      <c r="BL810" s="79"/>
      <c r="BM810" s="120"/>
      <c r="BN810" s="79"/>
      <c r="BO810" s="79"/>
      <c r="BP810" s="79"/>
      <c r="BQ810" s="79"/>
      <c r="BR810" s="79"/>
      <c r="BS810" s="79"/>
      <c r="BT810" s="79"/>
      <c r="BU810" s="79"/>
      <c r="BV810" s="79"/>
      <c r="BW810" s="79"/>
      <c r="BX810" s="79"/>
      <c r="BY810" s="79"/>
      <c r="BZ810" s="79"/>
    </row>
    <row r="81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118"/>
      <c r="M811" s="123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121"/>
      <c r="AU811" s="122"/>
      <c r="AV811" s="119"/>
      <c r="AX811" s="79"/>
      <c r="AY811" s="79"/>
      <c r="AZ811" s="79"/>
      <c r="BA811" s="79"/>
      <c r="BB811" s="79"/>
      <c r="BC811" s="79"/>
      <c r="BD811" s="79"/>
      <c r="BE811" s="79"/>
      <c r="BF811" s="79"/>
      <c r="BG811" s="79"/>
      <c r="BH811" s="79"/>
      <c r="BI811" s="79"/>
      <c r="BJ811" s="79"/>
      <c r="BK811" s="79"/>
      <c r="BL811" s="79"/>
      <c r="BM811" s="120"/>
      <c r="BN811" s="79"/>
      <c r="BO811" s="79"/>
      <c r="BP811" s="79"/>
      <c r="BQ811" s="79"/>
      <c r="BR811" s="79"/>
      <c r="BS811" s="79"/>
      <c r="BT811" s="79"/>
      <c r="BU811" s="79"/>
      <c r="BV811" s="79"/>
      <c r="BW811" s="79"/>
      <c r="BX811" s="79"/>
      <c r="BY811" s="79"/>
      <c r="BZ811" s="79"/>
    </row>
    <row r="81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118"/>
      <c r="M812" s="123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121"/>
      <c r="AU812" s="122"/>
      <c r="AV812" s="119"/>
      <c r="AX812" s="79"/>
      <c r="AY812" s="79"/>
      <c r="AZ812" s="79"/>
      <c r="BA812" s="79"/>
      <c r="BB812" s="79"/>
      <c r="BC812" s="79"/>
      <c r="BD812" s="79"/>
      <c r="BE812" s="79"/>
      <c r="BF812" s="79"/>
      <c r="BG812" s="79"/>
      <c r="BH812" s="79"/>
      <c r="BI812" s="79"/>
      <c r="BJ812" s="79"/>
      <c r="BK812" s="79"/>
      <c r="BL812" s="79"/>
      <c r="BM812" s="120"/>
      <c r="BN812" s="79"/>
      <c r="BO812" s="79"/>
      <c r="BP812" s="79"/>
      <c r="BQ812" s="79"/>
      <c r="BR812" s="79"/>
      <c r="BS812" s="79"/>
      <c r="BT812" s="79"/>
      <c r="BU812" s="79"/>
      <c r="BV812" s="79"/>
      <c r="BW812" s="79"/>
      <c r="BX812" s="79"/>
      <c r="BY812" s="79"/>
      <c r="BZ812" s="79"/>
    </row>
    <row r="813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118"/>
      <c r="M813" s="123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121"/>
      <c r="AU813" s="122"/>
      <c r="AV813" s="119"/>
      <c r="AX813" s="79"/>
      <c r="AY813" s="79"/>
      <c r="AZ813" s="79"/>
      <c r="BA813" s="79"/>
      <c r="BB813" s="79"/>
      <c r="BC813" s="79"/>
      <c r="BD813" s="79"/>
      <c r="BE813" s="79"/>
      <c r="BF813" s="79"/>
      <c r="BG813" s="79"/>
      <c r="BH813" s="79"/>
      <c r="BI813" s="79"/>
      <c r="BJ813" s="79"/>
      <c r="BK813" s="79"/>
      <c r="BL813" s="79"/>
      <c r="BM813" s="120"/>
      <c r="BN813" s="79"/>
      <c r="BO813" s="79"/>
      <c r="BP813" s="79"/>
      <c r="BQ813" s="79"/>
      <c r="BR813" s="79"/>
      <c r="BS813" s="79"/>
      <c r="BT813" s="79"/>
      <c r="BU813" s="79"/>
      <c r="BV813" s="79"/>
      <c r="BW813" s="79"/>
      <c r="BX813" s="79"/>
      <c r="BY813" s="79"/>
      <c r="BZ813" s="79"/>
    </row>
    <row r="814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118"/>
      <c r="M814" s="123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121"/>
      <c r="AU814" s="122"/>
      <c r="AV814" s="119"/>
      <c r="AX814" s="79"/>
      <c r="AY814" s="79"/>
      <c r="AZ814" s="79"/>
      <c r="BA814" s="79"/>
      <c r="BB814" s="79"/>
      <c r="BC814" s="79"/>
      <c r="BD814" s="79"/>
      <c r="BE814" s="79"/>
      <c r="BF814" s="79"/>
      <c r="BG814" s="79"/>
      <c r="BH814" s="79"/>
      <c r="BI814" s="79"/>
      <c r="BJ814" s="79"/>
      <c r="BK814" s="79"/>
      <c r="BL814" s="79"/>
      <c r="BM814" s="120"/>
      <c r="BN814" s="79"/>
      <c r="BO814" s="79"/>
      <c r="BP814" s="79"/>
      <c r="BQ814" s="79"/>
      <c r="BR814" s="79"/>
      <c r="BS814" s="79"/>
      <c r="BT814" s="79"/>
      <c r="BU814" s="79"/>
      <c r="BV814" s="79"/>
      <c r="BW814" s="79"/>
      <c r="BX814" s="79"/>
      <c r="BY814" s="79"/>
      <c r="BZ814" s="79"/>
    </row>
    <row r="815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118"/>
      <c r="M815" s="123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121"/>
      <c r="AU815" s="122"/>
      <c r="AV815" s="119"/>
      <c r="AX815" s="79"/>
      <c r="AY815" s="79"/>
      <c r="AZ815" s="79"/>
      <c r="BA815" s="79"/>
      <c r="BB815" s="79"/>
      <c r="BC815" s="79"/>
      <c r="BD815" s="79"/>
      <c r="BE815" s="79"/>
      <c r="BF815" s="79"/>
      <c r="BG815" s="79"/>
      <c r="BH815" s="79"/>
      <c r="BI815" s="79"/>
      <c r="BJ815" s="79"/>
      <c r="BK815" s="79"/>
      <c r="BL815" s="79"/>
      <c r="BM815" s="120"/>
      <c r="BN815" s="79"/>
      <c r="BO815" s="79"/>
      <c r="BP815" s="79"/>
      <c r="BQ815" s="79"/>
      <c r="BR815" s="79"/>
      <c r="BS815" s="79"/>
      <c r="BT815" s="79"/>
      <c r="BU815" s="79"/>
      <c r="BV815" s="79"/>
      <c r="BW815" s="79"/>
      <c r="BX815" s="79"/>
      <c r="BY815" s="79"/>
      <c r="BZ815" s="79"/>
    </row>
    <row r="816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118"/>
      <c r="M816" s="123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121"/>
      <c r="AU816" s="122"/>
      <c r="AV816" s="119"/>
      <c r="AX816" s="79"/>
      <c r="AY816" s="79"/>
      <c r="AZ816" s="79"/>
      <c r="BA816" s="79"/>
      <c r="BB816" s="79"/>
      <c r="BC816" s="79"/>
      <c r="BD816" s="79"/>
      <c r="BE816" s="79"/>
      <c r="BF816" s="79"/>
      <c r="BG816" s="79"/>
      <c r="BH816" s="79"/>
      <c r="BI816" s="79"/>
      <c r="BJ816" s="79"/>
      <c r="BK816" s="79"/>
      <c r="BL816" s="79"/>
      <c r="BM816" s="120"/>
      <c r="BN816" s="79"/>
      <c r="BO816" s="79"/>
      <c r="BP816" s="79"/>
      <c r="BQ816" s="79"/>
      <c r="BR816" s="79"/>
      <c r="BS816" s="79"/>
      <c r="BT816" s="79"/>
      <c r="BU816" s="79"/>
      <c r="BV816" s="79"/>
      <c r="BW816" s="79"/>
      <c r="BX816" s="79"/>
      <c r="BY816" s="79"/>
      <c r="BZ816" s="79"/>
    </row>
    <row r="817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118"/>
      <c r="M817" s="123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121"/>
      <c r="AU817" s="122"/>
      <c r="AV817" s="119"/>
      <c r="AX817" s="79"/>
      <c r="AY817" s="79"/>
      <c r="AZ817" s="79"/>
      <c r="BA817" s="79"/>
      <c r="BB817" s="79"/>
      <c r="BC817" s="79"/>
      <c r="BD817" s="79"/>
      <c r="BE817" s="79"/>
      <c r="BF817" s="79"/>
      <c r="BG817" s="79"/>
      <c r="BH817" s="79"/>
      <c r="BI817" s="79"/>
      <c r="BJ817" s="79"/>
      <c r="BK817" s="79"/>
      <c r="BL817" s="79"/>
      <c r="BM817" s="120"/>
      <c r="BN817" s="79"/>
      <c r="BO817" s="79"/>
      <c r="BP817" s="79"/>
      <c r="BQ817" s="79"/>
      <c r="BR817" s="79"/>
      <c r="BS817" s="79"/>
      <c r="BT817" s="79"/>
      <c r="BU817" s="79"/>
      <c r="BV817" s="79"/>
      <c r="BW817" s="79"/>
      <c r="BX817" s="79"/>
      <c r="BY817" s="79"/>
      <c r="BZ817" s="79"/>
    </row>
    <row r="818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118"/>
      <c r="M818" s="123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121"/>
      <c r="AU818" s="122"/>
      <c r="AV818" s="119"/>
      <c r="AX818" s="79"/>
      <c r="AY818" s="79"/>
      <c r="AZ818" s="79"/>
      <c r="BA818" s="79"/>
      <c r="BB818" s="79"/>
      <c r="BC818" s="79"/>
      <c r="BD818" s="79"/>
      <c r="BE818" s="79"/>
      <c r="BF818" s="79"/>
      <c r="BG818" s="79"/>
      <c r="BH818" s="79"/>
      <c r="BI818" s="79"/>
      <c r="BJ818" s="79"/>
      <c r="BK818" s="79"/>
      <c r="BL818" s="79"/>
      <c r="BM818" s="120"/>
      <c r="BN818" s="79"/>
      <c r="BO818" s="79"/>
      <c r="BP818" s="79"/>
      <c r="BQ818" s="79"/>
      <c r="BR818" s="79"/>
      <c r="BS818" s="79"/>
      <c r="BT818" s="79"/>
      <c r="BU818" s="79"/>
      <c r="BV818" s="79"/>
      <c r="BW818" s="79"/>
      <c r="BX818" s="79"/>
      <c r="BY818" s="79"/>
      <c r="BZ818" s="79"/>
    </row>
    <row r="819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118"/>
      <c r="M819" s="123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121"/>
      <c r="AU819" s="122"/>
      <c r="AV819" s="119"/>
      <c r="AX819" s="79"/>
      <c r="AY819" s="79"/>
      <c r="AZ819" s="79"/>
      <c r="BA819" s="79"/>
      <c r="BB819" s="79"/>
      <c r="BC819" s="79"/>
      <c r="BD819" s="79"/>
      <c r="BE819" s="79"/>
      <c r="BF819" s="79"/>
      <c r="BG819" s="79"/>
      <c r="BH819" s="79"/>
      <c r="BI819" s="79"/>
      <c r="BJ819" s="79"/>
      <c r="BK819" s="79"/>
      <c r="BL819" s="79"/>
      <c r="BM819" s="120"/>
      <c r="BN819" s="79"/>
      <c r="BO819" s="79"/>
      <c r="BP819" s="79"/>
      <c r="BQ819" s="79"/>
      <c r="BR819" s="79"/>
      <c r="BS819" s="79"/>
      <c r="BT819" s="79"/>
      <c r="BU819" s="79"/>
      <c r="BV819" s="79"/>
      <c r="BW819" s="79"/>
      <c r="BX819" s="79"/>
      <c r="BY819" s="79"/>
      <c r="BZ819" s="79"/>
    </row>
    <row r="820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118"/>
      <c r="M820" s="123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121"/>
      <c r="AU820" s="122"/>
      <c r="AV820" s="119"/>
      <c r="AX820" s="79"/>
      <c r="AY820" s="79"/>
      <c r="AZ820" s="79"/>
      <c r="BA820" s="79"/>
      <c r="BB820" s="79"/>
      <c r="BC820" s="79"/>
      <c r="BD820" s="79"/>
      <c r="BE820" s="79"/>
      <c r="BF820" s="79"/>
      <c r="BG820" s="79"/>
      <c r="BH820" s="79"/>
      <c r="BI820" s="79"/>
      <c r="BJ820" s="79"/>
      <c r="BK820" s="79"/>
      <c r="BL820" s="79"/>
      <c r="BM820" s="120"/>
      <c r="BN820" s="79"/>
      <c r="BO820" s="79"/>
      <c r="BP820" s="79"/>
      <c r="BQ820" s="79"/>
      <c r="BR820" s="79"/>
      <c r="BS820" s="79"/>
      <c r="BT820" s="79"/>
      <c r="BU820" s="79"/>
      <c r="BV820" s="79"/>
      <c r="BW820" s="79"/>
      <c r="BX820" s="79"/>
      <c r="BY820" s="79"/>
      <c r="BZ820" s="79"/>
    </row>
    <row r="82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118"/>
      <c r="M821" s="123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121"/>
      <c r="AU821" s="122"/>
      <c r="AV821" s="119"/>
      <c r="AX821" s="79"/>
      <c r="AY821" s="79"/>
      <c r="AZ821" s="79"/>
      <c r="BA821" s="79"/>
      <c r="BB821" s="79"/>
      <c r="BC821" s="79"/>
      <c r="BD821" s="79"/>
      <c r="BE821" s="79"/>
      <c r="BF821" s="79"/>
      <c r="BG821" s="79"/>
      <c r="BH821" s="79"/>
      <c r="BI821" s="79"/>
      <c r="BJ821" s="79"/>
      <c r="BK821" s="79"/>
      <c r="BL821" s="79"/>
      <c r="BM821" s="120"/>
      <c r="BN821" s="79"/>
      <c r="BO821" s="79"/>
      <c r="BP821" s="79"/>
      <c r="BQ821" s="79"/>
      <c r="BR821" s="79"/>
      <c r="BS821" s="79"/>
      <c r="BT821" s="79"/>
      <c r="BU821" s="79"/>
      <c r="BV821" s="79"/>
      <c r="BW821" s="79"/>
      <c r="BX821" s="79"/>
      <c r="BY821" s="79"/>
      <c r="BZ821" s="79"/>
    </row>
    <row r="82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118"/>
      <c r="M822" s="123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121"/>
      <c r="AU822" s="122"/>
      <c r="AV822" s="119"/>
      <c r="AX822" s="79"/>
      <c r="AY822" s="79"/>
      <c r="AZ822" s="79"/>
      <c r="BA822" s="79"/>
      <c r="BB822" s="79"/>
      <c r="BC822" s="79"/>
      <c r="BD822" s="79"/>
      <c r="BE822" s="79"/>
      <c r="BF822" s="79"/>
      <c r="BG822" s="79"/>
      <c r="BH822" s="79"/>
      <c r="BI822" s="79"/>
      <c r="BJ822" s="79"/>
      <c r="BK822" s="79"/>
      <c r="BL822" s="79"/>
      <c r="BM822" s="120"/>
      <c r="BN822" s="79"/>
      <c r="BO822" s="79"/>
      <c r="BP822" s="79"/>
      <c r="BQ822" s="79"/>
      <c r="BR822" s="79"/>
      <c r="BS822" s="79"/>
      <c r="BT822" s="79"/>
      <c r="BU822" s="79"/>
      <c r="BV822" s="79"/>
      <c r="BW822" s="79"/>
      <c r="BX822" s="79"/>
      <c r="BY822" s="79"/>
      <c r="BZ822" s="79"/>
    </row>
    <row r="823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118"/>
      <c r="M823" s="123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121"/>
      <c r="AU823" s="122"/>
      <c r="AV823" s="119"/>
      <c r="AX823" s="79"/>
      <c r="AY823" s="79"/>
      <c r="AZ823" s="79"/>
      <c r="BA823" s="79"/>
      <c r="BB823" s="79"/>
      <c r="BC823" s="79"/>
      <c r="BD823" s="79"/>
      <c r="BE823" s="79"/>
      <c r="BF823" s="79"/>
      <c r="BG823" s="79"/>
      <c r="BH823" s="79"/>
      <c r="BI823" s="79"/>
      <c r="BJ823" s="79"/>
      <c r="BK823" s="79"/>
      <c r="BL823" s="79"/>
      <c r="BM823" s="120"/>
      <c r="BN823" s="79"/>
      <c r="BO823" s="79"/>
      <c r="BP823" s="79"/>
      <c r="BQ823" s="79"/>
      <c r="BR823" s="79"/>
      <c r="BS823" s="79"/>
      <c r="BT823" s="79"/>
      <c r="BU823" s="79"/>
      <c r="BV823" s="79"/>
      <c r="BW823" s="79"/>
      <c r="BX823" s="79"/>
      <c r="BY823" s="79"/>
      <c r="BZ823" s="79"/>
    </row>
    <row r="824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118"/>
      <c r="M824" s="123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121"/>
      <c r="AU824" s="122"/>
      <c r="AV824" s="119"/>
      <c r="AX824" s="79"/>
      <c r="AY824" s="79"/>
      <c r="AZ824" s="79"/>
      <c r="BA824" s="79"/>
      <c r="BB824" s="79"/>
      <c r="BC824" s="79"/>
      <c r="BD824" s="79"/>
      <c r="BE824" s="79"/>
      <c r="BF824" s="79"/>
      <c r="BG824" s="79"/>
      <c r="BH824" s="79"/>
      <c r="BI824" s="79"/>
      <c r="BJ824" s="79"/>
      <c r="BK824" s="79"/>
      <c r="BL824" s="79"/>
      <c r="BM824" s="120"/>
      <c r="BN824" s="79"/>
      <c r="BO824" s="79"/>
      <c r="BP824" s="79"/>
      <c r="BQ824" s="79"/>
      <c r="BR824" s="79"/>
      <c r="BS824" s="79"/>
      <c r="BT824" s="79"/>
      <c r="BU824" s="79"/>
      <c r="BV824" s="79"/>
      <c r="BW824" s="79"/>
      <c r="BX824" s="79"/>
      <c r="BY824" s="79"/>
      <c r="BZ824" s="79"/>
    </row>
    <row r="825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118"/>
      <c r="M825" s="123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121"/>
      <c r="AU825" s="122"/>
      <c r="AV825" s="119"/>
      <c r="AX825" s="79"/>
      <c r="AY825" s="79"/>
      <c r="AZ825" s="79"/>
      <c r="BA825" s="79"/>
      <c r="BB825" s="79"/>
      <c r="BC825" s="79"/>
      <c r="BD825" s="79"/>
      <c r="BE825" s="79"/>
      <c r="BF825" s="79"/>
      <c r="BG825" s="79"/>
      <c r="BH825" s="79"/>
      <c r="BI825" s="79"/>
      <c r="BJ825" s="79"/>
      <c r="BK825" s="79"/>
      <c r="BL825" s="79"/>
      <c r="BM825" s="120"/>
      <c r="BN825" s="79"/>
      <c r="BO825" s="79"/>
      <c r="BP825" s="79"/>
      <c r="BQ825" s="79"/>
      <c r="BR825" s="79"/>
      <c r="BS825" s="79"/>
      <c r="BT825" s="79"/>
      <c r="BU825" s="79"/>
      <c r="BV825" s="79"/>
      <c r="BW825" s="79"/>
      <c r="BX825" s="79"/>
      <c r="BY825" s="79"/>
      <c r="BZ825" s="79"/>
    </row>
    <row r="826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118"/>
      <c r="M826" s="123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121"/>
      <c r="AU826" s="122"/>
      <c r="AV826" s="119"/>
      <c r="AX826" s="79"/>
      <c r="AY826" s="79"/>
      <c r="AZ826" s="79"/>
      <c r="BA826" s="79"/>
      <c r="BB826" s="79"/>
      <c r="BC826" s="79"/>
      <c r="BD826" s="79"/>
      <c r="BE826" s="79"/>
      <c r="BF826" s="79"/>
      <c r="BG826" s="79"/>
      <c r="BH826" s="79"/>
      <c r="BI826" s="79"/>
      <c r="BJ826" s="79"/>
      <c r="BK826" s="79"/>
      <c r="BL826" s="79"/>
      <c r="BM826" s="120"/>
      <c r="BN826" s="79"/>
      <c r="BO826" s="79"/>
      <c r="BP826" s="79"/>
      <c r="BQ826" s="79"/>
      <c r="BR826" s="79"/>
      <c r="BS826" s="79"/>
      <c r="BT826" s="79"/>
      <c r="BU826" s="79"/>
      <c r="BV826" s="79"/>
      <c r="BW826" s="79"/>
      <c r="BX826" s="79"/>
      <c r="BY826" s="79"/>
      <c r="BZ826" s="79"/>
    </row>
    <row r="827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118"/>
      <c r="M827" s="123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121"/>
      <c r="AU827" s="122"/>
      <c r="AV827" s="119"/>
      <c r="AX827" s="79"/>
      <c r="AY827" s="79"/>
      <c r="AZ827" s="79"/>
      <c r="BA827" s="79"/>
      <c r="BB827" s="79"/>
      <c r="BC827" s="79"/>
      <c r="BD827" s="79"/>
      <c r="BE827" s="79"/>
      <c r="BF827" s="79"/>
      <c r="BG827" s="79"/>
      <c r="BH827" s="79"/>
      <c r="BI827" s="79"/>
      <c r="BJ827" s="79"/>
      <c r="BK827" s="79"/>
      <c r="BL827" s="79"/>
      <c r="BM827" s="120"/>
      <c r="BN827" s="79"/>
      <c r="BO827" s="79"/>
      <c r="BP827" s="79"/>
      <c r="BQ827" s="79"/>
      <c r="BR827" s="79"/>
      <c r="BS827" s="79"/>
      <c r="BT827" s="79"/>
      <c r="BU827" s="79"/>
      <c r="BV827" s="79"/>
      <c r="BW827" s="79"/>
      <c r="BX827" s="79"/>
      <c r="BY827" s="79"/>
      <c r="BZ827" s="79"/>
    </row>
    <row r="828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118"/>
      <c r="M828" s="123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121"/>
      <c r="AU828" s="122"/>
      <c r="AV828" s="119"/>
      <c r="AX828" s="79"/>
      <c r="AY828" s="79"/>
      <c r="AZ828" s="79"/>
      <c r="BA828" s="79"/>
      <c r="BB828" s="79"/>
      <c r="BC828" s="79"/>
      <c r="BD828" s="79"/>
      <c r="BE828" s="79"/>
      <c r="BF828" s="79"/>
      <c r="BG828" s="79"/>
      <c r="BH828" s="79"/>
      <c r="BI828" s="79"/>
      <c r="BJ828" s="79"/>
      <c r="BK828" s="79"/>
      <c r="BL828" s="79"/>
      <c r="BM828" s="120"/>
      <c r="BN828" s="79"/>
      <c r="BO828" s="79"/>
      <c r="BP828" s="79"/>
      <c r="BQ828" s="79"/>
      <c r="BR828" s="79"/>
      <c r="BS828" s="79"/>
      <c r="BT828" s="79"/>
      <c r="BU828" s="79"/>
      <c r="BV828" s="79"/>
      <c r="BW828" s="79"/>
      <c r="BX828" s="79"/>
      <c r="BY828" s="79"/>
      <c r="BZ828" s="79"/>
    </row>
    <row r="829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118"/>
      <c r="M829" s="123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121"/>
      <c r="AU829" s="122"/>
      <c r="AV829" s="119"/>
      <c r="AX829" s="79"/>
      <c r="AY829" s="79"/>
      <c r="AZ829" s="79"/>
      <c r="BA829" s="79"/>
      <c r="BB829" s="79"/>
      <c r="BC829" s="79"/>
      <c r="BD829" s="79"/>
      <c r="BE829" s="79"/>
      <c r="BF829" s="79"/>
      <c r="BG829" s="79"/>
      <c r="BH829" s="79"/>
      <c r="BI829" s="79"/>
      <c r="BJ829" s="79"/>
      <c r="BK829" s="79"/>
      <c r="BL829" s="79"/>
      <c r="BM829" s="120"/>
      <c r="BN829" s="79"/>
      <c r="BO829" s="79"/>
      <c r="BP829" s="79"/>
      <c r="BQ829" s="79"/>
      <c r="BR829" s="79"/>
      <c r="BS829" s="79"/>
      <c r="BT829" s="79"/>
      <c r="BU829" s="79"/>
      <c r="BV829" s="79"/>
      <c r="BW829" s="79"/>
      <c r="BX829" s="79"/>
      <c r="BY829" s="79"/>
      <c r="BZ829" s="79"/>
    </row>
    <row r="830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118"/>
      <c r="M830" s="123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121"/>
      <c r="AU830" s="122"/>
      <c r="AV830" s="119"/>
      <c r="AX830" s="79"/>
      <c r="AY830" s="79"/>
      <c r="AZ830" s="79"/>
      <c r="BA830" s="79"/>
      <c r="BB830" s="79"/>
      <c r="BC830" s="79"/>
      <c r="BD830" s="79"/>
      <c r="BE830" s="79"/>
      <c r="BF830" s="79"/>
      <c r="BG830" s="79"/>
      <c r="BH830" s="79"/>
      <c r="BI830" s="79"/>
      <c r="BJ830" s="79"/>
      <c r="BK830" s="79"/>
      <c r="BL830" s="79"/>
      <c r="BM830" s="120"/>
      <c r="BN830" s="79"/>
      <c r="BO830" s="79"/>
      <c r="BP830" s="79"/>
      <c r="BQ830" s="79"/>
      <c r="BR830" s="79"/>
      <c r="BS830" s="79"/>
      <c r="BT830" s="79"/>
      <c r="BU830" s="79"/>
      <c r="BV830" s="79"/>
      <c r="BW830" s="79"/>
      <c r="BX830" s="79"/>
      <c r="BY830" s="79"/>
      <c r="BZ830" s="79"/>
    </row>
    <row r="83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118"/>
      <c r="M831" s="123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121"/>
      <c r="AU831" s="122"/>
      <c r="AV831" s="119"/>
      <c r="AX831" s="79"/>
      <c r="AY831" s="79"/>
      <c r="AZ831" s="79"/>
      <c r="BA831" s="79"/>
      <c r="BB831" s="79"/>
      <c r="BC831" s="79"/>
      <c r="BD831" s="79"/>
      <c r="BE831" s="79"/>
      <c r="BF831" s="79"/>
      <c r="BG831" s="79"/>
      <c r="BH831" s="79"/>
      <c r="BI831" s="79"/>
      <c r="BJ831" s="79"/>
      <c r="BK831" s="79"/>
      <c r="BL831" s="79"/>
      <c r="BM831" s="120"/>
      <c r="BN831" s="79"/>
      <c r="BO831" s="79"/>
      <c r="BP831" s="79"/>
      <c r="BQ831" s="79"/>
      <c r="BR831" s="79"/>
      <c r="BS831" s="79"/>
      <c r="BT831" s="79"/>
      <c r="BU831" s="79"/>
      <c r="BV831" s="79"/>
      <c r="BW831" s="79"/>
      <c r="BX831" s="79"/>
      <c r="BY831" s="79"/>
      <c r="BZ831" s="79"/>
    </row>
    <row r="83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118"/>
      <c r="M832" s="123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121"/>
      <c r="AU832" s="122"/>
      <c r="AV832" s="119"/>
      <c r="AX832" s="79"/>
      <c r="AY832" s="79"/>
      <c r="AZ832" s="79"/>
      <c r="BA832" s="79"/>
      <c r="BB832" s="79"/>
      <c r="BC832" s="79"/>
      <c r="BD832" s="79"/>
      <c r="BE832" s="79"/>
      <c r="BF832" s="79"/>
      <c r="BG832" s="79"/>
      <c r="BH832" s="79"/>
      <c r="BI832" s="79"/>
      <c r="BJ832" s="79"/>
      <c r="BK832" s="79"/>
      <c r="BL832" s="79"/>
      <c r="BM832" s="120"/>
      <c r="BN832" s="79"/>
      <c r="BO832" s="79"/>
      <c r="BP832" s="79"/>
      <c r="BQ832" s="79"/>
      <c r="BR832" s="79"/>
      <c r="BS832" s="79"/>
      <c r="BT832" s="79"/>
      <c r="BU832" s="79"/>
      <c r="BV832" s="79"/>
      <c r="BW832" s="79"/>
      <c r="BX832" s="79"/>
      <c r="BY832" s="79"/>
      <c r="BZ832" s="79"/>
    </row>
    <row r="833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118"/>
      <c r="M833" s="123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121"/>
      <c r="AU833" s="122"/>
      <c r="AV833" s="119"/>
      <c r="AX833" s="79"/>
      <c r="AY833" s="79"/>
      <c r="AZ833" s="79"/>
      <c r="BA833" s="79"/>
      <c r="BB833" s="79"/>
      <c r="BC833" s="79"/>
      <c r="BD833" s="79"/>
      <c r="BE833" s="79"/>
      <c r="BF833" s="79"/>
      <c r="BG833" s="79"/>
      <c r="BH833" s="79"/>
      <c r="BI833" s="79"/>
      <c r="BJ833" s="79"/>
      <c r="BK833" s="79"/>
      <c r="BL833" s="79"/>
      <c r="BM833" s="120"/>
      <c r="BN833" s="79"/>
      <c r="BO833" s="79"/>
      <c r="BP833" s="79"/>
      <c r="BQ833" s="79"/>
      <c r="BR833" s="79"/>
      <c r="BS833" s="79"/>
      <c r="BT833" s="79"/>
      <c r="BU833" s="79"/>
      <c r="BV833" s="79"/>
      <c r="BW833" s="79"/>
      <c r="BX833" s="79"/>
      <c r="BY833" s="79"/>
      <c r="BZ833" s="79"/>
    </row>
    <row r="834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118"/>
      <c r="M834" s="123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121"/>
      <c r="AU834" s="122"/>
      <c r="AV834" s="119"/>
      <c r="AX834" s="79"/>
      <c r="AY834" s="79"/>
      <c r="AZ834" s="79"/>
      <c r="BA834" s="79"/>
      <c r="BB834" s="79"/>
      <c r="BC834" s="79"/>
      <c r="BD834" s="79"/>
      <c r="BE834" s="79"/>
      <c r="BF834" s="79"/>
      <c r="BG834" s="79"/>
      <c r="BH834" s="79"/>
      <c r="BI834" s="79"/>
      <c r="BJ834" s="79"/>
      <c r="BK834" s="79"/>
      <c r="BL834" s="79"/>
      <c r="BM834" s="120"/>
      <c r="BN834" s="79"/>
      <c r="BO834" s="79"/>
      <c r="BP834" s="79"/>
      <c r="BQ834" s="79"/>
      <c r="BR834" s="79"/>
      <c r="BS834" s="79"/>
      <c r="BT834" s="79"/>
      <c r="BU834" s="79"/>
      <c r="BV834" s="79"/>
      <c r="BW834" s="79"/>
      <c r="BX834" s="79"/>
      <c r="BY834" s="79"/>
      <c r="BZ834" s="79"/>
    </row>
    <row r="835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118"/>
      <c r="M835" s="123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121"/>
      <c r="AU835" s="122"/>
      <c r="AV835" s="119"/>
      <c r="AX835" s="79"/>
      <c r="AY835" s="79"/>
      <c r="AZ835" s="79"/>
      <c r="BA835" s="79"/>
      <c r="BB835" s="79"/>
      <c r="BC835" s="79"/>
      <c r="BD835" s="79"/>
      <c r="BE835" s="79"/>
      <c r="BF835" s="79"/>
      <c r="BG835" s="79"/>
      <c r="BH835" s="79"/>
      <c r="BI835" s="79"/>
      <c r="BJ835" s="79"/>
      <c r="BK835" s="79"/>
      <c r="BL835" s="79"/>
      <c r="BM835" s="120"/>
      <c r="BN835" s="79"/>
      <c r="BO835" s="79"/>
      <c r="BP835" s="79"/>
      <c r="BQ835" s="79"/>
      <c r="BR835" s="79"/>
      <c r="BS835" s="79"/>
      <c r="BT835" s="79"/>
      <c r="BU835" s="79"/>
      <c r="BV835" s="79"/>
      <c r="BW835" s="79"/>
      <c r="BX835" s="79"/>
      <c r="BY835" s="79"/>
      <c r="BZ835" s="79"/>
    </row>
    <row r="836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118"/>
      <c r="M836" s="123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121"/>
      <c r="AU836" s="122"/>
      <c r="AV836" s="119"/>
      <c r="AX836" s="79"/>
      <c r="AY836" s="79"/>
      <c r="AZ836" s="79"/>
      <c r="BA836" s="79"/>
      <c r="BB836" s="79"/>
      <c r="BC836" s="79"/>
      <c r="BD836" s="79"/>
      <c r="BE836" s="79"/>
      <c r="BF836" s="79"/>
      <c r="BG836" s="79"/>
      <c r="BH836" s="79"/>
      <c r="BI836" s="79"/>
      <c r="BJ836" s="79"/>
      <c r="BK836" s="79"/>
      <c r="BL836" s="79"/>
      <c r="BM836" s="120"/>
      <c r="BN836" s="79"/>
      <c r="BO836" s="79"/>
      <c r="BP836" s="79"/>
      <c r="BQ836" s="79"/>
      <c r="BR836" s="79"/>
      <c r="BS836" s="79"/>
      <c r="BT836" s="79"/>
      <c r="BU836" s="79"/>
      <c r="BV836" s="79"/>
      <c r="BW836" s="79"/>
      <c r="BX836" s="79"/>
      <c r="BY836" s="79"/>
      <c r="BZ836" s="79"/>
    </row>
    <row r="837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118"/>
      <c r="M837" s="123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121"/>
      <c r="AU837" s="122"/>
      <c r="AV837" s="119"/>
      <c r="AX837" s="79"/>
      <c r="AY837" s="79"/>
      <c r="AZ837" s="79"/>
      <c r="BA837" s="79"/>
      <c r="BB837" s="79"/>
      <c r="BC837" s="79"/>
      <c r="BD837" s="79"/>
      <c r="BE837" s="79"/>
      <c r="BF837" s="79"/>
      <c r="BG837" s="79"/>
      <c r="BH837" s="79"/>
      <c r="BI837" s="79"/>
      <c r="BJ837" s="79"/>
      <c r="BK837" s="79"/>
      <c r="BL837" s="79"/>
      <c r="BM837" s="120"/>
      <c r="BN837" s="79"/>
      <c r="BO837" s="79"/>
      <c r="BP837" s="79"/>
      <c r="BQ837" s="79"/>
      <c r="BR837" s="79"/>
      <c r="BS837" s="79"/>
      <c r="BT837" s="79"/>
      <c r="BU837" s="79"/>
      <c r="BV837" s="79"/>
      <c r="BW837" s="79"/>
      <c r="BX837" s="79"/>
      <c r="BY837" s="79"/>
      <c r="BZ837" s="79"/>
    </row>
    <row r="838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118"/>
      <c r="M838" s="123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121"/>
      <c r="AU838" s="122"/>
      <c r="AV838" s="119"/>
      <c r="AX838" s="79"/>
      <c r="AY838" s="79"/>
      <c r="AZ838" s="79"/>
      <c r="BA838" s="79"/>
      <c r="BB838" s="79"/>
      <c r="BC838" s="79"/>
      <c r="BD838" s="79"/>
      <c r="BE838" s="79"/>
      <c r="BF838" s="79"/>
      <c r="BG838" s="79"/>
      <c r="BH838" s="79"/>
      <c r="BI838" s="79"/>
      <c r="BJ838" s="79"/>
      <c r="BK838" s="79"/>
      <c r="BL838" s="79"/>
      <c r="BM838" s="120"/>
      <c r="BN838" s="79"/>
      <c r="BO838" s="79"/>
      <c r="BP838" s="79"/>
      <c r="BQ838" s="79"/>
      <c r="BR838" s="79"/>
      <c r="BS838" s="79"/>
      <c r="BT838" s="79"/>
      <c r="BU838" s="79"/>
      <c r="BV838" s="79"/>
      <c r="BW838" s="79"/>
      <c r="BX838" s="79"/>
      <c r="BY838" s="79"/>
      <c r="BZ838" s="79"/>
    </row>
    <row r="839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118"/>
      <c r="M839" s="123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121"/>
      <c r="AU839" s="122"/>
      <c r="AV839" s="119"/>
      <c r="AX839" s="79"/>
      <c r="AY839" s="79"/>
      <c r="AZ839" s="79"/>
      <c r="BA839" s="79"/>
      <c r="BB839" s="79"/>
      <c r="BC839" s="79"/>
      <c r="BD839" s="79"/>
      <c r="BE839" s="79"/>
      <c r="BF839" s="79"/>
      <c r="BG839" s="79"/>
      <c r="BH839" s="79"/>
      <c r="BI839" s="79"/>
      <c r="BJ839" s="79"/>
      <c r="BK839" s="79"/>
      <c r="BL839" s="79"/>
      <c r="BM839" s="120"/>
      <c r="BN839" s="79"/>
      <c r="BO839" s="79"/>
      <c r="BP839" s="79"/>
      <c r="BQ839" s="79"/>
      <c r="BR839" s="79"/>
      <c r="BS839" s="79"/>
      <c r="BT839" s="79"/>
      <c r="BU839" s="79"/>
      <c r="BV839" s="79"/>
      <c r="BW839" s="79"/>
      <c r="BX839" s="79"/>
      <c r="BY839" s="79"/>
      <c r="BZ839" s="79"/>
    </row>
    <row r="840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118"/>
      <c r="M840" s="123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121"/>
      <c r="AU840" s="122"/>
      <c r="AV840" s="119"/>
      <c r="AX840" s="79"/>
      <c r="AY840" s="79"/>
      <c r="AZ840" s="79"/>
      <c r="BA840" s="79"/>
      <c r="BB840" s="79"/>
      <c r="BC840" s="79"/>
      <c r="BD840" s="79"/>
      <c r="BE840" s="79"/>
      <c r="BF840" s="79"/>
      <c r="BG840" s="79"/>
      <c r="BH840" s="79"/>
      <c r="BI840" s="79"/>
      <c r="BJ840" s="79"/>
      <c r="BK840" s="79"/>
      <c r="BL840" s="79"/>
      <c r="BM840" s="120"/>
      <c r="BN840" s="79"/>
      <c r="BO840" s="79"/>
      <c r="BP840" s="79"/>
      <c r="BQ840" s="79"/>
      <c r="BR840" s="79"/>
      <c r="BS840" s="79"/>
      <c r="BT840" s="79"/>
      <c r="BU840" s="79"/>
      <c r="BV840" s="79"/>
      <c r="BW840" s="79"/>
      <c r="BX840" s="79"/>
      <c r="BY840" s="79"/>
      <c r="BZ840" s="79"/>
    </row>
    <row r="84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118"/>
      <c r="M841" s="123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121"/>
      <c r="AU841" s="122"/>
      <c r="AV841" s="119"/>
      <c r="AX841" s="79"/>
      <c r="AY841" s="79"/>
      <c r="AZ841" s="79"/>
      <c r="BA841" s="79"/>
      <c r="BB841" s="79"/>
      <c r="BC841" s="79"/>
      <c r="BD841" s="79"/>
      <c r="BE841" s="79"/>
      <c r="BF841" s="79"/>
      <c r="BG841" s="79"/>
      <c r="BH841" s="79"/>
      <c r="BI841" s="79"/>
      <c r="BJ841" s="79"/>
      <c r="BK841" s="79"/>
      <c r="BL841" s="79"/>
      <c r="BM841" s="120"/>
      <c r="BN841" s="79"/>
      <c r="BO841" s="79"/>
      <c r="BP841" s="79"/>
      <c r="BQ841" s="79"/>
      <c r="BR841" s="79"/>
      <c r="BS841" s="79"/>
      <c r="BT841" s="79"/>
      <c r="BU841" s="79"/>
      <c r="BV841" s="79"/>
      <c r="BW841" s="79"/>
      <c r="BX841" s="79"/>
      <c r="BY841" s="79"/>
      <c r="BZ841" s="79"/>
    </row>
    <row r="84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118"/>
      <c r="M842" s="123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121"/>
      <c r="AU842" s="122"/>
      <c r="AV842" s="119"/>
      <c r="AX842" s="79"/>
      <c r="AY842" s="79"/>
      <c r="AZ842" s="79"/>
      <c r="BA842" s="79"/>
      <c r="BB842" s="79"/>
      <c r="BC842" s="79"/>
      <c r="BD842" s="79"/>
      <c r="BE842" s="79"/>
      <c r="BF842" s="79"/>
      <c r="BG842" s="79"/>
      <c r="BH842" s="79"/>
      <c r="BI842" s="79"/>
      <c r="BJ842" s="79"/>
      <c r="BK842" s="79"/>
      <c r="BL842" s="79"/>
      <c r="BM842" s="120"/>
      <c r="BN842" s="79"/>
      <c r="BO842" s="79"/>
      <c r="BP842" s="79"/>
      <c r="BQ842" s="79"/>
      <c r="BR842" s="79"/>
      <c r="BS842" s="79"/>
      <c r="BT842" s="79"/>
      <c r="BU842" s="79"/>
      <c r="BV842" s="79"/>
      <c r="BW842" s="79"/>
      <c r="BX842" s="79"/>
      <c r="BY842" s="79"/>
      <c r="BZ842" s="79"/>
    </row>
    <row r="843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4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119"/>
      <c r="AU843" s="122"/>
      <c r="AV843" s="119"/>
      <c r="AX843" s="79"/>
      <c r="AY843" s="79"/>
      <c r="AZ843" s="79"/>
      <c r="BA843" s="79"/>
      <c r="BB843" s="79"/>
      <c r="BC843" s="79"/>
      <c r="BD843" s="79"/>
      <c r="BE843" s="79"/>
      <c r="BF843" s="79"/>
      <c r="BG843" s="79"/>
      <c r="BH843" s="79"/>
      <c r="BI843" s="79"/>
      <c r="BJ843" s="79"/>
      <c r="BK843" s="79"/>
      <c r="BL843" s="79"/>
      <c r="BM843" s="120"/>
      <c r="BN843" s="79"/>
      <c r="BO843" s="79"/>
      <c r="BP843" s="79"/>
      <c r="BQ843" s="79"/>
      <c r="BR843" s="79"/>
      <c r="BS843" s="79"/>
      <c r="BT843" s="79"/>
      <c r="BU843" s="79"/>
      <c r="BV843" s="79"/>
      <c r="BW843" s="79"/>
      <c r="BX843" s="79"/>
      <c r="BY843" s="79"/>
      <c r="BZ843" s="79"/>
    </row>
    <row r="844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4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119"/>
      <c r="AU844" s="122"/>
      <c r="AV844" s="119"/>
      <c r="AX844" s="79"/>
      <c r="AY844" s="79"/>
      <c r="AZ844" s="79"/>
      <c r="BA844" s="79"/>
      <c r="BB844" s="79"/>
      <c r="BC844" s="79"/>
      <c r="BD844" s="79"/>
      <c r="BE844" s="79"/>
      <c r="BF844" s="79"/>
      <c r="BG844" s="79"/>
      <c r="BH844" s="79"/>
      <c r="BI844" s="79"/>
      <c r="BJ844" s="79"/>
      <c r="BK844" s="79"/>
      <c r="BL844" s="79"/>
      <c r="BM844" s="120"/>
      <c r="BN844" s="79"/>
      <c r="BO844" s="79"/>
      <c r="BP844" s="79"/>
      <c r="BQ844" s="79"/>
      <c r="BR844" s="79"/>
      <c r="BS844" s="79"/>
      <c r="BT844" s="79"/>
      <c r="BU844" s="79"/>
      <c r="BV844" s="79"/>
      <c r="BW844" s="79"/>
      <c r="BX844" s="79"/>
      <c r="BY844" s="79"/>
      <c r="BZ844" s="79"/>
    </row>
    <row r="845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4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119"/>
      <c r="AU845" s="122"/>
      <c r="AV845" s="119"/>
      <c r="AX845" s="79"/>
      <c r="AY845" s="79"/>
      <c r="AZ845" s="79"/>
      <c r="BA845" s="79"/>
      <c r="BB845" s="79"/>
      <c r="BC845" s="79"/>
      <c r="BD845" s="79"/>
      <c r="BE845" s="79"/>
      <c r="BF845" s="79"/>
      <c r="BG845" s="79"/>
      <c r="BH845" s="79"/>
      <c r="BI845" s="79"/>
      <c r="BJ845" s="79"/>
      <c r="BK845" s="79"/>
      <c r="BL845" s="79"/>
      <c r="BM845" s="120"/>
      <c r="BN845" s="79"/>
      <c r="BO845" s="79"/>
      <c r="BP845" s="79"/>
      <c r="BQ845" s="79"/>
      <c r="BR845" s="79"/>
      <c r="BS845" s="79"/>
      <c r="BT845" s="79"/>
      <c r="BU845" s="79"/>
      <c r="BV845" s="79"/>
      <c r="BW845" s="79"/>
      <c r="BX845" s="79"/>
      <c r="BY845" s="79"/>
      <c r="BZ845" s="79"/>
    </row>
    <row r="846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4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119"/>
      <c r="AU846" s="122"/>
      <c r="AV846" s="119"/>
      <c r="AX846" s="79"/>
      <c r="AY846" s="79"/>
      <c r="AZ846" s="79"/>
      <c r="BA846" s="79"/>
      <c r="BB846" s="79"/>
      <c r="BC846" s="79"/>
      <c r="BD846" s="79"/>
      <c r="BE846" s="79"/>
      <c r="BF846" s="79"/>
      <c r="BG846" s="79"/>
      <c r="BH846" s="79"/>
      <c r="BI846" s="79"/>
      <c r="BJ846" s="79"/>
      <c r="BK846" s="79"/>
      <c r="BL846" s="79"/>
      <c r="BM846" s="120"/>
      <c r="BN846" s="79"/>
      <c r="BO846" s="79"/>
      <c r="BP846" s="79"/>
      <c r="BQ846" s="79"/>
      <c r="BR846" s="79"/>
      <c r="BS846" s="79"/>
      <c r="BT846" s="79"/>
      <c r="BU846" s="79"/>
      <c r="BV846" s="79"/>
      <c r="BW846" s="79"/>
      <c r="BX846" s="79"/>
      <c r="BY846" s="79"/>
      <c r="BZ846" s="79"/>
    </row>
    <row r="847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4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119"/>
      <c r="AU847" s="122"/>
      <c r="AV847" s="119"/>
      <c r="AX847" s="79"/>
      <c r="AY847" s="79"/>
      <c r="AZ847" s="79"/>
      <c r="BA847" s="79"/>
      <c r="BB847" s="79"/>
      <c r="BC847" s="79"/>
      <c r="BD847" s="79"/>
      <c r="BE847" s="79"/>
      <c r="BF847" s="79"/>
      <c r="BG847" s="79"/>
      <c r="BH847" s="79"/>
      <c r="BI847" s="79"/>
      <c r="BJ847" s="79"/>
      <c r="BK847" s="79"/>
      <c r="BL847" s="79"/>
      <c r="BM847" s="120"/>
      <c r="BN847" s="79"/>
      <c r="BO847" s="79"/>
      <c r="BP847" s="79"/>
      <c r="BQ847" s="79"/>
      <c r="BR847" s="79"/>
      <c r="BS847" s="79"/>
      <c r="BT847" s="79"/>
      <c r="BU847" s="79"/>
      <c r="BV847" s="79"/>
      <c r="BW847" s="79"/>
      <c r="BX847" s="79"/>
      <c r="BY847" s="79"/>
      <c r="BZ847" s="79"/>
    </row>
    <row r="848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4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119"/>
      <c r="AU848" s="122"/>
      <c r="AV848" s="119"/>
      <c r="AX848" s="79"/>
      <c r="AY848" s="79"/>
      <c r="AZ848" s="79"/>
      <c r="BA848" s="79"/>
      <c r="BB848" s="79"/>
      <c r="BC848" s="79"/>
      <c r="BD848" s="79"/>
      <c r="BE848" s="79"/>
      <c r="BF848" s="79"/>
      <c r="BG848" s="79"/>
      <c r="BH848" s="79"/>
      <c r="BI848" s="79"/>
      <c r="BJ848" s="79"/>
      <c r="BK848" s="79"/>
      <c r="BL848" s="79"/>
      <c r="BM848" s="120"/>
      <c r="BN848" s="79"/>
      <c r="BO848" s="79"/>
      <c r="BP848" s="79"/>
      <c r="BQ848" s="79"/>
      <c r="BR848" s="79"/>
      <c r="BS848" s="79"/>
      <c r="BT848" s="79"/>
      <c r="BU848" s="79"/>
      <c r="BV848" s="79"/>
      <c r="BW848" s="79"/>
      <c r="BX848" s="79"/>
      <c r="BY848" s="79"/>
      <c r="BZ848" s="79"/>
    </row>
    <row r="849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4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119"/>
      <c r="AU849" s="122"/>
      <c r="AV849" s="119"/>
      <c r="AX849" s="79"/>
      <c r="AY849" s="79"/>
      <c r="AZ849" s="79"/>
      <c r="BA849" s="79"/>
      <c r="BB849" s="79"/>
      <c r="BC849" s="79"/>
      <c r="BD849" s="79"/>
      <c r="BE849" s="79"/>
      <c r="BF849" s="79"/>
      <c r="BG849" s="79"/>
      <c r="BH849" s="79"/>
      <c r="BI849" s="79"/>
      <c r="BJ849" s="79"/>
      <c r="BK849" s="79"/>
      <c r="BL849" s="79"/>
      <c r="BM849" s="120"/>
      <c r="BN849" s="79"/>
      <c r="BO849" s="79"/>
      <c r="BP849" s="79"/>
      <c r="BQ849" s="79"/>
      <c r="BR849" s="79"/>
      <c r="BS849" s="79"/>
      <c r="BT849" s="79"/>
      <c r="BU849" s="79"/>
      <c r="BV849" s="79"/>
      <c r="BW849" s="79"/>
      <c r="BX849" s="79"/>
      <c r="BY849" s="79"/>
      <c r="BZ849" s="79"/>
    </row>
    <row r="850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4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119"/>
      <c r="AU850" s="122"/>
      <c r="AV850" s="119"/>
      <c r="AX850" s="79"/>
      <c r="AY850" s="79"/>
      <c r="AZ850" s="79"/>
      <c r="BA850" s="79"/>
      <c r="BB850" s="79"/>
      <c r="BC850" s="79"/>
      <c r="BD850" s="79"/>
      <c r="BE850" s="79"/>
      <c r="BF850" s="79"/>
      <c r="BG850" s="79"/>
      <c r="BH850" s="79"/>
      <c r="BI850" s="79"/>
      <c r="BJ850" s="79"/>
      <c r="BK850" s="79"/>
      <c r="BL850" s="79"/>
      <c r="BM850" s="120"/>
      <c r="BN850" s="79"/>
      <c r="BO850" s="79"/>
      <c r="BP850" s="79"/>
      <c r="BQ850" s="79"/>
      <c r="BR850" s="79"/>
      <c r="BS850" s="79"/>
      <c r="BT850" s="79"/>
      <c r="BU850" s="79"/>
      <c r="BV850" s="79"/>
      <c r="BW850" s="79"/>
      <c r="BX850" s="79"/>
      <c r="BY850" s="79"/>
      <c r="BZ850" s="79"/>
    </row>
    <row r="85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4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119"/>
      <c r="AU851" s="122"/>
      <c r="AV851" s="119"/>
      <c r="AX851" s="79"/>
      <c r="AY851" s="79"/>
      <c r="AZ851" s="79"/>
      <c r="BA851" s="79"/>
      <c r="BB851" s="79"/>
      <c r="BC851" s="79"/>
      <c r="BD851" s="79"/>
      <c r="BE851" s="79"/>
      <c r="BF851" s="79"/>
      <c r="BG851" s="79"/>
      <c r="BH851" s="79"/>
      <c r="BI851" s="79"/>
      <c r="BJ851" s="79"/>
      <c r="BK851" s="79"/>
      <c r="BL851" s="79"/>
      <c r="BM851" s="120"/>
      <c r="BN851" s="79"/>
      <c r="BO851" s="79"/>
      <c r="BP851" s="79"/>
      <c r="BQ851" s="79"/>
      <c r="BR851" s="79"/>
      <c r="BS851" s="79"/>
      <c r="BT851" s="79"/>
      <c r="BU851" s="79"/>
      <c r="BV851" s="79"/>
      <c r="BW851" s="79"/>
      <c r="BX851" s="79"/>
      <c r="BY851" s="79"/>
      <c r="BZ851" s="79"/>
    </row>
    <row r="85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4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119"/>
      <c r="AU852" s="122"/>
      <c r="AV852" s="119"/>
      <c r="AX852" s="79"/>
      <c r="AY852" s="79"/>
      <c r="AZ852" s="79"/>
      <c r="BA852" s="79"/>
      <c r="BB852" s="79"/>
      <c r="BC852" s="79"/>
      <c r="BD852" s="79"/>
      <c r="BE852" s="79"/>
      <c r="BF852" s="79"/>
      <c r="BG852" s="79"/>
      <c r="BH852" s="79"/>
      <c r="BI852" s="79"/>
      <c r="BJ852" s="79"/>
      <c r="BK852" s="79"/>
      <c r="BL852" s="79"/>
      <c r="BM852" s="120"/>
      <c r="BN852" s="79"/>
      <c r="BO852" s="79"/>
      <c r="BP852" s="79"/>
      <c r="BQ852" s="79"/>
      <c r="BR852" s="79"/>
      <c r="BS852" s="79"/>
      <c r="BT852" s="79"/>
      <c r="BU852" s="79"/>
      <c r="BV852" s="79"/>
      <c r="BW852" s="79"/>
      <c r="BX852" s="79"/>
      <c r="BY852" s="79"/>
      <c r="BZ852" s="79"/>
    </row>
    <row r="853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4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119"/>
      <c r="AU853" s="122"/>
      <c r="AV853" s="119"/>
      <c r="AX853" s="79"/>
      <c r="AY853" s="79"/>
      <c r="AZ853" s="79"/>
      <c r="BA853" s="79"/>
      <c r="BB853" s="79"/>
      <c r="BC853" s="79"/>
      <c r="BD853" s="79"/>
      <c r="BE853" s="79"/>
      <c r="BF853" s="79"/>
      <c r="BG853" s="79"/>
      <c r="BH853" s="79"/>
      <c r="BI853" s="79"/>
      <c r="BJ853" s="79"/>
      <c r="BK853" s="79"/>
      <c r="BL853" s="79"/>
      <c r="BM853" s="120"/>
      <c r="BN853" s="79"/>
      <c r="BO853" s="79"/>
      <c r="BP853" s="79"/>
      <c r="BQ853" s="79"/>
      <c r="BR853" s="79"/>
      <c r="BS853" s="79"/>
      <c r="BT853" s="79"/>
      <c r="BU853" s="79"/>
      <c r="BV853" s="79"/>
      <c r="BW853" s="79"/>
      <c r="BX853" s="79"/>
      <c r="BY853" s="79"/>
      <c r="BZ853" s="79"/>
    </row>
    <row r="854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4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119"/>
      <c r="AU854" s="122"/>
      <c r="AV854" s="119"/>
      <c r="AX854" s="79"/>
      <c r="AY854" s="79"/>
      <c r="AZ854" s="79"/>
      <c r="BA854" s="79"/>
      <c r="BB854" s="79"/>
      <c r="BC854" s="79"/>
      <c r="BD854" s="79"/>
      <c r="BE854" s="79"/>
      <c r="BF854" s="79"/>
      <c r="BG854" s="79"/>
      <c r="BH854" s="79"/>
      <c r="BI854" s="79"/>
      <c r="BJ854" s="79"/>
      <c r="BK854" s="79"/>
      <c r="BL854" s="79"/>
      <c r="BM854" s="120"/>
      <c r="BN854" s="79"/>
      <c r="BO854" s="79"/>
      <c r="BP854" s="79"/>
      <c r="BQ854" s="79"/>
      <c r="BR854" s="79"/>
      <c r="BS854" s="79"/>
      <c r="BT854" s="79"/>
      <c r="BU854" s="79"/>
      <c r="BV854" s="79"/>
      <c r="BW854" s="79"/>
      <c r="BX854" s="79"/>
      <c r="BY854" s="79"/>
      <c r="BZ854" s="79"/>
    </row>
    <row r="855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4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119"/>
      <c r="AU855" s="122"/>
      <c r="AV855" s="119"/>
      <c r="AX855" s="79"/>
      <c r="AY855" s="79"/>
      <c r="AZ855" s="79"/>
      <c r="BA855" s="79"/>
      <c r="BB855" s="79"/>
      <c r="BC855" s="79"/>
      <c r="BD855" s="79"/>
      <c r="BE855" s="79"/>
      <c r="BF855" s="79"/>
      <c r="BG855" s="79"/>
      <c r="BH855" s="79"/>
      <c r="BI855" s="79"/>
      <c r="BJ855" s="79"/>
      <c r="BK855" s="79"/>
      <c r="BL855" s="79"/>
      <c r="BM855" s="120"/>
      <c r="BN855" s="79"/>
      <c r="BO855" s="79"/>
      <c r="BP855" s="79"/>
      <c r="BQ855" s="79"/>
      <c r="BR855" s="79"/>
      <c r="BS855" s="79"/>
      <c r="BT855" s="79"/>
      <c r="BU855" s="79"/>
      <c r="BV855" s="79"/>
      <c r="BW855" s="79"/>
      <c r="BX855" s="79"/>
      <c r="BY855" s="79"/>
      <c r="BZ855" s="79"/>
    </row>
    <row r="856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4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119"/>
      <c r="AU856" s="122"/>
      <c r="AV856" s="119"/>
      <c r="AX856" s="79"/>
      <c r="AY856" s="79"/>
      <c r="AZ856" s="79"/>
      <c r="BA856" s="79"/>
      <c r="BB856" s="79"/>
      <c r="BC856" s="79"/>
      <c r="BD856" s="79"/>
      <c r="BE856" s="79"/>
      <c r="BF856" s="79"/>
      <c r="BG856" s="79"/>
      <c r="BH856" s="79"/>
      <c r="BI856" s="79"/>
      <c r="BJ856" s="79"/>
      <c r="BK856" s="79"/>
      <c r="BL856" s="79"/>
      <c r="BM856" s="120"/>
      <c r="BN856" s="79"/>
      <c r="BO856" s="79"/>
      <c r="BP856" s="79"/>
      <c r="BQ856" s="79"/>
      <c r="BR856" s="79"/>
      <c r="BS856" s="79"/>
      <c r="BT856" s="79"/>
      <c r="BU856" s="79"/>
      <c r="BV856" s="79"/>
      <c r="BW856" s="79"/>
      <c r="BX856" s="79"/>
      <c r="BY856" s="79"/>
      <c r="BZ856" s="79"/>
    </row>
    <row r="857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4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119"/>
      <c r="AU857" s="122"/>
      <c r="AV857" s="119"/>
      <c r="AX857" s="79"/>
      <c r="AY857" s="79"/>
      <c r="AZ857" s="79"/>
      <c r="BA857" s="79"/>
      <c r="BB857" s="79"/>
      <c r="BC857" s="79"/>
      <c r="BD857" s="79"/>
      <c r="BE857" s="79"/>
      <c r="BF857" s="79"/>
      <c r="BG857" s="79"/>
      <c r="BH857" s="79"/>
      <c r="BI857" s="79"/>
      <c r="BJ857" s="79"/>
      <c r="BK857" s="79"/>
      <c r="BL857" s="79"/>
      <c r="BM857" s="120"/>
      <c r="BN857" s="79"/>
      <c r="BO857" s="79"/>
      <c r="BP857" s="79"/>
      <c r="BQ857" s="79"/>
      <c r="BR857" s="79"/>
      <c r="BS857" s="79"/>
      <c r="BT857" s="79"/>
      <c r="BU857" s="79"/>
      <c r="BV857" s="79"/>
      <c r="BW857" s="79"/>
      <c r="BX857" s="79"/>
      <c r="BY857" s="79"/>
      <c r="BZ857" s="79"/>
    </row>
    <row r="858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4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119"/>
      <c r="AU858" s="122"/>
      <c r="AV858" s="119"/>
      <c r="AX858" s="79"/>
      <c r="AY858" s="79"/>
      <c r="AZ858" s="79"/>
      <c r="BA858" s="79"/>
      <c r="BB858" s="79"/>
      <c r="BC858" s="79"/>
      <c r="BD858" s="79"/>
      <c r="BE858" s="79"/>
      <c r="BF858" s="79"/>
      <c r="BG858" s="79"/>
      <c r="BH858" s="79"/>
      <c r="BI858" s="79"/>
      <c r="BJ858" s="79"/>
      <c r="BK858" s="79"/>
      <c r="BL858" s="79"/>
      <c r="BM858" s="120"/>
      <c r="BN858" s="79"/>
      <c r="BO858" s="79"/>
      <c r="BP858" s="79"/>
      <c r="BQ858" s="79"/>
      <c r="BR858" s="79"/>
      <c r="BS858" s="79"/>
      <c r="BT858" s="79"/>
      <c r="BU858" s="79"/>
      <c r="BV858" s="79"/>
      <c r="BW858" s="79"/>
      <c r="BX858" s="79"/>
      <c r="BY858" s="79"/>
      <c r="BZ858" s="79"/>
    </row>
    <row r="859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4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119"/>
      <c r="AU859" s="122"/>
      <c r="AV859" s="119"/>
      <c r="AX859" s="79"/>
      <c r="AY859" s="79"/>
      <c r="AZ859" s="79"/>
      <c r="BA859" s="79"/>
      <c r="BB859" s="79"/>
      <c r="BC859" s="79"/>
      <c r="BD859" s="79"/>
      <c r="BE859" s="79"/>
      <c r="BF859" s="79"/>
      <c r="BG859" s="79"/>
      <c r="BH859" s="79"/>
      <c r="BI859" s="79"/>
      <c r="BJ859" s="79"/>
      <c r="BK859" s="79"/>
      <c r="BL859" s="79"/>
      <c r="BM859" s="120"/>
      <c r="BN859" s="79"/>
      <c r="BO859" s="79"/>
      <c r="BP859" s="79"/>
      <c r="BQ859" s="79"/>
      <c r="BR859" s="79"/>
      <c r="BS859" s="79"/>
      <c r="BT859" s="79"/>
      <c r="BU859" s="79"/>
      <c r="BV859" s="79"/>
      <c r="BW859" s="79"/>
      <c r="BX859" s="79"/>
      <c r="BY859" s="79"/>
      <c r="BZ859" s="79"/>
    </row>
    <row r="860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4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119"/>
      <c r="AU860" s="122"/>
      <c r="AV860" s="119"/>
      <c r="AX860" s="79"/>
      <c r="AY860" s="79"/>
      <c r="AZ860" s="79"/>
      <c r="BA860" s="79"/>
      <c r="BB860" s="79"/>
      <c r="BC860" s="79"/>
      <c r="BD860" s="79"/>
      <c r="BE860" s="79"/>
      <c r="BF860" s="79"/>
      <c r="BG860" s="79"/>
      <c r="BH860" s="79"/>
      <c r="BI860" s="79"/>
      <c r="BJ860" s="79"/>
      <c r="BK860" s="79"/>
      <c r="BL860" s="79"/>
      <c r="BM860" s="120"/>
      <c r="BN860" s="79"/>
      <c r="BO860" s="79"/>
      <c r="BP860" s="79"/>
      <c r="BQ860" s="79"/>
      <c r="BR860" s="79"/>
      <c r="BS860" s="79"/>
      <c r="BT860" s="79"/>
      <c r="BU860" s="79"/>
      <c r="BV860" s="79"/>
      <c r="BW860" s="79"/>
      <c r="BX860" s="79"/>
      <c r="BY860" s="79"/>
      <c r="BZ860" s="79"/>
    </row>
    <row r="86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4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119"/>
      <c r="AU861" s="122"/>
      <c r="AV861" s="119"/>
      <c r="AX861" s="79"/>
      <c r="AY861" s="79"/>
      <c r="AZ861" s="79"/>
      <c r="BA861" s="79"/>
      <c r="BB861" s="79"/>
      <c r="BC861" s="79"/>
      <c r="BD861" s="79"/>
      <c r="BE861" s="79"/>
      <c r="BF861" s="79"/>
      <c r="BG861" s="79"/>
      <c r="BH861" s="79"/>
      <c r="BI861" s="79"/>
      <c r="BJ861" s="79"/>
      <c r="BK861" s="79"/>
      <c r="BL861" s="79"/>
      <c r="BM861" s="120"/>
      <c r="BN861" s="79"/>
      <c r="BO861" s="79"/>
      <c r="BP861" s="79"/>
      <c r="BQ861" s="79"/>
      <c r="BR861" s="79"/>
      <c r="BS861" s="79"/>
      <c r="BT861" s="79"/>
      <c r="BU861" s="79"/>
      <c r="BV861" s="79"/>
      <c r="BW861" s="79"/>
      <c r="BX861" s="79"/>
      <c r="BY861" s="79"/>
      <c r="BZ861" s="79"/>
    </row>
    <row r="86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4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119"/>
      <c r="AU862" s="122"/>
      <c r="AV862" s="119"/>
      <c r="AX862" s="79"/>
      <c r="AY862" s="79"/>
      <c r="AZ862" s="79"/>
      <c r="BA862" s="79"/>
      <c r="BB862" s="79"/>
      <c r="BC862" s="79"/>
      <c r="BD862" s="79"/>
      <c r="BE862" s="79"/>
      <c r="BF862" s="79"/>
      <c r="BG862" s="79"/>
      <c r="BH862" s="79"/>
      <c r="BI862" s="79"/>
      <c r="BJ862" s="79"/>
      <c r="BK862" s="79"/>
      <c r="BL862" s="79"/>
      <c r="BM862" s="120"/>
      <c r="BN862" s="79"/>
      <c r="BO862" s="79"/>
      <c r="BP862" s="79"/>
      <c r="BQ862" s="79"/>
      <c r="BR862" s="79"/>
      <c r="BS862" s="79"/>
      <c r="BT862" s="79"/>
      <c r="BU862" s="79"/>
      <c r="BV862" s="79"/>
      <c r="BW862" s="79"/>
      <c r="BX862" s="79"/>
      <c r="BY862" s="79"/>
      <c r="BZ862" s="79"/>
    </row>
    <row r="863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4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119"/>
      <c r="AU863" s="122"/>
      <c r="AV863" s="119"/>
      <c r="AX863" s="79"/>
      <c r="AY863" s="79"/>
      <c r="AZ863" s="79"/>
      <c r="BA863" s="79"/>
      <c r="BB863" s="79"/>
      <c r="BC863" s="79"/>
      <c r="BD863" s="79"/>
      <c r="BE863" s="79"/>
      <c r="BF863" s="79"/>
      <c r="BG863" s="79"/>
      <c r="BH863" s="79"/>
      <c r="BI863" s="79"/>
      <c r="BJ863" s="79"/>
      <c r="BK863" s="79"/>
      <c r="BL863" s="79"/>
      <c r="BM863" s="120"/>
      <c r="BN863" s="79"/>
      <c r="BO863" s="79"/>
      <c r="BP863" s="79"/>
      <c r="BQ863" s="79"/>
      <c r="BR863" s="79"/>
      <c r="BS863" s="79"/>
      <c r="BT863" s="79"/>
      <c r="BU863" s="79"/>
      <c r="BV863" s="79"/>
      <c r="BW863" s="79"/>
      <c r="BX863" s="79"/>
      <c r="BY863" s="79"/>
      <c r="BZ863" s="79"/>
    </row>
    <row r="864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4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119"/>
      <c r="AU864" s="122"/>
      <c r="AV864" s="119"/>
      <c r="AX864" s="79"/>
      <c r="AY864" s="79"/>
      <c r="AZ864" s="79"/>
      <c r="BA864" s="79"/>
      <c r="BB864" s="79"/>
      <c r="BC864" s="79"/>
      <c r="BD864" s="79"/>
      <c r="BE864" s="79"/>
      <c r="BF864" s="79"/>
      <c r="BG864" s="79"/>
      <c r="BH864" s="79"/>
      <c r="BI864" s="79"/>
      <c r="BJ864" s="79"/>
      <c r="BK864" s="79"/>
      <c r="BL864" s="79"/>
      <c r="BM864" s="120"/>
      <c r="BN864" s="79"/>
      <c r="BO864" s="79"/>
      <c r="BP864" s="79"/>
      <c r="BQ864" s="79"/>
      <c r="BR864" s="79"/>
      <c r="BS864" s="79"/>
      <c r="BT864" s="79"/>
      <c r="BU864" s="79"/>
      <c r="BV864" s="79"/>
      <c r="BW864" s="79"/>
      <c r="BX864" s="79"/>
      <c r="BY864" s="79"/>
      <c r="BZ864" s="79"/>
    </row>
    <row r="865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4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119"/>
      <c r="AU865" s="122"/>
      <c r="AV865" s="119"/>
      <c r="AX865" s="79"/>
      <c r="AY865" s="79"/>
      <c r="AZ865" s="79"/>
      <c r="BA865" s="79"/>
      <c r="BB865" s="79"/>
      <c r="BC865" s="79"/>
      <c r="BD865" s="79"/>
      <c r="BE865" s="79"/>
      <c r="BF865" s="79"/>
      <c r="BG865" s="79"/>
      <c r="BH865" s="79"/>
      <c r="BI865" s="79"/>
      <c r="BJ865" s="79"/>
      <c r="BK865" s="79"/>
      <c r="BL865" s="79"/>
      <c r="BM865" s="120"/>
      <c r="BN865" s="79"/>
      <c r="BO865" s="79"/>
      <c r="BP865" s="79"/>
      <c r="BQ865" s="79"/>
      <c r="BR865" s="79"/>
      <c r="BS865" s="79"/>
      <c r="BT865" s="79"/>
      <c r="BU865" s="79"/>
      <c r="BV865" s="79"/>
      <c r="BW865" s="79"/>
      <c r="BX865" s="79"/>
      <c r="BY865" s="79"/>
      <c r="BZ865" s="79"/>
    </row>
    <row r="866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4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119"/>
      <c r="AU866" s="122"/>
      <c r="AV866" s="119"/>
      <c r="AX866" s="79"/>
      <c r="AY866" s="79"/>
      <c r="AZ866" s="79"/>
      <c r="BA866" s="79"/>
      <c r="BB866" s="79"/>
      <c r="BC866" s="79"/>
      <c r="BD866" s="79"/>
      <c r="BE866" s="79"/>
      <c r="BF866" s="79"/>
      <c r="BG866" s="79"/>
      <c r="BH866" s="79"/>
      <c r="BI866" s="79"/>
      <c r="BJ866" s="79"/>
      <c r="BK866" s="79"/>
      <c r="BL866" s="79"/>
      <c r="BM866" s="120"/>
      <c r="BN866" s="79"/>
      <c r="BO866" s="79"/>
      <c r="BP866" s="79"/>
      <c r="BQ866" s="79"/>
      <c r="BR866" s="79"/>
      <c r="BS866" s="79"/>
      <c r="BT866" s="79"/>
      <c r="BU866" s="79"/>
      <c r="BV866" s="79"/>
      <c r="BW866" s="79"/>
      <c r="BX866" s="79"/>
      <c r="BY866" s="79"/>
      <c r="BZ866" s="79"/>
    </row>
    <row r="867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4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119"/>
      <c r="AU867" s="122"/>
      <c r="AV867" s="119"/>
      <c r="AX867" s="79"/>
      <c r="AY867" s="79"/>
      <c r="AZ867" s="79"/>
      <c r="BA867" s="79"/>
      <c r="BB867" s="79"/>
      <c r="BC867" s="79"/>
      <c r="BD867" s="79"/>
      <c r="BE867" s="79"/>
      <c r="BF867" s="79"/>
      <c r="BG867" s="79"/>
      <c r="BH867" s="79"/>
      <c r="BI867" s="79"/>
      <c r="BJ867" s="79"/>
      <c r="BK867" s="79"/>
      <c r="BL867" s="79"/>
      <c r="BM867" s="120"/>
      <c r="BN867" s="79"/>
      <c r="BO867" s="79"/>
      <c r="BP867" s="79"/>
      <c r="BQ867" s="79"/>
      <c r="BR867" s="79"/>
      <c r="BS867" s="79"/>
      <c r="BT867" s="79"/>
      <c r="BU867" s="79"/>
      <c r="BV867" s="79"/>
      <c r="BW867" s="79"/>
      <c r="BX867" s="79"/>
      <c r="BY867" s="79"/>
      <c r="BZ867" s="79"/>
    </row>
    <row r="868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4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119"/>
      <c r="AU868" s="122"/>
      <c r="AV868" s="119"/>
      <c r="AX868" s="79"/>
      <c r="AY868" s="79"/>
      <c r="AZ868" s="79"/>
      <c r="BA868" s="79"/>
      <c r="BB868" s="79"/>
      <c r="BC868" s="79"/>
      <c r="BD868" s="79"/>
      <c r="BE868" s="79"/>
      <c r="BF868" s="79"/>
      <c r="BG868" s="79"/>
      <c r="BH868" s="79"/>
      <c r="BI868" s="79"/>
      <c r="BJ868" s="79"/>
      <c r="BK868" s="79"/>
      <c r="BL868" s="79"/>
      <c r="BM868" s="120"/>
      <c r="BN868" s="79"/>
      <c r="BO868" s="79"/>
      <c r="BP868" s="79"/>
      <c r="BQ868" s="79"/>
      <c r="BR868" s="79"/>
      <c r="BS868" s="79"/>
      <c r="BT868" s="79"/>
      <c r="BU868" s="79"/>
      <c r="BV868" s="79"/>
      <c r="BW868" s="79"/>
      <c r="BX868" s="79"/>
      <c r="BY868" s="79"/>
      <c r="BZ868" s="79"/>
    </row>
    <row r="869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4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119"/>
      <c r="AU869" s="122"/>
      <c r="AV869" s="119"/>
      <c r="AX869" s="79"/>
      <c r="AY869" s="79"/>
      <c r="AZ869" s="79"/>
      <c r="BA869" s="79"/>
      <c r="BB869" s="79"/>
      <c r="BC869" s="79"/>
      <c r="BD869" s="79"/>
      <c r="BE869" s="79"/>
      <c r="BF869" s="79"/>
      <c r="BG869" s="79"/>
      <c r="BH869" s="79"/>
      <c r="BI869" s="79"/>
      <c r="BJ869" s="79"/>
      <c r="BK869" s="79"/>
      <c r="BL869" s="79"/>
      <c r="BM869" s="120"/>
      <c r="BN869" s="79"/>
      <c r="BO869" s="79"/>
      <c r="BP869" s="79"/>
      <c r="BQ869" s="79"/>
      <c r="BR869" s="79"/>
      <c r="BS869" s="79"/>
      <c r="BT869" s="79"/>
      <c r="BU869" s="79"/>
      <c r="BV869" s="79"/>
      <c r="BW869" s="79"/>
      <c r="BX869" s="79"/>
      <c r="BY869" s="79"/>
      <c r="BZ869" s="79"/>
    </row>
    <row r="870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4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119"/>
      <c r="AU870" s="122"/>
      <c r="AV870" s="119"/>
      <c r="AX870" s="79"/>
      <c r="AY870" s="79"/>
      <c r="AZ870" s="79"/>
      <c r="BA870" s="79"/>
      <c r="BB870" s="79"/>
      <c r="BC870" s="79"/>
      <c r="BD870" s="79"/>
      <c r="BE870" s="79"/>
      <c r="BF870" s="79"/>
      <c r="BG870" s="79"/>
      <c r="BH870" s="79"/>
      <c r="BI870" s="79"/>
      <c r="BJ870" s="79"/>
      <c r="BK870" s="79"/>
      <c r="BL870" s="79"/>
      <c r="BM870" s="120"/>
      <c r="BN870" s="79"/>
      <c r="BO870" s="79"/>
      <c r="BP870" s="79"/>
      <c r="BQ870" s="79"/>
      <c r="BR870" s="79"/>
      <c r="BS870" s="79"/>
      <c r="BT870" s="79"/>
      <c r="BU870" s="79"/>
      <c r="BV870" s="79"/>
      <c r="BW870" s="79"/>
      <c r="BX870" s="79"/>
      <c r="BY870" s="79"/>
      <c r="BZ870" s="79"/>
    </row>
    <row r="87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4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119"/>
      <c r="AU871" s="122"/>
      <c r="AV871" s="119"/>
      <c r="AX871" s="79"/>
      <c r="AY871" s="79"/>
      <c r="AZ871" s="79"/>
      <c r="BA871" s="79"/>
      <c r="BB871" s="79"/>
      <c r="BC871" s="79"/>
      <c r="BD871" s="79"/>
      <c r="BE871" s="79"/>
      <c r="BF871" s="79"/>
      <c r="BG871" s="79"/>
      <c r="BH871" s="79"/>
      <c r="BI871" s="79"/>
      <c r="BJ871" s="79"/>
      <c r="BK871" s="79"/>
      <c r="BL871" s="79"/>
      <c r="BM871" s="120"/>
      <c r="BN871" s="79"/>
      <c r="BO871" s="79"/>
      <c r="BP871" s="79"/>
      <c r="BQ871" s="79"/>
      <c r="BR871" s="79"/>
      <c r="BS871" s="79"/>
      <c r="BT871" s="79"/>
      <c r="BU871" s="79"/>
      <c r="BV871" s="79"/>
      <c r="BW871" s="79"/>
      <c r="BX871" s="79"/>
      <c r="BY871" s="79"/>
      <c r="BZ871" s="79"/>
    </row>
    <row r="87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4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119"/>
      <c r="AU872" s="122"/>
      <c r="AV872" s="119"/>
      <c r="AX872" s="79"/>
      <c r="AY872" s="79"/>
      <c r="AZ872" s="79"/>
      <c r="BA872" s="79"/>
      <c r="BB872" s="79"/>
      <c r="BC872" s="79"/>
      <c r="BD872" s="79"/>
      <c r="BE872" s="79"/>
      <c r="BF872" s="79"/>
      <c r="BG872" s="79"/>
      <c r="BH872" s="79"/>
      <c r="BI872" s="79"/>
      <c r="BJ872" s="79"/>
      <c r="BK872" s="79"/>
      <c r="BL872" s="79"/>
      <c r="BM872" s="120"/>
      <c r="BN872" s="79"/>
      <c r="BO872" s="79"/>
      <c r="BP872" s="79"/>
      <c r="BQ872" s="79"/>
      <c r="BR872" s="79"/>
      <c r="BS872" s="79"/>
      <c r="BT872" s="79"/>
      <c r="BU872" s="79"/>
      <c r="BV872" s="79"/>
      <c r="BW872" s="79"/>
      <c r="BX872" s="79"/>
      <c r="BY872" s="79"/>
      <c r="BZ872" s="79"/>
    </row>
    <row r="873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4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119"/>
      <c r="AU873" s="122"/>
      <c r="AV873" s="119"/>
      <c r="AX873" s="79"/>
      <c r="AY873" s="79"/>
      <c r="AZ873" s="79"/>
      <c r="BA873" s="79"/>
      <c r="BB873" s="79"/>
      <c r="BC873" s="79"/>
      <c r="BD873" s="79"/>
      <c r="BE873" s="79"/>
      <c r="BF873" s="79"/>
      <c r="BG873" s="79"/>
      <c r="BH873" s="79"/>
      <c r="BI873" s="79"/>
      <c r="BJ873" s="79"/>
      <c r="BK873" s="79"/>
      <c r="BL873" s="79"/>
      <c r="BM873" s="120"/>
      <c r="BN873" s="79"/>
      <c r="BO873" s="79"/>
      <c r="BP873" s="79"/>
      <c r="BQ873" s="79"/>
      <c r="BR873" s="79"/>
      <c r="BS873" s="79"/>
      <c r="BT873" s="79"/>
      <c r="BU873" s="79"/>
      <c r="BV873" s="79"/>
      <c r="BW873" s="79"/>
      <c r="BX873" s="79"/>
      <c r="BY873" s="79"/>
      <c r="BZ873" s="79"/>
    </row>
    <row r="874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4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119"/>
      <c r="AU874" s="122"/>
      <c r="AV874" s="119"/>
      <c r="AX874" s="79"/>
      <c r="AY874" s="79"/>
      <c r="AZ874" s="79"/>
      <c r="BA874" s="79"/>
      <c r="BB874" s="79"/>
      <c r="BC874" s="79"/>
      <c r="BD874" s="79"/>
      <c r="BE874" s="79"/>
      <c r="BF874" s="79"/>
      <c r="BG874" s="79"/>
      <c r="BH874" s="79"/>
      <c r="BI874" s="79"/>
      <c r="BJ874" s="79"/>
      <c r="BK874" s="79"/>
      <c r="BL874" s="79"/>
      <c r="BM874" s="120"/>
      <c r="BN874" s="79"/>
      <c r="BO874" s="79"/>
      <c r="BP874" s="79"/>
      <c r="BQ874" s="79"/>
      <c r="BR874" s="79"/>
      <c r="BS874" s="79"/>
      <c r="BT874" s="79"/>
      <c r="BU874" s="79"/>
      <c r="BV874" s="79"/>
      <c r="BW874" s="79"/>
      <c r="BX874" s="79"/>
      <c r="BY874" s="79"/>
      <c r="BZ874" s="79"/>
    </row>
    <row r="875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4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119"/>
      <c r="AU875" s="122"/>
      <c r="AV875" s="119"/>
      <c r="AX875" s="79"/>
      <c r="AY875" s="79"/>
      <c r="AZ875" s="79"/>
      <c r="BA875" s="79"/>
      <c r="BB875" s="79"/>
      <c r="BC875" s="79"/>
      <c r="BD875" s="79"/>
      <c r="BE875" s="79"/>
      <c r="BF875" s="79"/>
      <c r="BG875" s="79"/>
      <c r="BH875" s="79"/>
      <c r="BI875" s="79"/>
      <c r="BJ875" s="79"/>
      <c r="BK875" s="79"/>
      <c r="BL875" s="79"/>
      <c r="BM875" s="120"/>
      <c r="BN875" s="79"/>
      <c r="BO875" s="79"/>
      <c r="BP875" s="79"/>
      <c r="BQ875" s="79"/>
      <c r="BR875" s="79"/>
      <c r="BS875" s="79"/>
      <c r="BT875" s="79"/>
      <c r="BU875" s="79"/>
      <c r="BV875" s="79"/>
      <c r="BW875" s="79"/>
      <c r="BX875" s="79"/>
      <c r="BY875" s="79"/>
      <c r="BZ875" s="79"/>
    </row>
    <row r="876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4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119"/>
      <c r="AU876" s="122"/>
      <c r="AV876" s="119"/>
      <c r="AX876" s="79"/>
      <c r="AY876" s="79"/>
      <c r="AZ876" s="79"/>
      <c r="BA876" s="79"/>
      <c r="BB876" s="79"/>
      <c r="BC876" s="79"/>
      <c r="BD876" s="79"/>
      <c r="BE876" s="79"/>
      <c r="BF876" s="79"/>
      <c r="BG876" s="79"/>
      <c r="BH876" s="79"/>
      <c r="BI876" s="79"/>
      <c r="BJ876" s="79"/>
      <c r="BK876" s="79"/>
      <c r="BL876" s="79"/>
      <c r="BM876" s="120"/>
      <c r="BN876" s="79"/>
      <c r="BO876" s="79"/>
      <c r="BP876" s="79"/>
      <c r="BQ876" s="79"/>
      <c r="BR876" s="79"/>
      <c r="BS876" s="79"/>
      <c r="BT876" s="79"/>
      <c r="BU876" s="79"/>
      <c r="BV876" s="79"/>
      <c r="BW876" s="79"/>
      <c r="BX876" s="79"/>
      <c r="BY876" s="79"/>
      <c r="BZ876" s="79"/>
    </row>
    <row r="877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4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119"/>
      <c r="AU877" s="122"/>
      <c r="AV877" s="119"/>
      <c r="AX877" s="79"/>
      <c r="AY877" s="79"/>
      <c r="AZ877" s="79"/>
      <c r="BA877" s="79"/>
      <c r="BB877" s="79"/>
      <c r="BC877" s="79"/>
      <c r="BD877" s="79"/>
      <c r="BE877" s="79"/>
      <c r="BF877" s="79"/>
      <c r="BG877" s="79"/>
      <c r="BH877" s="79"/>
      <c r="BI877" s="79"/>
      <c r="BJ877" s="79"/>
      <c r="BK877" s="79"/>
      <c r="BL877" s="79"/>
      <c r="BM877" s="120"/>
      <c r="BN877" s="79"/>
      <c r="BO877" s="79"/>
      <c r="BP877" s="79"/>
      <c r="BQ877" s="79"/>
      <c r="BR877" s="79"/>
      <c r="BS877" s="79"/>
      <c r="BT877" s="79"/>
      <c r="BU877" s="79"/>
      <c r="BV877" s="79"/>
      <c r="BW877" s="79"/>
      <c r="BX877" s="79"/>
      <c r="BY877" s="79"/>
      <c r="BZ877" s="79"/>
    </row>
    <row r="878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4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119"/>
      <c r="AU878" s="122"/>
      <c r="AV878" s="119"/>
      <c r="AX878" s="79"/>
      <c r="AY878" s="79"/>
      <c r="AZ878" s="79"/>
      <c r="BA878" s="79"/>
      <c r="BB878" s="79"/>
      <c r="BC878" s="79"/>
      <c r="BD878" s="79"/>
      <c r="BE878" s="79"/>
      <c r="BF878" s="79"/>
      <c r="BG878" s="79"/>
      <c r="BH878" s="79"/>
      <c r="BI878" s="79"/>
      <c r="BJ878" s="79"/>
      <c r="BK878" s="79"/>
      <c r="BL878" s="79"/>
      <c r="BM878" s="120"/>
      <c r="BN878" s="79"/>
      <c r="BO878" s="79"/>
      <c r="BP878" s="79"/>
      <c r="BQ878" s="79"/>
      <c r="BR878" s="79"/>
      <c r="BS878" s="79"/>
      <c r="BT878" s="79"/>
      <c r="BU878" s="79"/>
      <c r="BV878" s="79"/>
      <c r="BW878" s="79"/>
      <c r="BX878" s="79"/>
      <c r="BY878" s="79"/>
      <c r="BZ878" s="79"/>
    </row>
    <row r="879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4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119"/>
      <c r="AU879" s="122"/>
      <c r="AV879" s="119"/>
      <c r="AX879" s="79"/>
      <c r="AY879" s="79"/>
      <c r="AZ879" s="79"/>
      <c r="BA879" s="79"/>
      <c r="BB879" s="79"/>
      <c r="BC879" s="79"/>
      <c r="BD879" s="79"/>
      <c r="BE879" s="79"/>
      <c r="BF879" s="79"/>
      <c r="BG879" s="79"/>
      <c r="BH879" s="79"/>
      <c r="BI879" s="79"/>
      <c r="BJ879" s="79"/>
      <c r="BK879" s="79"/>
      <c r="BL879" s="79"/>
      <c r="BM879" s="120"/>
      <c r="BN879" s="79"/>
      <c r="BO879" s="79"/>
      <c r="BP879" s="79"/>
      <c r="BQ879" s="79"/>
      <c r="BR879" s="79"/>
      <c r="BS879" s="79"/>
      <c r="BT879" s="79"/>
      <c r="BU879" s="79"/>
      <c r="BV879" s="79"/>
      <c r="BW879" s="79"/>
      <c r="BX879" s="79"/>
      <c r="BY879" s="79"/>
      <c r="BZ879" s="79"/>
    </row>
    <row r="880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4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119"/>
      <c r="AU880" s="122"/>
      <c r="AV880" s="119"/>
      <c r="AX880" s="79"/>
      <c r="AY880" s="79"/>
      <c r="AZ880" s="79"/>
      <c r="BA880" s="79"/>
      <c r="BB880" s="79"/>
      <c r="BC880" s="79"/>
      <c r="BD880" s="79"/>
      <c r="BE880" s="79"/>
      <c r="BF880" s="79"/>
      <c r="BG880" s="79"/>
      <c r="BH880" s="79"/>
      <c r="BI880" s="79"/>
      <c r="BJ880" s="79"/>
      <c r="BK880" s="79"/>
      <c r="BL880" s="79"/>
      <c r="BM880" s="120"/>
      <c r="BN880" s="79"/>
      <c r="BO880" s="79"/>
      <c r="BP880" s="79"/>
      <c r="BQ880" s="79"/>
      <c r="BR880" s="79"/>
      <c r="BS880" s="79"/>
      <c r="BT880" s="79"/>
      <c r="BU880" s="79"/>
      <c r="BV880" s="79"/>
      <c r="BW880" s="79"/>
      <c r="BX880" s="79"/>
      <c r="BY880" s="79"/>
      <c r="BZ880" s="79"/>
    </row>
    <row r="88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4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119"/>
      <c r="AU881" s="122"/>
      <c r="AV881" s="119"/>
      <c r="AX881" s="79"/>
      <c r="AY881" s="79"/>
      <c r="AZ881" s="79"/>
      <c r="BA881" s="79"/>
      <c r="BB881" s="79"/>
      <c r="BC881" s="79"/>
      <c r="BD881" s="79"/>
      <c r="BE881" s="79"/>
      <c r="BF881" s="79"/>
      <c r="BG881" s="79"/>
      <c r="BH881" s="79"/>
      <c r="BI881" s="79"/>
      <c r="BJ881" s="79"/>
      <c r="BK881" s="79"/>
      <c r="BL881" s="79"/>
      <c r="BM881" s="120"/>
      <c r="BN881" s="79"/>
      <c r="BO881" s="79"/>
      <c r="BP881" s="79"/>
      <c r="BQ881" s="79"/>
      <c r="BR881" s="79"/>
      <c r="BS881" s="79"/>
      <c r="BT881" s="79"/>
      <c r="BU881" s="79"/>
      <c r="BV881" s="79"/>
      <c r="BW881" s="79"/>
      <c r="BX881" s="79"/>
      <c r="BY881" s="79"/>
      <c r="BZ881" s="79"/>
    </row>
    <row r="88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4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119"/>
      <c r="AU882" s="122"/>
      <c r="AV882" s="119"/>
      <c r="AX882" s="79"/>
      <c r="AY882" s="79"/>
      <c r="AZ882" s="79"/>
      <c r="BA882" s="79"/>
      <c r="BB882" s="79"/>
      <c r="BC882" s="79"/>
      <c r="BD882" s="79"/>
      <c r="BE882" s="79"/>
      <c r="BF882" s="79"/>
      <c r="BG882" s="79"/>
      <c r="BH882" s="79"/>
      <c r="BI882" s="79"/>
      <c r="BJ882" s="79"/>
      <c r="BK882" s="79"/>
      <c r="BL882" s="79"/>
      <c r="BM882" s="120"/>
      <c r="BN882" s="79"/>
      <c r="BO882" s="79"/>
      <c r="BP882" s="79"/>
      <c r="BQ882" s="79"/>
      <c r="BR882" s="79"/>
      <c r="BS882" s="79"/>
      <c r="BT882" s="79"/>
      <c r="BU882" s="79"/>
      <c r="BV882" s="79"/>
      <c r="BW882" s="79"/>
      <c r="BX882" s="79"/>
      <c r="BY882" s="79"/>
      <c r="BZ882" s="79"/>
    </row>
    <row r="883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4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119"/>
      <c r="AU883" s="122"/>
      <c r="AV883" s="119"/>
      <c r="AX883" s="79"/>
      <c r="AY883" s="79"/>
      <c r="AZ883" s="79"/>
      <c r="BA883" s="79"/>
      <c r="BB883" s="79"/>
      <c r="BC883" s="79"/>
      <c r="BD883" s="79"/>
      <c r="BE883" s="79"/>
      <c r="BF883" s="79"/>
      <c r="BG883" s="79"/>
      <c r="BH883" s="79"/>
      <c r="BI883" s="79"/>
      <c r="BJ883" s="79"/>
      <c r="BK883" s="79"/>
      <c r="BL883" s="79"/>
      <c r="BM883" s="120"/>
      <c r="BN883" s="79"/>
      <c r="BO883" s="79"/>
      <c r="BP883" s="79"/>
      <c r="BQ883" s="79"/>
      <c r="BR883" s="79"/>
      <c r="BS883" s="79"/>
      <c r="BT883" s="79"/>
      <c r="BU883" s="79"/>
      <c r="BV883" s="79"/>
      <c r="BW883" s="79"/>
      <c r="BX883" s="79"/>
      <c r="BY883" s="79"/>
      <c r="BZ883" s="79"/>
    </row>
    <row r="884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4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119"/>
      <c r="AU884" s="122"/>
      <c r="AV884" s="119"/>
      <c r="AX884" s="79"/>
      <c r="AY884" s="79"/>
      <c r="AZ884" s="79"/>
      <c r="BA884" s="79"/>
      <c r="BB884" s="79"/>
      <c r="BC884" s="79"/>
      <c r="BD884" s="79"/>
      <c r="BE884" s="79"/>
      <c r="BF884" s="79"/>
      <c r="BG884" s="79"/>
      <c r="BH884" s="79"/>
      <c r="BI884" s="79"/>
      <c r="BJ884" s="79"/>
      <c r="BK884" s="79"/>
      <c r="BL884" s="79"/>
      <c r="BM884" s="120"/>
      <c r="BN884" s="79"/>
      <c r="BO884" s="79"/>
      <c r="BP884" s="79"/>
      <c r="BQ884" s="79"/>
      <c r="BR884" s="79"/>
      <c r="BS884" s="79"/>
      <c r="BT884" s="79"/>
      <c r="BU884" s="79"/>
      <c r="BV884" s="79"/>
      <c r="BW884" s="79"/>
      <c r="BX884" s="79"/>
      <c r="BY884" s="79"/>
      <c r="BZ884" s="79"/>
    </row>
    <row r="885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4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119"/>
      <c r="AU885" s="122"/>
      <c r="AV885" s="119"/>
      <c r="AX885" s="79"/>
      <c r="AY885" s="79"/>
      <c r="AZ885" s="79"/>
      <c r="BA885" s="79"/>
      <c r="BB885" s="79"/>
      <c r="BC885" s="79"/>
      <c r="BD885" s="79"/>
      <c r="BE885" s="79"/>
      <c r="BF885" s="79"/>
      <c r="BG885" s="79"/>
      <c r="BH885" s="79"/>
      <c r="BI885" s="79"/>
      <c r="BJ885" s="79"/>
      <c r="BK885" s="79"/>
      <c r="BL885" s="79"/>
      <c r="BM885" s="120"/>
      <c r="BN885" s="79"/>
      <c r="BO885" s="79"/>
      <c r="BP885" s="79"/>
      <c r="BQ885" s="79"/>
      <c r="BR885" s="79"/>
      <c r="BS885" s="79"/>
      <c r="BT885" s="79"/>
      <c r="BU885" s="79"/>
      <c r="BV885" s="79"/>
      <c r="BW885" s="79"/>
      <c r="BX885" s="79"/>
      <c r="BY885" s="79"/>
      <c r="BZ885" s="79"/>
    </row>
    <row r="886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4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119"/>
      <c r="AU886" s="122"/>
      <c r="AV886" s="119"/>
      <c r="AX886" s="79"/>
      <c r="AY886" s="79"/>
      <c r="AZ886" s="79"/>
      <c r="BA886" s="79"/>
      <c r="BB886" s="79"/>
      <c r="BC886" s="79"/>
      <c r="BD886" s="79"/>
      <c r="BE886" s="79"/>
      <c r="BF886" s="79"/>
      <c r="BG886" s="79"/>
      <c r="BH886" s="79"/>
      <c r="BI886" s="79"/>
      <c r="BJ886" s="79"/>
      <c r="BK886" s="79"/>
      <c r="BL886" s="79"/>
      <c r="BM886" s="120"/>
      <c r="BN886" s="79"/>
      <c r="BO886" s="79"/>
      <c r="BP886" s="79"/>
      <c r="BQ886" s="79"/>
      <c r="BR886" s="79"/>
      <c r="BS886" s="79"/>
      <c r="BT886" s="79"/>
      <c r="BU886" s="79"/>
      <c r="BV886" s="79"/>
      <c r="BW886" s="79"/>
      <c r="BX886" s="79"/>
      <c r="BY886" s="79"/>
      <c r="BZ886" s="79"/>
    </row>
    <row r="887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4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119"/>
      <c r="AU887" s="122"/>
      <c r="AV887" s="119"/>
      <c r="AX887" s="79"/>
      <c r="AY887" s="79"/>
      <c r="AZ887" s="79"/>
      <c r="BA887" s="79"/>
      <c r="BB887" s="79"/>
      <c r="BC887" s="79"/>
      <c r="BD887" s="79"/>
      <c r="BE887" s="79"/>
      <c r="BF887" s="79"/>
      <c r="BG887" s="79"/>
      <c r="BH887" s="79"/>
      <c r="BI887" s="79"/>
      <c r="BJ887" s="79"/>
      <c r="BK887" s="79"/>
      <c r="BL887" s="79"/>
      <c r="BM887" s="120"/>
      <c r="BN887" s="79"/>
      <c r="BO887" s="79"/>
      <c r="BP887" s="79"/>
      <c r="BQ887" s="79"/>
      <c r="BR887" s="79"/>
      <c r="BS887" s="79"/>
      <c r="BT887" s="79"/>
      <c r="BU887" s="79"/>
      <c r="BV887" s="79"/>
      <c r="BW887" s="79"/>
      <c r="BX887" s="79"/>
      <c r="BY887" s="79"/>
      <c r="BZ887" s="79"/>
    </row>
    <row r="888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4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119"/>
      <c r="AU888" s="122"/>
      <c r="AV888" s="119"/>
      <c r="AX888" s="79"/>
      <c r="AY888" s="79"/>
      <c r="AZ888" s="79"/>
      <c r="BA888" s="79"/>
      <c r="BB888" s="79"/>
      <c r="BC888" s="79"/>
      <c r="BD888" s="79"/>
      <c r="BE888" s="79"/>
      <c r="BF888" s="79"/>
      <c r="BG888" s="79"/>
      <c r="BH888" s="79"/>
      <c r="BI888" s="79"/>
      <c r="BJ888" s="79"/>
      <c r="BK888" s="79"/>
      <c r="BL888" s="79"/>
      <c r="BM888" s="120"/>
      <c r="BN888" s="79"/>
      <c r="BO888" s="79"/>
      <c r="BP888" s="79"/>
      <c r="BQ888" s="79"/>
      <c r="BR888" s="79"/>
      <c r="BS888" s="79"/>
      <c r="BT888" s="79"/>
      <c r="BU888" s="79"/>
      <c r="BV888" s="79"/>
      <c r="BW888" s="79"/>
      <c r="BX888" s="79"/>
      <c r="BY888" s="79"/>
      <c r="BZ888" s="79"/>
    </row>
    <row r="889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4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119"/>
      <c r="AU889" s="122"/>
      <c r="AV889" s="119"/>
      <c r="AX889" s="79"/>
      <c r="AY889" s="79"/>
      <c r="AZ889" s="79"/>
      <c r="BA889" s="79"/>
      <c r="BB889" s="79"/>
      <c r="BC889" s="79"/>
      <c r="BD889" s="79"/>
      <c r="BE889" s="79"/>
      <c r="BF889" s="79"/>
      <c r="BG889" s="79"/>
      <c r="BH889" s="79"/>
      <c r="BI889" s="79"/>
      <c r="BJ889" s="79"/>
      <c r="BK889" s="79"/>
      <c r="BL889" s="79"/>
      <c r="BM889" s="120"/>
      <c r="BN889" s="79"/>
      <c r="BO889" s="79"/>
      <c r="BP889" s="79"/>
      <c r="BQ889" s="79"/>
      <c r="BR889" s="79"/>
      <c r="BS889" s="79"/>
      <c r="BT889" s="79"/>
      <c r="BU889" s="79"/>
      <c r="BV889" s="79"/>
      <c r="BW889" s="79"/>
      <c r="BX889" s="79"/>
      <c r="BY889" s="79"/>
      <c r="BZ889" s="79"/>
    </row>
    <row r="890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4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119"/>
      <c r="AU890" s="122"/>
      <c r="AV890" s="119"/>
      <c r="AX890" s="79"/>
      <c r="AY890" s="79"/>
      <c r="AZ890" s="79"/>
      <c r="BA890" s="79"/>
      <c r="BB890" s="79"/>
      <c r="BC890" s="79"/>
      <c r="BD890" s="79"/>
      <c r="BE890" s="79"/>
      <c r="BF890" s="79"/>
      <c r="BG890" s="79"/>
      <c r="BH890" s="79"/>
      <c r="BI890" s="79"/>
      <c r="BJ890" s="79"/>
      <c r="BK890" s="79"/>
      <c r="BL890" s="79"/>
      <c r="BM890" s="120"/>
      <c r="BN890" s="79"/>
      <c r="BO890" s="79"/>
      <c r="BP890" s="79"/>
      <c r="BQ890" s="79"/>
      <c r="BR890" s="79"/>
      <c r="BS890" s="79"/>
      <c r="BT890" s="79"/>
      <c r="BU890" s="79"/>
      <c r="BV890" s="79"/>
      <c r="BW890" s="79"/>
      <c r="BX890" s="79"/>
      <c r="BY890" s="79"/>
      <c r="BZ890" s="79"/>
    </row>
    <row r="89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4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119"/>
      <c r="AU891" s="122"/>
      <c r="AV891" s="119"/>
      <c r="AX891" s="79"/>
      <c r="AY891" s="79"/>
      <c r="AZ891" s="79"/>
      <c r="BA891" s="79"/>
      <c r="BB891" s="79"/>
      <c r="BC891" s="79"/>
      <c r="BD891" s="79"/>
      <c r="BE891" s="79"/>
      <c r="BF891" s="79"/>
      <c r="BG891" s="79"/>
      <c r="BH891" s="79"/>
      <c r="BI891" s="79"/>
      <c r="BJ891" s="79"/>
      <c r="BK891" s="79"/>
      <c r="BL891" s="79"/>
      <c r="BM891" s="120"/>
      <c r="BN891" s="79"/>
      <c r="BO891" s="79"/>
      <c r="BP891" s="79"/>
      <c r="BQ891" s="79"/>
      <c r="BR891" s="79"/>
      <c r="BS891" s="79"/>
      <c r="BT891" s="79"/>
      <c r="BU891" s="79"/>
      <c r="BV891" s="79"/>
      <c r="BW891" s="79"/>
      <c r="BX891" s="79"/>
      <c r="BY891" s="79"/>
      <c r="BZ891" s="79"/>
    </row>
    <row r="89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4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119"/>
      <c r="AU892" s="122"/>
      <c r="AV892" s="119"/>
      <c r="AX892" s="79"/>
      <c r="AY892" s="79"/>
      <c r="AZ892" s="79"/>
      <c r="BA892" s="79"/>
      <c r="BB892" s="79"/>
      <c r="BC892" s="79"/>
      <c r="BD892" s="79"/>
      <c r="BE892" s="79"/>
      <c r="BF892" s="79"/>
      <c r="BG892" s="79"/>
      <c r="BH892" s="79"/>
      <c r="BI892" s="79"/>
      <c r="BJ892" s="79"/>
      <c r="BK892" s="79"/>
      <c r="BL892" s="79"/>
      <c r="BM892" s="120"/>
      <c r="BN892" s="79"/>
      <c r="BO892" s="79"/>
      <c r="BP892" s="79"/>
      <c r="BQ892" s="79"/>
      <c r="BR892" s="79"/>
      <c r="BS892" s="79"/>
      <c r="BT892" s="79"/>
      <c r="BU892" s="79"/>
      <c r="BV892" s="79"/>
      <c r="BW892" s="79"/>
      <c r="BX892" s="79"/>
      <c r="BY892" s="79"/>
      <c r="BZ892" s="79"/>
    </row>
    <row r="893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4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119"/>
      <c r="AU893" s="122"/>
      <c r="AV893" s="119"/>
      <c r="AX893" s="79"/>
      <c r="AY893" s="79"/>
      <c r="AZ893" s="79"/>
      <c r="BA893" s="79"/>
      <c r="BB893" s="79"/>
      <c r="BC893" s="79"/>
      <c r="BD893" s="79"/>
      <c r="BE893" s="79"/>
      <c r="BF893" s="79"/>
      <c r="BG893" s="79"/>
      <c r="BH893" s="79"/>
      <c r="BI893" s="79"/>
      <c r="BJ893" s="79"/>
      <c r="BK893" s="79"/>
      <c r="BL893" s="79"/>
      <c r="BM893" s="120"/>
      <c r="BN893" s="79"/>
      <c r="BO893" s="79"/>
      <c r="BP893" s="79"/>
      <c r="BQ893" s="79"/>
      <c r="BR893" s="79"/>
      <c r="BS893" s="79"/>
      <c r="BT893" s="79"/>
      <c r="BU893" s="79"/>
      <c r="BV893" s="79"/>
      <c r="BW893" s="79"/>
      <c r="BX893" s="79"/>
      <c r="BY893" s="79"/>
      <c r="BZ893" s="79"/>
    </row>
    <row r="894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4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119"/>
      <c r="AU894" s="122"/>
      <c r="AV894" s="119"/>
      <c r="AX894" s="79"/>
      <c r="AY894" s="79"/>
      <c r="AZ894" s="79"/>
      <c r="BA894" s="79"/>
      <c r="BB894" s="79"/>
      <c r="BC894" s="79"/>
      <c r="BD894" s="79"/>
      <c r="BE894" s="79"/>
      <c r="BF894" s="79"/>
      <c r="BG894" s="79"/>
      <c r="BH894" s="79"/>
      <c r="BI894" s="79"/>
      <c r="BJ894" s="79"/>
      <c r="BK894" s="79"/>
      <c r="BL894" s="79"/>
      <c r="BM894" s="120"/>
      <c r="BN894" s="79"/>
      <c r="BO894" s="79"/>
      <c r="BP894" s="79"/>
      <c r="BQ894" s="79"/>
      <c r="BR894" s="79"/>
      <c r="BS894" s="79"/>
      <c r="BT894" s="79"/>
      <c r="BU894" s="79"/>
      <c r="BV894" s="79"/>
      <c r="BW894" s="79"/>
      <c r="BX894" s="79"/>
      <c r="BY894" s="79"/>
      <c r="BZ894" s="79"/>
    </row>
    <row r="895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4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119"/>
      <c r="AU895" s="122"/>
      <c r="AV895" s="119"/>
      <c r="AX895" s="79"/>
      <c r="AY895" s="79"/>
      <c r="AZ895" s="79"/>
      <c r="BA895" s="79"/>
      <c r="BB895" s="79"/>
      <c r="BC895" s="79"/>
      <c r="BD895" s="79"/>
      <c r="BE895" s="79"/>
      <c r="BF895" s="79"/>
      <c r="BG895" s="79"/>
      <c r="BH895" s="79"/>
      <c r="BI895" s="79"/>
      <c r="BJ895" s="79"/>
      <c r="BK895" s="79"/>
      <c r="BL895" s="79"/>
      <c r="BM895" s="120"/>
      <c r="BN895" s="79"/>
      <c r="BO895" s="79"/>
      <c r="BP895" s="79"/>
      <c r="BQ895" s="79"/>
      <c r="BR895" s="79"/>
      <c r="BS895" s="79"/>
      <c r="BT895" s="79"/>
      <c r="BU895" s="79"/>
      <c r="BV895" s="79"/>
      <c r="BW895" s="79"/>
      <c r="BX895" s="79"/>
      <c r="BY895" s="79"/>
      <c r="BZ895" s="79"/>
    </row>
    <row r="896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4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119"/>
      <c r="AU896" s="122"/>
      <c r="AV896" s="119"/>
      <c r="AX896" s="79"/>
      <c r="AY896" s="79"/>
      <c r="AZ896" s="79"/>
      <c r="BA896" s="79"/>
      <c r="BB896" s="79"/>
      <c r="BC896" s="79"/>
      <c r="BD896" s="79"/>
      <c r="BE896" s="79"/>
      <c r="BF896" s="79"/>
      <c r="BG896" s="79"/>
      <c r="BH896" s="79"/>
      <c r="BI896" s="79"/>
      <c r="BJ896" s="79"/>
      <c r="BK896" s="79"/>
      <c r="BL896" s="79"/>
      <c r="BM896" s="120"/>
      <c r="BN896" s="79"/>
      <c r="BO896" s="79"/>
      <c r="BP896" s="79"/>
      <c r="BQ896" s="79"/>
      <c r="BR896" s="79"/>
      <c r="BS896" s="79"/>
      <c r="BT896" s="79"/>
      <c r="BU896" s="79"/>
      <c r="BV896" s="79"/>
      <c r="BW896" s="79"/>
      <c r="BX896" s="79"/>
      <c r="BY896" s="79"/>
      <c r="BZ896" s="79"/>
    </row>
    <row r="897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4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119"/>
      <c r="AU897" s="122"/>
      <c r="AV897" s="119"/>
      <c r="AX897" s="79"/>
      <c r="AY897" s="79"/>
      <c r="AZ897" s="79"/>
      <c r="BA897" s="79"/>
      <c r="BB897" s="79"/>
      <c r="BC897" s="79"/>
      <c r="BD897" s="79"/>
      <c r="BE897" s="79"/>
      <c r="BF897" s="79"/>
      <c r="BG897" s="79"/>
      <c r="BH897" s="79"/>
      <c r="BI897" s="79"/>
      <c r="BJ897" s="79"/>
      <c r="BK897" s="79"/>
      <c r="BL897" s="79"/>
      <c r="BM897" s="120"/>
      <c r="BN897" s="79"/>
      <c r="BO897" s="79"/>
      <c r="BP897" s="79"/>
      <c r="BQ897" s="79"/>
      <c r="BR897" s="79"/>
      <c r="BS897" s="79"/>
      <c r="BT897" s="79"/>
      <c r="BU897" s="79"/>
      <c r="BV897" s="79"/>
      <c r="BW897" s="79"/>
      <c r="BX897" s="79"/>
      <c r="BY897" s="79"/>
      <c r="BZ897" s="79"/>
    </row>
    <row r="898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4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119"/>
      <c r="AU898" s="122"/>
      <c r="AV898" s="119"/>
      <c r="AX898" s="79"/>
      <c r="AY898" s="79"/>
      <c r="AZ898" s="79"/>
      <c r="BA898" s="79"/>
      <c r="BB898" s="79"/>
      <c r="BC898" s="79"/>
      <c r="BD898" s="79"/>
      <c r="BE898" s="79"/>
      <c r="BF898" s="79"/>
      <c r="BG898" s="79"/>
      <c r="BH898" s="79"/>
      <c r="BI898" s="79"/>
      <c r="BJ898" s="79"/>
      <c r="BK898" s="79"/>
      <c r="BL898" s="79"/>
      <c r="BM898" s="120"/>
      <c r="BN898" s="79"/>
      <c r="BO898" s="79"/>
      <c r="BP898" s="79"/>
      <c r="BQ898" s="79"/>
      <c r="BR898" s="79"/>
      <c r="BS898" s="79"/>
      <c r="BT898" s="79"/>
      <c r="BU898" s="79"/>
      <c r="BV898" s="79"/>
      <c r="BW898" s="79"/>
      <c r="BX898" s="79"/>
      <c r="BY898" s="79"/>
      <c r="BZ898" s="79"/>
    </row>
    <row r="899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4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119"/>
      <c r="AU899" s="122"/>
      <c r="AV899" s="119"/>
      <c r="AX899" s="79"/>
      <c r="AY899" s="79"/>
      <c r="AZ899" s="79"/>
      <c r="BA899" s="79"/>
      <c r="BB899" s="79"/>
      <c r="BC899" s="79"/>
      <c r="BD899" s="79"/>
      <c r="BE899" s="79"/>
      <c r="BF899" s="79"/>
      <c r="BG899" s="79"/>
      <c r="BH899" s="79"/>
      <c r="BI899" s="79"/>
      <c r="BJ899" s="79"/>
      <c r="BK899" s="79"/>
      <c r="BL899" s="79"/>
      <c r="BM899" s="120"/>
      <c r="BN899" s="79"/>
      <c r="BO899" s="79"/>
      <c r="BP899" s="79"/>
      <c r="BQ899" s="79"/>
      <c r="BR899" s="79"/>
      <c r="BS899" s="79"/>
      <c r="BT899" s="79"/>
      <c r="BU899" s="79"/>
      <c r="BV899" s="79"/>
      <c r="BW899" s="79"/>
      <c r="BX899" s="79"/>
      <c r="BY899" s="79"/>
      <c r="BZ899" s="79"/>
    </row>
    <row r="900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4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119"/>
      <c r="AU900" s="122"/>
      <c r="AV900" s="119"/>
      <c r="AX900" s="79"/>
      <c r="AY900" s="79"/>
      <c r="AZ900" s="79"/>
      <c r="BA900" s="79"/>
      <c r="BB900" s="79"/>
      <c r="BC900" s="79"/>
      <c r="BD900" s="79"/>
      <c r="BE900" s="79"/>
      <c r="BF900" s="79"/>
      <c r="BG900" s="79"/>
      <c r="BH900" s="79"/>
      <c r="BI900" s="79"/>
      <c r="BJ900" s="79"/>
      <c r="BK900" s="79"/>
      <c r="BL900" s="79"/>
      <c r="BM900" s="120"/>
      <c r="BN900" s="79"/>
      <c r="BO900" s="79"/>
      <c r="BP900" s="79"/>
      <c r="BQ900" s="79"/>
      <c r="BR900" s="79"/>
      <c r="BS900" s="79"/>
      <c r="BT900" s="79"/>
      <c r="BU900" s="79"/>
      <c r="BV900" s="79"/>
      <c r="BW900" s="79"/>
      <c r="BX900" s="79"/>
      <c r="BY900" s="79"/>
      <c r="BZ900" s="79"/>
    </row>
    <row r="90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4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119"/>
      <c r="AU901" s="122"/>
      <c r="AV901" s="119"/>
      <c r="AX901" s="79"/>
      <c r="AY901" s="79"/>
      <c r="AZ901" s="79"/>
      <c r="BA901" s="79"/>
      <c r="BB901" s="79"/>
      <c r="BC901" s="79"/>
      <c r="BD901" s="79"/>
      <c r="BE901" s="79"/>
      <c r="BF901" s="79"/>
      <c r="BG901" s="79"/>
      <c r="BH901" s="79"/>
      <c r="BI901" s="79"/>
      <c r="BJ901" s="79"/>
      <c r="BK901" s="79"/>
      <c r="BL901" s="79"/>
      <c r="BM901" s="120"/>
      <c r="BN901" s="79"/>
      <c r="BO901" s="79"/>
      <c r="BP901" s="79"/>
      <c r="BQ901" s="79"/>
      <c r="BR901" s="79"/>
      <c r="BS901" s="79"/>
      <c r="BT901" s="79"/>
      <c r="BU901" s="79"/>
      <c r="BV901" s="79"/>
      <c r="BW901" s="79"/>
      <c r="BX901" s="79"/>
      <c r="BY901" s="79"/>
      <c r="BZ901" s="79"/>
    </row>
    <row r="90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4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119"/>
      <c r="AU902" s="122"/>
      <c r="AV902" s="119"/>
      <c r="AX902" s="79"/>
      <c r="AY902" s="79"/>
      <c r="AZ902" s="79"/>
      <c r="BA902" s="79"/>
      <c r="BB902" s="79"/>
      <c r="BC902" s="79"/>
      <c r="BD902" s="79"/>
      <c r="BE902" s="79"/>
      <c r="BF902" s="79"/>
      <c r="BG902" s="79"/>
      <c r="BH902" s="79"/>
      <c r="BI902" s="79"/>
      <c r="BJ902" s="79"/>
      <c r="BK902" s="79"/>
      <c r="BL902" s="79"/>
      <c r="BM902" s="120"/>
      <c r="BN902" s="79"/>
      <c r="BO902" s="79"/>
      <c r="BP902" s="79"/>
      <c r="BQ902" s="79"/>
      <c r="BR902" s="79"/>
      <c r="BS902" s="79"/>
      <c r="BT902" s="79"/>
      <c r="BU902" s="79"/>
      <c r="BV902" s="79"/>
      <c r="BW902" s="79"/>
      <c r="BX902" s="79"/>
      <c r="BY902" s="79"/>
      <c r="BZ902" s="79"/>
    </row>
    <row r="903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4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119"/>
      <c r="AU903" s="122"/>
      <c r="AV903" s="119"/>
      <c r="AX903" s="79"/>
      <c r="AY903" s="79"/>
      <c r="AZ903" s="79"/>
      <c r="BA903" s="79"/>
      <c r="BB903" s="79"/>
      <c r="BC903" s="79"/>
      <c r="BD903" s="79"/>
      <c r="BE903" s="79"/>
      <c r="BF903" s="79"/>
      <c r="BG903" s="79"/>
      <c r="BH903" s="79"/>
      <c r="BI903" s="79"/>
      <c r="BJ903" s="79"/>
      <c r="BK903" s="79"/>
      <c r="BL903" s="79"/>
      <c r="BM903" s="120"/>
      <c r="BN903" s="79"/>
      <c r="BO903" s="79"/>
      <c r="BP903" s="79"/>
      <c r="BQ903" s="79"/>
      <c r="BR903" s="79"/>
      <c r="BS903" s="79"/>
      <c r="BT903" s="79"/>
      <c r="BU903" s="79"/>
      <c r="BV903" s="79"/>
      <c r="BW903" s="79"/>
      <c r="BX903" s="79"/>
      <c r="BY903" s="79"/>
      <c r="BZ903" s="79"/>
    </row>
    <row r="904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4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119"/>
      <c r="AU904" s="122"/>
      <c r="AV904" s="119"/>
      <c r="AX904" s="79"/>
      <c r="AY904" s="79"/>
      <c r="AZ904" s="79"/>
      <c r="BA904" s="79"/>
      <c r="BB904" s="79"/>
      <c r="BC904" s="79"/>
      <c r="BD904" s="79"/>
      <c r="BE904" s="79"/>
      <c r="BF904" s="79"/>
      <c r="BG904" s="79"/>
      <c r="BH904" s="79"/>
      <c r="BI904" s="79"/>
      <c r="BJ904" s="79"/>
      <c r="BK904" s="79"/>
      <c r="BL904" s="79"/>
      <c r="BM904" s="120"/>
      <c r="BN904" s="79"/>
      <c r="BO904" s="79"/>
      <c r="BP904" s="79"/>
      <c r="BQ904" s="79"/>
      <c r="BR904" s="79"/>
      <c r="BS904" s="79"/>
      <c r="BT904" s="79"/>
      <c r="BU904" s="79"/>
      <c r="BV904" s="79"/>
      <c r="BW904" s="79"/>
      <c r="BX904" s="79"/>
      <c r="BY904" s="79"/>
      <c r="BZ904" s="79"/>
    </row>
    <row r="905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4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119"/>
      <c r="AU905" s="122"/>
      <c r="AV905" s="119"/>
      <c r="AX905" s="79"/>
      <c r="AY905" s="79"/>
      <c r="AZ905" s="79"/>
      <c r="BA905" s="79"/>
      <c r="BB905" s="79"/>
      <c r="BC905" s="79"/>
      <c r="BD905" s="79"/>
      <c r="BE905" s="79"/>
      <c r="BF905" s="79"/>
      <c r="BG905" s="79"/>
      <c r="BH905" s="79"/>
      <c r="BI905" s="79"/>
      <c r="BJ905" s="79"/>
      <c r="BK905" s="79"/>
      <c r="BL905" s="79"/>
      <c r="BM905" s="120"/>
      <c r="BN905" s="79"/>
      <c r="BO905" s="79"/>
      <c r="BP905" s="79"/>
      <c r="BQ905" s="79"/>
      <c r="BR905" s="79"/>
      <c r="BS905" s="79"/>
      <c r="BT905" s="79"/>
      <c r="BU905" s="79"/>
      <c r="BV905" s="79"/>
      <c r="BW905" s="79"/>
      <c r="BX905" s="79"/>
      <c r="BY905" s="79"/>
      <c r="BZ905" s="79"/>
    </row>
    <row r="906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4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119"/>
      <c r="AU906" s="122"/>
      <c r="AV906" s="119"/>
      <c r="AX906" s="79"/>
      <c r="AY906" s="79"/>
      <c r="AZ906" s="79"/>
      <c r="BA906" s="79"/>
      <c r="BB906" s="79"/>
      <c r="BC906" s="79"/>
      <c r="BD906" s="79"/>
      <c r="BE906" s="79"/>
      <c r="BF906" s="79"/>
      <c r="BG906" s="79"/>
      <c r="BH906" s="79"/>
      <c r="BI906" s="79"/>
      <c r="BJ906" s="79"/>
      <c r="BK906" s="79"/>
      <c r="BL906" s="79"/>
      <c r="BM906" s="120"/>
      <c r="BN906" s="79"/>
      <c r="BO906" s="79"/>
      <c r="BP906" s="79"/>
      <c r="BQ906" s="79"/>
      <c r="BR906" s="79"/>
      <c r="BS906" s="79"/>
      <c r="BT906" s="79"/>
      <c r="BU906" s="79"/>
      <c r="BV906" s="79"/>
      <c r="BW906" s="79"/>
      <c r="BX906" s="79"/>
      <c r="BY906" s="79"/>
      <c r="BZ906" s="79"/>
    </row>
    <row r="907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4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119"/>
      <c r="AU907" s="122"/>
      <c r="AV907" s="119"/>
      <c r="AX907" s="79"/>
      <c r="AY907" s="79"/>
      <c r="AZ907" s="79"/>
      <c r="BA907" s="79"/>
      <c r="BB907" s="79"/>
      <c r="BC907" s="79"/>
      <c r="BD907" s="79"/>
      <c r="BE907" s="79"/>
      <c r="BF907" s="79"/>
      <c r="BG907" s="79"/>
      <c r="BH907" s="79"/>
      <c r="BI907" s="79"/>
      <c r="BJ907" s="79"/>
      <c r="BK907" s="79"/>
      <c r="BL907" s="79"/>
      <c r="BM907" s="120"/>
      <c r="BN907" s="79"/>
      <c r="BO907" s="79"/>
      <c r="BP907" s="79"/>
      <c r="BQ907" s="79"/>
      <c r="BR907" s="79"/>
      <c r="BS907" s="79"/>
      <c r="BT907" s="79"/>
      <c r="BU907" s="79"/>
      <c r="BV907" s="79"/>
      <c r="BW907" s="79"/>
      <c r="BX907" s="79"/>
      <c r="BY907" s="79"/>
      <c r="BZ907" s="79"/>
    </row>
    <row r="908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4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119"/>
      <c r="AU908" s="122"/>
      <c r="AV908" s="119"/>
      <c r="AX908" s="79"/>
      <c r="AY908" s="79"/>
      <c r="AZ908" s="79"/>
      <c r="BA908" s="79"/>
      <c r="BB908" s="79"/>
      <c r="BC908" s="79"/>
      <c r="BD908" s="79"/>
      <c r="BE908" s="79"/>
      <c r="BF908" s="79"/>
      <c r="BG908" s="79"/>
      <c r="BH908" s="79"/>
      <c r="BI908" s="79"/>
      <c r="BJ908" s="79"/>
      <c r="BK908" s="79"/>
      <c r="BL908" s="79"/>
      <c r="BM908" s="120"/>
      <c r="BN908" s="79"/>
      <c r="BO908" s="79"/>
      <c r="BP908" s="79"/>
      <c r="BQ908" s="79"/>
      <c r="BR908" s="79"/>
      <c r="BS908" s="79"/>
      <c r="BT908" s="79"/>
      <c r="BU908" s="79"/>
      <c r="BV908" s="79"/>
      <c r="BW908" s="79"/>
      <c r="BX908" s="79"/>
      <c r="BY908" s="79"/>
      <c r="BZ908" s="79"/>
    </row>
    <row r="909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4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119"/>
      <c r="AU909" s="122"/>
      <c r="AV909" s="119"/>
      <c r="AX909" s="79"/>
      <c r="AY909" s="79"/>
      <c r="AZ909" s="79"/>
      <c r="BA909" s="79"/>
      <c r="BB909" s="79"/>
      <c r="BC909" s="79"/>
      <c r="BD909" s="79"/>
      <c r="BE909" s="79"/>
      <c r="BF909" s="79"/>
      <c r="BG909" s="79"/>
      <c r="BH909" s="79"/>
      <c r="BI909" s="79"/>
      <c r="BJ909" s="79"/>
      <c r="BK909" s="79"/>
      <c r="BL909" s="79"/>
      <c r="BM909" s="120"/>
      <c r="BN909" s="79"/>
      <c r="BO909" s="79"/>
      <c r="BP909" s="79"/>
      <c r="BQ909" s="79"/>
      <c r="BR909" s="79"/>
      <c r="BS909" s="79"/>
      <c r="BT909" s="79"/>
      <c r="BU909" s="79"/>
      <c r="BV909" s="79"/>
      <c r="BW909" s="79"/>
      <c r="BX909" s="79"/>
      <c r="BY909" s="79"/>
      <c r="BZ909" s="79"/>
    </row>
    <row r="910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4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119"/>
      <c r="AU910" s="122"/>
      <c r="AV910" s="119"/>
      <c r="AX910" s="79"/>
      <c r="AY910" s="79"/>
      <c r="AZ910" s="79"/>
      <c r="BA910" s="79"/>
      <c r="BB910" s="79"/>
      <c r="BC910" s="79"/>
      <c r="BD910" s="79"/>
      <c r="BE910" s="79"/>
      <c r="BF910" s="79"/>
      <c r="BG910" s="79"/>
      <c r="BH910" s="79"/>
      <c r="BI910" s="79"/>
      <c r="BJ910" s="79"/>
      <c r="BK910" s="79"/>
      <c r="BL910" s="79"/>
      <c r="BM910" s="120"/>
      <c r="BN910" s="79"/>
      <c r="BO910" s="79"/>
      <c r="BP910" s="79"/>
      <c r="BQ910" s="79"/>
      <c r="BR910" s="79"/>
      <c r="BS910" s="79"/>
      <c r="BT910" s="79"/>
      <c r="BU910" s="79"/>
      <c r="BV910" s="79"/>
      <c r="BW910" s="79"/>
      <c r="BX910" s="79"/>
      <c r="BY910" s="79"/>
      <c r="BZ910" s="79"/>
    </row>
    <row r="91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4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119"/>
      <c r="AU911" s="122"/>
      <c r="AV911" s="119"/>
      <c r="AX911" s="79"/>
      <c r="AY911" s="79"/>
      <c r="AZ911" s="79"/>
      <c r="BA911" s="79"/>
      <c r="BB911" s="79"/>
      <c r="BC911" s="79"/>
      <c r="BD911" s="79"/>
      <c r="BE911" s="79"/>
      <c r="BF911" s="79"/>
      <c r="BG911" s="79"/>
      <c r="BH911" s="79"/>
      <c r="BI911" s="79"/>
      <c r="BJ911" s="79"/>
      <c r="BK911" s="79"/>
      <c r="BL911" s="79"/>
      <c r="BM911" s="120"/>
      <c r="BN911" s="79"/>
      <c r="BO911" s="79"/>
      <c r="BP911" s="79"/>
      <c r="BQ911" s="79"/>
      <c r="BR911" s="79"/>
      <c r="BS911" s="79"/>
      <c r="BT911" s="79"/>
      <c r="BU911" s="79"/>
      <c r="BV911" s="79"/>
      <c r="BW911" s="79"/>
      <c r="BX911" s="79"/>
      <c r="BY911" s="79"/>
      <c r="BZ911" s="79"/>
    </row>
    <row r="91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4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119"/>
      <c r="AU912" s="122"/>
      <c r="AV912" s="119"/>
      <c r="AX912" s="79"/>
      <c r="AY912" s="79"/>
      <c r="AZ912" s="79"/>
      <c r="BA912" s="79"/>
      <c r="BB912" s="79"/>
      <c r="BC912" s="79"/>
      <c r="BD912" s="79"/>
      <c r="BE912" s="79"/>
      <c r="BF912" s="79"/>
      <c r="BG912" s="79"/>
      <c r="BH912" s="79"/>
      <c r="BI912" s="79"/>
      <c r="BJ912" s="79"/>
      <c r="BK912" s="79"/>
      <c r="BL912" s="79"/>
      <c r="BM912" s="120"/>
      <c r="BN912" s="79"/>
      <c r="BO912" s="79"/>
      <c r="BP912" s="79"/>
      <c r="BQ912" s="79"/>
      <c r="BR912" s="79"/>
      <c r="BS912" s="79"/>
      <c r="BT912" s="79"/>
      <c r="BU912" s="79"/>
      <c r="BV912" s="79"/>
      <c r="BW912" s="79"/>
      <c r="BX912" s="79"/>
      <c r="BY912" s="79"/>
      <c r="BZ912" s="79"/>
    </row>
    <row r="913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4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119"/>
      <c r="AU913" s="122"/>
      <c r="AV913" s="119"/>
      <c r="AX913" s="79"/>
      <c r="AY913" s="79"/>
      <c r="AZ913" s="79"/>
      <c r="BA913" s="79"/>
      <c r="BB913" s="79"/>
      <c r="BC913" s="79"/>
      <c r="BD913" s="79"/>
      <c r="BE913" s="79"/>
      <c r="BF913" s="79"/>
      <c r="BG913" s="79"/>
      <c r="BH913" s="79"/>
      <c r="BI913" s="79"/>
      <c r="BJ913" s="79"/>
      <c r="BK913" s="79"/>
      <c r="BL913" s="79"/>
      <c r="BM913" s="120"/>
      <c r="BN913" s="79"/>
      <c r="BO913" s="79"/>
      <c r="BP913" s="79"/>
      <c r="BQ913" s="79"/>
      <c r="BR913" s="79"/>
      <c r="BS913" s="79"/>
      <c r="BT913" s="79"/>
      <c r="BU913" s="79"/>
      <c r="BV913" s="79"/>
      <c r="BW913" s="79"/>
      <c r="BX913" s="79"/>
      <c r="BY913" s="79"/>
      <c r="BZ913" s="79"/>
    </row>
    <row r="914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4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119"/>
      <c r="AU914" s="122"/>
      <c r="AV914" s="119"/>
      <c r="AX914" s="79"/>
      <c r="AY914" s="79"/>
      <c r="AZ914" s="79"/>
      <c r="BA914" s="79"/>
      <c r="BB914" s="79"/>
      <c r="BC914" s="79"/>
      <c r="BD914" s="79"/>
      <c r="BE914" s="79"/>
      <c r="BF914" s="79"/>
      <c r="BG914" s="79"/>
      <c r="BH914" s="79"/>
      <c r="BI914" s="79"/>
      <c r="BJ914" s="79"/>
      <c r="BK914" s="79"/>
      <c r="BL914" s="79"/>
      <c r="BM914" s="120"/>
      <c r="BN914" s="79"/>
      <c r="BO914" s="79"/>
      <c r="BP914" s="79"/>
      <c r="BQ914" s="79"/>
      <c r="BR914" s="79"/>
      <c r="BS914" s="79"/>
      <c r="BT914" s="79"/>
      <c r="BU914" s="79"/>
      <c r="BV914" s="79"/>
      <c r="BW914" s="79"/>
      <c r="BX914" s="79"/>
      <c r="BY914" s="79"/>
      <c r="BZ914" s="79"/>
    </row>
    <row r="915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4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119"/>
      <c r="AU915" s="122"/>
      <c r="AV915" s="119"/>
      <c r="AX915" s="79"/>
      <c r="AY915" s="79"/>
      <c r="AZ915" s="79"/>
      <c r="BA915" s="79"/>
      <c r="BB915" s="79"/>
      <c r="BC915" s="79"/>
      <c r="BD915" s="79"/>
      <c r="BE915" s="79"/>
      <c r="BF915" s="79"/>
      <c r="BG915" s="79"/>
      <c r="BH915" s="79"/>
      <c r="BI915" s="79"/>
      <c r="BJ915" s="79"/>
      <c r="BK915" s="79"/>
      <c r="BL915" s="79"/>
      <c r="BM915" s="120"/>
      <c r="BN915" s="79"/>
      <c r="BO915" s="79"/>
      <c r="BP915" s="79"/>
      <c r="BQ915" s="79"/>
      <c r="BR915" s="79"/>
      <c r="BS915" s="79"/>
      <c r="BT915" s="79"/>
      <c r="BU915" s="79"/>
      <c r="BV915" s="79"/>
      <c r="BW915" s="79"/>
      <c r="BX915" s="79"/>
      <c r="BY915" s="79"/>
      <c r="BZ915" s="79"/>
    </row>
    <row r="916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4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119"/>
      <c r="AU916" s="122"/>
      <c r="AV916" s="119"/>
      <c r="AX916" s="79"/>
      <c r="AY916" s="79"/>
      <c r="AZ916" s="79"/>
      <c r="BA916" s="79"/>
      <c r="BB916" s="79"/>
      <c r="BC916" s="79"/>
      <c r="BD916" s="79"/>
      <c r="BE916" s="79"/>
      <c r="BF916" s="79"/>
      <c r="BG916" s="79"/>
      <c r="BH916" s="79"/>
      <c r="BI916" s="79"/>
      <c r="BJ916" s="79"/>
      <c r="BK916" s="79"/>
      <c r="BL916" s="79"/>
      <c r="BM916" s="120"/>
      <c r="BN916" s="79"/>
      <c r="BO916" s="79"/>
      <c r="BP916" s="79"/>
      <c r="BQ916" s="79"/>
      <c r="BR916" s="79"/>
      <c r="BS916" s="79"/>
      <c r="BT916" s="79"/>
      <c r="BU916" s="79"/>
      <c r="BV916" s="79"/>
      <c r="BW916" s="79"/>
      <c r="BX916" s="79"/>
      <c r="BY916" s="79"/>
      <c r="BZ916" s="79"/>
    </row>
    <row r="917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4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119"/>
      <c r="AU917" s="122"/>
      <c r="AV917" s="119"/>
      <c r="AX917" s="79"/>
      <c r="AY917" s="79"/>
      <c r="AZ917" s="79"/>
      <c r="BA917" s="79"/>
      <c r="BB917" s="79"/>
      <c r="BC917" s="79"/>
      <c r="BD917" s="79"/>
      <c r="BE917" s="79"/>
      <c r="BF917" s="79"/>
      <c r="BG917" s="79"/>
      <c r="BH917" s="79"/>
      <c r="BI917" s="79"/>
      <c r="BJ917" s="79"/>
      <c r="BK917" s="79"/>
      <c r="BL917" s="79"/>
      <c r="BM917" s="120"/>
      <c r="BN917" s="79"/>
      <c r="BO917" s="79"/>
      <c r="BP917" s="79"/>
      <c r="BQ917" s="79"/>
      <c r="BR917" s="79"/>
      <c r="BS917" s="79"/>
      <c r="BT917" s="79"/>
      <c r="BU917" s="79"/>
      <c r="BV917" s="79"/>
      <c r="BW917" s="79"/>
      <c r="BX917" s="79"/>
      <c r="BY917" s="79"/>
      <c r="BZ917" s="79"/>
    </row>
    <row r="918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4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119"/>
      <c r="AU918" s="122"/>
      <c r="AV918" s="119"/>
      <c r="AX918" s="79"/>
      <c r="AY918" s="79"/>
      <c r="AZ918" s="79"/>
      <c r="BA918" s="79"/>
      <c r="BB918" s="79"/>
      <c r="BC918" s="79"/>
      <c r="BD918" s="79"/>
      <c r="BE918" s="79"/>
      <c r="BF918" s="79"/>
      <c r="BG918" s="79"/>
      <c r="BH918" s="79"/>
      <c r="BI918" s="79"/>
      <c r="BJ918" s="79"/>
      <c r="BK918" s="79"/>
      <c r="BL918" s="79"/>
      <c r="BM918" s="120"/>
      <c r="BN918" s="79"/>
      <c r="BO918" s="79"/>
      <c r="BP918" s="79"/>
      <c r="BQ918" s="79"/>
      <c r="BR918" s="79"/>
      <c r="BS918" s="79"/>
      <c r="BT918" s="79"/>
      <c r="BU918" s="79"/>
      <c r="BV918" s="79"/>
      <c r="BW918" s="79"/>
      <c r="BX918" s="79"/>
      <c r="BY918" s="79"/>
      <c r="BZ918" s="79"/>
    </row>
    <row r="919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4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119"/>
      <c r="AU919" s="122"/>
      <c r="AV919" s="119"/>
      <c r="AX919" s="79"/>
      <c r="AY919" s="79"/>
      <c r="AZ919" s="79"/>
      <c r="BA919" s="79"/>
      <c r="BB919" s="79"/>
      <c r="BC919" s="79"/>
      <c r="BD919" s="79"/>
      <c r="BE919" s="79"/>
      <c r="BF919" s="79"/>
      <c r="BG919" s="79"/>
      <c r="BH919" s="79"/>
      <c r="BI919" s="79"/>
      <c r="BJ919" s="79"/>
      <c r="BK919" s="79"/>
      <c r="BL919" s="79"/>
      <c r="BM919" s="120"/>
      <c r="BN919" s="79"/>
      <c r="BO919" s="79"/>
      <c r="BP919" s="79"/>
      <c r="BQ919" s="79"/>
      <c r="BR919" s="79"/>
      <c r="BS919" s="79"/>
      <c r="BT919" s="79"/>
      <c r="BU919" s="79"/>
      <c r="BV919" s="79"/>
      <c r="BW919" s="79"/>
      <c r="BX919" s="79"/>
      <c r="BY919" s="79"/>
      <c r="BZ919" s="79"/>
    </row>
    <row r="920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4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119"/>
      <c r="AU920" s="122"/>
      <c r="AV920" s="119"/>
      <c r="AX920" s="79"/>
      <c r="AY920" s="79"/>
      <c r="AZ920" s="79"/>
      <c r="BA920" s="79"/>
      <c r="BB920" s="79"/>
      <c r="BC920" s="79"/>
      <c r="BD920" s="79"/>
      <c r="BE920" s="79"/>
      <c r="BF920" s="79"/>
      <c r="BG920" s="79"/>
      <c r="BH920" s="79"/>
      <c r="BI920" s="79"/>
      <c r="BJ920" s="79"/>
      <c r="BK920" s="79"/>
      <c r="BL920" s="79"/>
      <c r="BM920" s="120"/>
      <c r="BN920" s="79"/>
      <c r="BO920" s="79"/>
      <c r="BP920" s="79"/>
      <c r="BQ920" s="79"/>
      <c r="BR920" s="79"/>
      <c r="BS920" s="79"/>
      <c r="BT920" s="79"/>
      <c r="BU920" s="79"/>
      <c r="BV920" s="79"/>
      <c r="BW920" s="79"/>
      <c r="BX920" s="79"/>
      <c r="BY920" s="79"/>
      <c r="BZ920" s="79"/>
    </row>
    <row r="92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4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119"/>
      <c r="AU921" s="122"/>
      <c r="AV921" s="119"/>
      <c r="AX921" s="79"/>
      <c r="AY921" s="79"/>
      <c r="AZ921" s="79"/>
      <c r="BA921" s="79"/>
      <c r="BB921" s="79"/>
      <c r="BC921" s="79"/>
      <c r="BD921" s="79"/>
      <c r="BE921" s="79"/>
      <c r="BF921" s="79"/>
      <c r="BG921" s="79"/>
      <c r="BH921" s="79"/>
      <c r="BI921" s="79"/>
      <c r="BJ921" s="79"/>
      <c r="BK921" s="79"/>
      <c r="BL921" s="79"/>
      <c r="BM921" s="120"/>
      <c r="BN921" s="79"/>
      <c r="BO921" s="79"/>
      <c r="BP921" s="79"/>
      <c r="BQ921" s="79"/>
      <c r="BR921" s="79"/>
      <c r="BS921" s="79"/>
      <c r="BT921" s="79"/>
      <c r="BU921" s="79"/>
      <c r="BV921" s="79"/>
      <c r="BW921" s="79"/>
      <c r="BX921" s="79"/>
      <c r="BY921" s="79"/>
      <c r="BZ921" s="79"/>
    </row>
    <row r="92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4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119"/>
      <c r="AU922" s="122"/>
      <c r="AV922" s="119"/>
      <c r="AX922" s="79"/>
      <c r="AY922" s="79"/>
      <c r="AZ922" s="79"/>
      <c r="BA922" s="79"/>
      <c r="BB922" s="79"/>
      <c r="BC922" s="79"/>
      <c r="BD922" s="79"/>
      <c r="BE922" s="79"/>
      <c r="BF922" s="79"/>
      <c r="BG922" s="79"/>
      <c r="BH922" s="79"/>
      <c r="BI922" s="79"/>
      <c r="BJ922" s="79"/>
      <c r="BK922" s="79"/>
      <c r="BL922" s="79"/>
      <c r="BM922" s="120"/>
      <c r="BN922" s="79"/>
      <c r="BO922" s="79"/>
      <c r="BP922" s="79"/>
      <c r="BQ922" s="79"/>
      <c r="BR922" s="79"/>
      <c r="BS922" s="79"/>
      <c r="BT922" s="79"/>
      <c r="BU922" s="79"/>
      <c r="BV922" s="79"/>
      <c r="BW922" s="79"/>
      <c r="BX922" s="79"/>
      <c r="BY922" s="79"/>
      <c r="BZ922" s="79"/>
    </row>
    <row r="923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4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119"/>
      <c r="AU923" s="122"/>
      <c r="AV923" s="119"/>
      <c r="AX923" s="79"/>
      <c r="AY923" s="79"/>
      <c r="AZ923" s="79"/>
      <c r="BA923" s="79"/>
      <c r="BB923" s="79"/>
      <c r="BC923" s="79"/>
      <c r="BD923" s="79"/>
      <c r="BE923" s="79"/>
      <c r="BF923" s="79"/>
      <c r="BG923" s="79"/>
      <c r="BH923" s="79"/>
      <c r="BI923" s="79"/>
      <c r="BJ923" s="79"/>
      <c r="BK923" s="79"/>
      <c r="BL923" s="79"/>
      <c r="BM923" s="120"/>
      <c r="BN923" s="79"/>
      <c r="BO923" s="79"/>
      <c r="BP923" s="79"/>
      <c r="BQ923" s="79"/>
      <c r="BR923" s="79"/>
      <c r="BS923" s="79"/>
      <c r="BT923" s="79"/>
      <c r="BU923" s="79"/>
      <c r="BV923" s="79"/>
      <c r="BW923" s="79"/>
      <c r="BX923" s="79"/>
      <c r="BY923" s="79"/>
      <c r="BZ923" s="79"/>
    </row>
    <row r="924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4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119"/>
      <c r="AU924" s="122"/>
      <c r="AV924" s="119"/>
      <c r="AX924" s="79"/>
      <c r="AY924" s="79"/>
      <c r="AZ924" s="79"/>
      <c r="BA924" s="79"/>
      <c r="BB924" s="79"/>
      <c r="BC924" s="79"/>
      <c r="BD924" s="79"/>
      <c r="BE924" s="79"/>
      <c r="BF924" s="79"/>
      <c r="BG924" s="79"/>
      <c r="BH924" s="79"/>
      <c r="BI924" s="79"/>
      <c r="BJ924" s="79"/>
      <c r="BK924" s="79"/>
      <c r="BL924" s="79"/>
      <c r="BM924" s="120"/>
      <c r="BN924" s="79"/>
      <c r="BO924" s="79"/>
      <c r="BP924" s="79"/>
      <c r="BQ924" s="79"/>
      <c r="BR924" s="79"/>
      <c r="BS924" s="79"/>
      <c r="BT924" s="79"/>
      <c r="BU924" s="79"/>
      <c r="BV924" s="79"/>
      <c r="BW924" s="79"/>
      <c r="BX924" s="79"/>
      <c r="BY924" s="79"/>
      <c r="BZ924" s="79"/>
    </row>
    <row r="925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4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119"/>
      <c r="AU925" s="122"/>
      <c r="AV925" s="119"/>
      <c r="AX925" s="79"/>
      <c r="AY925" s="79"/>
      <c r="AZ925" s="79"/>
      <c r="BA925" s="79"/>
      <c r="BB925" s="79"/>
      <c r="BC925" s="79"/>
      <c r="BD925" s="79"/>
      <c r="BE925" s="79"/>
      <c r="BF925" s="79"/>
      <c r="BG925" s="79"/>
      <c r="BH925" s="79"/>
      <c r="BI925" s="79"/>
      <c r="BJ925" s="79"/>
      <c r="BK925" s="79"/>
      <c r="BL925" s="79"/>
      <c r="BM925" s="120"/>
      <c r="BN925" s="79"/>
      <c r="BO925" s="79"/>
      <c r="BP925" s="79"/>
      <c r="BQ925" s="79"/>
      <c r="BR925" s="79"/>
      <c r="BS925" s="79"/>
      <c r="BT925" s="79"/>
      <c r="BU925" s="79"/>
      <c r="BV925" s="79"/>
      <c r="BW925" s="79"/>
      <c r="BX925" s="79"/>
      <c r="BY925" s="79"/>
      <c r="BZ925" s="79"/>
    </row>
    <row r="926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4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119"/>
      <c r="AU926" s="122"/>
      <c r="AV926" s="119"/>
      <c r="AX926" s="79"/>
      <c r="AY926" s="79"/>
      <c r="AZ926" s="79"/>
      <c r="BA926" s="79"/>
      <c r="BB926" s="79"/>
      <c r="BC926" s="79"/>
      <c r="BD926" s="79"/>
      <c r="BE926" s="79"/>
      <c r="BF926" s="79"/>
      <c r="BG926" s="79"/>
      <c r="BH926" s="79"/>
      <c r="BI926" s="79"/>
      <c r="BJ926" s="79"/>
      <c r="BK926" s="79"/>
      <c r="BL926" s="79"/>
      <c r="BM926" s="120"/>
      <c r="BN926" s="79"/>
      <c r="BO926" s="79"/>
      <c r="BP926" s="79"/>
      <c r="BQ926" s="79"/>
      <c r="BR926" s="79"/>
      <c r="BS926" s="79"/>
      <c r="BT926" s="79"/>
      <c r="BU926" s="79"/>
      <c r="BV926" s="79"/>
      <c r="BW926" s="79"/>
      <c r="BX926" s="79"/>
      <c r="BY926" s="79"/>
      <c r="BZ926" s="79"/>
    </row>
    <row r="927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4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119"/>
      <c r="AU927" s="122"/>
      <c r="AV927" s="119"/>
      <c r="AX927" s="79"/>
      <c r="AY927" s="79"/>
      <c r="AZ927" s="79"/>
      <c r="BA927" s="79"/>
      <c r="BB927" s="79"/>
      <c r="BC927" s="79"/>
      <c r="BD927" s="79"/>
      <c r="BE927" s="79"/>
      <c r="BF927" s="79"/>
      <c r="BG927" s="79"/>
      <c r="BH927" s="79"/>
      <c r="BI927" s="79"/>
      <c r="BJ927" s="79"/>
      <c r="BK927" s="79"/>
      <c r="BL927" s="79"/>
      <c r="BM927" s="120"/>
      <c r="BN927" s="79"/>
      <c r="BO927" s="79"/>
      <c r="BP927" s="79"/>
      <c r="BQ927" s="79"/>
      <c r="BR927" s="79"/>
      <c r="BS927" s="79"/>
      <c r="BT927" s="79"/>
      <c r="BU927" s="79"/>
      <c r="BV927" s="79"/>
      <c r="BW927" s="79"/>
      <c r="BX927" s="79"/>
      <c r="BY927" s="79"/>
      <c r="BZ927" s="79"/>
    </row>
    <row r="928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4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119"/>
      <c r="AU928" s="122"/>
      <c r="AV928" s="119"/>
      <c r="AX928" s="79"/>
      <c r="AY928" s="79"/>
      <c r="AZ928" s="79"/>
      <c r="BA928" s="79"/>
      <c r="BB928" s="79"/>
      <c r="BC928" s="79"/>
      <c r="BD928" s="79"/>
      <c r="BE928" s="79"/>
      <c r="BF928" s="79"/>
      <c r="BG928" s="79"/>
      <c r="BH928" s="79"/>
      <c r="BI928" s="79"/>
      <c r="BJ928" s="79"/>
      <c r="BK928" s="79"/>
      <c r="BL928" s="79"/>
      <c r="BM928" s="120"/>
      <c r="BN928" s="79"/>
      <c r="BO928" s="79"/>
      <c r="BP928" s="79"/>
      <c r="BQ928" s="79"/>
      <c r="BR928" s="79"/>
      <c r="BS928" s="79"/>
      <c r="BT928" s="79"/>
      <c r="BU928" s="79"/>
      <c r="BV928" s="79"/>
      <c r="BW928" s="79"/>
      <c r="BX928" s="79"/>
      <c r="BY928" s="79"/>
      <c r="BZ928" s="79"/>
    </row>
    <row r="929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4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119"/>
      <c r="AU929" s="122"/>
      <c r="AV929" s="119"/>
      <c r="AX929" s="79"/>
      <c r="AY929" s="79"/>
      <c r="AZ929" s="79"/>
      <c r="BA929" s="79"/>
      <c r="BB929" s="79"/>
      <c r="BC929" s="79"/>
      <c r="BD929" s="79"/>
      <c r="BE929" s="79"/>
      <c r="BF929" s="79"/>
      <c r="BG929" s="79"/>
      <c r="BH929" s="79"/>
      <c r="BI929" s="79"/>
      <c r="BJ929" s="79"/>
      <c r="BK929" s="79"/>
      <c r="BL929" s="79"/>
      <c r="BM929" s="120"/>
      <c r="BN929" s="79"/>
      <c r="BO929" s="79"/>
      <c r="BP929" s="79"/>
      <c r="BQ929" s="79"/>
      <c r="BR929" s="79"/>
      <c r="BS929" s="79"/>
      <c r="BT929" s="79"/>
      <c r="BU929" s="79"/>
      <c r="BV929" s="79"/>
      <c r="BW929" s="79"/>
      <c r="BX929" s="79"/>
      <c r="BY929" s="79"/>
      <c r="BZ929" s="79"/>
    </row>
    <row r="930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4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119"/>
      <c r="AU930" s="122"/>
      <c r="AV930" s="119"/>
      <c r="AX930" s="79"/>
      <c r="AY930" s="79"/>
      <c r="AZ930" s="79"/>
      <c r="BA930" s="79"/>
      <c r="BB930" s="79"/>
      <c r="BC930" s="79"/>
      <c r="BD930" s="79"/>
      <c r="BE930" s="79"/>
      <c r="BF930" s="79"/>
      <c r="BG930" s="79"/>
      <c r="BH930" s="79"/>
      <c r="BI930" s="79"/>
      <c r="BJ930" s="79"/>
      <c r="BK930" s="79"/>
      <c r="BL930" s="79"/>
      <c r="BM930" s="120"/>
      <c r="BN930" s="79"/>
      <c r="BO930" s="79"/>
      <c r="BP930" s="79"/>
      <c r="BQ930" s="79"/>
      <c r="BR930" s="79"/>
      <c r="BS930" s="79"/>
      <c r="BT930" s="79"/>
      <c r="BU930" s="79"/>
      <c r="BV930" s="79"/>
      <c r="BW930" s="79"/>
      <c r="BX930" s="79"/>
      <c r="BY930" s="79"/>
      <c r="BZ930" s="79"/>
    </row>
    <row r="93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4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119"/>
      <c r="AU931" s="122"/>
      <c r="AV931" s="119"/>
      <c r="AX931" s="79"/>
      <c r="AY931" s="79"/>
      <c r="AZ931" s="79"/>
      <c r="BA931" s="79"/>
      <c r="BB931" s="79"/>
      <c r="BC931" s="79"/>
      <c r="BD931" s="79"/>
      <c r="BE931" s="79"/>
      <c r="BF931" s="79"/>
      <c r="BG931" s="79"/>
      <c r="BH931" s="79"/>
      <c r="BI931" s="79"/>
      <c r="BJ931" s="79"/>
      <c r="BK931" s="79"/>
      <c r="BL931" s="79"/>
      <c r="BM931" s="120"/>
      <c r="BN931" s="79"/>
      <c r="BO931" s="79"/>
      <c r="BP931" s="79"/>
      <c r="BQ931" s="79"/>
      <c r="BR931" s="79"/>
      <c r="BS931" s="79"/>
      <c r="BT931" s="79"/>
      <c r="BU931" s="79"/>
      <c r="BV931" s="79"/>
      <c r="BW931" s="79"/>
      <c r="BX931" s="79"/>
      <c r="BY931" s="79"/>
      <c r="BZ931" s="79"/>
    </row>
    <row r="93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4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119"/>
      <c r="AU932" s="122"/>
      <c r="AV932" s="119"/>
      <c r="AX932" s="79"/>
      <c r="AY932" s="79"/>
      <c r="AZ932" s="79"/>
      <c r="BA932" s="79"/>
      <c r="BB932" s="79"/>
      <c r="BC932" s="79"/>
      <c r="BD932" s="79"/>
      <c r="BE932" s="79"/>
      <c r="BF932" s="79"/>
      <c r="BG932" s="79"/>
      <c r="BH932" s="79"/>
      <c r="BI932" s="79"/>
      <c r="BJ932" s="79"/>
      <c r="BK932" s="79"/>
      <c r="BL932" s="79"/>
      <c r="BM932" s="120"/>
      <c r="BN932" s="79"/>
      <c r="BO932" s="79"/>
      <c r="BP932" s="79"/>
      <c r="BQ932" s="79"/>
      <c r="BR932" s="79"/>
      <c r="BS932" s="79"/>
      <c r="BT932" s="79"/>
      <c r="BU932" s="79"/>
      <c r="BV932" s="79"/>
      <c r="BW932" s="79"/>
      <c r="BX932" s="79"/>
      <c r="BY932" s="79"/>
      <c r="BZ932" s="79"/>
    </row>
    <row r="933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4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119"/>
      <c r="AU933" s="122"/>
      <c r="AV933" s="119"/>
      <c r="AX933" s="79"/>
      <c r="AY933" s="79"/>
      <c r="AZ933" s="79"/>
      <c r="BA933" s="79"/>
      <c r="BB933" s="79"/>
      <c r="BC933" s="79"/>
      <c r="BD933" s="79"/>
      <c r="BE933" s="79"/>
      <c r="BF933" s="79"/>
      <c r="BG933" s="79"/>
      <c r="BH933" s="79"/>
      <c r="BI933" s="79"/>
      <c r="BJ933" s="79"/>
      <c r="BK933" s="79"/>
      <c r="BL933" s="79"/>
      <c r="BM933" s="120"/>
      <c r="BN933" s="79"/>
      <c r="BO933" s="79"/>
      <c r="BP933" s="79"/>
      <c r="BQ933" s="79"/>
      <c r="BR933" s="79"/>
      <c r="BS933" s="79"/>
      <c r="BT933" s="79"/>
      <c r="BU933" s="79"/>
      <c r="BV933" s="79"/>
      <c r="BW933" s="79"/>
      <c r="BX933" s="79"/>
      <c r="BY933" s="79"/>
      <c r="BZ933" s="79"/>
    </row>
    <row r="934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4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119"/>
      <c r="AU934" s="122"/>
      <c r="AV934" s="119"/>
      <c r="AX934" s="79"/>
      <c r="AY934" s="79"/>
      <c r="AZ934" s="79"/>
      <c r="BA934" s="79"/>
      <c r="BB934" s="79"/>
      <c r="BC934" s="79"/>
      <c r="BD934" s="79"/>
      <c r="BE934" s="79"/>
      <c r="BF934" s="79"/>
      <c r="BG934" s="79"/>
      <c r="BH934" s="79"/>
      <c r="BI934" s="79"/>
      <c r="BJ934" s="79"/>
      <c r="BK934" s="79"/>
      <c r="BL934" s="79"/>
      <c r="BM934" s="120"/>
      <c r="BN934" s="79"/>
      <c r="BO934" s="79"/>
      <c r="BP934" s="79"/>
      <c r="BQ934" s="79"/>
      <c r="BR934" s="79"/>
      <c r="BS934" s="79"/>
      <c r="BT934" s="79"/>
      <c r="BU934" s="79"/>
      <c r="BV934" s="79"/>
      <c r="BW934" s="79"/>
      <c r="BX934" s="79"/>
      <c r="BY934" s="79"/>
      <c r="BZ934" s="79"/>
    </row>
    <row r="935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4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119"/>
      <c r="AU935" s="122"/>
      <c r="AV935" s="119"/>
      <c r="AX935" s="79"/>
      <c r="AY935" s="79"/>
      <c r="AZ935" s="79"/>
      <c r="BA935" s="79"/>
      <c r="BB935" s="79"/>
      <c r="BC935" s="79"/>
      <c r="BD935" s="79"/>
      <c r="BE935" s="79"/>
      <c r="BF935" s="79"/>
      <c r="BG935" s="79"/>
      <c r="BH935" s="79"/>
      <c r="BI935" s="79"/>
      <c r="BJ935" s="79"/>
      <c r="BK935" s="79"/>
      <c r="BL935" s="79"/>
      <c r="BM935" s="120"/>
      <c r="BN935" s="79"/>
      <c r="BO935" s="79"/>
      <c r="BP935" s="79"/>
      <c r="BQ935" s="79"/>
      <c r="BR935" s="79"/>
      <c r="BS935" s="79"/>
      <c r="BT935" s="79"/>
      <c r="BU935" s="79"/>
      <c r="BV935" s="79"/>
      <c r="BW935" s="79"/>
      <c r="BX935" s="79"/>
      <c r="BY935" s="79"/>
      <c r="BZ935" s="79"/>
    </row>
    <row r="936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4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119"/>
      <c r="AU936" s="122"/>
      <c r="AV936" s="119"/>
      <c r="AX936" s="79"/>
      <c r="AY936" s="79"/>
      <c r="AZ936" s="79"/>
      <c r="BA936" s="79"/>
      <c r="BB936" s="79"/>
      <c r="BC936" s="79"/>
      <c r="BD936" s="79"/>
      <c r="BE936" s="79"/>
      <c r="BF936" s="79"/>
      <c r="BG936" s="79"/>
      <c r="BH936" s="79"/>
      <c r="BI936" s="79"/>
      <c r="BJ936" s="79"/>
      <c r="BK936" s="79"/>
      <c r="BL936" s="79"/>
      <c r="BM936" s="120"/>
      <c r="BN936" s="79"/>
      <c r="BO936" s="79"/>
      <c r="BP936" s="79"/>
      <c r="BQ936" s="79"/>
      <c r="BR936" s="79"/>
      <c r="BS936" s="79"/>
      <c r="BT936" s="79"/>
      <c r="BU936" s="79"/>
      <c r="BV936" s="79"/>
      <c r="BW936" s="79"/>
      <c r="BX936" s="79"/>
      <c r="BY936" s="79"/>
      <c r="BZ936" s="79"/>
    </row>
    <row r="937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4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119"/>
      <c r="AU937" s="122"/>
      <c r="AV937" s="119"/>
      <c r="AX937" s="79"/>
      <c r="AY937" s="79"/>
      <c r="AZ937" s="79"/>
      <c r="BA937" s="79"/>
      <c r="BB937" s="79"/>
      <c r="BC937" s="79"/>
      <c r="BD937" s="79"/>
      <c r="BE937" s="79"/>
      <c r="BF937" s="79"/>
      <c r="BG937" s="79"/>
      <c r="BH937" s="79"/>
      <c r="BI937" s="79"/>
      <c r="BJ937" s="79"/>
      <c r="BK937" s="79"/>
      <c r="BL937" s="79"/>
      <c r="BM937" s="120"/>
      <c r="BN937" s="79"/>
      <c r="BO937" s="79"/>
      <c r="BP937" s="79"/>
      <c r="BQ937" s="79"/>
      <c r="BR937" s="79"/>
      <c r="BS937" s="79"/>
      <c r="BT937" s="79"/>
      <c r="BU937" s="79"/>
      <c r="BV937" s="79"/>
      <c r="BW937" s="79"/>
      <c r="BX937" s="79"/>
      <c r="BY937" s="79"/>
      <c r="BZ937" s="79"/>
    </row>
    <row r="938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4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119"/>
      <c r="AU938" s="122"/>
      <c r="AV938" s="119"/>
      <c r="AX938" s="79"/>
      <c r="AY938" s="79"/>
      <c r="AZ938" s="79"/>
      <c r="BA938" s="79"/>
      <c r="BB938" s="79"/>
      <c r="BC938" s="79"/>
      <c r="BD938" s="79"/>
      <c r="BE938" s="79"/>
      <c r="BF938" s="79"/>
      <c r="BG938" s="79"/>
      <c r="BH938" s="79"/>
      <c r="BI938" s="79"/>
      <c r="BJ938" s="79"/>
      <c r="BK938" s="79"/>
      <c r="BL938" s="79"/>
      <c r="BM938" s="120"/>
      <c r="BN938" s="79"/>
      <c r="BO938" s="79"/>
      <c r="BP938" s="79"/>
      <c r="BQ938" s="79"/>
      <c r="BR938" s="79"/>
      <c r="BS938" s="79"/>
      <c r="BT938" s="79"/>
      <c r="BU938" s="79"/>
      <c r="BV938" s="79"/>
      <c r="BW938" s="79"/>
      <c r="BX938" s="79"/>
      <c r="BY938" s="79"/>
      <c r="BZ938" s="79"/>
    </row>
    <row r="939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4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119"/>
      <c r="AU939" s="122"/>
      <c r="AV939" s="119"/>
      <c r="AX939" s="79"/>
      <c r="AY939" s="79"/>
      <c r="AZ939" s="79"/>
      <c r="BA939" s="79"/>
      <c r="BB939" s="79"/>
      <c r="BC939" s="79"/>
      <c r="BD939" s="79"/>
      <c r="BE939" s="79"/>
      <c r="BF939" s="79"/>
      <c r="BG939" s="79"/>
      <c r="BH939" s="79"/>
      <c r="BI939" s="79"/>
      <c r="BJ939" s="79"/>
      <c r="BK939" s="79"/>
      <c r="BL939" s="79"/>
      <c r="BM939" s="120"/>
      <c r="BN939" s="79"/>
      <c r="BO939" s="79"/>
      <c r="BP939" s="79"/>
      <c r="BQ939" s="79"/>
      <c r="BR939" s="79"/>
      <c r="BS939" s="79"/>
      <c r="BT939" s="79"/>
      <c r="BU939" s="79"/>
      <c r="BV939" s="79"/>
      <c r="BW939" s="79"/>
      <c r="BX939" s="79"/>
      <c r="BY939" s="79"/>
      <c r="BZ939" s="79"/>
    </row>
    <row r="940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4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119"/>
      <c r="AU940" s="122"/>
      <c r="AV940" s="119"/>
      <c r="AX940" s="79"/>
      <c r="AY940" s="79"/>
      <c r="AZ940" s="79"/>
      <c r="BA940" s="79"/>
      <c r="BB940" s="79"/>
      <c r="BC940" s="79"/>
      <c r="BD940" s="79"/>
      <c r="BE940" s="79"/>
      <c r="BF940" s="79"/>
      <c r="BG940" s="79"/>
      <c r="BH940" s="79"/>
      <c r="BI940" s="79"/>
      <c r="BJ940" s="79"/>
      <c r="BK940" s="79"/>
      <c r="BL940" s="79"/>
      <c r="BM940" s="120"/>
      <c r="BN940" s="79"/>
      <c r="BO940" s="79"/>
      <c r="BP940" s="79"/>
      <c r="BQ940" s="79"/>
      <c r="BR940" s="79"/>
      <c r="BS940" s="79"/>
      <c r="BT940" s="79"/>
      <c r="BU940" s="79"/>
      <c r="BV940" s="79"/>
      <c r="BW940" s="79"/>
      <c r="BX940" s="79"/>
      <c r="BY940" s="79"/>
      <c r="BZ940" s="79"/>
    </row>
    <row r="94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4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119"/>
      <c r="AU941" s="122"/>
      <c r="AV941" s="119"/>
      <c r="AX941" s="79"/>
      <c r="AY941" s="79"/>
      <c r="AZ941" s="79"/>
      <c r="BA941" s="79"/>
      <c r="BB941" s="79"/>
      <c r="BC941" s="79"/>
      <c r="BD941" s="79"/>
      <c r="BE941" s="79"/>
      <c r="BF941" s="79"/>
      <c r="BG941" s="79"/>
      <c r="BH941" s="79"/>
      <c r="BI941" s="79"/>
      <c r="BJ941" s="79"/>
      <c r="BK941" s="79"/>
      <c r="BL941" s="79"/>
      <c r="BM941" s="120"/>
      <c r="BN941" s="79"/>
      <c r="BO941" s="79"/>
      <c r="BP941" s="79"/>
      <c r="BQ941" s="79"/>
      <c r="BR941" s="79"/>
      <c r="BS941" s="79"/>
      <c r="BT941" s="79"/>
      <c r="BU941" s="79"/>
      <c r="BV941" s="79"/>
      <c r="BW941" s="79"/>
      <c r="BX941" s="79"/>
      <c r="BY941" s="79"/>
      <c r="BZ941" s="79"/>
    </row>
    <row r="94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4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119"/>
      <c r="AU942" s="122"/>
      <c r="AV942" s="119"/>
      <c r="AX942" s="79"/>
      <c r="AY942" s="79"/>
      <c r="AZ942" s="79"/>
      <c r="BA942" s="79"/>
      <c r="BB942" s="79"/>
      <c r="BC942" s="79"/>
      <c r="BD942" s="79"/>
      <c r="BE942" s="79"/>
      <c r="BF942" s="79"/>
      <c r="BG942" s="79"/>
      <c r="BH942" s="79"/>
      <c r="BI942" s="79"/>
      <c r="BJ942" s="79"/>
      <c r="BK942" s="79"/>
      <c r="BL942" s="79"/>
      <c r="BM942" s="120"/>
      <c r="BN942" s="79"/>
      <c r="BO942" s="79"/>
      <c r="BP942" s="79"/>
      <c r="BQ942" s="79"/>
      <c r="BR942" s="79"/>
      <c r="BS942" s="79"/>
      <c r="BT942" s="79"/>
      <c r="BU942" s="79"/>
      <c r="BV942" s="79"/>
      <c r="BW942" s="79"/>
      <c r="BX942" s="79"/>
      <c r="BY942" s="79"/>
      <c r="BZ942" s="79"/>
    </row>
    <row r="943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4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119"/>
      <c r="AU943" s="122"/>
      <c r="AV943" s="119"/>
      <c r="AX943" s="79"/>
      <c r="AY943" s="79"/>
      <c r="AZ943" s="79"/>
      <c r="BA943" s="79"/>
      <c r="BB943" s="79"/>
      <c r="BC943" s="79"/>
      <c r="BD943" s="79"/>
      <c r="BE943" s="79"/>
      <c r="BF943" s="79"/>
      <c r="BG943" s="79"/>
      <c r="BH943" s="79"/>
      <c r="BI943" s="79"/>
      <c r="BJ943" s="79"/>
      <c r="BK943" s="79"/>
      <c r="BL943" s="79"/>
      <c r="BM943" s="120"/>
      <c r="BN943" s="79"/>
      <c r="BO943" s="79"/>
      <c r="BP943" s="79"/>
      <c r="BQ943" s="79"/>
      <c r="BR943" s="79"/>
      <c r="BS943" s="79"/>
      <c r="BT943" s="79"/>
      <c r="BU943" s="79"/>
      <c r="BV943" s="79"/>
      <c r="BW943" s="79"/>
      <c r="BX943" s="79"/>
      <c r="BY943" s="79"/>
      <c r="BZ943" s="79"/>
    </row>
    <row r="944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4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119"/>
      <c r="AU944" s="122"/>
      <c r="AV944" s="119"/>
      <c r="AX944" s="79"/>
      <c r="AY944" s="79"/>
      <c r="AZ944" s="79"/>
      <c r="BA944" s="79"/>
      <c r="BB944" s="79"/>
      <c r="BC944" s="79"/>
      <c r="BD944" s="79"/>
      <c r="BE944" s="79"/>
      <c r="BF944" s="79"/>
      <c r="BG944" s="79"/>
      <c r="BH944" s="79"/>
      <c r="BI944" s="79"/>
      <c r="BJ944" s="79"/>
      <c r="BK944" s="79"/>
      <c r="BL944" s="79"/>
      <c r="BM944" s="120"/>
      <c r="BN944" s="79"/>
      <c r="BO944" s="79"/>
      <c r="BP944" s="79"/>
      <c r="BQ944" s="79"/>
      <c r="BR944" s="79"/>
      <c r="BS944" s="79"/>
      <c r="BT944" s="79"/>
      <c r="BU944" s="79"/>
      <c r="BV944" s="79"/>
      <c r="BW944" s="79"/>
      <c r="BX944" s="79"/>
      <c r="BY944" s="79"/>
      <c r="BZ944" s="79"/>
    </row>
    <row r="945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4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119"/>
      <c r="AU945" s="122"/>
      <c r="AV945" s="119"/>
      <c r="AX945" s="79"/>
      <c r="AY945" s="79"/>
      <c r="AZ945" s="79"/>
      <c r="BA945" s="79"/>
      <c r="BB945" s="79"/>
      <c r="BC945" s="79"/>
      <c r="BD945" s="79"/>
      <c r="BE945" s="79"/>
      <c r="BF945" s="79"/>
      <c r="BG945" s="79"/>
      <c r="BH945" s="79"/>
      <c r="BI945" s="79"/>
      <c r="BJ945" s="79"/>
      <c r="BK945" s="79"/>
      <c r="BL945" s="79"/>
      <c r="BM945" s="120"/>
      <c r="BN945" s="79"/>
      <c r="BO945" s="79"/>
      <c r="BP945" s="79"/>
      <c r="BQ945" s="79"/>
      <c r="BR945" s="79"/>
      <c r="BS945" s="79"/>
      <c r="BT945" s="79"/>
      <c r="BU945" s="79"/>
      <c r="BV945" s="79"/>
      <c r="BW945" s="79"/>
      <c r="BX945" s="79"/>
      <c r="BY945" s="79"/>
      <c r="BZ945" s="79"/>
    </row>
    <row r="946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4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119"/>
      <c r="AU946" s="122"/>
      <c r="AV946" s="119"/>
      <c r="AX946" s="79"/>
      <c r="AY946" s="79"/>
      <c r="AZ946" s="79"/>
      <c r="BA946" s="79"/>
      <c r="BB946" s="79"/>
      <c r="BC946" s="79"/>
      <c r="BD946" s="79"/>
      <c r="BE946" s="79"/>
      <c r="BF946" s="79"/>
      <c r="BG946" s="79"/>
      <c r="BH946" s="79"/>
      <c r="BI946" s="79"/>
      <c r="BJ946" s="79"/>
      <c r="BK946" s="79"/>
      <c r="BL946" s="79"/>
      <c r="BM946" s="120"/>
      <c r="BN946" s="79"/>
      <c r="BO946" s="79"/>
      <c r="BP946" s="79"/>
      <c r="BQ946" s="79"/>
      <c r="BR946" s="79"/>
      <c r="BS946" s="79"/>
      <c r="BT946" s="79"/>
      <c r="BU946" s="79"/>
      <c r="BV946" s="79"/>
      <c r="BW946" s="79"/>
      <c r="BX946" s="79"/>
      <c r="BY946" s="79"/>
      <c r="BZ946" s="79"/>
    </row>
    <row r="947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4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119"/>
      <c r="AU947" s="122"/>
      <c r="AV947" s="119"/>
      <c r="AX947" s="79"/>
      <c r="AY947" s="79"/>
      <c r="AZ947" s="79"/>
      <c r="BA947" s="79"/>
      <c r="BB947" s="79"/>
      <c r="BC947" s="79"/>
      <c r="BD947" s="79"/>
      <c r="BE947" s="79"/>
      <c r="BF947" s="79"/>
      <c r="BG947" s="79"/>
      <c r="BH947" s="79"/>
      <c r="BI947" s="79"/>
      <c r="BJ947" s="79"/>
      <c r="BK947" s="79"/>
      <c r="BL947" s="79"/>
      <c r="BM947" s="120"/>
      <c r="BN947" s="79"/>
      <c r="BO947" s="79"/>
      <c r="BP947" s="79"/>
      <c r="BQ947" s="79"/>
      <c r="BR947" s="79"/>
      <c r="BS947" s="79"/>
      <c r="BT947" s="79"/>
      <c r="BU947" s="79"/>
      <c r="BV947" s="79"/>
      <c r="BW947" s="79"/>
      <c r="BX947" s="79"/>
      <c r="BY947" s="79"/>
      <c r="BZ947" s="79"/>
    </row>
    <row r="948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4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119"/>
      <c r="AU948" s="122"/>
      <c r="AV948" s="119"/>
      <c r="AX948" s="79"/>
      <c r="AY948" s="79"/>
      <c r="AZ948" s="79"/>
      <c r="BA948" s="79"/>
      <c r="BB948" s="79"/>
      <c r="BC948" s="79"/>
      <c r="BD948" s="79"/>
      <c r="BE948" s="79"/>
      <c r="BF948" s="79"/>
      <c r="BG948" s="79"/>
      <c r="BH948" s="79"/>
      <c r="BI948" s="79"/>
      <c r="BJ948" s="79"/>
      <c r="BK948" s="79"/>
      <c r="BL948" s="79"/>
      <c r="BM948" s="120"/>
      <c r="BN948" s="79"/>
      <c r="BO948" s="79"/>
      <c r="BP948" s="79"/>
      <c r="BQ948" s="79"/>
      <c r="BR948" s="79"/>
      <c r="BS948" s="79"/>
      <c r="BT948" s="79"/>
      <c r="BU948" s="79"/>
      <c r="BV948" s="79"/>
      <c r="BW948" s="79"/>
      <c r="BX948" s="79"/>
      <c r="BY948" s="79"/>
      <c r="BZ948" s="79"/>
    </row>
    <row r="949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4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119"/>
      <c r="AU949" s="122"/>
      <c r="AV949" s="119"/>
      <c r="AX949" s="79"/>
      <c r="AY949" s="79"/>
      <c r="AZ949" s="79"/>
      <c r="BA949" s="79"/>
      <c r="BB949" s="79"/>
      <c r="BC949" s="79"/>
      <c r="BD949" s="79"/>
      <c r="BE949" s="79"/>
      <c r="BF949" s="79"/>
      <c r="BG949" s="79"/>
      <c r="BH949" s="79"/>
      <c r="BI949" s="79"/>
      <c r="BJ949" s="79"/>
      <c r="BK949" s="79"/>
      <c r="BL949" s="79"/>
      <c r="BM949" s="120"/>
      <c r="BN949" s="79"/>
      <c r="BO949" s="79"/>
      <c r="BP949" s="79"/>
      <c r="BQ949" s="79"/>
      <c r="BR949" s="79"/>
      <c r="BS949" s="79"/>
      <c r="BT949" s="79"/>
      <c r="BU949" s="79"/>
      <c r="BV949" s="79"/>
      <c r="BW949" s="79"/>
      <c r="BX949" s="79"/>
      <c r="BY949" s="79"/>
      <c r="BZ949" s="79"/>
    </row>
    <row r="950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4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119"/>
      <c r="AU950" s="122"/>
      <c r="AV950" s="119"/>
      <c r="AX950" s="79"/>
      <c r="AY950" s="79"/>
      <c r="AZ950" s="79"/>
      <c r="BA950" s="79"/>
      <c r="BB950" s="79"/>
      <c r="BC950" s="79"/>
      <c r="BD950" s="79"/>
      <c r="BE950" s="79"/>
      <c r="BF950" s="79"/>
      <c r="BG950" s="79"/>
      <c r="BH950" s="79"/>
      <c r="BI950" s="79"/>
      <c r="BJ950" s="79"/>
      <c r="BK950" s="79"/>
      <c r="BL950" s="79"/>
      <c r="BM950" s="120"/>
      <c r="BN950" s="79"/>
      <c r="BO950" s="79"/>
      <c r="BP950" s="79"/>
      <c r="BQ950" s="79"/>
      <c r="BR950" s="79"/>
      <c r="BS950" s="79"/>
      <c r="BT950" s="79"/>
      <c r="BU950" s="79"/>
      <c r="BV950" s="79"/>
      <c r="BW950" s="79"/>
      <c r="BX950" s="79"/>
      <c r="BY950" s="79"/>
      <c r="BZ950" s="79"/>
    </row>
    <row r="95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4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119"/>
      <c r="AU951" s="122"/>
      <c r="AV951" s="119"/>
      <c r="AX951" s="79"/>
      <c r="AY951" s="79"/>
      <c r="AZ951" s="79"/>
      <c r="BA951" s="79"/>
      <c r="BB951" s="79"/>
      <c r="BC951" s="79"/>
      <c r="BD951" s="79"/>
      <c r="BE951" s="79"/>
      <c r="BF951" s="79"/>
      <c r="BG951" s="79"/>
      <c r="BH951" s="79"/>
      <c r="BI951" s="79"/>
      <c r="BJ951" s="79"/>
      <c r="BK951" s="79"/>
      <c r="BL951" s="79"/>
      <c r="BM951" s="120"/>
      <c r="BN951" s="79"/>
      <c r="BO951" s="79"/>
      <c r="BP951" s="79"/>
      <c r="BQ951" s="79"/>
      <c r="BR951" s="79"/>
      <c r="BS951" s="79"/>
      <c r="BT951" s="79"/>
      <c r="BU951" s="79"/>
      <c r="BV951" s="79"/>
      <c r="BW951" s="79"/>
      <c r="BX951" s="79"/>
      <c r="BY951" s="79"/>
      <c r="BZ951" s="79"/>
    </row>
    <row r="95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4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119"/>
      <c r="AU952" s="122"/>
      <c r="AV952" s="119"/>
      <c r="AX952" s="79"/>
      <c r="AY952" s="79"/>
      <c r="AZ952" s="79"/>
      <c r="BA952" s="79"/>
      <c r="BB952" s="79"/>
      <c r="BC952" s="79"/>
      <c r="BD952" s="79"/>
      <c r="BE952" s="79"/>
      <c r="BF952" s="79"/>
      <c r="BG952" s="79"/>
      <c r="BH952" s="79"/>
      <c r="BI952" s="79"/>
      <c r="BJ952" s="79"/>
      <c r="BK952" s="79"/>
      <c r="BL952" s="79"/>
      <c r="BM952" s="120"/>
      <c r="BN952" s="79"/>
      <c r="BO952" s="79"/>
      <c r="BP952" s="79"/>
      <c r="BQ952" s="79"/>
      <c r="BR952" s="79"/>
      <c r="BS952" s="79"/>
      <c r="BT952" s="79"/>
      <c r="BU952" s="79"/>
      <c r="BV952" s="79"/>
      <c r="BW952" s="79"/>
      <c r="BX952" s="79"/>
      <c r="BY952" s="79"/>
      <c r="BZ952" s="79"/>
    </row>
    <row r="953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4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119"/>
      <c r="AU953" s="122"/>
      <c r="AV953" s="119"/>
      <c r="AX953" s="79"/>
      <c r="AY953" s="79"/>
      <c r="AZ953" s="79"/>
      <c r="BA953" s="79"/>
      <c r="BB953" s="79"/>
      <c r="BC953" s="79"/>
      <c r="BD953" s="79"/>
      <c r="BE953" s="79"/>
      <c r="BF953" s="79"/>
      <c r="BG953" s="79"/>
      <c r="BH953" s="79"/>
      <c r="BI953" s="79"/>
      <c r="BJ953" s="79"/>
      <c r="BK953" s="79"/>
      <c r="BL953" s="79"/>
      <c r="BM953" s="120"/>
      <c r="BN953" s="79"/>
      <c r="BO953" s="79"/>
      <c r="BP953" s="79"/>
      <c r="BQ953" s="79"/>
      <c r="BR953" s="79"/>
      <c r="BS953" s="79"/>
      <c r="BT953" s="79"/>
      <c r="BU953" s="79"/>
      <c r="BV953" s="79"/>
      <c r="BW953" s="79"/>
      <c r="BX953" s="79"/>
      <c r="BY953" s="79"/>
      <c r="BZ953" s="79"/>
    </row>
    <row r="954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4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119"/>
      <c r="AU954" s="122"/>
      <c r="AV954" s="119"/>
      <c r="AX954" s="79"/>
      <c r="AY954" s="79"/>
      <c r="AZ954" s="79"/>
      <c r="BA954" s="79"/>
      <c r="BB954" s="79"/>
      <c r="BC954" s="79"/>
      <c r="BD954" s="79"/>
      <c r="BE954" s="79"/>
      <c r="BF954" s="79"/>
      <c r="BG954" s="79"/>
      <c r="BH954" s="79"/>
      <c r="BI954" s="79"/>
      <c r="BJ954" s="79"/>
      <c r="BK954" s="79"/>
      <c r="BL954" s="79"/>
      <c r="BM954" s="120"/>
      <c r="BN954" s="79"/>
      <c r="BO954" s="79"/>
      <c r="BP954" s="79"/>
      <c r="BQ954" s="79"/>
      <c r="BR954" s="79"/>
      <c r="BS954" s="79"/>
      <c r="BT954" s="79"/>
      <c r="BU954" s="79"/>
      <c r="BV954" s="79"/>
      <c r="BW954" s="79"/>
      <c r="BX954" s="79"/>
      <c r="BY954" s="79"/>
      <c r="BZ954" s="79"/>
    </row>
    <row r="955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4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119"/>
      <c r="AU955" s="122"/>
      <c r="AV955" s="119"/>
      <c r="AX955" s="79"/>
      <c r="AY955" s="79"/>
      <c r="AZ955" s="79"/>
      <c r="BA955" s="79"/>
      <c r="BB955" s="79"/>
      <c r="BC955" s="79"/>
      <c r="BD955" s="79"/>
      <c r="BE955" s="79"/>
      <c r="BF955" s="79"/>
      <c r="BG955" s="79"/>
      <c r="BH955" s="79"/>
      <c r="BI955" s="79"/>
      <c r="BJ955" s="79"/>
      <c r="BK955" s="79"/>
      <c r="BL955" s="79"/>
      <c r="BM955" s="120"/>
      <c r="BN955" s="79"/>
      <c r="BO955" s="79"/>
      <c r="BP955" s="79"/>
      <c r="BQ955" s="79"/>
      <c r="BR955" s="79"/>
      <c r="BS955" s="79"/>
      <c r="BT955" s="79"/>
      <c r="BU955" s="79"/>
      <c r="BV955" s="79"/>
      <c r="BW955" s="79"/>
      <c r="BX955" s="79"/>
      <c r="BY955" s="79"/>
      <c r="BZ955" s="79"/>
    </row>
    <row r="956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4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119"/>
      <c r="AU956" s="122"/>
      <c r="AV956" s="119"/>
      <c r="AX956" s="79"/>
      <c r="AY956" s="79"/>
      <c r="AZ956" s="79"/>
      <c r="BA956" s="79"/>
      <c r="BB956" s="79"/>
      <c r="BC956" s="79"/>
      <c r="BD956" s="79"/>
      <c r="BE956" s="79"/>
      <c r="BF956" s="79"/>
      <c r="BG956" s="79"/>
      <c r="BH956" s="79"/>
      <c r="BI956" s="79"/>
      <c r="BJ956" s="79"/>
      <c r="BK956" s="79"/>
      <c r="BL956" s="79"/>
      <c r="BM956" s="120"/>
      <c r="BN956" s="79"/>
      <c r="BO956" s="79"/>
      <c r="BP956" s="79"/>
      <c r="BQ956" s="79"/>
      <c r="BR956" s="79"/>
      <c r="BS956" s="79"/>
      <c r="BT956" s="79"/>
      <c r="BU956" s="79"/>
      <c r="BV956" s="79"/>
      <c r="BW956" s="79"/>
      <c r="BX956" s="79"/>
      <c r="BY956" s="79"/>
      <c r="BZ956" s="79"/>
    </row>
    <row r="957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4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119"/>
      <c r="AU957" s="122"/>
      <c r="AV957" s="119"/>
      <c r="AX957" s="79"/>
      <c r="AY957" s="79"/>
      <c r="AZ957" s="79"/>
      <c r="BA957" s="79"/>
      <c r="BB957" s="79"/>
      <c r="BC957" s="79"/>
      <c r="BD957" s="79"/>
      <c r="BE957" s="79"/>
      <c r="BF957" s="79"/>
      <c r="BG957" s="79"/>
      <c r="BH957" s="79"/>
      <c r="BI957" s="79"/>
      <c r="BJ957" s="79"/>
      <c r="BK957" s="79"/>
      <c r="BL957" s="79"/>
      <c r="BM957" s="120"/>
      <c r="BN957" s="79"/>
      <c r="BO957" s="79"/>
      <c r="BP957" s="79"/>
      <c r="BQ957" s="79"/>
      <c r="BR957" s="79"/>
      <c r="BS957" s="79"/>
      <c r="BT957" s="79"/>
      <c r="BU957" s="79"/>
      <c r="BV957" s="79"/>
      <c r="BW957" s="79"/>
      <c r="BX957" s="79"/>
      <c r="BY957" s="79"/>
      <c r="BZ957" s="79"/>
    </row>
    <row r="958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4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119"/>
      <c r="AU958" s="122"/>
      <c r="AV958" s="119"/>
      <c r="AX958" s="79"/>
      <c r="AY958" s="79"/>
      <c r="AZ958" s="79"/>
      <c r="BA958" s="79"/>
      <c r="BB958" s="79"/>
      <c r="BC958" s="79"/>
      <c r="BD958" s="79"/>
      <c r="BE958" s="79"/>
      <c r="BF958" s="79"/>
      <c r="BG958" s="79"/>
      <c r="BH958" s="79"/>
      <c r="BI958" s="79"/>
      <c r="BJ958" s="79"/>
      <c r="BK958" s="79"/>
      <c r="BL958" s="79"/>
      <c r="BM958" s="120"/>
      <c r="BN958" s="79"/>
      <c r="BO958" s="79"/>
      <c r="BP958" s="79"/>
      <c r="BQ958" s="79"/>
      <c r="BR958" s="79"/>
      <c r="BS958" s="79"/>
      <c r="BT958" s="79"/>
      <c r="BU958" s="79"/>
      <c r="BV958" s="79"/>
      <c r="BW958" s="79"/>
      <c r="BX958" s="79"/>
      <c r="BY958" s="79"/>
      <c r="BZ958" s="79"/>
    </row>
    <row r="959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4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119"/>
      <c r="AU959" s="122"/>
      <c r="AV959" s="119"/>
      <c r="AX959" s="79"/>
      <c r="AY959" s="79"/>
      <c r="AZ959" s="79"/>
      <c r="BA959" s="79"/>
      <c r="BB959" s="79"/>
      <c r="BC959" s="79"/>
      <c r="BD959" s="79"/>
      <c r="BE959" s="79"/>
      <c r="BF959" s="79"/>
      <c r="BG959" s="79"/>
      <c r="BH959" s="79"/>
      <c r="BI959" s="79"/>
      <c r="BJ959" s="79"/>
      <c r="BK959" s="79"/>
      <c r="BL959" s="79"/>
      <c r="BM959" s="120"/>
      <c r="BN959" s="79"/>
      <c r="BO959" s="79"/>
      <c r="BP959" s="79"/>
      <c r="BQ959" s="79"/>
      <c r="BR959" s="79"/>
      <c r="BS959" s="79"/>
      <c r="BT959" s="79"/>
      <c r="BU959" s="79"/>
      <c r="BV959" s="79"/>
      <c r="BW959" s="79"/>
      <c r="BX959" s="79"/>
      <c r="BY959" s="79"/>
      <c r="BZ959" s="79"/>
    </row>
    <row r="960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4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119"/>
      <c r="AU960" s="122"/>
      <c r="AV960" s="119"/>
      <c r="AX960" s="79"/>
      <c r="AY960" s="79"/>
      <c r="AZ960" s="79"/>
      <c r="BA960" s="79"/>
      <c r="BB960" s="79"/>
      <c r="BC960" s="79"/>
      <c r="BD960" s="79"/>
      <c r="BE960" s="79"/>
      <c r="BF960" s="79"/>
      <c r="BG960" s="79"/>
      <c r="BH960" s="79"/>
      <c r="BI960" s="79"/>
      <c r="BJ960" s="79"/>
      <c r="BK960" s="79"/>
      <c r="BL960" s="79"/>
      <c r="BM960" s="120"/>
      <c r="BN960" s="79"/>
      <c r="BO960" s="79"/>
      <c r="BP960" s="79"/>
      <c r="BQ960" s="79"/>
      <c r="BR960" s="79"/>
      <c r="BS960" s="79"/>
      <c r="BT960" s="79"/>
      <c r="BU960" s="79"/>
      <c r="BV960" s="79"/>
      <c r="BW960" s="79"/>
      <c r="BX960" s="79"/>
      <c r="BY960" s="79"/>
      <c r="BZ960" s="79"/>
    </row>
    <row r="96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4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119"/>
      <c r="AU961" s="122"/>
      <c r="AV961" s="119"/>
      <c r="AX961" s="79"/>
      <c r="AY961" s="79"/>
      <c r="AZ961" s="79"/>
      <c r="BA961" s="79"/>
      <c r="BB961" s="79"/>
      <c r="BC961" s="79"/>
      <c r="BD961" s="79"/>
      <c r="BE961" s="79"/>
      <c r="BF961" s="79"/>
      <c r="BG961" s="79"/>
      <c r="BH961" s="79"/>
      <c r="BI961" s="79"/>
      <c r="BJ961" s="79"/>
      <c r="BK961" s="79"/>
      <c r="BL961" s="79"/>
      <c r="BM961" s="120"/>
      <c r="BN961" s="79"/>
      <c r="BO961" s="79"/>
      <c r="BP961" s="79"/>
      <c r="BQ961" s="79"/>
      <c r="BR961" s="79"/>
      <c r="BS961" s="79"/>
      <c r="BT961" s="79"/>
      <c r="BU961" s="79"/>
      <c r="BV961" s="79"/>
      <c r="BW961" s="79"/>
      <c r="BX961" s="79"/>
      <c r="BY961" s="79"/>
      <c r="BZ961" s="79"/>
    </row>
    <row r="96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4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119"/>
      <c r="AU962" s="122"/>
      <c r="AV962" s="119"/>
      <c r="AX962" s="79"/>
      <c r="AY962" s="79"/>
      <c r="AZ962" s="79"/>
      <c r="BA962" s="79"/>
      <c r="BB962" s="79"/>
      <c r="BC962" s="79"/>
      <c r="BD962" s="79"/>
      <c r="BE962" s="79"/>
      <c r="BF962" s="79"/>
      <c r="BG962" s="79"/>
      <c r="BH962" s="79"/>
      <c r="BI962" s="79"/>
      <c r="BJ962" s="79"/>
      <c r="BK962" s="79"/>
      <c r="BL962" s="79"/>
      <c r="BM962" s="120"/>
      <c r="BN962" s="79"/>
      <c r="BO962" s="79"/>
      <c r="BP962" s="79"/>
      <c r="BQ962" s="79"/>
      <c r="BR962" s="79"/>
      <c r="BS962" s="79"/>
      <c r="BT962" s="79"/>
      <c r="BU962" s="79"/>
      <c r="BV962" s="79"/>
      <c r="BW962" s="79"/>
      <c r="BX962" s="79"/>
      <c r="BY962" s="79"/>
      <c r="BZ962" s="79"/>
    </row>
    <row r="963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4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119"/>
      <c r="AU963" s="122"/>
      <c r="AV963" s="119"/>
      <c r="AX963" s="79"/>
      <c r="AY963" s="79"/>
      <c r="AZ963" s="79"/>
      <c r="BA963" s="79"/>
      <c r="BB963" s="79"/>
      <c r="BC963" s="79"/>
      <c r="BD963" s="79"/>
      <c r="BE963" s="79"/>
      <c r="BF963" s="79"/>
      <c r="BG963" s="79"/>
      <c r="BH963" s="79"/>
      <c r="BI963" s="79"/>
      <c r="BJ963" s="79"/>
      <c r="BK963" s="79"/>
      <c r="BL963" s="79"/>
      <c r="BM963" s="120"/>
      <c r="BN963" s="79"/>
      <c r="BO963" s="79"/>
      <c r="BP963" s="79"/>
      <c r="BQ963" s="79"/>
      <c r="BR963" s="79"/>
      <c r="BS963" s="79"/>
      <c r="BT963" s="79"/>
      <c r="BU963" s="79"/>
      <c r="BV963" s="79"/>
      <c r="BW963" s="79"/>
      <c r="BX963" s="79"/>
      <c r="BY963" s="79"/>
      <c r="BZ963" s="79"/>
    </row>
    <row r="964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4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119"/>
      <c r="AU964" s="122"/>
      <c r="AV964" s="119"/>
      <c r="AX964" s="79"/>
      <c r="AY964" s="79"/>
      <c r="AZ964" s="79"/>
      <c r="BA964" s="79"/>
      <c r="BB964" s="79"/>
      <c r="BC964" s="79"/>
      <c r="BD964" s="79"/>
      <c r="BE964" s="79"/>
      <c r="BF964" s="79"/>
      <c r="BG964" s="79"/>
      <c r="BH964" s="79"/>
      <c r="BI964" s="79"/>
      <c r="BJ964" s="79"/>
      <c r="BK964" s="79"/>
      <c r="BL964" s="79"/>
      <c r="BM964" s="120"/>
      <c r="BN964" s="79"/>
      <c r="BO964" s="79"/>
      <c r="BP964" s="79"/>
      <c r="BQ964" s="79"/>
      <c r="BR964" s="79"/>
      <c r="BS964" s="79"/>
      <c r="BT964" s="79"/>
      <c r="BU964" s="79"/>
      <c r="BV964" s="79"/>
      <c r="BW964" s="79"/>
      <c r="BX964" s="79"/>
      <c r="BY964" s="79"/>
      <c r="BZ964" s="79"/>
    </row>
    <row r="965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4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119"/>
      <c r="AU965" s="122"/>
      <c r="AV965" s="119"/>
      <c r="AX965" s="79"/>
      <c r="AY965" s="79"/>
      <c r="AZ965" s="79"/>
      <c r="BA965" s="79"/>
      <c r="BB965" s="79"/>
      <c r="BC965" s="79"/>
      <c r="BD965" s="79"/>
      <c r="BE965" s="79"/>
      <c r="BF965" s="79"/>
      <c r="BG965" s="79"/>
      <c r="BH965" s="79"/>
      <c r="BI965" s="79"/>
      <c r="BJ965" s="79"/>
      <c r="BK965" s="79"/>
      <c r="BL965" s="79"/>
      <c r="BM965" s="120"/>
      <c r="BN965" s="79"/>
      <c r="BO965" s="79"/>
      <c r="BP965" s="79"/>
      <c r="BQ965" s="79"/>
      <c r="BR965" s="79"/>
      <c r="BS965" s="79"/>
      <c r="BT965" s="79"/>
      <c r="BU965" s="79"/>
      <c r="BV965" s="79"/>
      <c r="BW965" s="79"/>
      <c r="BX965" s="79"/>
      <c r="BY965" s="79"/>
      <c r="BZ965" s="79"/>
    </row>
    <row r="966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4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119"/>
      <c r="AU966" s="122"/>
      <c r="AV966" s="119"/>
      <c r="AX966" s="79"/>
      <c r="AY966" s="79"/>
      <c r="AZ966" s="79"/>
      <c r="BA966" s="79"/>
      <c r="BB966" s="79"/>
      <c r="BC966" s="79"/>
      <c r="BD966" s="79"/>
      <c r="BE966" s="79"/>
      <c r="BF966" s="79"/>
      <c r="BG966" s="79"/>
      <c r="BH966" s="79"/>
      <c r="BI966" s="79"/>
      <c r="BJ966" s="79"/>
      <c r="BK966" s="79"/>
      <c r="BL966" s="79"/>
      <c r="BM966" s="120"/>
      <c r="BN966" s="79"/>
      <c r="BO966" s="79"/>
      <c r="BP966" s="79"/>
      <c r="BQ966" s="79"/>
      <c r="BR966" s="79"/>
      <c r="BS966" s="79"/>
      <c r="BT966" s="79"/>
      <c r="BU966" s="79"/>
      <c r="BV966" s="79"/>
      <c r="BW966" s="79"/>
      <c r="BX966" s="79"/>
      <c r="BY966" s="79"/>
      <c r="BZ966" s="79"/>
    </row>
    <row r="967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4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119"/>
      <c r="AU967" s="122"/>
      <c r="AV967" s="119"/>
      <c r="AX967" s="79"/>
      <c r="AY967" s="79"/>
      <c r="AZ967" s="79"/>
      <c r="BA967" s="79"/>
      <c r="BB967" s="79"/>
      <c r="BC967" s="79"/>
      <c r="BD967" s="79"/>
      <c r="BE967" s="79"/>
      <c r="BF967" s="79"/>
      <c r="BG967" s="79"/>
      <c r="BH967" s="79"/>
      <c r="BI967" s="79"/>
      <c r="BJ967" s="79"/>
      <c r="BK967" s="79"/>
      <c r="BL967" s="79"/>
      <c r="BM967" s="120"/>
      <c r="BN967" s="79"/>
      <c r="BO967" s="79"/>
      <c r="BP967" s="79"/>
      <c r="BQ967" s="79"/>
      <c r="BR967" s="79"/>
      <c r="BS967" s="79"/>
      <c r="BT967" s="79"/>
      <c r="BU967" s="79"/>
      <c r="BV967" s="79"/>
      <c r="BW967" s="79"/>
      <c r="BX967" s="79"/>
      <c r="BY967" s="79"/>
      <c r="BZ967" s="79"/>
    </row>
    <row r="968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4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119"/>
      <c r="AU968" s="122"/>
      <c r="AV968" s="119"/>
      <c r="AX968" s="79"/>
      <c r="AY968" s="79"/>
      <c r="AZ968" s="79"/>
      <c r="BA968" s="79"/>
      <c r="BB968" s="79"/>
      <c r="BC968" s="79"/>
      <c r="BD968" s="79"/>
      <c r="BE968" s="79"/>
      <c r="BF968" s="79"/>
      <c r="BG968" s="79"/>
      <c r="BH968" s="79"/>
      <c r="BI968" s="79"/>
      <c r="BJ968" s="79"/>
      <c r="BK968" s="79"/>
      <c r="BL968" s="79"/>
      <c r="BM968" s="120"/>
      <c r="BN968" s="79"/>
      <c r="BO968" s="79"/>
      <c r="BP968" s="79"/>
      <c r="BQ968" s="79"/>
      <c r="BR968" s="79"/>
      <c r="BS968" s="79"/>
      <c r="BT968" s="79"/>
      <c r="BU968" s="79"/>
      <c r="BV968" s="79"/>
      <c r="BW968" s="79"/>
      <c r="BX968" s="79"/>
      <c r="BY968" s="79"/>
      <c r="BZ968" s="79"/>
    </row>
    <row r="969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4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119"/>
      <c r="AU969" s="122"/>
      <c r="AV969" s="119"/>
      <c r="AX969" s="79"/>
      <c r="AY969" s="79"/>
      <c r="AZ969" s="79"/>
      <c r="BA969" s="79"/>
      <c r="BB969" s="79"/>
      <c r="BC969" s="79"/>
      <c r="BD969" s="79"/>
      <c r="BE969" s="79"/>
      <c r="BF969" s="79"/>
      <c r="BG969" s="79"/>
      <c r="BH969" s="79"/>
      <c r="BI969" s="79"/>
      <c r="BJ969" s="79"/>
      <c r="BK969" s="79"/>
      <c r="BL969" s="79"/>
      <c r="BM969" s="120"/>
      <c r="BN969" s="79"/>
      <c r="BO969" s="79"/>
      <c r="BP969" s="79"/>
      <c r="BQ969" s="79"/>
      <c r="BR969" s="79"/>
      <c r="BS969" s="79"/>
      <c r="BT969" s="79"/>
      <c r="BU969" s="79"/>
      <c r="BV969" s="79"/>
      <c r="BW969" s="79"/>
      <c r="BX969" s="79"/>
      <c r="BY969" s="79"/>
      <c r="BZ969" s="79"/>
    </row>
    <row r="970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4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119"/>
      <c r="AU970" s="122"/>
      <c r="AV970" s="119"/>
      <c r="AX970" s="79"/>
      <c r="AY970" s="79"/>
      <c r="AZ970" s="79"/>
      <c r="BA970" s="79"/>
      <c r="BB970" s="79"/>
      <c r="BC970" s="79"/>
      <c r="BD970" s="79"/>
      <c r="BE970" s="79"/>
      <c r="BF970" s="79"/>
      <c r="BG970" s="79"/>
      <c r="BH970" s="79"/>
      <c r="BI970" s="79"/>
      <c r="BJ970" s="79"/>
      <c r="BK970" s="79"/>
      <c r="BL970" s="79"/>
      <c r="BM970" s="120"/>
      <c r="BN970" s="79"/>
      <c r="BO970" s="79"/>
      <c r="BP970" s="79"/>
      <c r="BQ970" s="79"/>
      <c r="BR970" s="79"/>
      <c r="BS970" s="79"/>
      <c r="BT970" s="79"/>
      <c r="BU970" s="79"/>
      <c r="BV970" s="79"/>
      <c r="BW970" s="79"/>
      <c r="BX970" s="79"/>
      <c r="BY970" s="79"/>
      <c r="BZ970" s="79"/>
    </row>
    <row r="97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4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119"/>
      <c r="AU971" s="122"/>
      <c r="AV971" s="119"/>
      <c r="AX971" s="79"/>
      <c r="AY971" s="79"/>
      <c r="AZ971" s="79"/>
      <c r="BA971" s="79"/>
      <c r="BB971" s="79"/>
      <c r="BC971" s="79"/>
      <c r="BD971" s="79"/>
      <c r="BE971" s="79"/>
      <c r="BF971" s="79"/>
      <c r="BG971" s="79"/>
      <c r="BH971" s="79"/>
      <c r="BI971" s="79"/>
      <c r="BJ971" s="79"/>
      <c r="BK971" s="79"/>
      <c r="BL971" s="79"/>
      <c r="BM971" s="120"/>
      <c r="BN971" s="79"/>
      <c r="BO971" s="79"/>
      <c r="BP971" s="79"/>
      <c r="BQ971" s="79"/>
      <c r="BR971" s="79"/>
      <c r="BS971" s="79"/>
      <c r="BT971" s="79"/>
      <c r="BU971" s="79"/>
      <c r="BV971" s="79"/>
      <c r="BW971" s="79"/>
      <c r="BX971" s="79"/>
      <c r="BY971" s="79"/>
      <c r="BZ971" s="79"/>
    </row>
    <row r="97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4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119"/>
      <c r="AU972" s="122"/>
      <c r="AV972" s="119"/>
      <c r="AX972" s="79"/>
      <c r="AY972" s="79"/>
      <c r="AZ972" s="79"/>
      <c r="BA972" s="79"/>
      <c r="BB972" s="79"/>
      <c r="BC972" s="79"/>
      <c r="BD972" s="79"/>
      <c r="BE972" s="79"/>
      <c r="BF972" s="79"/>
      <c r="BG972" s="79"/>
      <c r="BH972" s="79"/>
      <c r="BI972" s="79"/>
      <c r="BJ972" s="79"/>
      <c r="BK972" s="79"/>
      <c r="BL972" s="79"/>
      <c r="BM972" s="120"/>
      <c r="BN972" s="79"/>
      <c r="BO972" s="79"/>
      <c r="BP972" s="79"/>
      <c r="BQ972" s="79"/>
      <c r="BR972" s="79"/>
      <c r="BS972" s="79"/>
      <c r="BT972" s="79"/>
      <c r="BU972" s="79"/>
      <c r="BV972" s="79"/>
      <c r="BW972" s="79"/>
      <c r="BX972" s="79"/>
      <c r="BY972" s="79"/>
      <c r="BZ972" s="79"/>
    </row>
    <row r="973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4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119"/>
      <c r="AU973" s="122"/>
      <c r="AV973" s="119"/>
      <c r="AX973" s="79"/>
      <c r="AY973" s="79"/>
      <c r="AZ973" s="79"/>
      <c r="BA973" s="79"/>
      <c r="BB973" s="79"/>
      <c r="BC973" s="79"/>
      <c r="BD973" s="79"/>
      <c r="BE973" s="79"/>
      <c r="BF973" s="79"/>
      <c r="BG973" s="79"/>
      <c r="BH973" s="79"/>
      <c r="BI973" s="79"/>
      <c r="BJ973" s="79"/>
      <c r="BK973" s="79"/>
      <c r="BL973" s="79"/>
      <c r="BM973" s="120"/>
      <c r="BN973" s="79"/>
      <c r="BO973" s="79"/>
      <c r="BP973" s="79"/>
      <c r="BQ973" s="79"/>
      <c r="BR973" s="79"/>
      <c r="BS973" s="79"/>
      <c r="BT973" s="79"/>
      <c r="BU973" s="79"/>
      <c r="BV973" s="79"/>
      <c r="BW973" s="79"/>
      <c r="BX973" s="79"/>
      <c r="BY973" s="79"/>
      <c r="BZ973" s="79"/>
    </row>
    <row r="974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4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119"/>
      <c r="AU974" s="122"/>
      <c r="AV974" s="119"/>
      <c r="AX974" s="79"/>
      <c r="AY974" s="79"/>
      <c r="AZ974" s="79"/>
      <c r="BA974" s="79"/>
      <c r="BB974" s="79"/>
      <c r="BC974" s="79"/>
      <c r="BD974" s="79"/>
      <c r="BE974" s="79"/>
      <c r="BF974" s="79"/>
      <c r="BG974" s="79"/>
      <c r="BH974" s="79"/>
      <c r="BI974" s="79"/>
      <c r="BJ974" s="79"/>
      <c r="BK974" s="79"/>
      <c r="BL974" s="79"/>
      <c r="BM974" s="120"/>
      <c r="BN974" s="79"/>
      <c r="BO974" s="79"/>
      <c r="BP974" s="79"/>
      <c r="BQ974" s="79"/>
      <c r="BR974" s="79"/>
      <c r="BS974" s="79"/>
      <c r="BT974" s="79"/>
      <c r="BU974" s="79"/>
      <c r="BV974" s="79"/>
      <c r="BW974" s="79"/>
      <c r="BX974" s="79"/>
      <c r="BY974" s="79"/>
      <c r="BZ974" s="79"/>
    </row>
    <row r="975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4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119"/>
      <c r="AU975" s="122"/>
      <c r="AV975" s="119"/>
      <c r="AX975" s="79"/>
      <c r="AY975" s="79"/>
      <c r="AZ975" s="79"/>
      <c r="BA975" s="79"/>
      <c r="BB975" s="79"/>
      <c r="BC975" s="79"/>
      <c r="BD975" s="79"/>
      <c r="BE975" s="79"/>
      <c r="BF975" s="79"/>
      <c r="BG975" s="79"/>
      <c r="BH975" s="79"/>
      <c r="BI975" s="79"/>
      <c r="BJ975" s="79"/>
      <c r="BK975" s="79"/>
      <c r="BL975" s="79"/>
      <c r="BM975" s="120"/>
      <c r="BN975" s="79"/>
      <c r="BO975" s="79"/>
      <c r="BP975" s="79"/>
      <c r="BQ975" s="79"/>
      <c r="BR975" s="79"/>
      <c r="BS975" s="79"/>
      <c r="BT975" s="79"/>
      <c r="BU975" s="79"/>
      <c r="BV975" s="79"/>
      <c r="BW975" s="79"/>
      <c r="BX975" s="79"/>
      <c r="BY975" s="79"/>
      <c r="BZ975" s="79"/>
    </row>
    <row r="976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4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119"/>
      <c r="AU976" s="122"/>
      <c r="AV976" s="119"/>
      <c r="AX976" s="79"/>
      <c r="AY976" s="79"/>
      <c r="AZ976" s="79"/>
      <c r="BA976" s="79"/>
      <c r="BB976" s="79"/>
      <c r="BC976" s="79"/>
      <c r="BD976" s="79"/>
      <c r="BE976" s="79"/>
      <c r="BF976" s="79"/>
      <c r="BG976" s="79"/>
      <c r="BH976" s="79"/>
      <c r="BI976" s="79"/>
      <c r="BJ976" s="79"/>
      <c r="BK976" s="79"/>
      <c r="BL976" s="79"/>
      <c r="BM976" s="120"/>
      <c r="BN976" s="79"/>
      <c r="BO976" s="79"/>
      <c r="BP976" s="79"/>
      <c r="BQ976" s="79"/>
      <c r="BR976" s="79"/>
      <c r="BS976" s="79"/>
      <c r="BT976" s="79"/>
      <c r="BU976" s="79"/>
      <c r="BV976" s="79"/>
      <c r="BW976" s="79"/>
      <c r="BX976" s="79"/>
      <c r="BY976" s="79"/>
      <c r="BZ976" s="79"/>
    </row>
    <row r="977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4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119"/>
      <c r="AU977" s="122"/>
      <c r="AV977" s="119"/>
      <c r="AX977" s="79"/>
      <c r="AY977" s="79"/>
      <c r="AZ977" s="79"/>
      <c r="BA977" s="79"/>
      <c r="BB977" s="79"/>
      <c r="BC977" s="79"/>
      <c r="BD977" s="79"/>
      <c r="BE977" s="79"/>
      <c r="BF977" s="79"/>
      <c r="BG977" s="79"/>
      <c r="BH977" s="79"/>
      <c r="BI977" s="79"/>
      <c r="BJ977" s="79"/>
      <c r="BK977" s="79"/>
      <c r="BL977" s="79"/>
      <c r="BM977" s="120"/>
      <c r="BN977" s="79"/>
      <c r="BO977" s="79"/>
      <c r="BP977" s="79"/>
      <c r="BQ977" s="79"/>
      <c r="BR977" s="79"/>
      <c r="BS977" s="79"/>
      <c r="BT977" s="79"/>
      <c r="BU977" s="79"/>
      <c r="BV977" s="79"/>
      <c r="BW977" s="79"/>
      <c r="BX977" s="79"/>
      <c r="BY977" s="79"/>
      <c r="BZ977" s="79"/>
    </row>
    <row r="978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4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119"/>
      <c r="AU978" s="122"/>
      <c r="AV978" s="119"/>
      <c r="AX978" s="79"/>
      <c r="AY978" s="79"/>
      <c r="AZ978" s="79"/>
      <c r="BA978" s="79"/>
      <c r="BB978" s="79"/>
      <c r="BC978" s="79"/>
      <c r="BD978" s="79"/>
      <c r="BE978" s="79"/>
      <c r="BF978" s="79"/>
      <c r="BG978" s="79"/>
      <c r="BH978" s="79"/>
      <c r="BI978" s="79"/>
      <c r="BJ978" s="79"/>
      <c r="BK978" s="79"/>
      <c r="BL978" s="79"/>
      <c r="BM978" s="120"/>
      <c r="BN978" s="79"/>
      <c r="BO978" s="79"/>
      <c r="BP978" s="79"/>
      <c r="BQ978" s="79"/>
      <c r="BR978" s="79"/>
      <c r="BS978" s="79"/>
      <c r="BT978" s="79"/>
      <c r="BU978" s="79"/>
      <c r="BV978" s="79"/>
      <c r="BW978" s="79"/>
      <c r="BX978" s="79"/>
      <c r="BY978" s="79"/>
      <c r="BZ978" s="79"/>
    </row>
    <row r="979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4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119"/>
      <c r="AU979" s="122"/>
      <c r="AV979" s="119"/>
      <c r="AX979" s="79"/>
      <c r="AY979" s="79"/>
      <c r="AZ979" s="79"/>
      <c r="BA979" s="79"/>
      <c r="BB979" s="79"/>
      <c r="BC979" s="79"/>
      <c r="BD979" s="79"/>
      <c r="BE979" s="79"/>
      <c r="BF979" s="79"/>
      <c r="BG979" s="79"/>
      <c r="BH979" s="79"/>
      <c r="BI979" s="79"/>
      <c r="BJ979" s="79"/>
      <c r="BK979" s="79"/>
      <c r="BL979" s="79"/>
      <c r="BM979" s="120"/>
      <c r="BN979" s="79"/>
      <c r="BO979" s="79"/>
      <c r="BP979" s="79"/>
      <c r="BQ979" s="79"/>
      <c r="BR979" s="79"/>
      <c r="BS979" s="79"/>
      <c r="BT979" s="79"/>
      <c r="BU979" s="79"/>
      <c r="BV979" s="79"/>
      <c r="BW979" s="79"/>
      <c r="BX979" s="79"/>
      <c r="BY979" s="79"/>
      <c r="BZ979" s="79"/>
    </row>
    <row r="980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4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119"/>
      <c r="AU980" s="122"/>
      <c r="AV980" s="119"/>
      <c r="AX980" s="79"/>
      <c r="AY980" s="79"/>
      <c r="AZ980" s="79"/>
      <c r="BA980" s="79"/>
      <c r="BB980" s="79"/>
      <c r="BC980" s="79"/>
      <c r="BD980" s="79"/>
      <c r="BE980" s="79"/>
      <c r="BF980" s="79"/>
      <c r="BG980" s="79"/>
      <c r="BH980" s="79"/>
      <c r="BI980" s="79"/>
      <c r="BJ980" s="79"/>
      <c r="BK980" s="79"/>
      <c r="BL980" s="79"/>
      <c r="BM980" s="120"/>
      <c r="BN980" s="79"/>
      <c r="BO980" s="79"/>
      <c r="BP980" s="79"/>
      <c r="BQ980" s="79"/>
      <c r="BR980" s="79"/>
      <c r="BS980" s="79"/>
      <c r="BT980" s="79"/>
      <c r="BU980" s="79"/>
      <c r="BV980" s="79"/>
      <c r="BW980" s="79"/>
      <c r="BX980" s="79"/>
      <c r="BY980" s="79"/>
      <c r="BZ980" s="79"/>
    </row>
    <row r="98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4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119"/>
      <c r="AU981" s="122"/>
      <c r="AV981" s="119"/>
      <c r="AX981" s="79"/>
      <c r="AY981" s="79"/>
      <c r="AZ981" s="79"/>
      <c r="BA981" s="79"/>
      <c r="BB981" s="79"/>
      <c r="BC981" s="79"/>
      <c r="BD981" s="79"/>
      <c r="BE981" s="79"/>
      <c r="BF981" s="79"/>
      <c r="BG981" s="79"/>
      <c r="BH981" s="79"/>
      <c r="BI981" s="79"/>
      <c r="BJ981" s="79"/>
      <c r="BK981" s="79"/>
      <c r="BL981" s="79"/>
      <c r="BM981" s="120"/>
      <c r="BN981" s="79"/>
      <c r="BO981" s="79"/>
      <c r="BP981" s="79"/>
      <c r="BQ981" s="79"/>
      <c r="BR981" s="79"/>
      <c r="BS981" s="79"/>
      <c r="BT981" s="79"/>
      <c r="BU981" s="79"/>
      <c r="BV981" s="79"/>
      <c r="BW981" s="79"/>
      <c r="BX981" s="79"/>
      <c r="BY981" s="79"/>
      <c r="BZ981" s="79"/>
    </row>
    <row r="98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4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119"/>
      <c r="AU982" s="122"/>
      <c r="AV982" s="119"/>
      <c r="AX982" s="79"/>
      <c r="AY982" s="79"/>
      <c r="AZ982" s="79"/>
      <c r="BA982" s="79"/>
      <c r="BB982" s="79"/>
      <c r="BC982" s="79"/>
      <c r="BD982" s="79"/>
      <c r="BE982" s="79"/>
      <c r="BF982" s="79"/>
      <c r="BG982" s="79"/>
      <c r="BH982" s="79"/>
      <c r="BI982" s="79"/>
      <c r="BJ982" s="79"/>
      <c r="BK982" s="79"/>
      <c r="BL982" s="79"/>
      <c r="BM982" s="120"/>
      <c r="BN982" s="79"/>
      <c r="BO982" s="79"/>
      <c r="BP982" s="79"/>
      <c r="BQ982" s="79"/>
      <c r="BR982" s="79"/>
      <c r="BS982" s="79"/>
      <c r="BT982" s="79"/>
      <c r="BU982" s="79"/>
      <c r="BV982" s="79"/>
      <c r="BW982" s="79"/>
      <c r="BX982" s="79"/>
      <c r="BY982" s="79"/>
      <c r="BZ982" s="79"/>
    </row>
    <row r="983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4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119"/>
      <c r="AU983" s="122"/>
      <c r="AV983" s="119"/>
      <c r="AX983" s="79"/>
      <c r="AY983" s="79"/>
      <c r="AZ983" s="79"/>
      <c r="BA983" s="79"/>
      <c r="BB983" s="79"/>
      <c r="BC983" s="79"/>
      <c r="BD983" s="79"/>
      <c r="BE983" s="79"/>
      <c r="BF983" s="79"/>
      <c r="BG983" s="79"/>
      <c r="BH983" s="79"/>
      <c r="BI983" s="79"/>
      <c r="BJ983" s="79"/>
      <c r="BK983" s="79"/>
      <c r="BL983" s="79"/>
      <c r="BM983" s="120"/>
      <c r="BN983" s="79"/>
      <c r="BO983" s="79"/>
      <c r="BP983" s="79"/>
      <c r="BQ983" s="79"/>
      <c r="BR983" s="79"/>
      <c r="BS983" s="79"/>
      <c r="BT983" s="79"/>
      <c r="BU983" s="79"/>
      <c r="BV983" s="79"/>
      <c r="BW983" s="79"/>
      <c r="BX983" s="79"/>
      <c r="BY983" s="79"/>
      <c r="BZ983" s="79"/>
    </row>
    <row r="984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4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119"/>
      <c r="AU984" s="122"/>
      <c r="AV984" s="119"/>
      <c r="AX984" s="79"/>
      <c r="AY984" s="79"/>
      <c r="AZ984" s="79"/>
      <c r="BA984" s="79"/>
      <c r="BB984" s="79"/>
      <c r="BC984" s="79"/>
      <c r="BD984" s="79"/>
      <c r="BE984" s="79"/>
      <c r="BF984" s="79"/>
      <c r="BG984" s="79"/>
      <c r="BH984" s="79"/>
      <c r="BI984" s="79"/>
      <c r="BJ984" s="79"/>
      <c r="BK984" s="79"/>
      <c r="BL984" s="79"/>
      <c r="BM984" s="120"/>
      <c r="BN984" s="79"/>
      <c r="BO984" s="79"/>
      <c r="BP984" s="79"/>
      <c r="BQ984" s="79"/>
      <c r="BR984" s="79"/>
      <c r="BS984" s="79"/>
      <c r="BT984" s="79"/>
      <c r="BU984" s="79"/>
      <c r="BV984" s="79"/>
      <c r="BW984" s="79"/>
      <c r="BX984" s="79"/>
      <c r="BY984" s="79"/>
      <c r="BZ984" s="79"/>
    </row>
    <row r="985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4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119"/>
      <c r="AU985" s="122"/>
      <c r="AV985" s="119"/>
      <c r="AX985" s="79"/>
      <c r="AY985" s="79"/>
      <c r="AZ985" s="79"/>
      <c r="BA985" s="79"/>
      <c r="BB985" s="79"/>
      <c r="BC985" s="79"/>
      <c r="BD985" s="79"/>
      <c r="BE985" s="79"/>
      <c r="BF985" s="79"/>
      <c r="BG985" s="79"/>
      <c r="BH985" s="79"/>
      <c r="BI985" s="79"/>
      <c r="BJ985" s="79"/>
      <c r="BK985" s="79"/>
      <c r="BL985" s="79"/>
      <c r="BM985" s="120"/>
      <c r="BN985" s="79"/>
      <c r="BO985" s="79"/>
      <c r="BP985" s="79"/>
      <c r="BQ985" s="79"/>
      <c r="BR985" s="79"/>
      <c r="BS985" s="79"/>
      <c r="BT985" s="79"/>
      <c r="BU985" s="79"/>
      <c r="BV985" s="79"/>
      <c r="BW985" s="79"/>
      <c r="BX985" s="79"/>
      <c r="BY985" s="79"/>
      <c r="BZ985" s="79"/>
    </row>
    <row r="986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4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119"/>
      <c r="AU986" s="122"/>
      <c r="AV986" s="119"/>
      <c r="AX986" s="79"/>
      <c r="AY986" s="79"/>
      <c r="AZ986" s="79"/>
      <c r="BA986" s="79"/>
      <c r="BB986" s="79"/>
      <c r="BC986" s="79"/>
      <c r="BD986" s="79"/>
      <c r="BE986" s="79"/>
      <c r="BF986" s="79"/>
      <c r="BG986" s="79"/>
      <c r="BH986" s="79"/>
      <c r="BI986" s="79"/>
      <c r="BJ986" s="79"/>
      <c r="BK986" s="79"/>
      <c r="BL986" s="79"/>
      <c r="BM986" s="120"/>
      <c r="BN986" s="79"/>
      <c r="BO986" s="79"/>
      <c r="BP986" s="79"/>
      <c r="BQ986" s="79"/>
      <c r="BR986" s="79"/>
      <c r="BS986" s="79"/>
      <c r="BT986" s="79"/>
      <c r="BU986" s="79"/>
      <c r="BV986" s="79"/>
      <c r="BW986" s="79"/>
      <c r="BX986" s="79"/>
      <c r="BY986" s="79"/>
      <c r="BZ986" s="79"/>
    </row>
    <row r="987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4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119"/>
      <c r="AU987" s="122"/>
      <c r="AV987" s="119"/>
      <c r="AX987" s="79"/>
      <c r="AY987" s="79"/>
      <c r="AZ987" s="79"/>
      <c r="BA987" s="79"/>
      <c r="BB987" s="79"/>
      <c r="BC987" s="79"/>
      <c r="BD987" s="79"/>
      <c r="BE987" s="79"/>
      <c r="BF987" s="79"/>
      <c r="BG987" s="79"/>
      <c r="BH987" s="79"/>
      <c r="BI987" s="79"/>
      <c r="BJ987" s="79"/>
      <c r="BK987" s="79"/>
      <c r="BL987" s="79"/>
      <c r="BM987" s="120"/>
      <c r="BN987" s="79"/>
      <c r="BO987" s="79"/>
      <c r="BP987" s="79"/>
      <c r="BQ987" s="79"/>
      <c r="BR987" s="79"/>
      <c r="BS987" s="79"/>
      <c r="BT987" s="79"/>
      <c r="BU987" s="79"/>
      <c r="BV987" s="79"/>
      <c r="BW987" s="79"/>
      <c r="BX987" s="79"/>
      <c r="BY987" s="79"/>
      <c r="BZ987" s="79"/>
    </row>
    <row r="988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4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119"/>
      <c r="AU988" s="122"/>
      <c r="AV988" s="119"/>
      <c r="AX988" s="79"/>
      <c r="AY988" s="79"/>
      <c r="AZ988" s="79"/>
      <c r="BA988" s="79"/>
      <c r="BB988" s="79"/>
      <c r="BC988" s="79"/>
      <c r="BD988" s="79"/>
      <c r="BE988" s="79"/>
      <c r="BF988" s="79"/>
      <c r="BG988" s="79"/>
      <c r="BH988" s="79"/>
      <c r="BI988" s="79"/>
      <c r="BJ988" s="79"/>
      <c r="BK988" s="79"/>
      <c r="BL988" s="79"/>
      <c r="BM988" s="120"/>
      <c r="BN988" s="79"/>
      <c r="BO988" s="79"/>
      <c r="BP988" s="79"/>
      <c r="BQ988" s="79"/>
      <c r="BR988" s="79"/>
      <c r="BS988" s="79"/>
      <c r="BT988" s="79"/>
      <c r="BU988" s="79"/>
      <c r="BV988" s="79"/>
      <c r="BW988" s="79"/>
      <c r="BX988" s="79"/>
      <c r="BY988" s="79"/>
      <c r="BZ988" s="79"/>
    </row>
    <row r="989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4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119"/>
      <c r="AU989" s="122"/>
      <c r="AV989" s="119"/>
      <c r="AX989" s="79"/>
      <c r="AY989" s="79"/>
      <c r="AZ989" s="79"/>
      <c r="BA989" s="79"/>
      <c r="BB989" s="79"/>
      <c r="BC989" s="79"/>
      <c r="BD989" s="79"/>
      <c r="BE989" s="79"/>
      <c r="BF989" s="79"/>
      <c r="BG989" s="79"/>
      <c r="BH989" s="79"/>
      <c r="BI989" s="79"/>
      <c r="BJ989" s="79"/>
      <c r="BK989" s="79"/>
      <c r="BL989" s="79"/>
      <c r="BM989" s="120"/>
      <c r="BN989" s="79"/>
      <c r="BO989" s="79"/>
      <c r="BP989" s="79"/>
      <c r="BQ989" s="79"/>
      <c r="BR989" s="79"/>
      <c r="BS989" s="79"/>
      <c r="BT989" s="79"/>
      <c r="BU989" s="79"/>
      <c r="BV989" s="79"/>
      <c r="BW989" s="79"/>
      <c r="BX989" s="79"/>
      <c r="BY989" s="79"/>
      <c r="BZ989" s="79"/>
    </row>
    <row r="990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4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119"/>
      <c r="AU990" s="122"/>
      <c r="AV990" s="119"/>
      <c r="AX990" s="79"/>
      <c r="AY990" s="79"/>
      <c r="AZ990" s="79"/>
      <c r="BA990" s="79"/>
      <c r="BB990" s="79"/>
      <c r="BC990" s="79"/>
      <c r="BD990" s="79"/>
      <c r="BE990" s="79"/>
      <c r="BF990" s="79"/>
      <c r="BG990" s="79"/>
      <c r="BH990" s="79"/>
      <c r="BI990" s="79"/>
      <c r="BJ990" s="79"/>
      <c r="BK990" s="79"/>
      <c r="BL990" s="79"/>
      <c r="BM990" s="120"/>
      <c r="BN990" s="79"/>
      <c r="BO990" s="79"/>
      <c r="BP990" s="79"/>
      <c r="BQ990" s="79"/>
      <c r="BR990" s="79"/>
      <c r="BS990" s="79"/>
      <c r="BT990" s="79"/>
      <c r="BU990" s="79"/>
      <c r="BV990" s="79"/>
      <c r="BW990" s="79"/>
      <c r="BX990" s="79"/>
      <c r="BY990" s="79"/>
      <c r="BZ990" s="79"/>
    </row>
    <row r="99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4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119"/>
      <c r="AU991" s="122"/>
      <c r="AV991" s="119"/>
      <c r="AX991" s="79"/>
      <c r="AY991" s="79"/>
      <c r="AZ991" s="79"/>
      <c r="BA991" s="79"/>
      <c r="BB991" s="79"/>
      <c r="BC991" s="79"/>
      <c r="BD991" s="79"/>
      <c r="BE991" s="79"/>
      <c r="BF991" s="79"/>
      <c r="BG991" s="79"/>
      <c r="BH991" s="79"/>
      <c r="BI991" s="79"/>
      <c r="BJ991" s="79"/>
      <c r="BK991" s="79"/>
      <c r="BL991" s="79"/>
      <c r="BM991" s="120"/>
      <c r="BN991" s="79"/>
      <c r="BO991" s="79"/>
      <c r="BP991" s="79"/>
      <c r="BQ991" s="79"/>
      <c r="BR991" s="79"/>
      <c r="BS991" s="79"/>
      <c r="BT991" s="79"/>
      <c r="BU991" s="79"/>
      <c r="BV991" s="79"/>
      <c r="BW991" s="79"/>
      <c r="BX991" s="79"/>
      <c r="BY991" s="79"/>
      <c r="BZ991" s="79"/>
    </row>
    <row r="99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4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119"/>
      <c r="AV992" s="119"/>
      <c r="AX992" s="79"/>
      <c r="AY992" s="79"/>
      <c r="AZ992" s="79"/>
      <c r="BA992" s="79"/>
      <c r="BB992" s="79"/>
      <c r="BC992" s="79"/>
      <c r="BD992" s="79"/>
      <c r="BE992" s="79"/>
      <c r="BF992" s="79"/>
      <c r="BG992" s="79"/>
      <c r="BH992" s="79"/>
      <c r="BI992" s="79"/>
      <c r="BJ992" s="79"/>
      <c r="BK992" s="79"/>
      <c r="BL992" s="79"/>
      <c r="BM992" s="120"/>
      <c r="BN992" s="79"/>
      <c r="BO992" s="79"/>
      <c r="BP992" s="79"/>
      <c r="BQ992" s="79"/>
      <c r="BR992" s="79"/>
      <c r="BS992" s="79"/>
      <c r="BT992" s="79"/>
      <c r="BU992" s="79"/>
      <c r="BV992" s="79"/>
      <c r="BW992" s="79"/>
      <c r="BX992" s="79"/>
      <c r="BY992" s="79"/>
      <c r="BZ992" s="79"/>
    </row>
  </sheetData>
  <autoFilter ref="$A$3:$BZ$279"/>
  <customSheetViews>
    <customSheetView guid="{CD2EE840-520C-4F3C-9EF9-6688B2696FE8}" filter="1" showAutoFilter="1">
      <autoFilter ref="$A$3:$BM$200"/>
    </customSheetView>
    <customSheetView guid="{B7E72AEF-B739-44EA-8F0C-89901D5AC737}" filter="1" showAutoFilter="1">
      <autoFilter ref="$A$3:$BZ$407"/>
    </customSheetView>
    <customSheetView guid="{EF75E129-1BAF-43D6-A208-517687FA83C4}" filter="1" showAutoFilter="1">
      <autoFilter ref="$A$3:$BI$992">
        <filterColumn colId="23">
          <filters blank="1">
            <filter val="N/A"/>
            <filter val="0"/>
          </filters>
        </filterColumn>
        <filterColumn colId="24">
          <filters blank="1">
            <filter val="44"/>
            <filter val="22"/>
            <filter val="N/A"/>
            <filter val="13"/>
            <filter val="14"/>
            <filter val="15"/>
            <filter val="16"/>
            <filter val="17"/>
            <filter val="19"/>
            <filter val="0"/>
            <filter val="7"/>
            <filter val="8"/>
            <filter val="9"/>
            <filter val="21"/>
          </filters>
        </filterColumn>
        <filterColumn colId="25">
          <filters blank="1">
            <filter val="11"/>
            <filter val="12"/>
            <filter val="N/A"/>
            <filter val="13"/>
            <filter val="0"/>
            <filter val="5"/>
            <filter val="6"/>
            <filter val="7"/>
            <filter val="8"/>
            <filter val="10"/>
          </filters>
        </filterColumn>
        <filterColumn colId="26">
          <filters blank="1">
            <filter val="11"/>
            <filter val="22"/>
            <filter val="12"/>
            <filter val="N/A"/>
            <filter val="13"/>
            <filter val="16"/>
            <filter val="39"/>
            <filter val="0"/>
            <filter val="5"/>
            <filter val="7"/>
            <filter val="8"/>
            <filter val="40"/>
            <filter val="21"/>
            <filter val="10"/>
          </filters>
        </filterColumn>
      </autoFilter>
    </customSheetView>
  </customSheetViews>
  <mergeCells count="1">
    <mergeCell ref="A1:B1"/>
  </mergeCells>
  <conditionalFormatting sqref="M4:M170">
    <cfRule type="cellIs" dxfId="2" priority="1" operator="lessThan">
      <formula>5</formula>
    </cfRule>
  </conditionalFormatting>
  <conditionalFormatting sqref="M171:M279">
    <cfRule type="cellIs" dxfId="2" priority="2" operator="lessThan">
      <formula>5</formula>
    </cfRule>
  </conditionalFormatting>
  <conditionalFormatting sqref="J4:J279">
    <cfRule type="containsText" dxfId="0" priority="3" operator="containsText" text="1-28 days">
      <formula>NOT(ISERROR(SEARCH(("1-28 days"),(J4))))</formula>
    </cfRule>
  </conditionalFormatting>
  <conditionalFormatting sqref="J4:J279">
    <cfRule type="containsText" dxfId="1" priority="4" operator="containsText" text="29-56 days">
      <formula>NOT(ISERROR(SEARCH(("29-56 days"),(J4))))</formula>
    </cfRule>
  </conditionalFormatting>
  <conditionalFormatting sqref="J4:J279">
    <cfRule type="containsText" dxfId="2" priority="5" operator="containsText" text="above 56 days">
      <formula>NOT(ISERROR(SEARCH(("above 56 days"),(J4))))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2.63" defaultRowHeight="15.75"/>
  <cols>
    <col customWidth="1" min="1" max="1" width="12.0"/>
    <col customWidth="1" min="2" max="2" width="14.25"/>
    <col customWidth="1" hidden="1" min="3" max="3" width="23.38"/>
    <col customWidth="1" min="4" max="4" width="16.25"/>
    <col customWidth="1" min="5" max="5" width="31.5"/>
    <col customWidth="1" min="6" max="6" width="8.13"/>
    <col customWidth="1" min="7" max="7" width="13.88"/>
    <col customWidth="1" min="8" max="8" width="10.38"/>
    <col customWidth="1" min="9" max="10" width="15.25"/>
    <col customWidth="1" min="11" max="11" width="11.88"/>
    <col customWidth="1" min="12" max="12" width="14.0"/>
    <col customWidth="1" min="13" max="13" width="12.0"/>
    <col customWidth="1" min="14" max="14" width="12.13"/>
    <col customWidth="1" min="15" max="15" width="10.88"/>
    <col customWidth="1" min="16" max="16" width="12.5"/>
    <col customWidth="1" min="17" max="20" width="10.88"/>
    <col customWidth="1" min="21" max="21" width="11.0"/>
    <col customWidth="1" min="22" max="23" width="15.13"/>
    <col customWidth="1" min="24" max="24" width="13.5"/>
    <col customWidth="1" min="25" max="25" width="14.0"/>
    <col customWidth="1" min="26" max="34" width="13.5"/>
  </cols>
  <sheetData>
    <row r="1">
      <c r="A1" s="69" t="s">
        <v>0</v>
      </c>
      <c r="C1" s="124"/>
      <c r="D1" s="124"/>
      <c r="E1" s="124"/>
      <c r="F1" s="124"/>
      <c r="G1" s="124"/>
      <c r="H1" s="124"/>
      <c r="I1" s="125"/>
      <c r="J1" s="70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6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</row>
    <row r="2">
      <c r="A2" s="124"/>
      <c r="B2" s="124"/>
      <c r="C2" s="124"/>
      <c r="D2" s="124"/>
      <c r="E2" s="124"/>
      <c r="F2" s="124"/>
      <c r="G2" s="124"/>
      <c r="H2" s="124"/>
      <c r="I2" s="127"/>
      <c r="J2" s="128" t="s">
        <v>1864</v>
      </c>
      <c r="K2" s="129" t="s">
        <v>1865</v>
      </c>
      <c r="L2" s="129" t="s">
        <v>1866</v>
      </c>
      <c r="M2" s="130">
        <v>44166.0</v>
      </c>
      <c r="N2" s="130">
        <v>44136.0</v>
      </c>
      <c r="O2" s="130">
        <v>44105.0</v>
      </c>
      <c r="P2" s="130">
        <v>44075.0</v>
      </c>
      <c r="Q2" s="130">
        <v>44044.0</v>
      </c>
      <c r="R2" s="130">
        <v>44013.0</v>
      </c>
      <c r="S2" s="129" t="s">
        <v>1867</v>
      </c>
      <c r="T2" s="130">
        <v>43952.0</v>
      </c>
      <c r="U2" s="131">
        <v>43922.0</v>
      </c>
      <c r="V2" s="129"/>
      <c r="W2" s="129" t="s">
        <v>1864</v>
      </c>
      <c r="X2" s="130" t="s">
        <v>1865</v>
      </c>
      <c r="Y2" s="130" t="s">
        <v>1866</v>
      </c>
      <c r="Z2" s="130">
        <v>44166.0</v>
      </c>
      <c r="AA2" s="130">
        <v>44136.0</v>
      </c>
      <c r="AB2" s="130">
        <v>44105.0</v>
      </c>
      <c r="AC2" s="130">
        <v>44075.0</v>
      </c>
      <c r="AD2" s="130">
        <v>44044.0</v>
      </c>
      <c r="AE2" s="130">
        <v>44013.0</v>
      </c>
      <c r="AF2" s="130" t="s">
        <v>1867</v>
      </c>
      <c r="AG2" s="130">
        <v>43952.0</v>
      </c>
      <c r="AH2" s="130">
        <v>43922.0</v>
      </c>
      <c r="AI2" s="132"/>
      <c r="AJ2" s="132"/>
    </row>
    <row r="3">
      <c r="A3" s="133" t="s">
        <v>26</v>
      </c>
      <c r="B3" s="133" t="s">
        <v>27</v>
      </c>
      <c r="C3" s="88" t="s">
        <v>28</v>
      </c>
      <c r="D3" s="88" t="s">
        <v>30</v>
      </c>
      <c r="E3" s="88" t="s">
        <v>31</v>
      </c>
      <c r="F3" s="88" t="s">
        <v>32</v>
      </c>
      <c r="G3" s="88" t="s">
        <v>33</v>
      </c>
      <c r="H3" s="88" t="s">
        <v>34</v>
      </c>
      <c r="I3" s="134" t="s">
        <v>39</v>
      </c>
      <c r="J3" s="135" t="s">
        <v>41</v>
      </c>
      <c r="K3" s="133" t="s">
        <v>41</v>
      </c>
      <c r="L3" s="133" t="s">
        <v>41</v>
      </c>
      <c r="M3" s="133" t="s">
        <v>41</v>
      </c>
      <c r="N3" s="133" t="s">
        <v>41</v>
      </c>
      <c r="O3" s="133" t="s">
        <v>41</v>
      </c>
      <c r="P3" s="133" t="s">
        <v>41</v>
      </c>
      <c r="Q3" s="133" t="s">
        <v>41</v>
      </c>
      <c r="R3" s="133" t="s">
        <v>41</v>
      </c>
      <c r="S3" s="133" t="s">
        <v>41</v>
      </c>
      <c r="T3" s="133" t="s">
        <v>41</v>
      </c>
      <c r="U3" s="135" t="s">
        <v>41</v>
      </c>
      <c r="V3" s="133" t="s">
        <v>1868</v>
      </c>
      <c r="W3" s="133" t="s">
        <v>44</v>
      </c>
      <c r="X3" s="133" t="s">
        <v>44</v>
      </c>
      <c r="Y3" s="133" t="s">
        <v>44</v>
      </c>
      <c r="Z3" s="133" t="s">
        <v>44</v>
      </c>
      <c r="AA3" s="133" t="s">
        <v>44</v>
      </c>
      <c r="AB3" s="133" t="s">
        <v>44</v>
      </c>
      <c r="AC3" s="133" t="s">
        <v>44</v>
      </c>
      <c r="AD3" s="133" t="s">
        <v>44</v>
      </c>
      <c r="AE3" s="133" t="s">
        <v>44</v>
      </c>
      <c r="AF3" s="133" t="s">
        <v>44</v>
      </c>
      <c r="AG3" s="133" t="s">
        <v>44</v>
      </c>
      <c r="AH3" s="133" t="s">
        <v>44</v>
      </c>
      <c r="AI3" s="132"/>
      <c r="AJ3" s="132"/>
    </row>
    <row r="4" hidden="1">
      <c r="A4" s="94" t="s">
        <v>517</v>
      </c>
      <c r="B4" s="94" t="s">
        <v>1121</v>
      </c>
      <c r="C4" s="94" t="s">
        <v>1122</v>
      </c>
      <c r="D4" s="78" t="s">
        <v>520</v>
      </c>
      <c r="E4" s="78" t="s">
        <v>1123</v>
      </c>
      <c r="F4" s="96" t="s">
        <v>79</v>
      </c>
      <c r="G4" s="97" t="s">
        <v>1124</v>
      </c>
      <c r="H4" s="97"/>
      <c r="I4" s="136" t="s">
        <v>1869</v>
      </c>
      <c r="J4" s="100">
        <v>8.0</v>
      </c>
      <c r="K4" s="76">
        <v>5.0</v>
      </c>
      <c r="L4" s="76">
        <v>1.0</v>
      </c>
      <c r="M4" s="76">
        <v>1.0</v>
      </c>
      <c r="N4" s="76">
        <v>0.0</v>
      </c>
      <c r="O4" s="76">
        <v>0.0</v>
      </c>
      <c r="P4" s="76">
        <v>0.0</v>
      </c>
      <c r="Q4" s="76">
        <v>0.0</v>
      </c>
      <c r="R4" s="76">
        <v>0.0</v>
      </c>
      <c r="S4" s="76">
        <v>0.0</v>
      </c>
      <c r="T4" s="76">
        <v>1.0</v>
      </c>
      <c r="U4" s="137" t="s">
        <v>624</v>
      </c>
      <c r="V4" s="97"/>
      <c r="W4" s="97">
        <v>0.0</v>
      </c>
      <c r="X4" s="76">
        <v>0.0</v>
      </c>
      <c r="Y4" s="76">
        <v>0.0</v>
      </c>
      <c r="Z4" s="76">
        <v>0.0</v>
      </c>
      <c r="AA4" s="76">
        <v>0.0</v>
      </c>
      <c r="AB4" s="76">
        <v>0.0</v>
      </c>
      <c r="AC4" s="76">
        <v>0.0</v>
      </c>
      <c r="AD4" s="76">
        <v>0.0</v>
      </c>
      <c r="AE4" s="76">
        <v>0.0</v>
      </c>
      <c r="AF4" s="76">
        <v>0.0</v>
      </c>
      <c r="AG4" s="114">
        <v>0.0</v>
      </c>
      <c r="AH4" s="97" t="s">
        <v>624</v>
      </c>
      <c r="AI4" s="132"/>
      <c r="AJ4" s="132"/>
    </row>
    <row r="5" hidden="1">
      <c r="A5" s="94" t="s">
        <v>301</v>
      </c>
      <c r="B5" s="94" t="s">
        <v>597</v>
      </c>
      <c r="C5" s="94" t="s">
        <v>598</v>
      </c>
      <c r="D5" s="78" t="s">
        <v>303</v>
      </c>
      <c r="E5" s="78" t="s">
        <v>64</v>
      </c>
      <c r="F5" s="96" t="s">
        <v>106</v>
      </c>
      <c r="G5" s="97" t="s">
        <v>1129</v>
      </c>
      <c r="H5" s="109" t="s">
        <v>1130</v>
      </c>
      <c r="I5" s="136" t="s">
        <v>1869</v>
      </c>
      <c r="J5" s="100">
        <v>23.0</v>
      </c>
      <c r="K5" s="76">
        <v>18.0</v>
      </c>
      <c r="L5" s="76">
        <v>0.0</v>
      </c>
      <c r="M5" s="76">
        <v>0.0</v>
      </c>
      <c r="N5" s="76">
        <v>0.0</v>
      </c>
      <c r="O5" s="76">
        <v>0.0</v>
      </c>
      <c r="P5" s="76">
        <v>2.0</v>
      </c>
      <c r="Q5" s="76">
        <v>0.0</v>
      </c>
      <c r="R5" s="76">
        <v>0.0</v>
      </c>
      <c r="S5" s="76">
        <v>0.0</v>
      </c>
      <c r="T5" s="76">
        <v>0.0</v>
      </c>
      <c r="U5" s="137">
        <v>3.0</v>
      </c>
      <c r="V5" s="102" t="s">
        <v>1870</v>
      </c>
      <c r="W5" s="97">
        <v>2.0</v>
      </c>
      <c r="X5" s="76">
        <v>1.0</v>
      </c>
      <c r="Y5" s="76">
        <v>0.0</v>
      </c>
      <c r="Z5" s="76">
        <v>1.0</v>
      </c>
      <c r="AA5" s="76">
        <v>0.0</v>
      </c>
      <c r="AB5" s="76">
        <v>0.0</v>
      </c>
      <c r="AC5" s="76">
        <v>0.0</v>
      </c>
      <c r="AD5" s="76">
        <v>0.0</v>
      </c>
      <c r="AE5" s="76">
        <v>0.0</v>
      </c>
      <c r="AF5" s="76">
        <v>0.0</v>
      </c>
      <c r="AG5" s="76">
        <v>0.0</v>
      </c>
      <c r="AH5" s="114">
        <v>0.0</v>
      </c>
      <c r="AI5" s="132"/>
      <c r="AJ5" s="132"/>
    </row>
    <row r="6" hidden="1">
      <c r="A6" s="94" t="s">
        <v>307</v>
      </c>
      <c r="B6" s="94" t="s">
        <v>543</v>
      </c>
      <c r="C6" s="94" t="s">
        <v>543</v>
      </c>
      <c r="D6" s="78" t="s">
        <v>1137</v>
      </c>
      <c r="E6" s="78" t="s">
        <v>1138</v>
      </c>
      <c r="F6" s="96" t="s">
        <v>135</v>
      </c>
      <c r="G6" s="109" t="s">
        <v>1139</v>
      </c>
      <c r="H6" s="109" t="s">
        <v>1140</v>
      </c>
      <c r="I6" s="136" t="s">
        <v>1869</v>
      </c>
      <c r="J6" s="100">
        <v>6.0</v>
      </c>
      <c r="K6" s="76">
        <v>5.0</v>
      </c>
      <c r="L6" s="76">
        <v>0.0</v>
      </c>
      <c r="M6" s="76">
        <v>0.0</v>
      </c>
      <c r="N6" s="76">
        <v>0.0</v>
      </c>
      <c r="O6" s="76">
        <v>1.0</v>
      </c>
      <c r="P6" s="97" t="s">
        <v>624</v>
      </c>
      <c r="Q6" s="97" t="s">
        <v>624</v>
      </c>
      <c r="R6" s="97" t="s">
        <v>624</v>
      </c>
      <c r="S6" s="97" t="s">
        <v>624</v>
      </c>
      <c r="T6" s="97" t="s">
        <v>624</v>
      </c>
      <c r="U6" s="137" t="s">
        <v>624</v>
      </c>
      <c r="V6" s="102"/>
      <c r="W6" s="97">
        <v>0.0</v>
      </c>
      <c r="X6" s="76">
        <v>0.0</v>
      </c>
      <c r="Y6" s="76">
        <v>0.0</v>
      </c>
      <c r="Z6" s="76">
        <v>0.0</v>
      </c>
      <c r="AA6" s="76">
        <v>0.0</v>
      </c>
      <c r="AB6" s="114">
        <v>0.0</v>
      </c>
      <c r="AC6" s="97" t="s">
        <v>624</v>
      </c>
      <c r="AD6" s="97" t="s">
        <v>624</v>
      </c>
      <c r="AE6" s="97" t="s">
        <v>624</v>
      </c>
      <c r="AF6" s="97" t="s">
        <v>624</v>
      </c>
      <c r="AG6" s="97" t="s">
        <v>624</v>
      </c>
      <c r="AH6" s="97" t="s">
        <v>624</v>
      </c>
      <c r="AI6" s="132"/>
      <c r="AJ6" s="132"/>
    </row>
    <row r="7" hidden="1">
      <c r="A7" s="94" t="s">
        <v>392</v>
      </c>
      <c r="B7" s="94" t="s">
        <v>970</v>
      </c>
      <c r="C7" s="94" t="s">
        <v>971</v>
      </c>
      <c r="D7" s="78" t="s">
        <v>395</v>
      </c>
      <c r="E7" s="78" t="s">
        <v>1144</v>
      </c>
      <c r="F7" s="96" t="s">
        <v>89</v>
      </c>
      <c r="G7" s="109" t="s">
        <v>1145</v>
      </c>
      <c r="H7" s="97"/>
      <c r="I7" s="136" t="s">
        <v>1869</v>
      </c>
      <c r="J7" s="100">
        <v>48.0</v>
      </c>
      <c r="K7" s="76">
        <v>14.0</v>
      </c>
      <c r="L7" s="76">
        <v>5.0</v>
      </c>
      <c r="M7" s="76">
        <v>1.0</v>
      </c>
      <c r="N7" s="76">
        <v>1.0</v>
      </c>
      <c r="O7" s="76">
        <v>0.0</v>
      </c>
      <c r="P7" s="76">
        <v>6.0</v>
      </c>
      <c r="Q7" s="76">
        <v>4.0</v>
      </c>
      <c r="R7" s="76">
        <v>0.0</v>
      </c>
      <c r="S7" s="76">
        <v>0.0</v>
      </c>
      <c r="T7" s="76">
        <v>8.0</v>
      </c>
      <c r="U7" s="137">
        <v>9.0</v>
      </c>
      <c r="V7" s="102" t="s">
        <v>1869</v>
      </c>
      <c r="W7" s="97">
        <v>21.0</v>
      </c>
      <c r="X7" s="76">
        <v>19.0</v>
      </c>
      <c r="Y7" s="76">
        <v>0.0</v>
      </c>
      <c r="Z7" s="76">
        <v>0.0</v>
      </c>
      <c r="AA7" s="76">
        <v>0.0</v>
      </c>
      <c r="AB7" s="76">
        <v>0.0</v>
      </c>
      <c r="AC7" s="76">
        <v>2.0</v>
      </c>
      <c r="AD7" s="76">
        <v>0.0</v>
      </c>
      <c r="AE7" s="76">
        <v>0.0</v>
      </c>
      <c r="AF7" s="76">
        <v>0.0</v>
      </c>
      <c r="AG7" s="76">
        <v>0.0</v>
      </c>
      <c r="AH7" s="114">
        <v>0.0</v>
      </c>
      <c r="AI7" s="132"/>
      <c r="AJ7" s="132"/>
    </row>
    <row r="8" hidden="1">
      <c r="A8" s="94" t="s">
        <v>670</v>
      </c>
      <c r="B8" s="94" t="s">
        <v>1150</v>
      </c>
      <c r="C8" s="94" t="s">
        <v>1151</v>
      </c>
      <c r="D8" s="78" t="s">
        <v>1152</v>
      </c>
      <c r="E8" s="78" t="s">
        <v>1138</v>
      </c>
      <c r="F8" s="96" t="s">
        <v>79</v>
      </c>
      <c r="G8" s="109" t="s">
        <v>1153</v>
      </c>
      <c r="H8" s="109" t="s">
        <v>1154</v>
      </c>
      <c r="I8" s="138" t="s">
        <v>1871</v>
      </c>
      <c r="J8" s="100">
        <v>109.0</v>
      </c>
      <c r="K8" s="76">
        <v>3.0</v>
      </c>
      <c r="L8" s="76">
        <v>2.0</v>
      </c>
      <c r="M8" s="76">
        <v>1.0</v>
      </c>
      <c r="N8" s="76">
        <v>9.0</v>
      </c>
      <c r="O8" s="76">
        <v>17.0</v>
      </c>
      <c r="P8" s="76">
        <v>14.0</v>
      </c>
      <c r="Q8" s="76">
        <v>15.0</v>
      </c>
      <c r="R8" s="76">
        <v>12.0</v>
      </c>
      <c r="S8" s="76">
        <v>10.0</v>
      </c>
      <c r="T8" s="76">
        <v>12.0</v>
      </c>
      <c r="U8" s="137">
        <v>14.0</v>
      </c>
      <c r="V8" s="102" t="s">
        <v>1869</v>
      </c>
      <c r="W8" s="97">
        <v>106.0</v>
      </c>
      <c r="X8" s="76">
        <v>2.0</v>
      </c>
      <c r="Y8" s="76">
        <v>3.0</v>
      </c>
      <c r="Z8" s="76">
        <v>0.0</v>
      </c>
      <c r="AA8" s="76">
        <v>4.0</v>
      </c>
      <c r="AB8" s="76">
        <v>31.0</v>
      </c>
      <c r="AC8" s="76">
        <v>3.0</v>
      </c>
      <c r="AD8" s="76">
        <v>8.0</v>
      </c>
      <c r="AE8" s="76">
        <v>10.0</v>
      </c>
      <c r="AF8" s="76">
        <v>7.0</v>
      </c>
      <c r="AG8" s="76">
        <v>20.0</v>
      </c>
      <c r="AH8" s="114">
        <v>18.0</v>
      </c>
      <c r="AI8" s="132"/>
      <c r="AJ8" s="132"/>
    </row>
    <row r="9" hidden="1">
      <c r="A9" s="94" t="s">
        <v>59</v>
      </c>
      <c r="B9" s="94" t="s">
        <v>60</v>
      </c>
      <c r="C9" s="94" t="s">
        <v>61</v>
      </c>
      <c r="D9" s="78" t="s">
        <v>63</v>
      </c>
      <c r="E9" s="78" t="s">
        <v>64</v>
      </c>
      <c r="F9" s="96" t="s">
        <v>106</v>
      </c>
      <c r="G9" s="109" t="s">
        <v>1161</v>
      </c>
      <c r="H9" s="97" t="s">
        <v>1162</v>
      </c>
      <c r="I9" s="136" t="s">
        <v>1870</v>
      </c>
      <c r="J9" s="100">
        <v>25.0</v>
      </c>
      <c r="K9" s="76">
        <v>20.0</v>
      </c>
      <c r="L9" s="76">
        <v>2.0</v>
      </c>
      <c r="M9" s="76">
        <v>1.0</v>
      </c>
      <c r="N9" s="76">
        <v>0.0</v>
      </c>
      <c r="O9" s="76">
        <v>0.0</v>
      </c>
      <c r="P9" s="76">
        <v>0.0</v>
      </c>
      <c r="Q9" s="76">
        <v>1.0</v>
      </c>
      <c r="R9" s="76">
        <v>0.0</v>
      </c>
      <c r="S9" s="76">
        <v>0.0</v>
      </c>
      <c r="T9" s="76">
        <v>1.0</v>
      </c>
      <c r="U9" s="137" t="s">
        <v>624</v>
      </c>
      <c r="V9" s="97" t="s">
        <v>1872</v>
      </c>
      <c r="W9" s="97">
        <v>5.0</v>
      </c>
      <c r="X9" s="76">
        <v>5.0</v>
      </c>
      <c r="Y9" s="76">
        <v>0.0</v>
      </c>
      <c r="Z9" s="76">
        <v>0.0</v>
      </c>
      <c r="AA9" s="76">
        <v>0.0</v>
      </c>
      <c r="AB9" s="76">
        <v>0.0</v>
      </c>
      <c r="AC9" s="76">
        <v>0.0</v>
      </c>
      <c r="AD9" s="76">
        <v>0.0</v>
      </c>
      <c r="AE9" s="76">
        <v>0.0</v>
      </c>
      <c r="AF9" s="76">
        <v>0.0</v>
      </c>
      <c r="AG9" s="114">
        <v>0.0</v>
      </c>
      <c r="AH9" s="97" t="s">
        <v>624</v>
      </c>
      <c r="AI9" s="132"/>
      <c r="AJ9" s="132"/>
    </row>
    <row r="10" hidden="1">
      <c r="A10" s="94" t="s">
        <v>307</v>
      </c>
      <c r="B10" s="94" t="s">
        <v>584</v>
      </c>
      <c r="C10" s="94" t="s">
        <v>585</v>
      </c>
      <c r="D10" s="78" t="s">
        <v>1137</v>
      </c>
      <c r="E10" s="78" t="s">
        <v>1138</v>
      </c>
      <c r="F10" s="96" t="s">
        <v>79</v>
      </c>
      <c r="G10" s="109" t="s">
        <v>1165</v>
      </c>
      <c r="H10" s="109" t="s">
        <v>1140</v>
      </c>
      <c r="I10" s="136" t="s">
        <v>1870</v>
      </c>
      <c r="J10" s="100">
        <v>76.0</v>
      </c>
      <c r="K10" s="76">
        <v>8.0</v>
      </c>
      <c r="L10" s="76">
        <v>6.0</v>
      </c>
      <c r="M10" s="76">
        <v>27.0</v>
      </c>
      <c r="N10" s="76">
        <v>17.0</v>
      </c>
      <c r="O10" s="76">
        <v>11.0</v>
      </c>
      <c r="P10" s="76">
        <v>1.0</v>
      </c>
      <c r="Q10" s="76">
        <v>1.0</v>
      </c>
      <c r="R10" s="76">
        <v>2.0</v>
      </c>
      <c r="S10" s="76">
        <v>3.0</v>
      </c>
      <c r="T10" s="97" t="s">
        <v>624</v>
      </c>
      <c r="U10" s="137" t="s">
        <v>624</v>
      </c>
      <c r="V10" s="102" t="s">
        <v>1870</v>
      </c>
      <c r="W10" s="97">
        <v>35.0</v>
      </c>
      <c r="X10" s="76">
        <v>2.0</v>
      </c>
      <c r="Y10" s="76">
        <v>10.0</v>
      </c>
      <c r="Z10" s="76">
        <v>12.0</v>
      </c>
      <c r="AA10" s="76">
        <v>7.0</v>
      </c>
      <c r="AB10" s="76">
        <v>2.0</v>
      </c>
      <c r="AC10" s="76">
        <v>2.0</v>
      </c>
      <c r="AD10" s="76">
        <v>0.0</v>
      </c>
      <c r="AE10" s="76">
        <v>0.0</v>
      </c>
      <c r="AF10" s="114">
        <v>0.0</v>
      </c>
      <c r="AG10" s="97" t="s">
        <v>624</v>
      </c>
      <c r="AH10" s="97" t="s">
        <v>624</v>
      </c>
      <c r="AJ10" s="132"/>
    </row>
    <row r="11" hidden="1">
      <c r="A11" s="94" t="s">
        <v>74</v>
      </c>
      <c r="B11" s="94" t="s">
        <v>1172</v>
      </c>
      <c r="C11" s="94" t="s">
        <v>1172</v>
      </c>
      <c r="D11" s="78" t="s">
        <v>1173</v>
      </c>
      <c r="E11" s="78" t="s">
        <v>1174</v>
      </c>
      <c r="F11" s="96" t="s">
        <v>79</v>
      </c>
      <c r="G11" s="97" t="s">
        <v>1175</v>
      </c>
      <c r="H11" s="97" t="s">
        <v>1176</v>
      </c>
      <c r="I11" s="136" t="s">
        <v>1870</v>
      </c>
      <c r="J11" s="100">
        <v>53.0</v>
      </c>
      <c r="K11" s="76">
        <v>32.0</v>
      </c>
      <c r="L11" s="76">
        <v>5.0</v>
      </c>
      <c r="M11" s="76">
        <v>0.0</v>
      </c>
      <c r="N11" s="76">
        <v>3.0</v>
      </c>
      <c r="O11" s="76">
        <v>4.0</v>
      </c>
      <c r="P11" s="76">
        <v>4.0</v>
      </c>
      <c r="Q11" s="76">
        <v>3.0</v>
      </c>
      <c r="R11" s="76">
        <v>2.0</v>
      </c>
      <c r="S11" s="97" t="s">
        <v>624</v>
      </c>
      <c r="T11" s="97" t="s">
        <v>624</v>
      </c>
      <c r="U11" s="137" t="s">
        <v>624</v>
      </c>
      <c r="V11" s="102" t="s">
        <v>1869</v>
      </c>
      <c r="W11" s="97">
        <v>6.0</v>
      </c>
      <c r="X11" s="76">
        <v>3.0</v>
      </c>
      <c r="Y11" s="76">
        <v>3.0</v>
      </c>
      <c r="Z11" s="76">
        <v>0.0</v>
      </c>
      <c r="AA11" s="76">
        <v>0.0</v>
      </c>
      <c r="AB11" s="76">
        <v>0.0</v>
      </c>
      <c r="AC11" s="76">
        <v>0.0</v>
      </c>
      <c r="AD11" s="76">
        <v>0.0</v>
      </c>
      <c r="AE11" s="114">
        <v>0.0</v>
      </c>
      <c r="AF11" s="97" t="s">
        <v>624</v>
      </c>
      <c r="AG11" s="97" t="s">
        <v>624</v>
      </c>
      <c r="AH11" s="97" t="s">
        <v>624</v>
      </c>
      <c r="AI11" s="132"/>
      <c r="AJ11" s="132"/>
    </row>
    <row r="12" hidden="1">
      <c r="A12" s="94" t="s">
        <v>86</v>
      </c>
      <c r="B12" s="94" t="s">
        <v>1810</v>
      </c>
      <c r="C12" s="94" t="s">
        <v>1811</v>
      </c>
      <c r="D12" s="78" t="s">
        <v>152</v>
      </c>
      <c r="E12" s="78" t="s">
        <v>64</v>
      </c>
      <c r="F12" s="96" t="s">
        <v>79</v>
      </c>
      <c r="G12" s="109" t="s">
        <v>1873</v>
      </c>
      <c r="H12" s="97" t="s">
        <v>1874</v>
      </c>
      <c r="I12" s="136" t="s">
        <v>1869</v>
      </c>
      <c r="J12" s="100">
        <v>33.0</v>
      </c>
      <c r="K12" s="76">
        <v>1.0</v>
      </c>
      <c r="L12" s="76">
        <v>1.0</v>
      </c>
      <c r="M12" s="76">
        <v>2.0</v>
      </c>
      <c r="N12" s="76">
        <v>2.0</v>
      </c>
      <c r="O12" s="76">
        <v>0.0</v>
      </c>
      <c r="P12" s="76">
        <v>1.0</v>
      </c>
      <c r="Q12" s="76">
        <v>1.0</v>
      </c>
      <c r="R12" s="76">
        <v>11.0</v>
      </c>
      <c r="S12" s="76">
        <v>12.0</v>
      </c>
      <c r="T12" s="76">
        <v>1.0</v>
      </c>
      <c r="U12" s="137">
        <v>1.0</v>
      </c>
      <c r="V12" s="102" t="s">
        <v>1875</v>
      </c>
      <c r="W12" s="97">
        <v>32.0</v>
      </c>
      <c r="X12" s="76">
        <v>0.0</v>
      </c>
      <c r="Y12" s="76">
        <v>0.0</v>
      </c>
      <c r="Z12" s="76">
        <v>0.0</v>
      </c>
      <c r="AA12" s="76">
        <v>0.0</v>
      </c>
      <c r="AB12" s="76">
        <v>0.0</v>
      </c>
      <c r="AC12" s="76">
        <v>0.0</v>
      </c>
      <c r="AD12" s="76">
        <v>0.0</v>
      </c>
      <c r="AE12" s="76">
        <v>27.0</v>
      </c>
      <c r="AF12" s="76">
        <v>5.0</v>
      </c>
      <c r="AG12" s="76">
        <v>0.0</v>
      </c>
      <c r="AH12" s="114">
        <v>0.0</v>
      </c>
      <c r="AI12" s="132"/>
      <c r="AJ12" s="132"/>
    </row>
    <row r="13" hidden="1">
      <c r="A13" s="94" t="s">
        <v>455</v>
      </c>
      <c r="B13" s="94" t="s">
        <v>456</v>
      </c>
      <c r="C13" s="94" t="s">
        <v>456</v>
      </c>
      <c r="D13" s="78" t="s">
        <v>457</v>
      </c>
      <c r="E13" s="78" t="s">
        <v>1123</v>
      </c>
      <c r="F13" s="96" t="s">
        <v>79</v>
      </c>
      <c r="G13" s="109" t="s">
        <v>1575</v>
      </c>
      <c r="H13" s="97" t="s">
        <v>1576</v>
      </c>
      <c r="I13" s="136" t="s">
        <v>1869</v>
      </c>
      <c r="J13" s="100">
        <v>2.0</v>
      </c>
      <c r="K13" s="76">
        <v>2.0</v>
      </c>
      <c r="L13" s="97" t="s">
        <v>624</v>
      </c>
      <c r="M13" s="97" t="s">
        <v>624</v>
      </c>
      <c r="N13" s="97" t="s">
        <v>624</v>
      </c>
      <c r="O13" s="97" t="s">
        <v>624</v>
      </c>
      <c r="P13" s="97" t="s">
        <v>624</v>
      </c>
      <c r="Q13" s="97" t="s">
        <v>624</v>
      </c>
      <c r="R13" s="97" t="s">
        <v>624</v>
      </c>
      <c r="S13" s="97" t="s">
        <v>624</v>
      </c>
      <c r="T13" s="97" t="s">
        <v>624</v>
      </c>
      <c r="U13" s="137" t="s">
        <v>624</v>
      </c>
      <c r="V13" s="102" t="s">
        <v>1869</v>
      </c>
      <c r="W13" s="97">
        <v>1.0</v>
      </c>
      <c r="X13" s="114">
        <v>1.0</v>
      </c>
      <c r="Y13" s="97" t="s">
        <v>624</v>
      </c>
      <c r="Z13" s="97" t="s">
        <v>624</v>
      </c>
      <c r="AA13" s="97" t="s">
        <v>624</v>
      </c>
      <c r="AB13" s="97" t="s">
        <v>624</v>
      </c>
      <c r="AC13" s="97" t="s">
        <v>624</v>
      </c>
      <c r="AD13" s="97" t="s">
        <v>624</v>
      </c>
      <c r="AE13" s="97" t="s">
        <v>624</v>
      </c>
      <c r="AF13" s="97" t="s">
        <v>624</v>
      </c>
      <c r="AG13" s="97" t="s">
        <v>624</v>
      </c>
      <c r="AH13" s="97" t="s">
        <v>624</v>
      </c>
      <c r="AI13" s="132"/>
      <c r="AJ13" s="132"/>
    </row>
    <row r="14" hidden="1">
      <c r="A14" s="94" t="s">
        <v>103</v>
      </c>
      <c r="B14" s="94" t="s">
        <v>524</v>
      </c>
      <c r="C14" s="94" t="s">
        <v>524</v>
      </c>
      <c r="D14" s="78" t="s">
        <v>105</v>
      </c>
      <c r="E14" s="78" t="s">
        <v>1123</v>
      </c>
      <c r="F14" s="96" t="s">
        <v>79</v>
      </c>
      <c r="G14" s="109" t="s">
        <v>1181</v>
      </c>
      <c r="H14" s="109" t="s">
        <v>1182</v>
      </c>
      <c r="I14" s="136" t="s">
        <v>1869</v>
      </c>
      <c r="J14" s="100">
        <v>149.0</v>
      </c>
      <c r="K14" s="76">
        <v>16.0</v>
      </c>
      <c r="L14" s="76">
        <v>55.0</v>
      </c>
      <c r="M14" s="76">
        <v>4.0</v>
      </c>
      <c r="N14" s="76">
        <v>4.0</v>
      </c>
      <c r="O14" s="76">
        <v>10.0</v>
      </c>
      <c r="P14" s="76">
        <v>19.0</v>
      </c>
      <c r="Q14" s="76">
        <v>12.0</v>
      </c>
      <c r="R14" s="76">
        <v>5.0</v>
      </c>
      <c r="S14" s="76">
        <v>4.0</v>
      </c>
      <c r="T14" s="76">
        <v>11.0</v>
      </c>
      <c r="U14" s="137">
        <v>9.0</v>
      </c>
      <c r="V14" s="102" t="s">
        <v>1869</v>
      </c>
      <c r="W14" s="97">
        <v>122.0</v>
      </c>
      <c r="X14" s="76">
        <v>5.0</v>
      </c>
      <c r="Y14" s="76">
        <v>57.0</v>
      </c>
      <c r="Z14" s="76">
        <v>54.0</v>
      </c>
      <c r="AA14" s="76">
        <v>1.0</v>
      </c>
      <c r="AB14" s="76">
        <v>1.0</v>
      </c>
      <c r="AC14" s="76">
        <v>3.0</v>
      </c>
      <c r="AD14" s="76">
        <v>1.0</v>
      </c>
      <c r="AE14" s="76">
        <v>0.0</v>
      </c>
      <c r="AF14" s="76">
        <v>0.0</v>
      </c>
      <c r="AG14" s="76">
        <v>0.0</v>
      </c>
      <c r="AH14" s="114">
        <v>0.0</v>
      </c>
      <c r="AI14" s="132"/>
      <c r="AJ14" s="132"/>
    </row>
    <row r="15" hidden="1">
      <c r="A15" s="94" t="s">
        <v>86</v>
      </c>
      <c r="B15" s="94" t="s">
        <v>403</v>
      </c>
      <c r="C15" s="94" t="s">
        <v>403</v>
      </c>
      <c r="D15" s="78" t="s">
        <v>152</v>
      </c>
      <c r="E15" s="78" t="s">
        <v>64</v>
      </c>
      <c r="F15" s="96" t="s">
        <v>79</v>
      </c>
      <c r="G15" s="109" t="s">
        <v>1187</v>
      </c>
      <c r="H15" s="109" t="s">
        <v>1188</v>
      </c>
      <c r="I15" s="136" t="s">
        <v>1869</v>
      </c>
      <c r="J15" s="100">
        <v>130.0</v>
      </c>
      <c r="K15" s="76">
        <v>38.0</v>
      </c>
      <c r="L15" s="76">
        <v>22.0</v>
      </c>
      <c r="M15" s="76">
        <v>21.0</v>
      </c>
      <c r="N15" s="76">
        <v>5.0</v>
      </c>
      <c r="O15" s="76">
        <v>8.0</v>
      </c>
      <c r="P15" s="76">
        <v>7.0</v>
      </c>
      <c r="Q15" s="76">
        <v>4.0</v>
      </c>
      <c r="R15" s="76">
        <v>12.0</v>
      </c>
      <c r="S15" s="76">
        <v>4.0</v>
      </c>
      <c r="T15" s="76">
        <v>4.0</v>
      </c>
      <c r="U15" s="137">
        <v>5.0</v>
      </c>
      <c r="V15" s="102" t="s">
        <v>1869</v>
      </c>
      <c r="W15" s="97">
        <v>116.0</v>
      </c>
      <c r="X15" s="76">
        <v>57.0</v>
      </c>
      <c r="Y15" s="76">
        <v>29.0</v>
      </c>
      <c r="Z15" s="76">
        <v>28.0</v>
      </c>
      <c r="AA15" s="76">
        <v>0.0</v>
      </c>
      <c r="AB15" s="76">
        <v>0.0</v>
      </c>
      <c r="AC15" s="76">
        <v>0.0</v>
      </c>
      <c r="AD15" s="76">
        <v>1.0</v>
      </c>
      <c r="AE15" s="76">
        <v>0.0</v>
      </c>
      <c r="AF15" s="76">
        <v>0.0</v>
      </c>
      <c r="AG15" s="76">
        <v>1.0</v>
      </c>
      <c r="AH15" s="114">
        <v>0.0</v>
      </c>
      <c r="AI15" s="132"/>
      <c r="AJ15" s="132"/>
    </row>
    <row r="16" hidden="1">
      <c r="A16" s="94" t="s">
        <v>129</v>
      </c>
      <c r="B16" s="94" t="s">
        <v>546</v>
      </c>
      <c r="C16" s="94" t="s">
        <v>547</v>
      </c>
      <c r="D16" s="78" t="s">
        <v>754</v>
      </c>
      <c r="E16" s="78" t="s">
        <v>1144</v>
      </c>
      <c r="F16" s="96" t="s">
        <v>237</v>
      </c>
      <c r="G16" s="97" t="s">
        <v>1193</v>
      </c>
      <c r="H16" s="109" t="s">
        <v>1194</v>
      </c>
      <c r="I16" s="136" t="s">
        <v>1869</v>
      </c>
      <c r="J16" s="100">
        <v>110.0</v>
      </c>
      <c r="K16" s="76">
        <v>9.0</v>
      </c>
      <c r="L16" s="76">
        <v>11.0</v>
      </c>
      <c r="M16" s="76">
        <v>16.0</v>
      </c>
      <c r="N16" s="76">
        <v>10.0</v>
      </c>
      <c r="O16" s="76">
        <v>7.0</v>
      </c>
      <c r="P16" s="76">
        <v>11.0</v>
      </c>
      <c r="Q16" s="76">
        <v>7.0</v>
      </c>
      <c r="R16" s="76">
        <v>7.0</v>
      </c>
      <c r="S16" s="76">
        <v>4.0</v>
      </c>
      <c r="T16" s="76">
        <v>5.0</v>
      </c>
      <c r="U16" s="137">
        <v>23.0</v>
      </c>
      <c r="V16" s="97" t="s">
        <v>1876</v>
      </c>
      <c r="W16" s="97">
        <v>52.0</v>
      </c>
      <c r="X16" s="76">
        <v>14.0</v>
      </c>
      <c r="Y16" s="76">
        <v>5.0</v>
      </c>
      <c r="Z16" s="76">
        <v>17.0</v>
      </c>
      <c r="AA16" s="76">
        <v>0.0</v>
      </c>
      <c r="AB16" s="76">
        <v>2.0</v>
      </c>
      <c r="AC16" s="76">
        <v>14.0</v>
      </c>
      <c r="AD16" s="76">
        <v>0.0</v>
      </c>
      <c r="AE16" s="76">
        <v>0.0</v>
      </c>
      <c r="AF16" s="76">
        <v>0.0</v>
      </c>
      <c r="AG16" s="76">
        <v>0.0</v>
      </c>
      <c r="AH16" s="114">
        <v>0.0</v>
      </c>
      <c r="AI16" s="132"/>
      <c r="AJ16" s="132"/>
    </row>
    <row r="17" hidden="1">
      <c r="A17" s="94" t="s">
        <v>670</v>
      </c>
      <c r="B17" s="94" t="s">
        <v>1199</v>
      </c>
      <c r="C17" s="94" t="s">
        <v>1200</v>
      </c>
      <c r="D17" s="78" t="s">
        <v>1152</v>
      </c>
      <c r="E17" s="78" t="s">
        <v>1138</v>
      </c>
      <c r="F17" s="96" t="s">
        <v>79</v>
      </c>
      <c r="G17" s="97" t="s">
        <v>1201</v>
      </c>
      <c r="H17" s="109" t="s">
        <v>1154</v>
      </c>
      <c r="I17" s="136" t="s">
        <v>1869</v>
      </c>
      <c r="J17" s="100">
        <v>141.0</v>
      </c>
      <c r="K17" s="76">
        <v>6.0</v>
      </c>
      <c r="L17" s="76">
        <v>5.0</v>
      </c>
      <c r="M17" s="76">
        <v>4.0</v>
      </c>
      <c r="N17" s="76">
        <v>2.0</v>
      </c>
      <c r="O17" s="76">
        <v>28.0</v>
      </c>
      <c r="P17" s="76">
        <v>15.0</v>
      </c>
      <c r="Q17" s="76">
        <v>31.0</v>
      </c>
      <c r="R17" s="76">
        <v>24.0</v>
      </c>
      <c r="S17" s="76">
        <v>22.0</v>
      </c>
      <c r="T17" s="76">
        <v>3.0</v>
      </c>
      <c r="U17" s="137">
        <v>1.0</v>
      </c>
      <c r="V17" s="102" t="s">
        <v>1869</v>
      </c>
      <c r="W17" s="97">
        <v>49.0</v>
      </c>
      <c r="X17" s="76">
        <v>4.0</v>
      </c>
      <c r="Y17" s="76">
        <v>5.0</v>
      </c>
      <c r="Z17" s="76">
        <v>3.0</v>
      </c>
      <c r="AA17" s="76">
        <v>3.0</v>
      </c>
      <c r="AB17" s="76">
        <v>12.0</v>
      </c>
      <c r="AC17" s="76">
        <v>1.0</v>
      </c>
      <c r="AD17" s="76">
        <v>10.0</v>
      </c>
      <c r="AE17" s="76">
        <v>5.0</v>
      </c>
      <c r="AF17" s="76">
        <v>3.0</v>
      </c>
      <c r="AG17" s="76">
        <v>3.0</v>
      </c>
      <c r="AH17" s="114">
        <v>0.0</v>
      </c>
      <c r="AI17" s="132"/>
      <c r="AJ17" s="132"/>
    </row>
    <row r="18" hidden="1">
      <c r="A18" s="94" t="s">
        <v>392</v>
      </c>
      <c r="B18" s="94" t="s">
        <v>393</v>
      </c>
      <c r="C18" s="94" t="s">
        <v>394</v>
      </c>
      <c r="D18" s="78" t="s">
        <v>395</v>
      </c>
      <c r="E18" s="78" t="s">
        <v>1144</v>
      </c>
      <c r="F18" s="96" t="s">
        <v>89</v>
      </c>
      <c r="G18" s="97" t="s">
        <v>1208</v>
      </c>
      <c r="H18" s="109" t="s">
        <v>1209</v>
      </c>
      <c r="I18" s="138" t="s">
        <v>1877</v>
      </c>
      <c r="J18" s="100">
        <v>38.0</v>
      </c>
      <c r="K18" s="76">
        <v>10.0</v>
      </c>
      <c r="L18" s="76">
        <v>7.0</v>
      </c>
      <c r="M18" s="76">
        <v>1.0</v>
      </c>
      <c r="N18" s="76">
        <v>1.0</v>
      </c>
      <c r="O18" s="76">
        <v>2.0</v>
      </c>
      <c r="P18" s="76">
        <v>6.0</v>
      </c>
      <c r="Q18" s="76">
        <v>1.0</v>
      </c>
      <c r="R18" s="76">
        <v>0.0</v>
      </c>
      <c r="S18" s="76">
        <v>0.0</v>
      </c>
      <c r="T18" s="76">
        <v>1.0</v>
      </c>
      <c r="U18" s="137">
        <v>9.0</v>
      </c>
      <c r="V18" s="102" t="s">
        <v>1869</v>
      </c>
      <c r="W18" s="97">
        <v>7.0</v>
      </c>
      <c r="X18" s="76">
        <v>7.0</v>
      </c>
      <c r="Y18" s="76">
        <v>0.0</v>
      </c>
      <c r="Z18" s="76">
        <v>0.0</v>
      </c>
      <c r="AA18" s="76">
        <v>0.0</v>
      </c>
      <c r="AB18" s="76">
        <v>0.0</v>
      </c>
      <c r="AC18" s="76">
        <v>0.0</v>
      </c>
      <c r="AD18" s="76">
        <v>0.0</v>
      </c>
      <c r="AE18" s="76">
        <v>0.0</v>
      </c>
      <c r="AF18" s="76">
        <v>0.0</v>
      </c>
      <c r="AG18" s="76">
        <v>0.0</v>
      </c>
      <c r="AH18" s="114">
        <v>0.0</v>
      </c>
      <c r="AI18" s="132"/>
      <c r="AJ18" s="132"/>
    </row>
    <row r="19" hidden="1">
      <c r="A19" s="94" t="s">
        <v>188</v>
      </c>
      <c r="B19" s="94" t="s">
        <v>189</v>
      </c>
      <c r="C19" s="94" t="s">
        <v>189</v>
      </c>
      <c r="D19" s="78" t="s">
        <v>190</v>
      </c>
      <c r="E19" s="78" t="s">
        <v>1174</v>
      </c>
      <c r="F19" s="96" t="s">
        <v>65</v>
      </c>
      <c r="G19" s="109" t="s">
        <v>1210</v>
      </c>
      <c r="H19" s="109" t="s">
        <v>1211</v>
      </c>
      <c r="I19" s="136" t="s">
        <v>1869</v>
      </c>
      <c r="J19" s="100">
        <v>30.0</v>
      </c>
      <c r="K19" s="76">
        <v>4.0</v>
      </c>
      <c r="L19" s="76">
        <v>0.0</v>
      </c>
      <c r="M19" s="76">
        <v>2.0</v>
      </c>
      <c r="N19" s="76">
        <v>3.0</v>
      </c>
      <c r="O19" s="76">
        <v>0.0</v>
      </c>
      <c r="P19" s="76">
        <v>0.0</v>
      </c>
      <c r="Q19" s="76">
        <v>2.0</v>
      </c>
      <c r="R19" s="76">
        <v>19.0</v>
      </c>
      <c r="S19" s="97" t="s">
        <v>624</v>
      </c>
      <c r="T19" s="97" t="s">
        <v>624</v>
      </c>
      <c r="U19" s="137" t="s">
        <v>624</v>
      </c>
      <c r="V19" s="102" t="s">
        <v>1878</v>
      </c>
      <c r="W19" s="97">
        <v>20.0</v>
      </c>
      <c r="X19" s="76">
        <v>0.0</v>
      </c>
      <c r="Y19" s="76">
        <v>0.0</v>
      </c>
      <c r="Z19" s="76">
        <v>0.0</v>
      </c>
      <c r="AA19" s="76">
        <v>0.0</v>
      </c>
      <c r="AB19" s="76">
        <v>0.0</v>
      </c>
      <c r="AC19" s="76">
        <v>0.0</v>
      </c>
      <c r="AD19" s="76">
        <v>2.0</v>
      </c>
      <c r="AE19" s="114">
        <v>18.0</v>
      </c>
      <c r="AF19" s="97" t="s">
        <v>624</v>
      </c>
      <c r="AG19" s="97" t="s">
        <v>624</v>
      </c>
      <c r="AH19" s="97" t="s">
        <v>624</v>
      </c>
      <c r="AI19" s="132"/>
      <c r="AJ19" s="132"/>
    </row>
    <row r="20" hidden="1">
      <c r="A20" s="94" t="s">
        <v>94</v>
      </c>
      <c r="B20" s="94" t="s">
        <v>952</v>
      </c>
      <c r="C20" s="94" t="s">
        <v>952</v>
      </c>
      <c r="D20" s="78" t="s">
        <v>1216</v>
      </c>
      <c r="E20" s="78" t="s">
        <v>1123</v>
      </c>
      <c r="F20" s="96" t="s">
        <v>106</v>
      </c>
      <c r="G20" s="97" t="s">
        <v>1217</v>
      </c>
      <c r="H20" s="109" t="s">
        <v>1218</v>
      </c>
      <c r="I20" s="136" t="s">
        <v>1869</v>
      </c>
      <c r="J20" s="100">
        <v>10.0</v>
      </c>
      <c r="K20" s="76">
        <v>3.0</v>
      </c>
      <c r="L20" s="76">
        <v>3.0</v>
      </c>
      <c r="M20" s="76">
        <v>4.0</v>
      </c>
      <c r="N20" s="97" t="s">
        <v>624</v>
      </c>
      <c r="O20" s="97" t="s">
        <v>624</v>
      </c>
      <c r="P20" s="97" t="s">
        <v>624</v>
      </c>
      <c r="Q20" s="97" t="s">
        <v>624</v>
      </c>
      <c r="R20" s="97" t="s">
        <v>624</v>
      </c>
      <c r="S20" s="97" t="s">
        <v>624</v>
      </c>
      <c r="T20" s="97" t="s">
        <v>624</v>
      </c>
      <c r="U20" s="137" t="s">
        <v>624</v>
      </c>
      <c r="V20" s="102"/>
      <c r="W20" s="97">
        <v>0.0</v>
      </c>
      <c r="X20" s="76">
        <v>0.0</v>
      </c>
      <c r="Y20" s="76">
        <v>0.0</v>
      </c>
      <c r="Z20" s="114">
        <v>0.0</v>
      </c>
      <c r="AA20" s="97" t="s">
        <v>624</v>
      </c>
      <c r="AB20" s="97" t="s">
        <v>624</v>
      </c>
      <c r="AC20" s="97" t="s">
        <v>624</v>
      </c>
      <c r="AD20" s="97" t="s">
        <v>624</v>
      </c>
      <c r="AE20" s="97" t="s">
        <v>624</v>
      </c>
      <c r="AF20" s="97" t="s">
        <v>624</v>
      </c>
      <c r="AG20" s="97" t="s">
        <v>624</v>
      </c>
      <c r="AH20" s="97" t="s">
        <v>624</v>
      </c>
      <c r="AI20" s="132"/>
      <c r="AJ20" s="132"/>
    </row>
    <row r="21" hidden="1">
      <c r="A21" s="94" t="s">
        <v>74</v>
      </c>
      <c r="B21" s="94" t="s">
        <v>1879</v>
      </c>
      <c r="C21" s="94" t="s">
        <v>1880</v>
      </c>
      <c r="D21" s="78" t="s">
        <v>1173</v>
      </c>
      <c r="E21" s="78" t="s">
        <v>1174</v>
      </c>
      <c r="F21" s="96" t="s">
        <v>237</v>
      </c>
      <c r="G21" s="97" t="s">
        <v>1881</v>
      </c>
      <c r="H21" s="97" t="s">
        <v>1437</v>
      </c>
      <c r="I21" s="138" t="s">
        <v>1882</v>
      </c>
      <c r="J21" s="100">
        <v>238.0</v>
      </c>
      <c r="K21" s="76">
        <v>21.0</v>
      </c>
      <c r="L21" s="76">
        <v>37.0</v>
      </c>
      <c r="M21" s="76">
        <v>29.0</v>
      </c>
      <c r="N21" s="76">
        <v>74.0</v>
      </c>
      <c r="O21" s="76">
        <v>20.0</v>
      </c>
      <c r="P21" s="76">
        <v>35.0</v>
      </c>
      <c r="Q21" s="76">
        <v>22.0</v>
      </c>
      <c r="R21" s="97" t="s">
        <v>624</v>
      </c>
      <c r="S21" s="97" t="s">
        <v>624</v>
      </c>
      <c r="T21" s="97" t="s">
        <v>624</v>
      </c>
      <c r="U21" s="137" t="s">
        <v>624</v>
      </c>
      <c r="V21" s="102" t="s">
        <v>1869</v>
      </c>
      <c r="W21" s="97">
        <v>81.0</v>
      </c>
      <c r="X21" s="76">
        <v>4.0</v>
      </c>
      <c r="Y21" s="76">
        <v>22.0</v>
      </c>
      <c r="Z21" s="76">
        <v>4.0</v>
      </c>
      <c r="AA21" s="76">
        <v>40.0</v>
      </c>
      <c r="AB21" s="76">
        <v>8.0</v>
      </c>
      <c r="AC21" s="76">
        <v>3.0</v>
      </c>
      <c r="AD21" s="114">
        <v>0.0</v>
      </c>
      <c r="AE21" s="97" t="s">
        <v>624</v>
      </c>
      <c r="AF21" s="97" t="s">
        <v>624</v>
      </c>
      <c r="AG21" s="97" t="s">
        <v>624</v>
      </c>
      <c r="AH21" s="97" t="s">
        <v>624</v>
      </c>
      <c r="AI21" s="132"/>
      <c r="AJ21" s="132"/>
    </row>
    <row r="22" hidden="1">
      <c r="A22" s="94" t="s">
        <v>218</v>
      </c>
      <c r="B22" s="94" t="s">
        <v>219</v>
      </c>
      <c r="C22" s="94" t="s">
        <v>219</v>
      </c>
      <c r="D22" s="78" t="s">
        <v>220</v>
      </c>
      <c r="E22" s="78" t="s">
        <v>1138</v>
      </c>
      <c r="F22" s="96" t="s">
        <v>106</v>
      </c>
      <c r="G22" s="109" t="s">
        <v>1611</v>
      </c>
      <c r="H22" s="97" t="s">
        <v>1612</v>
      </c>
      <c r="I22" s="136" t="s">
        <v>1869</v>
      </c>
      <c r="J22" s="100">
        <v>15.0</v>
      </c>
      <c r="K22" s="76">
        <v>14.0</v>
      </c>
      <c r="L22" s="76">
        <v>0.0</v>
      </c>
      <c r="M22" s="76">
        <v>1.0</v>
      </c>
      <c r="N22" s="97" t="s">
        <v>624</v>
      </c>
      <c r="O22" s="97" t="s">
        <v>624</v>
      </c>
      <c r="P22" s="97" t="s">
        <v>624</v>
      </c>
      <c r="Q22" s="97" t="s">
        <v>624</v>
      </c>
      <c r="R22" s="97" t="s">
        <v>624</v>
      </c>
      <c r="S22" s="97" t="s">
        <v>624</v>
      </c>
      <c r="T22" s="97" t="s">
        <v>624</v>
      </c>
      <c r="U22" s="137" t="s">
        <v>624</v>
      </c>
      <c r="V22" s="102"/>
      <c r="W22" s="97">
        <v>0.0</v>
      </c>
      <c r="X22" s="76">
        <v>0.0</v>
      </c>
      <c r="Y22" s="76">
        <v>0.0</v>
      </c>
      <c r="Z22" s="114">
        <v>0.0</v>
      </c>
      <c r="AA22" s="97" t="s">
        <v>624</v>
      </c>
      <c r="AB22" s="97" t="s">
        <v>624</v>
      </c>
      <c r="AC22" s="97" t="s">
        <v>624</v>
      </c>
      <c r="AD22" s="97" t="s">
        <v>624</v>
      </c>
      <c r="AE22" s="97" t="s">
        <v>624</v>
      </c>
      <c r="AF22" s="97" t="s">
        <v>624</v>
      </c>
      <c r="AG22" s="97" t="s">
        <v>624</v>
      </c>
      <c r="AH22" s="97" t="s">
        <v>624</v>
      </c>
      <c r="AI22" s="132"/>
      <c r="AJ22" s="132"/>
    </row>
    <row r="23" hidden="1">
      <c r="A23" s="94" t="s">
        <v>103</v>
      </c>
      <c r="B23" s="94" t="s">
        <v>257</v>
      </c>
      <c r="C23" s="94" t="s">
        <v>258</v>
      </c>
      <c r="D23" s="78" t="s">
        <v>105</v>
      </c>
      <c r="E23" s="78" t="s">
        <v>1123</v>
      </c>
      <c r="F23" s="96" t="s">
        <v>79</v>
      </c>
      <c r="G23" s="109" t="s">
        <v>1223</v>
      </c>
      <c r="H23" s="109" t="s">
        <v>1224</v>
      </c>
      <c r="I23" s="136" t="s">
        <v>1869</v>
      </c>
      <c r="J23" s="100">
        <v>22.0</v>
      </c>
      <c r="K23" s="76">
        <v>10.0</v>
      </c>
      <c r="L23" s="76">
        <v>2.0</v>
      </c>
      <c r="M23" s="76">
        <v>10.0</v>
      </c>
      <c r="N23" s="97" t="s">
        <v>624</v>
      </c>
      <c r="O23" s="97" t="s">
        <v>624</v>
      </c>
      <c r="P23" s="97" t="s">
        <v>624</v>
      </c>
      <c r="Q23" s="97" t="s">
        <v>624</v>
      </c>
      <c r="R23" s="97" t="s">
        <v>624</v>
      </c>
      <c r="S23" s="97" t="s">
        <v>624</v>
      </c>
      <c r="T23" s="97" t="s">
        <v>624</v>
      </c>
      <c r="U23" s="137" t="s">
        <v>624</v>
      </c>
      <c r="V23" s="102"/>
      <c r="W23" s="97">
        <v>0.0</v>
      </c>
      <c r="X23" s="76">
        <v>0.0</v>
      </c>
      <c r="Y23" s="76">
        <v>0.0</v>
      </c>
      <c r="Z23" s="114">
        <v>0.0</v>
      </c>
      <c r="AA23" s="97" t="s">
        <v>624</v>
      </c>
      <c r="AB23" s="97" t="s">
        <v>624</v>
      </c>
      <c r="AC23" s="97" t="s">
        <v>624</v>
      </c>
      <c r="AD23" s="97" t="s">
        <v>624</v>
      </c>
      <c r="AE23" s="97" t="s">
        <v>624</v>
      </c>
      <c r="AF23" s="97" t="s">
        <v>624</v>
      </c>
      <c r="AG23" s="97" t="s">
        <v>624</v>
      </c>
      <c r="AH23" s="97" t="s">
        <v>624</v>
      </c>
      <c r="AI23" s="132"/>
      <c r="AJ23" s="132"/>
    </row>
    <row r="24" hidden="1">
      <c r="A24" s="94" t="s">
        <v>711</v>
      </c>
      <c r="B24" s="94" t="s">
        <v>1883</v>
      </c>
      <c r="C24" s="94" t="s">
        <v>1883</v>
      </c>
      <c r="D24" s="78" t="s">
        <v>714</v>
      </c>
      <c r="E24" s="78" t="s">
        <v>1123</v>
      </c>
      <c r="F24" s="96" t="s">
        <v>65</v>
      </c>
      <c r="G24" s="109" t="s">
        <v>1884</v>
      </c>
      <c r="H24" s="97"/>
      <c r="I24" s="138" t="s">
        <v>1872</v>
      </c>
      <c r="J24" s="100">
        <v>10.0</v>
      </c>
      <c r="K24" s="76">
        <v>2.0</v>
      </c>
      <c r="L24" s="76">
        <v>0.0</v>
      </c>
      <c r="M24" s="76">
        <v>1.0</v>
      </c>
      <c r="N24" s="76">
        <v>2.0</v>
      </c>
      <c r="O24" s="76">
        <v>0.0</v>
      </c>
      <c r="P24" s="76">
        <v>0.0</v>
      </c>
      <c r="Q24" s="76">
        <v>5.0</v>
      </c>
      <c r="R24" s="76">
        <v>0.0</v>
      </c>
      <c r="S24" s="76">
        <v>0.0</v>
      </c>
      <c r="T24" s="76">
        <v>0.0</v>
      </c>
      <c r="U24" s="137">
        <v>0.0</v>
      </c>
      <c r="V24" s="97" t="s">
        <v>1794</v>
      </c>
      <c r="W24" s="97">
        <v>8.0</v>
      </c>
      <c r="X24" s="76">
        <v>0.0</v>
      </c>
      <c r="Y24" s="76">
        <v>0.0</v>
      </c>
      <c r="Z24" s="76">
        <v>0.0</v>
      </c>
      <c r="AA24" s="76">
        <v>0.0</v>
      </c>
      <c r="AB24" s="76">
        <v>0.0</v>
      </c>
      <c r="AC24" s="76">
        <v>0.0</v>
      </c>
      <c r="AD24" s="76">
        <v>8.0</v>
      </c>
      <c r="AE24" s="76">
        <v>0.0</v>
      </c>
      <c r="AF24" s="76">
        <v>0.0</v>
      </c>
      <c r="AG24" s="76">
        <v>0.0</v>
      </c>
      <c r="AH24" s="114">
        <v>0.0</v>
      </c>
      <c r="AI24" s="132"/>
      <c r="AJ24" s="132"/>
    </row>
    <row r="25" hidden="1">
      <c r="A25" s="94" t="s">
        <v>238</v>
      </c>
      <c r="B25" s="94" t="s">
        <v>601</v>
      </c>
      <c r="C25" s="94" t="s">
        <v>602</v>
      </c>
      <c r="D25" s="78"/>
      <c r="E25" s="78" t="s">
        <v>1123</v>
      </c>
      <c r="F25" s="96" t="s">
        <v>89</v>
      </c>
      <c r="G25" s="97"/>
      <c r="H25" s="97"/>
      <c r="I25" s="138" t="s">
        <v>1885</v>
      </c>
      <c r="J25" s="100">
        <v>42.0</v>
      </c>
      <c r="K25" s="76">
        <v>5.0</v>
      </c>
      <c r="L25" s="76">
        <v>0.0</v>
      </c>
      <c r="M25" s="76">
        <v>16.0</v>
      </c>
      <c r="N25" s="76">
        <v>0.0</v>
      </c>
      <c r="O25" s="76">
        <v>3.0</v>
      </c>
      <c r="P25" s="76">
        <v>14.0</v>
      </c>
      <c r="Q25" s="76">
        <v>0.0</v>
      </c>
      <c r="R25" s="76">
        <v>0.0</v>
      </c>
      <c r="S25" s="76">
        <v>1.0</v>
      </c>
      <c r="T25" s="76">
        <v>1.0</v>
      </c>
      <c r="U25" s="137">
        <v>2.0</v>
      </c>
      <c r="V25" s="102" t="s">
        <v>1869</v>
      </c>
      <c r="W25" s="97">
        <v>46.0</v>
      </c>
      <c r="X25" s="76">
        <v>6.0</v>
      </c>
      <c r="Y25" s="76">
        <v>0.0</v>
      </c>
      <c r="Z25" s="76">
        <v>23.0</v>
      </c>
      <c r="AA25" s="76">
        <v>0.0</v>
      </c>
      <c r="AB25" s="76">
        <v>3.0</v>
      </c>
      <c r="AC25" s="76">
        <v>14.0</v>
      </c>
      <c r="AD25" s="76">
        <v>0.0</v>
      </c>
      <c r="AE25" s="76">
        <v>0.0</v>
      </c>
      <c r="AF25" s="76">
        <v>0.0</v>
      </c>
      <c r="AG25" s="76">
        <v>0.0</v>
      </c>
      <c r="AH25" s="114">
        <v>0.0</v>
      </c>
      <c r="AI25" s="132"/>
      <c r="AJ25" s="132"/>
    </row>
    <row r="26" hidden="1">
      <c r="A26" s="94" t="s">
        <v>74</v>
      </c>
      <c r="B26" s="94" t="s">
        <v>1886</v>
      </c>
      <c r="C26" s="94" t="s">
        <v>1887</v>
      </c>
      <c r="D26" s="78"/>
      <c r="E26" s="78" t="s">
        <v>1804</v>
      </c>
      <c r="F26" s="96" t="s">
        <v>79</v>
      </c>
      <c r="G26" s="97"/>
      <c r="H26" s="97"/>
      <c r="I26" s="136" t="s">
        <v>1870</v>
      </c>
      <c r="J26" s="100">
        <v>85.0</v>
      </c>
      <c r="K26" s="76">
        <v>23.0</v>
      </c>
      <c r="L26" s="76">
        <v>19.0</v>
      </c>
      <c r="M26" s="76">
        <v>1.0</v>
      </c>
      <c r="N26" s="76">
        <v>2.0</v>
      </c>
      <c r="O26" s="76">
        <v>31.0</v>
      </c>
      <c r="P26" s="76">
        <v>2.0</v>
      </c>
      <c r="Q26" s="76">
        <v>1.0</v>
      </c>
      <c r="R26" s="76">
        <v>6.0</v>
      </c>
      <c r="S26" s="97" t="s">
        <v>624</v>
      </c>
      <c r="T26" s="97" t="s">
        <v>624</v>
      </c>
      <c r="U26" s="137" t="s">
        <v>624</v>
      </c>
      <c r="V26" s="102" t="s">
        <v>1870</v>
      </c>
      <c r="W26" s="97">
        <v>125.0</v>
      </c>
      <c r="X26" s="76">
        <v>25.0</v>
      </c>
      <c r="Y26" s="76">
        <v>69.0</v>
      </c>
      <c r="Z26" s="76">
        <v>0.0</v>
      </c>
      <c r="AA26" s="76">
        <v>3.0</v>
      </c>
      <c r="AB26" s="76">
        <v>28.0</v>
      </c>
      <c r="AC26" s="76">
        <v>0.0</v>
      </c>
      <c r="AD26" s="76">
        <v>0.0</v>
      </c>
      <c r="AE26" s="114">
        <v>0.0</v>
      </c>
      <c r="AF26" s="97" t="s">
        <v>624</v>
      </c>
      <c r="AG26" s="97" t="s">
        <v>624</v>
      </c>
      <c r="AH26" s="97" t="s">
        <v>624</v>
      </c>
      <c r="AI26" s="132"/>
      <c r="AJ26" s="132"/>
    </row>
    <row r="27" hidden="1">
      <c r="A27" s="94" t="s">
        <v>868</v>
      </c>
      <c r="B27" s="94" t="s">
        <v>869</v>
      </c>
      <c r="C27" s="94" t="s">
        <v>869</v>
      </c>
      <c r="D27" s="78" t="s">
        <v>870</v>
      </c>
      <c r="E27" s="78" t="s">
        <v>1123</v>
      </c>
      <c r="F27" s="96" t="s">
        <v>79</v>
      </c>
      <c r="G27" s="97" t="s">
        <v>1231</v>
      </c>
      <c r="H27" s="97"/>
      <c r="I27" s="136" t="s">
        <v>1870</v>
      </c>
      <c r="J27" s="100">
        <v>68.0</v>
      </c>
      <c r="K27" s="76">
        <v>19.0</v>
      </c>
      <c r="L27" s="76">
        <v>18.0</v>
      </c>
      <c r="M27" s="76">
        <v>5.0</v>
      </c>
      <c r="N27" s="76">
        <v>6.0</v>
      </c>
      <c r="O27" s="76">
        <v>3.0</v>
      </c>
      <c r="P27" s="76">
        <v>1.0</v>
      </c>
      <c r="Q27" s="76">
        <v>0.0</v>
      </c>
      <c r="R27" s="76">
        <v>4.0</v>
      </c>
      <c r="S27" s="76">
        <v>5.0</v>
      </c>
      <c r="T27" s="76">
        <v>7.0</v>
      </c>
      <c r="U27" s="137" t="s">
        <v>624</v>
      </c>
      <c r="V27" s="102" t="s">
        <v>1870</v>
      </c>
      <c r="W27" s="97">
        <v>98.0</v>
      </c>
      <c r="X27" s="76">
        <v>23.0</v>
      </c>
      <c r="Y27" s="76">
        <v>72.0</v>
      </c>
      <c r="Z27" s="76">
        <v>3.0</v>
      </c>
      <c r="AA27" s="76">
        <v>0.0</v>
      </c>
      <c r="AB27" s="76">
        <v>0.0</v>
      </c>
      <c r="AC27" s="76">
        <v>0.0</v>
      </c>
      <c r="AD27" s="76">
        <v>0.0</v>
      </c>
      <c r="AE27" s="76">
        <v>0.0</v>
      </c>
      <c r="AF27" s="76">
        <v>0.0</v>
      </c>
      <c r="AG27" s="114">
        <v>0.0</v>
      </c>
      <c r="AH27" s="97" t="s">
        <v>624</v>
      </c>
      <c r="AI27" s="132"/>
      <c r="AJ27" s="132"/>
    </row>
    <row r="28" hidden="1">
      <c r="A28" s="94" t="s">
        <v>307</v>
      </c>
      <c r="B28" s="94" t="s">
        <v>796</v>
      </c>
      <c r="C28" s="94" t="s">
        <v>796</v>
      </c>
      <c r="D28" s="78"/>
      <c r="E28" s="78"/>
      <c r="F28" s="96"/>
      <c r="G28" s="97"/>
      <c r="H28" s="97"/>
      <c r="I28" s="136" t="s">
        <v>1870</v>
      </c>
      <c r="J28" s="100">
        <v>42.0</v>
      </c>
      <c r="K28" s="76">
        <v>36.0</v>
      </c>
      <c r="L28" s="76">
        <v>6.0</v>
      </c>
      <c r="M28" s="97" t="s">
        <v>624</v>
      </c>
      <c r="N28" s="97" t="s">
        <v>624</v>
      </c>
      <c r="O28" s="97" t="s">
        <v>624</v>
      </c>
      <c r="P28" s="97" t="s">
        <v>624</v>
      </c>
      <c r="Q28" s="97" t="s">
        <v>624</v>
      </c>
      <c r="R28" s="97" t="s">
        <v>624</v>
      </c>
      <c r="S28" s="97" t="s">
        <v>624</v>
      </c>
      <c r="T28" s="97" t="s">
        <v>624</v>
      </c>
      <c r="U28" s="137" t="s">
        <v>624</v>
      </c>
      <c r="V28" s="97" t="s">
        <v>1888</v>
      </c>
      <c r="W28" s="97">
        <v>33.0</v>
      </c>
      <c r="X28" s="76">
        <v>25.0</v>
      </c>
      <c r="Y28" s="114">
        <v>8.0</v>
      </c>
      <c r="Z28" s="97" t="s">
        <v>624</v>
      </c>
      <c r="AA28" s="97" t="s">
        <v>624</v>
      </c>
      <c r="AB28" s="97" t="s">
        <v>624</v>
      </c>
      <c r="AC28" s="97" t="s">
        <v>624</v>
      </c>
      <c r="AD28" s="97" t="s">
        <v>624</v>
      </c>
      <c r="AE28" s="97" t="s">
        <v>624</v>
      </c>
      <c r="AF28" s="97" t="s">
        <v>624</v>
      </c>
      <c r="AG28" s="97" t="s">
        <v>624</v>
      </c>
      <c r="AH28" s="97" t="s">
        <v>624</v>
      </c>
      <c r="AI28" s="132"/>
      <c r="AJ28" s="132"/>
    </row>
    <row r="29" hidden="1">
      <c r="A29" s="94" t="s">
        <v>74</v>
      </c>
      <c r="B29" s="94" t="s">
        <v>1792</v>
      </c>
      <c r="C29" s="94" t="s">
        <v>1793</v>
      </c>
      <c r="D29" s="78" t="s">
        <v>1173</v>
      </c>
      <c r="E29" s="78" t="s">
        <v>1174</v>
      </c>
      <c r="F29" s="96" t="s">
        <v>89</v>
      </c>
      <c r="G29" s="109" t="s">
        <v>1794</v>
      </c>
      <c r="H29" s="97" t="s">
        <v>1176</v>
      </c>
      <c r="I29" s="136" t="s">
        <v>1870</v>
      </c>
      <c r="J29" s="100">
        <v>123.0</v>
      </c>
      <c r="K29" s="76">
        <v>4.0</v>
      </c>
      <c r="L29" s="76">
        <v>0.0</v>
      </c>
      <c r="M29" s="76">
        <v>54.0</v>
      </c>
      <c r="N29" s="76">
        <v>25.0</v>
      </c>
      <c r="O29" s="76">
        <v>10.0</v>
      </c>
      <c r="P29" s="76">
        <v>15.0</v>
      </c>
      <c r="Q29" s="76">
        <v>3.0</v>
      </c>
      <c r="R29" s="76">
        <v>5.0</v>
      </c>
      <c r="S29" s="76">
        <v>5.0</v>
      </c>
      <c r="T29" s="76">
        <v>2.0</v>
      </c>
      <c r="U29" s="137" t="s">
        <v>624</v>
      </c>
      <c r="V29" s="102" t="s">
        <v>1870</v>
      </c>
      <c r="W29" s="97">
        <v>126.0</v>
      </c>
      <c r="X29" s="76">
        <v>3.0</v>
      </c>
      <c r="Y29" s="76">
        <v>0.0</v>
      </c>
      <c r="Z29" s="76">
        <v>40.0</v>
      </c>
      <c r="AA29" s="76">
        <v>58.0</v>
      </c>
      <c r="AB29" s="76">
        <v>7.0</v>
      </c>
      <c r="AC29" s="76">
        <v>16.0</v>
      </c>
      <c r="AD29" s="76">
        <v>2.0</v>
      </c>
      <c r="AE29" s="76">
        <v>0.0</v>
      </c>
      <c r="AF29" s="76">
        <v>0.0</v>
      </c>
      <c r="AG29" s="114">
        <v>0.0</v>
      </c>
      <c r="AH29" s="97" t="s">
        <v>624</v>
      </c>
      <c r="AI29" s="132"/>
      <c r="AJ29" s="132"/>
    </row>
    <row r="30" hidden="1">
      <c r="A30" s="94" t="s">
        <v>315</v>
      </c>
      <c r="B30" s="94" t="s">
        <v>316</v>
      </c>
      <c r="C30" s="94" t="s">
        <v>316</v>
      </c>
      <c r="D30" s="78" t="s">
        <v>1238</v>
      </c>
      <c r="E30" s="78" t="s">
        <v>1123</v>
      </c>
      <c r="F30" s="96" t="s">
        <v>106</v>
      </c>
      <c r="G30" s="109" t="s">
        <v>1239</v>
      </c>
      <c r="H30" s="109" t="s">
        <v>1240</v>
      </c>
      <c r="I30" s="136" t="s">
        <v>1870</v>
      </c>
      <c r="J30" s="100">
        <v>21.0</v>
      </c>
      <c r="K30" s="76">
        <v>6.0</v>
      </c>
      <c r="L30" s="76">
        <v>1.0</v>
      </c>
      <c r="M30" s="76">
        <v>3.0</v>
      </c>
      <c r="N30" s="76">
        <v>1.0</v>
      </c>
      <c r="O30" s="76">
        <v>0.0</v>
      </c>
      <c r="P30" s="76">
        <v>10.0</v>
      </c>
      <c r="Q30" s="97" t="s">
        <v>624</v>
      </c>
      <c r="R30" s="97" t="s">
        <v>624</v>
      </c>
      <c r="S30" s="97" t="s">
        <v>624</v>
      </c>
      <c r="T30" s="97" t="s">
        <v>624</v>
      </c>
      <c r="U30" s="137" t="s">
        <v>624</v>
      </c>
      <c r="V30" s="102" t="s">
        <v>1870</v>
      </c>
      <c r="W30" s="97">
        <v>1.0</v>
      </c>
      <c r="X30" s="76">
        <v>1.0</v>
      </c>
      <c r="Y30" s="76">
        <v>0.0</v>
      </c>
      <c r="Z30" s="76">
        <v>0.0</v>
      </c>
      <c r="AA30" s="76">
        <v>0.0</v>
      </c>
      <c r="AB30" s="76">
        <v>0.0</v>
      </c>
      <c r="AC30" s="114">
        <v>0.0</v>
      </c>
      <c r="AD30" s="97" t="s">
        <v>624</v>
      </c>
      <c r="AE30" s="97" t="s">
        <v>624</v>
      </c>
      <c r="AF30" s="97" t="s">
        <v>624</v>
      </c>
      <c r="AG30" s="97" t="s">
        <v>624</v>
      </c>
      <c r="AH30" s="97" t="s">
        <v>624</v>
      </c>
      <c r="AI30" s="132"/>
      <c r="AJ30" s="132"/>
    </row>
    <row r="31" hidden="1">
      <c r="A31" s="94" t="s">
        <v>439</v>
      </c>
      <c r="B31" s="94" t="s">
        <v>733</v>
      </c>
      <c r="C31" s="94" t="s">
        <v>734</v>
      </c>
      <c r="D31" s="78" t="s">
        <v>1241</v>
      </c>
      <c r="E31" s="78" t="s">
        <v>1123</v>
      </c>
      <c r="F31" s="96" t="s">
        <v>328</v>
      </c>
      <c r="G31" s="109" t="s">
        <v>1242</v>
      </c>
      <c r="H31" s="97"/>
      <c r="I31" s="136" t="s">
        <v>1870</v>
      </c>
      <c r="J31" s="100">
        <v>64.0</v>
      </c>
      <c r="K31" s="76">
        <v>24.0</v>
      </c>
      <c r="L31" s="76">
        <v>1.0</v>
      </c>
      <c r="M31" s="76">
        <v>3.0</v>
      </c>
      <c r="N31" s="76">
        <v>12.0</v>
      </c>
      <c r="O31" s="76">
        <v>6.0</v>
      </c>
      <c r="P31" s="76">
        <v>7.0</v>
      </c>
      <c r="Q31" s="76">
        <v>2.0</v>
      </c>
      <c r="R31" s="76">
        <v>4.0</v>
      </c>
      <c r="S31" s="76">
        <v>0.0</v>
      </c>
      <c r="T31" s="76">
        <v>3.0</v>
      </c>
      <c r="U31" s="137">
        <v>2.0</v>
      </c>
      <c r="V31" s="102" t="s">
        <v>1870</v>
      </c>
      <c r="W31" s="97">
        <v>89.0</v>
      </c>
      <c r="X31" s="76">
        <v>58.0</v>
      </c>
      <c r="Y31" s="76">
        <v>0.0</v>
      </c>
      <c r="Z31" s="76">
        <v>0.0</v>
      </c>
      <c r="AA31" s="76">
        <v>14.0</v>
      </c>
      <c r="AB31" s="76">
        <v>15.0</v>
      </c>
      <c r="AC31" s="76">
        <v>2.0</v>
      </c>
      <c r="AD31" s="76">
        <v>0.0</v>
      </c>
      <c r="AE31" s="76">
        <v>0.0</v>
      </c>
      <c r="AF31" s="76">
        <v>0.0</v>
      </c>
      <c r="AG31" s="76">
        <v>0.0</v>
      </c>
      <c r="AH31" s="114">
        <v>0.0</v>
      </c>
      <c r="AI31" s="132"/>
      <c r="AJ31" s="132"/>
    </row>
    <row r="32" hidden="1">
      <c r="A32" s="94" t="s">
        <v>532</v>
      </c>
      <c r="B32" s="94" t="s">
        <v>554</v>
      </c>
      <c r="C32" s="94" t="s">
        <v>555</v>
      </c>
      <c r="D32" s="78" t="s">
        <v>560</v>
      </c>
      <c r="E32" s="78" t="s">
        <v>1123</v>
      </c>
      <c r="F32" s="96" t="s">
        <v>79</v>
      </c>
      <c r="G32" s="97" t="s">
        <v>1579</v>
      </c>
      <c r="H32" s="109" t="s">
        <v>1580</v>
      </c>
      <c r="I32" s="136" t="s">
        <v>1870</v>
      </c>
      <c r="J32" s="100">
        <v>62.0</v>
      </c>
      <c r="K32" s="76">
        <v>21.0</v>
      </c>
      <c r="L32" s="76">
        <v>4.0</v>
      </c>
      <c r="M32" s="76">
        <v>1.0</v>
      </c>
      <c r="N32" s="76">
        <v>2.0</v>
      </c>
      <c r="O32" s="76">
        <v>0.0</v>
      </c>
      <c r="P32" s="76">
        <v>0.0</v>
      </c>
      <c r="Q32" s="76">
        <v>12.0</v>
      </c>
      <c r="R32" s="76">
        <v>15.0</v>
      </c>
      <c r="S32" s="76">
        <v>4.0</v>
      </c>
      <c r="T32" s="76">
        <v>2.0</v>
      </c>
      <c r="U32" s="137">
        <v>1.0</v>
      </c>
      <c r="V32" s="97" t="s">
        <v>1877</v>
      </c>
      <c r="W32" s="97">
        <v>104.0</v>
      </c>
      <c r="X32" s="76">
        <v>54.0</v>
      </c>
      <c r="Y32" s="76">
        <v>4.0</v>
      </c>
      <c r="Z32" s="76">
        <v>0.0</v>
      </c>
      <c r="AA32" s="76">
        <v>0.0</v>
      </c>
      <c r="AB32" s="76">
        <v>0.0</v>
      </c>
      <c r="AC32" s="76">
        <v>0.0</v>
      </c>
      <c r="AD32" s="76">
        <v>8.0</v>
      </c>
      <c r="AE32" s="76">
        <v>38.0</v>
      </c>
      <c r="AF32" s="76">
        <v>0.0</v>
      </c>
      <c r="AG32" s="76">
        <v>0.0</v>
      </c>
      <c r="AH32" s="114">
        <v>0.0</v>
      </c>
      <c r="AI32" s="132"/>
      <c r="AJ32" s="132"/>
    </row>
    <row r="33" hidden="1">
      <c r="A33" s="94" t="s">
        <v>695</v>
      </c>
      <c r="B33" s="94" t="s">
        <v>696</v>
      </c>
      <c r="C33" s="94" t="s">
        <v>697</v>
      </c>
      <c r="D33" s="78" t="s">
        <v>698</v>
      </c>
      <c r="E33" s="78" t="s">
        <v>1123</v>
      </c>
      <c r="F33" s="96" t="s">
        <v>89</v>
      </c>
      <c r="G33" s="109" t="s">
        <v>1247</v>
      </c>
      <c r="H33" s="97"/>
      <c r="I33" s="136" t="s">
        <v>1870</v>
      </c>
      <c r="J33" s="100">
        <v>9.0</v>
      </c>
      <c r="K33" s="76">
        <v>4.0</v>
      </c>
      <c r="L33" s="76">
        <v>0.0</v>
      </c>
      <c r="M33" s="76">
        <v>0.0</v>
      </c>
      <c r="N33" s="76">
        <v>0.0</v>
      </c>
      <c r="O33" s="76">
        <v>2.0</v>
      </c>
      <c r="P33" s="76">
        <v>0.0</v>
      </c>
      <c r="Q33" s="76">
        <v>1.0</v>
      </c>
      <c r="R33" s="76">
        <v>2.0</v>
      </c>
      <c r="S33" s="97" t="s">
        <v>624</v>
      </c>
      <c r="T33" s="97" t="s">
        <v>624</v>
      </c>
      <c r="U33" s="137" t="s">
        <v>624</v>
      </c>
      <c r="V33" s="102"/>
      <c r="W33" s="97">
        <v>0.0</v>
      </c>
      <c r="X33" s="76">
        <v>0.0</v>
      </c>
      <c r="Y33" s="76">
        <v>0.0</v>
      </c>
      <c r="Z33" s="76">
        <v>0.0</v>
      </c>
      <c r="AA33" s="76">
        <v>0.0</v>
      </c>
      <c r="AB33" s="76">
        <v>0.0</v>
      </c>
      <c r="AC33" s="76">
        <v>0.0</v>
      </c>
      <c r="AD33" s="76">
        <v>0.0</v>
      </c>
      <c r="AE33" s="114">
        <v>0.0</v>
      </c>
      <c r="AF33" s="97" t="s">
        <v>624</v>
      </c>
      <c r="AG33" s="97" t="s">
        <v>624</v>
      </c>
      <c r="AH33" s="97" t="s">
        <v>624</v>
      </c>
      <c r="AI33" s="132"/>
      <c r="AJ33" s="132"/>
    </row>
    <row r="34" hidden="1">
      <c r="A34" s="94" t="s">
        <v>74</v>
      </c>
      <c r="B34" s="94" t="s">
        <v>75</v>
      </c>
      <c r="C34" s="94" t="s">
        <v>75</v>
      </c>
      <c r="D34" s="78" t="s">
        <v>1173</v>
      </c>
      <c r="E34" s="78" t="s">
        <v>1484</v>
      </c>
      <c r="F34" s="96" t="s">
        <v>79</v>
      </c>
      <c r="G34" s="109" t="s">
        <v>1282</v>
      </c>
      <c r="H34" s="97"/>
      <c r="I34" s="136" t="s">
        <v>1870</v>
      </c>
      <c r="J34" s="100">
        <v>28.0</v>
      </c>
      <c r="K34" s="76">
        <v>2.0</v>
      </c>
      <c r="L34" s="76">
        <v>0.0</v>
      </c>
      <c r="M34" s="76">
        <v>0.0</v>
      </c>
      <c r="N34" s="76">
        <v>0.0</v>
      </c>
      <c r="O34" s="76">
        <v>3.0</v>
      </c>
      <c r="P34" s="76">
        <v>0.0</v>
      </c>
      <c r="Q34" s="76">
        <v>5.0</v>
      </c>
      <c r="R34" s="76">
        <v>0.0</v>
      </c>
      <c r="S34" s="76">
        <v>12.0</v>
      </c>
      <c r="T34" s="76">
        <v>0.0</v>
      </c>
      <c r="U34" s="137">
        <v>6.0</v>
      </c>
      <c r="V34" s="102"/>
      <c r="W34" s="97">
        <v>0.0</v>
      </c>
      <c r="X34" s="76">
        <v>0.0</v>
      </c>
      <c r="Y34" s="76">
        <v>0.0</v>
      </c>
      <c r="Z34" s="76">
        <v>0.0</v>
      </c>
      <c r="AA34" s="76">
        <v>0.0</v>
      </c>
      <c r="AB34" s="76">
        <v>0.0</v>
      </c>
      <c r="AC34" s="76">
        <v>0.0</v>
      </c>
      <c r="AD34" s="76">
        <v>0.0</v>
      </c>
      <c r="AE34" s="76">
        <v>0.0</v>
      </c>
      <c r="AF34" s="76">
        <v>0.0</v>
      </c>
      <c r="AG34" s="76">
        <v>0.0</v>
      </c>
      <c r="AH34" s="114">
        <v>0.0</v>
      </c>
      <c r="AI34" s="132"/>
      <c r="AJ34" s="132"/>
    </row>
    <row r="35" hidden="1">
      <c r="A35" s="94" t="s">
        <v>103</v>
      </c>
      <c r="B35" s="94" t="s">
        <v>253</v>
      </c>
      <c r="C35" s="94" t="s">
        <v>254</v>
      </c>
      <c r="D35" s="78" t="s">
        <v>105</v>
      </c>
      <c r="E35" s="78" t="s">
        <v>1123</v>
      </c>
      <c r="F35" s="96" t="s">
        <v>79</v>
      </c>
      <c r="G35" s="109" t="s">
        <v>1250</v>
      </c>
      <c r="H35" s="109" t="s">
        <v>1251</v>
      </c>
      <c r="I35" s="136" t="s">
        <v>1870</v>
      </c>
      <c r="J35" s="100">
        <v>116.0</v>
      </c>
      <c r="K35" s="76">
        <v>20.0</v>
      </c>
      <c r="L35" s="76">
        <v>21.0</v>
      </c>
      <c r="M35" s="76">
        <v>11.0</v>
      </c>
      <c r="N35" s="76">
        <v>8.0</v>
      </c>
      <c r="O35" s="76">
        <v>12.0</v>
      </c>
      <c r="P35" s="76">
        <v>9.0</v>
      </c>
      <c r="Q35" s="76">
        <v>16.0</v>
      </c>
      <c r="R35" s="76">
        <v>10.0</v>
      </c>
      <c r="S35" s="76">
        <v>4.0</v>
      </c>
      <c r="T35" s="76">
        <v>3.0</v>
      </c>
      <c r="U35" s="137">
        <v>2.0</v>
      </c>
      <c r="V35" s="102" t="s">
        <v>1870</v>
      </c>
      <c r="W35" s="97">
        <v>83.0</v>
      </c>
      <c r="X35" s="76">
        <v>19.0</v>
      </c>
      <c r="Y35" s="76">
        <v>25.0</v>
      </c>
      <c r="Z35" s="76">
        <v>0.0</v>
      </c>
      <c r="AA35" s="76">
        <v>2.0</v>
      </c>
      <c r="AB35" s="76">
        <v>9.0</v>
      </c>
      <c r="AC35" s="76">
        <v>4.0</v>
      </c>
      <c r="AD35" s="76">
        <v>13.0</v>
      </c>
      <c r="AE35" s="76">
        <v>11.0</v>
      </c>
      <c r="AF35" s="76">
        <v>0.0</v>
      </c>
      <c r="AG35" s="76">
        <v>0.0</v>
      </c>
      <c r="AH35" s="114">
        <v>0.0</v>
      </c>
      <c r="AI35" s="132"/>
      <c r="AJ35" s="132"/>
    </row>
    <row r="36" hidden="1">
      <c r="A36" s="94" t="s">
        <v>745</v>
      </c>
      <c r="B36" s="94" t="s">
        <v>746</v>
      </c>
      <c r="C36" s="94" t="s">
        <v>747</v>
      </c>
      <c r="D36" s="78" t="s">
        <v>748</v>
      </c>
      <c r="E36" s="78" t="s">
        <v>1138</v>
      </c>
      <c r="F36" s="96" t="s">
        <v>106</v>
      </c>
      <c r="G36" s="109" t="s">
        <v>1889</v>
      </c>
      <c r="H36" s="109" t="s">
        <v>1727</v>
      </c>
      <c r="I36" s="136" t="s">
        <v>1870</v>
      </c>
      <c r="J36" s="100">
        <v>12.0</v>
      </c>
      <c r="K36" s="76">
        <v>3.0</v>
      </c>
      <c r="L36" s="76">
        <v>3.0</v>
      </c>
      <c r="M36" s="76">
        <v>6.0</v>
      </c>
      <c r="N36" s="97" t="s">
        <v>624</v>
      </c>
      <c r="O36" s="97" t="s">
        <v>624</v>
      </c>
      <c r="P36" s="97" t="s">
        <v>624</v>
      </c>
      <c r="Q36" s="97" t="s">
        <v>624</v>
      </c>
      <c r="R36" s="97" t="s">
        <v>624</v>
      </c>
      <c r="S36" s="97" t="s">
        <v>624</v>
      </c>
      <c r="T36" s="97" t="s">
        <v>624</v>
      </c>
      <c r="U36" s="137" t="s">
        <v>624</v>
      </c>
      <c r="V36" s="102"/>
      <c r="W36" s="97">
        <v>0.0</v>
      </c>
      <c r="X36" s="76">
        <v>0.0</v>
      </c>
      <c r="Y36" s="76">
        <v>0.0</v>
      </c>
      <c r="Z36" s="114">
        <v>0.0</v>
      </c>
      <c r="AA36" s="97" t="s">
        <v>624</v>
      </c>
      <c r="AB36" s="97" t="s">
        <v>624</v>
      </c>
      <c r="AC36" s="97" t="s">
        <v>624</v>
      </c>
      <c r="AD36" s="97" t="s">
        <v>624</v>
      </c>
      <c r="AE36" s="97" t="s">
        <v>624</v>
      </c>
      <c r="AF36" s="97" t="s">
        <v>624</v>
      </c>
      <c r="AG36" s="97" t="s">
        <v>624</v>
      </c>
      <c r="AH36" s="97" t="s">
        <v>624</v>
      </c>
      <c r="AI36" s="132"/>
      <c r="AJ36" s="132"/>
    </row>
    <row r="37" hidden="1">
      <c r="A37" s="94" t="s">
        <v>103</v>
      </c>
      <c r="B37" s="94" t="s">
        <v>113</v>
      </c>
      <c r="C37" s="94" t="s">
        <v>113</v>
      </c>
      <c r="D37" s="78" t="s">
        <v>105</v>
      </c>
      <c r="E37" s="78" t="s">
        <v>1123</v>
      </c>
      <c r="F37" s="96" t="s">
        <v>65</v>
      </c>
      <c r="G37" s="97" t="s">
        <v>1254</v>
      </c>
      <c r="H37" s="109" t="s">
        <v>1255</v>
      </c>
      <c r="I37" s="136" t="s">
        <v>1870</v>
      </c>
      <c r="J37" s="100">
        <v>49.0</v>
      </c>
      <c r="K37" s="76">
        <v>16.0</v>
      </c>
      <c r="L37" s="76">
        <v>13.0</v>
      </c>
      <c r="M37" s="76">
        <v>6.0</v>
      </c>
      <c r="N37" s="76">
        <v>6.0</v>
      </c>
      <c r="O37" s="76">
        <v>4.0</v>
      </c>
      <c r="P37" s="76">
        <v>2.0</v>
      </c>
      <c r="Q37" s="76">
        <v>2.0</v>
      </c>
      <c r="R37" s="97" t="s">
        <v>624</v>
      </c>
      <c r="S37" s="97" t="s">
        <v>624</v>
      </c>
      <c r="T37" s="97" t="s">
        <v>624</v>
      </c>
      <c r="U37" s="137" t="s">
        <v>624</v>
      </c>
      <c r="V37" s="102"/>
      <c r="W37" s="97">
        <v>0.0</v>
      </c>
      <c r="X37" s="76">
        <v>0.0</v>
      </c>
      <c r="Y37" s="76">
        <v>0.0</v>
      </c>
      <c r="Z37" s="76">
        <v>0.0</v>
      </c>
      <c r="AA37" s="76">
        <v>0.0</v>
      </c>
      <c r="AB37" s="76">
        <v>0.0</v>
      </c>
      <c r="AC37" s="76">
        <v>0.0</v>
      </c>
      <c r="AD37" s="114">
        <v>0.0</v>
      </c>
      <c r="AE37" s="97" t="s">
        <v>624</v>
      </c>
      <c r="AF37" s="97" t="s">
        <v>624</v>
      </c>
      <c r="AG37" s="97" t="s">
        <v>624</v>
      </c>
      <c r="AH37" s="97" t="s">
        <v>624</v>
      </c>
      <c r="AI37" s="132"/>
      <c r="AJ37" s="132"/>
    </row>
    <row r="38" hidden="1">
      <c r="A38" s="94" t="s">
        <v>365</v>
      </c>
      <c r="B38" s="94" t="s">
        <v>367</v>
      </c>
      <c r="C38" s="94" t="s">
        <v>367</v>
      </c>
      <c r="D38" s="78"/>
      <c r="E38" s="78"/>
      <c r="F38" s="96"/>
      <c r="G38" s="97"/>
      <c r="H38" s="97"/>
      <c r="I38" s="136" t="s">
        <v>1870</v>
      </c>
      <c r="J38" s="100">
        <v>37.0</v>
      </c>
      <c r="K38" s="76">
        <v>37.0</v>
      </c>
      <c r="L38" s="97" t="s">
        <v>624</v>
      </c>
      <c r="M38" s="97" t="s">
        <v>624</v>
      </c>
      <c r="N38" s="97" t="s">
        <v>624</v>
      </c>
      <c r="O38" s="97" t="s">
        <v>624</v>
      </c>
      <c r="P38" s="97" t="s">
        <v>624</v>
      </c>
      <c r="Q38" s="97" t="s">
        <v>624</v>
      </c>
      <c r="R38" s="97" t="s">
        <v>624</v>
      </c>
      <c r="S38" s="97" t="s">
        <v>624</v>
      </c>
      <c r="T38" s="97" t="s">
        <v>624</v>
      </c>
      <c r="U38" s="137" t="s">
        <v>624</v>
      </c>
      <c r="V38" s="102" t="s">
        <v>1870</v>
      </c>
      <c r="W38" s="97">
        <v>11.0</v>
      </c>
      <c r="X38" s="114">
        <v>11.0</v>
      </c>
      <c r="Y38" s="97" t="s">
        <v>624</v>
      </c>
      <c r="Z38" s="97" t="s">
        <v>624</v>
      </c>
      <c r="AA38" s="97" t="s">
        <v>624</v>
      </c>
      <c r="AB38" s="97" t="s">
        <v>624</v>
      </c>
      <c r="AC38" s="97" t="s">
        <v>624</v>
      </c>
      <c r="AD38" s="97" t="s">
        <v>624</v>
      </c>
      <c r="AE38" s="97" t="s">
        <v>624</v>
      </c>
      <c r="AF38" s="97" t="s">
        <v>624</v>
      </c>
      <c r="AG38" s="97" t="s">
        <v>624</v>
      </c>
      <c r="AH38" s="97" t="s">
        <v>624</v>
      </c>
      <c r="AI38" s="132"/>
      <c r="AJ38" s="132"/>
    </row>
    <row r="39" hidden="1">
      <c r="A39" s="94" t="s">
        <v>205</v>
      </c>
      <c r="B39" s="94" t="s">
        <v>1261</v>
      </c>
      <c r="C39" s="94" t="s">
        <v>1261</v>
      </c>
      <c r="D39" s="78" t="s">
        <v>207</v>
      </c>
      <c r="E39" s="78" t="s">
        <v>1262</v>
      </c>
      <c r="F39" s="96" t="s">
        <v>89</v>
      </c>
      <c r="G39" s="109" t="s">
        <v>1263</v>
      </c>
      <c r="H39" s="109" t="s">
        <v>1264</v>
      </c>
      <c r="I39" s="136" t="s">
        <v>1870</v>
      </c>
      <c r="J39" s="100">
        <v>6.0</v>
      </c>
      <c r="K39" s="76">
        <v>6.0</v>
      </c>
      <c r="L39" s="97" t="s">
        <v>624</v>
      </c>
      <c r="M39" s="97" t="s">
        <v>624</v>
      </c>
      <c r="N39" s="97" t="s">
        <v>624</v>
      </c>
      <c r="O39" s="97" t="s">
        <v>624</v>
      </c>
      <c r="P39" s="97" t="s">
        <v>624</v>
      </c>
      <c r="Q39" s="97" t="s">
        <v>624</v>
      </c>
      <c r="R39" s="97" t="s">
        <v>624</v>
      </c>
      <c r="S39" s="97" t="s">
        <v>624</v>
      </c>
      <c r="T39" s="97" t="s">
        <v>624</v>
      </c>
      <c r="U39" s="137" t="s">
        <v>624</v>
      </c>
      <c r="V39" s="102"/>
      <c r="W39" s="97">
        <v>0.0</v>
      </c>
      <c r="X39" s="114">
        <v>0.0</v>
      </c>
      <c r="Y39" s="97" t="s">
        <v>624</v>
      </c>
      <c r="Z39" s="97" t="s">
        <v>624</v>
      </c>
      <c r="AA39" s="97" t="s">
        <v>624</v>
      </c>
      <c r="AB39" s="97" t="s">
        <v>624</v>
      </c>
      <c r="AC39" s="97" t="s">
        <v>624</v>
      </c>
      <c r="AD39" s="97" t="s">
        <v>624</v>
      </c>
      <c r="AE39" s="97" t="s">
        <v>624</v>
      </c>
      <c r="AF39" s="97" t="s">
        <v>624</v>
      </c>
      <c r="AG39" s="97" t="s">
        <v>624</v>
      </c>
      <c r="AH39" s="97" t="s">
        <v>624</v>
      </c>
      <c r="AI39" s="132"/>
      <c r="AJ39" s="132"/>
    </row>
    <row r="40" hidden="1">
      <c r="A40" s="94" t="s">
        <v>558</v>
      </c>
      <c r="B40" s="94" t="s">
        <v>1890</v>
      </c>
      <c r="C40" s="94" t="s">
        <v>1890</v>
      </c>
      <c r="D40" s="78"/>
      <c r="E40" s="78"/>
      <c r="F40" s="96"/>
      <c r="G40" s="97"/>
      <c r="H40" s="97"/>
      <c r="I40" s="136" t="s">
        <v>1870</v>
      </c>
      <c r="J40" s="100">
        <v>4.0</v>
      </c>
      <c r="K40" s="76">
        <v>2.0</v>
      </c>
      <c r="L40" s="76">
        <v>1.0</v>
      </c>
      <c r="M40" s="76">
        <v>1.0</v>
      </c>
      <c r="N40" s="97" t="s">
        <v>624</v>
      </c>
      <c r="O40" s="97" t="s">
        <v>624</v>
      </c>
      <c r="P40" s="97" t="s">
        <v>624</v>
      </c>
      <c r="Q40" s="97" t="s">
        <v>624</v>
      </c>
      <c r="R40" s="97" t="s">
        <v>624</v>
      </c>
      <c r="S40" s="97" t="s">
        <v>624</v>
      </c>
      <c r="T40" s="97" t="s">
        <v>624</v>
      </c>
      <c r="U40" s="137" t="s">
        <v>624</v>
      </c>
      <c r="V40" s="102"/>
      <c r="W40" s="97">
        <v>0.0</v>
      </c>
      <c r="X40" s="76">
        <v>0.0</v>
      </c>
      <c r="Y40" s="76">
        <v>0.0</v>
      </c>
      <c r="Z40" s="114">
        <v>0.0</v>
      </c>
      <c r="AA40" s="97" t="s">
        <v>624</v>
      </c>
      <c r="AB40" s="97" t="s">
        <v>624</v>
      </c>
      <c r="AC40" s="97" t="s">
        <v>624</v>
      </c>
      <c r="AD40" s="97" t="s">
        <v>624</v>
      </c>
      <c r="AE40" s="97" t="s">
        <v>624</v>
      </c>
      <c r="AF40" s="97" t="s">
        <v>624</v>
      </c>
      <c r="AG40" s="97" t="s">
        <v>624</v>
      </c>
      <c r="AH40" s="97" t="s">
        <v>624</v>
      </c>
      <c r="AI40" s="132"/>
      <c r="AJ40" s="132"/>
    </row>
    <row r="41" hidden="1">
      <c r="A41" s="94" t="s">
        <v>1267</v>
      </c>
      <c r="B41" s="94" t="s">
        <v>1268</v>
      </c>
      <c r="C41" s="94" t="s">
        <v>1268</v>
      </c>
      <c r="D41" s="78"/>
      <c r="E41" s="78" t="s">
        <v>1138</v>
      </c>
      <c r="F41" s="96" t="s">
        <v>89</v>
      </c>
      <c r="G41" s="97"/>
      <c r="H41" s="97"/>
      <c r="I41" s="138" t="s">
        <v>1871</v>
      </c>
      <c r="J41" s="100">
        <v>92.0</v>
      </c>
      <c r="K41" s="76">
        <v>28.0</v>
      </c>
      <c r="L41" s="76">
        <v>19.0</v>
      </c>
      <c r="M41" s="76">
        <v>30.0</v>
      </c>
      <c r="N41" s="76">
        <v>15.0</v>
      </c>
      <c r="O41" s="97" t="s">
        <v>624</v>
      </c>
      <c r="P41" s="97" t="s">
        <v>624</v>
      </c>
      <c r="Q41" s="97" t="s">
        <v>624</v>
      </c>
      <c r="R41" s="97" t="s">
        <v>624</v>
      </c>
      <c r="S41" s="97" t="s">
        <v>624</v>
      </c>
      <c r="T41" s="97" t="s">
        <v>624</v>
      </c>
      <c r="U41" s="137" t="s">
        <v>624</v>
      </c>
      <c r="V41" s="102"/>
      <c r="W41" s="97">
        <v>0.0</v>
      </c>
      <c r="X41" s="76">
        <v>0.0</v>
      </c>
      <c r="Y41" s="76">
        <v>0.0</v>
      </c>
      <c r="Z41" s="76">
        <v>0.0</v>
      </c>
      <c r="AA41" s="114">
        <v>0.0</v>
      </c>
      <c r="AB41" s="97" t="s">
        <v>624</v>
      </c>
      <c r="AC41" s="97" t="s">
        <v>624</v>
      </c>
      <c r="AD41" s="97" t="s">
        <v>624</v>
      </c>
      <c r="AE41" s="97" t="s">
        <v>624</v>
      </c>
      <c r="AF41" s="97" t="s">
        <v>624</v>
      </c>
      <c r="AG41" s="97" t="s">
        <v>624</v>
      </c>
      <c r="AH41" s="97" t="s">
        <v>624</v>
      </c>
      <c r="AI41" s="132"/>
      <c r="AJ41" s="132"/>
    </row>
    <row r="42" hidden="1">
      <c r="A42" s="94" t="s">
        <v>721</v>
      </c>
      <c r="B42" s="94" t="s">
        <v>722</v>
      </c>
      <c r="C42" s="94" t="s">
        <v>722</v>
      </c>
      <c r="D42" s="78" t="s">
        <v>1272</v>
      </c>
      <c r="E42" s="78" t="s">
        <v>1144</v>
      </c>
      <c r="F42" s="96" t="s">
        <v>106</v>
      </c>
      <c r="G42" s="109" t="s">
        <v>1273</v>
      </c>
      <c r="H42" s="109" t="s">
        <v>1274</v>
      </c>
      <c r="I42" s="138" t="s">
        <v>1884</v>
      </c>
      <c r="J42" s="100">
        <v>22.0</v>
      </c>
      <c r="K42" s="76">
        <v>6.0</v>
      </c>
      <c r="L42" s="76">
        <v>3.0</v>
      </c>
      <c r="M42" s="76">
        <v>10.0</v>
      </c>
      <c r="N42" s="76">
        <v>2.0</v>
      </c>
      <c r="O42" s="76">
        <v>1.0</v>
      </c>
      <c r="P42" s="97" t="s">
        <v>624</v>
      </c>
      <c r="Q42" s="97" t="s">
        <v>624</v>
      </c>
      <c r="R42" s="97" t="s">
        <v>624</v>
      </c>
      <c r="S42" s="97" t="s">
        <v>624</v>
      </c>
      <c r="T42" s="97" t="s">
        <v>624</v>
      </c>
      <c r="U42" s="137" t="s">
        <v>624</v>
      </c>
      <c r="V42" s="97" t="s">
        <v>1884</v>
      </c>
      <c r="W42" s="97">
        <v>11.0</v>
      </c>
      <c r="X42" s="76">
        <v>2.0</v>
      </c>
      <c r="Y42" s="76">
        <v>0.0</v>
      </c>
      <c r="Z42" s="76">
        <v>9.0</v>
      </c>
      <c r="AA42" s="76">
        <v>0.0</v>
      </c>
      <c r="AB42" s="114">
        <v>0.0</v>
      </c>
      <c r="AC42" s="97" t="s">
        <v>624</v>
      </c>
      <c r="AD42" s="97" t="s">
        <v>624</v>
      </c>
      <c r="AE42" s="97" t="s">
        <v>624</v>
      </c>
      <c r="AF42" s="97" t="s">
        <v>624</v>
      </c>
      <c r="AG42" s="97" t="s">
        <v>624</v>
      </c>
      <c r="AH42" s="97" t="s">
        <v>624</v>
      </c>
      <c r="AI42" s="132"/>
      <c r="AJ42" s="132"/>
    </row>
    <row r="43" hidden="1">
      <c r="A43" s="94" t="s">
        <v>86</v>
      </c>
      <c r="B43" s="94" t="s">
        <v>87</v>
      </c>
      <c r="C43" s="94" t="s">
        <v>87</v>
      </c>
      <c r="D43" s="78"/>
      <c r="E43" s="78" t="s">
        <v>1275</v>
      </c>
      <c r="F43" s="96" t="s">
        <v>89</v>
      </c>
      <c r="G43" s="97"/>
      <c r="H43" s="97"/>
      <c r="I43" s="138" t="s">
        <v>1872</v>
      </c>
      <c r="J43" s="100">
        <v>24.0</v>
      </c>
      <c r="K43" s="76">
        <v>12.0</v>
      </c>
      <c r="L43" s="76">
        <v>8.0</v>
      </c>
      <c r="M43" s="76">
        <v>4.0</v>
      </c>
      <c r="N43" s="97" t="s">
        <v>624</v>
      </c>
      <c r="O43" s="97" t="s">
        <v>624</v>
      </c>
      <c r="P43" s="97" t="s">
        <v>624</v>
      </c>
      <c r="Q43" s="97" t="s">
        <v>624</v>
      </c>
      <c r="R43" s="97" t="s">
        <v>624</v>
      </c>
      <c r="S43" s="97" t="s">
        <v>624</v>
      </c>
      <c r="T43" s="97" t="s">
        <v>624</v>
      </c>
      <c r="U43" s="137" t="s">
        <v>624</v>
      </c>
      <c r="V43" s="102"/>
      <c r="W43" s="97">
        <v>0.0</v>
      </c>
      <c r="X43" s="76">
        <v>0.0</v>
      </c>
      <c r="Y43" s="76">
        <v>0.0</v>
      </c>
      <c r="Z43" s="114">
        <v>0.0</v>
      </c>
      <c r="AA43" s="97" t="s">
        <v>624</v>
      </c>
      <c r="AB43" s="97" t="s">
        <v>624</v>
      </c>
      <c r="AC43" s="97" t="s">
        <v>624</v>
      </c>
      <c r="AD43" s="97" t="s">
        <v>624</v>
      </c>
      <c r="AE43" s="97" t="s">
        <v>624</v>
      </c>
      <c r="AF43" s="97" t="s">
        <v>624</v>
      </c>
      <c r="AG43" s="97" t="s">
        <v>624</v>
      </c>
      <c r="AH43" s="97" t="s">
        <v>624</v>
      </c>
      <c r="AI43" s="132"/>
      <c r="AJ43" s="132"/>
    </row>
    <row r="44" hidden="1">
      <c r="A44" s="94" t="s">
        <v>517</v>
      </c>
      <c r="B44" s="94" t="s">
        <v>717</v>
      </c>
      <c r="C44" s="94" t="s">
        <v>717</v>
      </c>
      <c r="D44" s="78"/>
      <c r="E44" s="78" t="s">
        <v>1278</v>
      </c>
      <c r="F44" s="96" t="s">
        <v>89</v>
      </c>
      <c r="G44" s="97"/>
      <c r="H44" s="97"/>
      <c r="I44" s="138" t="s">
        <v>1872</v>
      </c>
      <c r="J44" s="100">
        <v>8.0</v>
      </c>
      <c r="K44" s="76">
        <v>2.0</v>
      </c>
      <c r="L44" s="76">
        <v>0.0</v>
      </c>
      <c r="M44" s="76">
        <v>0.0</v>
      </c>
      <c r="N44" s="76">
        <v>2.0</v>
      </c>
      <c r="O44" s="76">
        <v>0.0</v>
      </c>
      <c r="P44" s="76">
        <v>0.0</v>
      </c>
      <c r="Q44" s="76">
        <v>4.0</v>
      </c>
      <c r="R44" s="97" t="s">
        <v>624</v>
      </c>
      <c r="S44" s="97" t="s">
        <v>624</v>
      </c>
      <c r="T44" s="97" t="s">
        <v>624</v>
      </c>
      <c r="U44" s="137" t="s">
        <v>624</v>
      </c>
      <c r="V44" s="97" t="s">
        <v>1872</v>
      </c>
      <c r="W44" s="97">
        <v>9.0</v>
      </c>
      <c r="X44" s="76">
        <v>4.0</v>
      </c>
      <c r="Y44" s="76">
        <v>0.0</v>
      </c>
      <c r="Z44" s="76">
        <v>3.0</v>
      </c>
      <c r="AA44" s="76">
        <v>0.0</v>
      </c>
      <c r="AB44" s="76">
        <v>2.0</v>
      </c>
      <c r="AC44" s="76">
        <v>0.0</v>
      </c>
      <c r="AD44" s="114">
        <v>0.0</v>
      </c>
      <c r="AE44" s="97" t="s">
        <v>624</v>
      </c>
      <c r="AF44" s="97" t="s">
        <v>624</v>
      </c>
      <c r="AG44" s="97" t="s">
        <v>624</v>
      </c>
      <c r="AH44" s="97" t="s">
        <v>624</v>
      </c>
      <c r="AI44" s="132"/>
      <c r="AJ44" s="132"/>
    </row>
    <row r="45" hidden="1">
      <c r="A45" s="94" t="s">
        <v>86</v>
      </c>
      <c r="B45" s="94" t="s">
        <v>150</v>
      </c>
      <c r="C45" s="94" t="s">
        <v>151</v>
      </c>
      <c r="D45" s="78" t="s">
        <v>152</v>
      </c>
      <c r="E45" s="78" t="s">
        <v>1123</v>
      </c>
      <c r="F45" s="96" t="s">
        <v>79</v>
      </c>
      <c r="G45" s="109" t="s">
        <v>1279</v>
      </c>
      <c r="H45" s="97"/>
      <c r="I45" s="138" t="s">
        <v>1872</v>
      </c>
      <c r="J45" s="100">
        <v>14.0</v>
      </c>
      <c r="K45" s="76">
        <v>2.0</v>
      </c>
      <c r="L45" s="76">
        <v>2.0</v>
      </c>
      <c r="M45" s="76">
        <v>0.0</v>
      </c>
      <c r="N45" s="76">
        <v>2.0</v>
      </c>
      <c r="O45" s="76">
        <v>0.0</v>
      </c>
      <c r="P45" s="76">
        <v>4.0</v>
      </c>
      <c r="Q45" s="76">
        <v>2.0</v>
      </c>
      <c r="R45" s="76">
        <v>1.0</v>
      </c>
      <c r="S45" s="76">
        <v>0.0</v>
      </c>
      <c r="T45" s="76">
        <v>1.0</v>
      </c>
      <c r="U45" s="137" t="s">
        <v>624</v>
      </c>
      <c r="V45" s="102"/>
      <c r="W45" s="97">
        <v>0.0</v>
      </c>
      <c r="X45" s="76">
        <v>0.0</v>
      </c>
      <c r="Y45" s="76">
        <v>0.0</v>
      </c>
      <c r="Z45" s="76">
        <v>0.0</v>
      </c>
      <c r="AA45" s="76">
        <v>0.0</v>
      </c>
      <c r="AB45" s="76">
        <v>0.0</v>
      </c>
      <c r="AC45" s="76">
        <v>0.0</v>
      </c>
      <c r="AD45" s="76">
        <v>0.0</v>
      </c>
      <c r="AE45" s="76">
        <v>0.0</v>
      </c>
      <c r="AF45" s="76">
        <v>0.0</v>
      </c>
      <c r="AG45" s="114">
        <v>0.0</v>
      </c>
      <c r="AH45" s="97" t="s">
        <v>624</v>
      </c>
      <c r="AI45" s="132"/>
      <c r="AJ45" s="132"/>
    </row>
    <row r="46" hidden="1">
      <c r="A46" s="94" t="s">
        <v>307</v>
      </c>
      <c r="B46" s="94" t="s">
        <v>588</v>
      </c>
      <c r="C46" s="94" t="s">
        <v>589</v>
      </c>
      <c r="D46" s="78" t="s">
        <v>1137</v>
      </c>
      <c r="E46" s="78" t="s">
        <v>1138</v>
      </c>
      <c r="F46" s="96" t="s">
        <v>79</v>
      </c>
      <c r="G46" s="109" t="s">
        <v>1282</v>
      </c>
      <c r="H46" s="109" t="s">
        <v>1140</v>
      </c>
      <c r="I46" s="138" t="s">
        <v>1872</v>
      </c>
      <c r="J46" s="100">
        <v>93.0</v>
      </c>
      <c r="K46" s="76">
        <v>6.0</v>
      </c>
      <c r="L46" s="76">
        <v>6.0</v>
      </c>
      <c r="M46" s="76">
        <v>35.0</v>
      </c>
      <c r="N46" s="76">
        <v>34.0</v>
      </c>
      <c r="O46" s="76">
        <v>4.0</v>
      </c>
      <c r="P46" s="76">
        <v>0.0</v>
      </c>
      <c r="Q46" s="76">
        <v>1.0</v>
      </c>
      <c r="R46" s="76">
        <v>4.0</v>
      </c>
      <c r="S46" s="76">
        <v>3.0</v>
      </c>
      <c r="T46" s="97" t="s">
        <v>624</v>
      </c>
      <c r="U46" s="137" t="s">
        <v>624</v>
      </c>
      <c r="V46" s="97" t="s">
        <v>1891</v>
      </c>
      <c r="W46" s="97">
        <v>65.0</v>
      </c>
      <c r="X46" s="76">
        <v>2.0</v>
      </c>
      <c r="Y46" s="76">
        <v>2.0</v>
      </c>
      <c r="Z46" s="76">
        <v>26.0</v>
      </c>
      <c r="AA46" s="76">
        <v>35.0</v>
      </c>
      <c r="AB46" s="76">
        <v>0.0</v>
      </c>
      <c r="AC46" s="76">
        <v>0.0</v>
      </c>
      <c r="AD46" s="76">
        <v>0.0</v>
      </c>
      <c r="AE46" s="76">
        <v>0.0</v>
      </c>
      <c r="AF46" s="114">
        <v>0.0</v>
      </c>
      <c r="AG46" s="97" t="s">
        <v>624</v>
      </c>
      <c r="AH46" s="97" t="s">
        <v>624</v>
      </c>
      <c r="AI46" s="132"/>
      <c r="AJ46" s="132"/>
    </row>
    <row r="47" hidden="1">
      <c r="A47" s="94" t="s">
        <v>161</v>
      </c>
      <c r="B47" s="94" t="s">
        <v>483</v>
      </c>
      <c r="C47" s="94" t="s">
        <v>484</v>
      </c>
      <c r="D47" s="78" t="s">
        <v>488</v>
      </c>
      <c r="E47" s="78" t="s">
        <v>1285</v>
      </c>
      <c r="F47" s="96" t="s">
        <v>79</v>
      </c>
      <c r="G47" s="109" t="s">
        <v>1125</v>
      </c>
      <c r="H47" s="109" t="s">
        <v>125</v>
      </c>
      <c r="I47" s="138" t="s">
        <v>1885</v>
      </c>
      <c r="J47" s="100">
        <v>8.0</v>
      </c>
      <c r="K47" s="76">
        <v>2.0</v>
      </c>
      <c r="L47" s="76">
        <v>0.0</v>
      </c>
      <c r="M47" s="76">
        <v>0.0</v>
      </c>
      <c r="N47" s="76">
        <v>1.0</v>
      </c>
      <c r="O47" s="76">
        <v>0.0</v>
      </c>
      <c r="P47" s="76">
        <v>2.0</v>
      </c>
      <c r="Q47" s="76">
        <v>0.0</v>
      </c>
      <c r="R47" s="76">
        <v>1.0</v>
      </c>
      <c r="S47" s="76">
        <v>0.0</v>
      </c>
      <c r="T47" s="76">
        <v>2.0</v>
      </c>
      <c r="U47" s="137" t="s">
        <v>624</v>
      </c>
      <c r="V47" s="97" t="s">
        <v>1888</v>
      </c>
      <c r="W47" s="97">
        <v>1.0</v>
      </c>
      <c r="X47" s="76">
        <v>0.0</v>
      </c>
      <c r="Y47" s="76">
        <v>0.0</v>
      </c>
      <c r="Z47" s="76">
        <v>0.0</v>
      </c>
      <c r="AA47" s="76">
        <v>1.0</v>
      </c>
      <c r="AB47" s="76">
        <v>0.0</v>
      </c>
      <c r="AC47" s="76">
        <v>0.0</v>
      </c>
      <c r="AD47" s="76">
        <v>0.0</v>
      </c>
      <c r="AE47" s="76">
        <v>0.0</v>
      </c>
      <c r="AF47" s="76">
        <v>0.0</v>
      </c>
      <c r="AG47" s="114">
        <v>0.0</v>
      </c>
      <c r="AH47" s="97" t="s">
        <v>624</v>
      </c>
      <c r="AI47" s="132"/>
      <c r="AJ47" s="132"/>
    </row>
    <row r="48" hidden="1">
      <c r="A48" s="94" t="s">
        <v>188</v>
      </c>
      <c r="B48" s="94" t="s">
        <v>909</v>
      </c>
      <c r="C48" s="94" t="s">
        <v>909</v>
      </c>
      <c r="D48" s="78" t="s">
        <v>190</v>
      </c>
      <c r="E48" s="78" t="s">
        <v>1288</v>
      </c>
      <c r="F48" s="96" t="s">
        <v>79</v>
      </c>
      <c r="G48" s="97" t="s">
        <v>1289</v>
      </c>
      <c r="H48" s="109" t="s">
        <v>1211</v>
      </c>
      <c r="I48" s="138" t="s">
        <v>1872</v>
      </c>
      <c r="J48" s="100">
        <v>1.0</v>
      </c>
      <c r="K48" s="76">
        <v>1.0</v>
      </c>
      <c r="L48" s="97" t="s">
        <v>624</v>
      </c>
      <c r="M48" s="97" t="s">
        <v>624</v>
      </c>
      <c r="N48" s="97" t="s">
        <v>624</v>
      </c>
      <c r="O48" s="97" t="s">
        <v>624</v>
      </c>
      <c r="P48" s="97" t="s">
        <v>624</v>
      </c>
      <c r="Q48" s="97" t="s">
        <v>624</v>
      </c>
      <c r="R48" s="97" t="s">
        <v>624</v>
      </c>
      <c r="S48" s="97" t="s">
        <v>624</v>
      </c>
      <c r="T48" s="97" t="s">
        <v>624</v>
      </c>
      <c r="U48" s="137" t="s">
        <v>624</v>
      </c>
      <c r="V48" s="102"/>
      <c r="W48" s="97">
        <v>0.0</v>
      </c>
      <c r="X48" s="114">
        <v>0.0</v>
      </c>
      <c r="Y48" s="97" t="s">
        <v>624</v>
      </c>
      <c r="Z48" s="97" t="s">
        <v>624</v>
      </c>
      <c r="AA48" s="97" t="s">
        <v>624</v>
      </c>
      <c r="AB48" s="97" t="s">
        <v>624</v>
      </c>
      <c r="AC48" s="97" t="s">
        <v>624</v>
      </c>
      <c r="AD48" s="97" t="s">
        <v>624</v>
      </c>
      <c r="AE48" s="97" t="s">
        <v>624</v>
      </c>
      <c r="AF48" s="97" t="s">
        <v>624</v>
      </c>
      <c r="AG48" s="97" t="s">
        <v>624</v>
      </c>
      <c r="AH48" s="97" t="s">
        <v>624</v>
      </c>
      <c r="AI48" s="132"/>
      <c r="AJ48" s="132"/>
    </row>
    <row r="49" hidden="1">
      <c r="A49" s="94" t="s">
        <v>161</v>
      </c>
      <c r="B49" s="94" t="s">
        <v>486</v>
      </c>
      <c r="C49" s="94" t="s">
        <v>487</v>
      </c>
      <c r="D49" s="78" t="s">
        <v>488</v>
      </c>
      <c r="E49" s="78" t="s">
        <v>1285</v>
      </c>
      <c r="F49" s="96" t="s">
        <v>79</v>
      </c>
      <c r="G49" s="97" t="s">
        <v>1892</v>
      </c>
      <c r="H49" s="109" t="s">
        <v>125</v>
      </c>
      <c r="I49" s="138" t="s">
        <v>1872</v>
      </c>
      <c r="J49" s="100">
        <v>61.0</v>
      </c>
      <c r="K49" s="76">
        <v>13.0</v>
      </c>
      <c r="L49" s="76">
        <v>0.0</v>
      </c>
      <c r="M49" s="76">
        <v>17.0</v>
      </c>
      <c r="N49" s="76">
        <v>18.0</v>
      </c>
      <c r="O49" s="76">
        <v>1.0</v>
      </c>
      <c r="P49" s="76">
        <v>8.0</v>
      </c>
      <c r="Q49" s="76">
        <v>0.0</v>
      </c>
      <c r="R49" s="76">
        <v>2.0</v>
      </c>
      <c r="S49" s="76">
        <v>1.0</v>
      </c>
      <c r="T49" s="76">
        <v>0.0</v>
      </c>
      <c r="U49" s="137">
        <v>1.0</v>
      </c>
      <c r="V49" s="97" t="s">
        <v>1872</v>
      </c>
      <c r="W49" s="97">
        <v>35.0</v>
      </c>
      <c r="X49" s="76">
        <v>0.0</v>
      </c>
      <c r="Y49" s="76">
        <v>0.0</v>
      </c>
      <c r="Z49" s="76">
        <v>0.0</v>
      </c>
      <c r="AA49" s="76">
        <v>1.0</v>
      </c>
      <c r="AB49" s="76">
        <v>0.0</v>
      </c>
      <c r="AC49" s="76">
        <v>34.0</v>
      </c>
      <c r="AD49" s="76">
        <v>0.0</v>
      </c>
      <c r="AE49" s="76">
        <v>0.0</v>
      </c>
      <c r="AF49" s="76">
        <v>0.0</v>
      </c>
      <c r="AG49" s="76">
        <v>0.0</v>
      </c>
      <c r="AH49" s="114">
        <v>0.0</v>
      </c>
      <c r="AI49" s="132"/>
      <c r="AJ49" s="132"/>
    </row>
    <row r="50" hidden="1">
      <c r="A50" s="94" t="s">
        <v>86</v>
      </c>
      <c r="B50" s="94" t="s">
        <v>565</v>
      </c>
      <c r="C50" s="94" t="s">
        <v>565</v>
      </c>
      <c r="D50" s="78" t="s">
        <v>1290</v>
      </c>
      <c r="E50" s="78" t="s">
        <v>1123</v>
      </c>
      <c r="F50" s="96" t="s">
        <v>65</v>
      </c>
      <c r="G50" s="97" t="s">
        <v>1291</v>
      </c>
      <c r="H50" s="97"/>
      <c r="I50" s="138" t="s">
        <v>1872</v>
      </c>
      <c r="J50" s="100">
        <v>11.0</v>
      </c>
      <c r="K50" s="76">
        <v>3.0</v>
      </c>
      <c r="L50" s="76">
        <v>2.0</v>
      </c>
      <c r="M50" s="76">
        <v>0.0</v>
      </c>
      <c r="N50" s="76">
        <v>0.0</v>
      </c>
      <c r="O50" s="76">
        <v>2.0</v>
      </c>
      <c r="P50" s="76">
        <v>0.0</v>
      </c>
      <c r="Q50" s="76">
        <v>1.0</v>
      </c>
      <c r="R50" s="76">
        <v>2.0</v>
      </c>
      <c r="S50" s="76">
        <v>0.0</v>
      </c>
      <c r="T50" s="76">
        <v>0.0</v>
      </c>
      <c r="U50" s="137">
        <v>1.0</v>
      </c>
      <c r="V50" s="102"/>
      <c r="W50" s="97">
        <v>0.0</v>
      </c>
      <c r="X50" s="76">
        <v>0.0</v>
      </c>
      <c r="Y50" s="76">
        <v>0.0</v>
      </c>
      <c r="Z50" s="76">
        <v>0.0</v>
      </c>
      <c r="AA50" s="76">
        <v>0.0</v>
      </c>
      <c r="AB50" s="76">
        <v>0.0</v>
      </c>
      <c r="AC50" s="76">
        <v>0.0</v>
      </c>
      <c r="AD50" s="76">
        <v>0.0</v>
      </c>
      <c r="AE50" s="76">
        <v>0.0</v>
      </c>
      <c r="AF50" s="76">
        <v>0.0</v>
      </c>
      <c r="AG50" s="76">
        <v>0.0</v>
      </c>
      <c r="AH50" s="114">
        <v>0.0</v>
      </c>
      <c r="AI50" s="132"/>
      <c r="AJ50" s="132"/>
    </row>
    <row r="51" hidden="1">
      <c r="A51" s="94" t="s">
        <v>86</v>
      </c>
      <c r="B51" s="94" t="s">
        <v>866</v>
      </c>
      <c r="C51" s="94" t="s">
        <v>867</v>
      </c>
      <c r="D51" s="78" t="s">
        <v>152</v>
      </c>
      <c r="E51" s="78" t="s">
        <v>1123</v>
      </c>
      <c r="F51" s="96" t="s">
        <v>79</v>
      </c>
      <c r="G51" s="109" t="s">
        <v>1294</v>
      </c>
      <c r="H51" s="97"/>
      <c r="I51" s="138" t="s">
        <v>1872</v>
      </c>
      <c r="J51" s="100">
        <v>23.0</v>
      </c>
      <c r="K51" s="76">
        <v>4.0</v>
      </c>
      <c r="L51" s="76">
        <v>2.0</v>
      </c>
      <c r="M51" s="76">
        <v>0.0</v>
      </c>
      <c r="N51" s="76">
        <v>0.0</v>
      </c>
      <c r="O51" s="76">
        <v>0.0</v>
      </c>
      <c r="P51" s="76">
        <v>1.0</v>
      </c>
      <c r="Q51" s="76">
        <v>2.0</v>
      </c>
      <c r="R51" s="76">
        <v>8.0</v>
      </c>
      <c r="S51" s="76">
        <v>1.0</v>
      </c>
      <c r="T51" s="76">
        <v>5.0</v>
      </c>
      <c r="U51" s="137" t="s">
        <v>624</v>
      </c>
      <c r="V51" s="102" t="s">
        <v>1875</v>
      </c>
      <c r="W51" s="97">
        <v>2.0</v>
      </c>
      <c r="X51" s="76">
        <v>0.0</v>
      </c>
      <c r="Y51" s="76">
        <v>0.0</v>
      </c>
      <c r="Z51" s="76">
        <v>0.0</v>
      </c>
      <c r="AA51" s="76">
        <v>0.0</v>
      </c>
      <c r="AB51" s="76">
        <v>0.0</v>
      </c>
      <c r="AC51" s="76">
        <v>0.0</v>
      </c>
      <c r="AD51" s="76">
        <v>2.0</v>
      </c>
      <c r="AE51" s="76">
        <v>0.0</v>
      </c>
      <c r="AF51" s="76">
        <v>0.0</v>
      </c>
      <c r="AG51" s="114">
        <v>0.0</v>
      </c>
      <c r="AH51" s="97" t="s">
        <v>624</v>
      </c>
      <c r="AI51" s="132"/>
      <c r="AJ51" s="132"/>
    </row>
    <row r="52" hidden="1">
      <c r="A52" s="94" t="s">
        <v>365</v>
      </c>
      <c r="B52" s="94" t="s">
        <v>1893</v>
      </c>
      <c r="C52" s="94" t="s">
        <v>1894</v>
      </c>
      <c r="D52" s="78" t="s">
        <v>368</v>
      </c>
      <c r="E52" s="78" t="s">
        <v>1144</v>
      </c>
      <c r="F52" s="96" t="s">
        <v>79</v>
      </c>
      <c r="G52" s="97" t="s">
        <v>1895</v>
      </c>
      <c r="H52" s="109" t="s">
        <v>1896</v>
      </c>
      <c r="I52" s="136" t="s">
        <v>1304</v>
      </c>
      <c r="J52" s="100">
        <v>12.0</v>
      </c>
      <c r="K52" s="76">
        <v>3.0</v>
      </c>
      <c r="L52" s="76">
        <v>3.0</v>
      </c>
      <c r="M52" s="76">
        <v>0.0</v>
      </c>
      <c r="N52" s="76">
        <v>0.0</v>
      </c>
      <c r="O52" s="76">
        <v>0.0</v>
      </c>
      <c r="P52" s="76">
        <v>0.0</v>
      </c>
      <c r="Q52" s="76">
        <v>0.0</v>
      </c>
      <c r="R52" s="76">
        <v>0.0</v>
      </c>
      <c r="S52" s="76">
        <v>1.0</v>
      </c>
      <c r="T52" s="76">
        <v>1.0</v>
      </c>
      <c r="U52" s="137">
        <v>4.0</v>
      </c>
      <c r="V52" s="102" t="s">
        <v>1304</v>
      </c>
      <c r="W52" s="97">
        <v>12.0</v>
      </c>
      <c r="X52" s="76">
        <v>9.0</v>
      </c>
      <c r="Y52" s="76">
        <v>3.0</v>
      </c>
      <c r="Z52" s="76">
        <v>0.0</v>
      </c>
      <c r="AA52" s="76">
        <v>0.0</v>
      </c>
      <c r="AB52" s="76">
        <v>0.0</v>
      </c>
      <c r="AC52" s="76">
        <v>0.0</v>
      </c>
      <c r="AD52" s="76">
        <v>0.0</v>
      </c>
      <c r="AE52" s="76">
        <v>0.0</v>
      </c>
      <c r="AF52" s="76">
        <v>0.0</v>
      </c>
      <c r="AG52" s="76">
        <v>0.0</v>
      </c>
      <c r="AH52" s="114">
        <v>0.0</v>
      </c>
      <c r="AI52" s="132"/>
      <c r="AJ52" s="132"/>
    </row>
    <row r="53" hidden="1">
      <c r="A53" s="94" t="s">
        <v>86</v>
      </c>
      <c r="B53" s="94" t="s">
        <v>417</v>
      </c>
      <c r="C53" s="94" t="s">
        <v>417</v>
      </c>
      <c r="D53" s="78" t="s">
        <v>152</v>
      </c>
      <c r="E53" s="78" t="s">
        <v>1123</v>
      </c>
      <c r="F53" s="96" t="s">
        <v>79</v>
      </c>
      <c r="G53" s="97" t="s">
        <v>1299</v>
      </c>
      <c r="H53" s="109" t="s">
        <v>1300</v>
      </c>
      <c r="I53" s="138" t="s">
        <v>1897</v>
      </c>
      <c r="J53" s="100">
        <v>27.0</v>
      </c>
      <c r="K53" s="76">
        <v>4.0</v>
      </c>
      <c r="L53" s="76">
        <v>0.0</v>
      </c>
      <c r="M53" s="76">
        <v>3.0</v>
      </c>
      <c r="N53" s="76">
        <v>4.0</v>
      </c>
      <c r="O53" s="76">
        <v>1.0</v>
      </c>
      <c r="P53" s="76">
        <v>1.0</v>
      </c>
      <c r="Q53" s="76">
        <v>2.0</v>
      </c>
      <c r="R53" s="76">
        <v>5.0</v>
      </c>
      <c r="S53" s="76">
        <v>0.0</v>
      </c>
      <c r="T53" s="76">
        <v>0.0</v>
      </c>
      <c r="U53" s="137">
        <v>7.0</v>
      </c>
      <c r="V53" s="102" t="s">
        <v>1898</v>
      </c>
      <c r="W53" s="97">
        <v>1.0</v>
      </c>
      <c r="X53" s="76">
        <v>0.0</v>
      </c>
      <c r="Y53" s="76">
        <v>0.0</v>
      </c>
      <c r="Z53" s="76">
        <v>0.0</v>
      </c>
      <c r="AA53" s="76">
        <v>0.0</v>
      </c>
      <c r="AB53" s="76">
        <v>0.0</v>
      </c>
      <c r="AC53" s="76">
        <v>0.0</v>
      </c>
      <c r="AD53" s="76">
        <v>0.0</v>
      </c>
      <c r="AE53" s="76">
        <v>0.0</v>
      </c>
      <c r="AF53" s="76">
        <v>0.0</v>
      </c>
      <c r="AG53" s="76">
        <v>0.0</v>
      </c>
      <c r="AH53" s="114">
        <v>1.0</v>
      </c>
      <c r="AI53" s="132"/>
      <c r="AJ53" s="132"/>
    </row>
    <row r="54" hidden="1">
      <c r="A54" s="94" t="s">
        <v>550</v>
      </c>
      <c r="B54" s="94" t="s">
        <v>551</v>
      </c>
      <c r="C54" s="94" t="s">
        <v>551</v>
      </c>
      <c r="D54" s="78" t="s">
        <v>552</v>
      </c>
      <c r="E54" s="78" t="s">
        <v>1144</v>
      </c>
      <c r="F54" s="96" t="s">
        <v>106</v>
      </c>
      <c r="G54" s="109" t="s">
        <v>1623</v>
      </c>
      <c r="H54" s="97"/>
      <c r="I54" s="138" t="s">
        <v>1897</v>
      </c>
      <c r="J54" s="100">
        <v>4.0</v>
      </c>
      <c r="K54" s="76">
        <v>1.0</v>
      </c>
      <c r="L54" s="76">
        <v>0.0</v>
      </c>
      <c r="M54" s="76">
        <v>1.0</v>
      </c>
      <c r="N54" s="76">
        <v>2.0</v>
      </c>
      <c r="O54" s="97" t="s">
        <v>624</v>
      </c>
      <c r="P54" s="97" t="s">
        <v>624</v>
      </c>
      <c r="Q54" s="97" t="s">
        <v>624</v>
      </c>
      <c r="R54" s="97" t="s">
        <v>624</v>
      </c>
      <c r="S54" s="97" t="s">
        <v>624</v>
      </c>
      <c r="T54" s="97" t="s">
        <v>624</v>
      </c>
      <c r="U54" s="137" t="s">
        <v>624</v>
      </c>
      <c r="V54" s="102"/>
      <c r="W54" s="97">
        <v>0.0</v>
      </c>
      <c r="X54" s="76">
        <v>0.0</v>
      </c>
      <c r="Y54" s="76">
        <v>0.0</v>
      </c>
      <c r="Z54" s="76">
        <v>0.0</v>
      </c>
      <c r="AA54" s="114">
        <v>0.0</v>
      </c>
      <c r="AB54" s="97" t="s">
        <v>624</v>
      </c>
      <c r="AC54" s="97" t="s">
        <v>624</v>
      </c>
      <c r="AD54" s="97" t="s">
        <v>624</v>
      </c>
      <c r="AE54" s="97" t="s">
        <v>624</v>
      </c>
      <c r="AF54" s="97" t="s">
        <v>624</v>
      </c>
      <c r="AG54" s="97" t="s">
        <v>624</v>
      </c>
      <c r="AH54" s="97" t="s">
        <v>624</v>
      </c>
      <c r="AI54" s="132"/>
      <c r="AJ54" s="132"/>
    </row>
    <row r="55" hidden="1">
      <c r="A55" s="94" t="s">
        <v>418</v>
      </c>
      <c r="B55" s="94" t="s">
        <v>419</v>
      </c>
      <c r="C55" s="94" t="s">
        <v>419</v>
      </c>
      <c r="D55" s="78" t="s">
        <v>105</v>
      </c>
      <c r="E55" s="78" t="s">
        <v>64</v>
      </c>
      <c r="F55" s="96" t="s">
        <v>106</v>
      </c>
      <c r="G55" s="97" t="s">
        <v>1305</v>
      </c>
      <c r="H55" s="109" t="s">
        <v>1251</v>
      </c>
      <c r="I55" s="138" t="s">
        <v>1897</v>
      </c>
      <c r="J55" s="100">
        <v>82.0</v>
      </c>
      <c r="K55" s="76">
        <v>13.0</v>
      </c>
      <c r="L55" s="76">
        <v>10.0</v>
      </c>
      <c r="M55" s="76">
        <v>10.0</v>
      </c>
      <c r="N55" s="76">
        <v>17.0</v>
      </c>
      <c r="O55" s="76">
        <v>5.0</v>
      </c>
      <c r="P55" s="76">
        <v>7.0</v>
      </c>
      <c r="Q55" s="76">
        <v>11.0</v>
      </c>
      <c r="R55" s="76">
        <v>8.0</v>
      </c>
      <c r="S55" s="76">
        <v>1.0</v>
      </c>
      <c r="T55" s="97" t="s">
        <v>624</v>
      </c>
      <c r="U55" s="137" t="s">
        <v>624</v>
      </c>
      <c r="V55" s="102" t="s">
        <v>1899</v>
      </c>
      <c r="W55" s="97">
        <v>9.0</v>
      </c>
      <c r="X55" s="76">
        <v>0.0</v>
      </c>
      <c r="Y55" s="76">
        <v>3.0</v>
      </c>
      <c r="Z55" s="76">
        <v>0.0</v>
      </c>
      <c r="AA55" s="76">
        <v>4.0</v>
      </c>
      <c r="AB55" s="76">
        <v>2.0</v>
      </c>
      <c r="AC55" s="76">
        <v>0.0</v>
      </c>
      <c r="AD55" s="76">
        <v>0.0</v>
      </c>
      <c r="AE55" s="76">
        <v>0.0</v>
      </c>
      <c r="AF55" s="114">
        <v>0.0</v>
      </c>
      <c r="AG55" s="97" t="s">
        <v>624</v>
      </c>
      <c r="AH55" s="97" t="s">
        <v>624</v>
      </c>
      <c r="AI55" s="132"/>
      <c r="AJ55" s="132"/>
    </row>
    <row r="56" hidden="1">
      <c r="A56" s="94" t="s">
        <v>514</v>
      </c>
      <c r="B56" s="94" t="s">
        <v>529</v>
      </c>
      <c r="C56" s="94" t="s">
        <v>530</v>
      </c>
      <c r="D56" s="78" t="s">
        <v>516</v>
      </c>
      <c r="E56" s="78" t="s">
        <v>1123</v>
      </c>
      <c r="F56" s="96" t="s">
        <v>89</v>
      </c>
      <c r="G56" s="109" t="s">
        <v>1224</v>
      </c>
      <c r="H56" s="109" t="s">
        <v>1308</v>
      </c>
      <c r="I56" s="138" t="s">
        <v>1897</v>
      </c>
      <c r="J56" s="100">
        <v>2.0</v>
      </c>
      <c r="K56" s="76">
        <v>2.0</v>
      </c>
      <c r="L56" s="97" t="s">
        <v>624</v>
      </c>
      <c r="M56" s="97" t="s">
        <v>624</v>
      </c>
      <c r="N56" s="97" t="s">
        <v>624</v>
      </c>
      <c r="O56" s="97" t="s">
        <v>624</v>
      </c>
      <c r="P56" s="97" t="s">
        <v>624</v>
      </c>
      <c r="Q56" s="97" t="s">
        <v>624</v>
      </c>
      <c r="R56" s="97" t="s">
        <v>624</v>
      </c>
      <c r="S56" s="97" t="s">
        <v>624</v>
      </c>
      <c r="T56" s="97" t="s">
        <v>624</v>
      </c>
      <c r="U56" s="137" t="s">
        <v>624</v>
      </c>
      <c r="V56" s="102"/>
      <c r="W56" s="97">
        <v>0.0</v>
      </c>
      <c r="X56" s="114">
        <v>0.0</v>
      </c>
      <c r="Y56" s="97" t="s">
        <v>624</v>
      </c>
      <c r="Z56" s="97" t="s">
        <v>624</v>
      </c>
      <c r="AA56" s="97" t="s">
        <v>624</v>
      </c>
      <c r="AB56" s="97" t="s">
        <v>624</v>
      </c>
      <c r="AC56" s="97" t="s">
        <v>624</v>
      </c>
      <c r="AD56" s="97" t="s">
        <v>624</v>
      </c>
      <c r="AE56" s="97" t="s">
        <v>624</v>
      </c>
      <c r="AF56" s="97" t="s">
        <v>624</v>
      </c>
      <c r="AG56" s="97" t="s">
        <v>624</v>
      </c>
      <c r="AH56" s="97" t="s">
        <v>624</v>
      </c>
      <c r="AI56" s="132"/>
      <c r="AJ56" s="132"/>
    </row>
    <row r="57" hidden="1">
      <c r="A57" s="94" t="s">
        <v>625</v>
      </c>
      <c r="B57" s="94" t="s">
        <v>1900</v>
      </c>
      <c r="C57" s="94" t="s">
        <v>1742</v>
      </c>
      <c r="D57" s="78"/>
      <c r="E57" s="78"/>
      <c r="F57" s="96"/>
      <c r="G57" s="97"/>
      <c r="H57" s="97"/>
      <c r="I57" s="138" t="s">
        <v>1901</v>
      </c>
      <c r="J57" s="100">
        <v>9.0</v>
      </c>
      <c r="K57" s="76">
        <v>0.0</v>
      </c>
      <c r="L57" s="76">
        <v>0.0</v>
      </c>
      <c r="M57" s="76">
        <v>0.0</v>
      </c>
      <c r="N57" s="76">
        <v>0.0</v>
      </c>
      <c r="O57" s="76">
        <v>0.0</v>
      </c>
      <c r="P57" s="76">
        <v>0.0</v>
      </c>
      <c r="Q57" s="76">
        <v>0.0</v>
      </c>
      <c r="R57" s="76">
        <v>0.0</v>
      </c>
      <c r="S57" s="76">
        <v>0.0</v>
      </c>
      <c r="T57" s="76">
        <v>5.0</v>
      </c>
      <c r="U57" s="137">
        <v>4.0</v>
      </c>
      <c r="V57" s="97" t="s">
        <v>1897</v>
      </c>
      <c r="W57" s="97">
        <v>11.0</v>
      </c>
      <c r="X57" s="76">
        <v>1.0</v>
      </c>
      <c r="Y57" s="76">
        <v>0.0</v>
      </c>
      <c r="Z57" s="76">
        <v>0.0</v>
      </c>
      <c r="AA57" s="76">
        <v>0.0</v>
      </c>
      <c r="AB57" s="76">
        <v>0.0</v>
      </c>
      <c r="AC57" s="76">
        <v>0.0</v>
      </c>
      <c r="AD57" s="76">
        <v>0.0</v>
      </c>
      <c r="AE57" s="76">
        <v>0.0</v>
      </c>
      <c r="AF57" s="76">
        <v>0.0</v>
      </c>
      <c r="AG57" s="76">
        <v>5.0</v>
      </c>
      <c r="AH57" s="114">
        <v>5.0</v>
      </c>
      <c r="AI57" s="132"/>
      <c r="AJ57" s="132"/>
    </row>
    <row r="58" hidden="1">
      <c r="A58" s="94" t="s">
        <v>86</v>
      </c>
      <c r="B58" s="94" t="s">
        <v>479</v>
      </c>
      <c r="C58" s="94" t="s">
        <v>479</v>
      </c>
      <c r="D58" s="78" t="s">
        <v>152</v>
      </c>
      <c r="E58" s="78" t="s">
        <v>1123</v>
      </c>
      <c r="F58" s="96" t="s">
        <v>79</v>
      </c>
      <c r="G58" s="97" t="s">
        <v>1581</v>
      </c>
      <c r="H58" s="97" t="s">
        <v>1582</v>
      </c>
      <c r="I58" s="138" t="s">
        <v>1891</v>
      </c>
      <c r="J58" s="100">
        <v>9.0</v>
      </c>
      <c r="K58" s="76">
        <v>1.0</v>
      </c>
      <c r="L58" s="76">
        <v>1.0</v>
      </c>
      <c r="M58" s="76">
        <v>0.0</v>
      </c>
      <c r="N58" s="76">
        <v>3.0</v>
      </c>
      <c r="O58" s="76">
        <v>3.0</v>
      </c>
      <c r="P58" s="76">
        <v>0.0</v>
      </c>
      <c r="Q58" s="76">
        <v>0.0</v>
      </c>
      <c r="R58" s="76">
        <v>1.0</v>
      </c>
      <c r="S58" s="97" t="s">
        <v>624</v>
      </c>
      <c r="T58" s="97" t="s">
        <v>624</v>
      </c>
      <c r="U58" s="137" t="s">
        <v>624</v>
      </c>
      <c r="V58" s="102"/>
      <c r="W58" s="97">
        <v>0.0</v>
      </c>
      <c r="X58" s="76">
        <v>0.0</v>
      </c>
      <c r="Y58" s="76">
        <v>0.0</v>
      </c>
      <c r="Z58" s="76">
        <v>0.0</v>
      </c>
      <c r="AA58" s="76">
        <v>0.0</v>
      </c>
      <c r="AB58" s="76">
        <v>0.0</v>
      </c>
      <c r="AC58" s="76">
        <v>0.0</v>
      </c>
      <c r="AD58" s="76">
        <v>0.0</v>
      </c>
      <c r="AE58" s="114">
        <v>0.0</v>
      </c>
      <c r="AF58" s="97" t="s">
        <v>624</v>
      </c>
      <c r="AG58" s="97" t="s">
        <v>624</v>
      </c>
      <c r="AH58" s="97" t="s">
        <v>624</v>
      </c>
      <c r="AI58" s="132"/>
      <c r="AJ58" s="132"/>
    </row>
    <row r="59" hidden="1">
      <c r="A59" s="94" t="s">
        <v>532</v>
      </c>
      <c r="B59" s="94" t="s">
        <v>533</v>
      </c>
      <c r="C59" s="94" t="s">
        <v>534</v>
      </c>
      <c r="D59" s="78" t="s">
        <v>560</v>
      </c>
      <c r="E59" s="78" t="s">
        <v>1123</v>
      </c>
      <c r="F59" s="96" t="s">
        <v>79</v>
      </c>
      <c r="G59" s="109" t="s">
        <v>1311</v>
      </c>
      <c r="H59" s="97"/>
      <c r="I59" s="138" t="s">
        <v>1891</v>
      </c>
      <c r="J59" s="100">
        <v>13.0</v>
      </c>
      <c r="K59" s="76">
        <v>1.0</v>
      </c>
      <c r="L59" s="76">
        <v>2.0</v>
      </c>
      <c r="M59" s="76">
        <v>4.0</v>
      </c>
      <c r="N59" s="76">
        <v>1.0</v>
      </c>
      <c r="O59" s="76">
        <v>1.0</v>
      </c>
      <c r="P59" s="76">
        <v>1.0</v>
      </c>
      <c r="Q59" s="76">
        <v>2.0</v>
      </c>
      <c r="R59" s="76">
        <v>1.0</v>
      </c>
      <c r="S59" s="97" t="s">
        <v>624</v>
      </c>
      <c r="T59" s="97" t="s">
        <v>624</v>
      </c>
      <c r="U59" s="137" t="s">
        <v>624</v>
      </c>
      <c r="V59" s="102" t="s">
        <v>1902</v>
      </c>
      <c r="W59" s="97">
        <v>2.0</v>
      </c>
      <c r="X59" s="76">
        <v>0.0</v>
      </c>
      <c r="Y59" s="76">
        <v>0.0</v>
      </c>
      <c r="Z59" s="76">
        <v>0.0</v>
      </c>
      <c r="AA59" s="76">
        <v>2.0</v>
      </c>
      <c r="AB59" s="76">
        <v>0.0</v>
      </c>
      <c r="AC59" s="76">
        <v>0.0</v>
      </c>
      <c r="AD59" s="76">
        <v>0.0</v>
      </c>
      <c r="AE59" s="114">
        <v>0.0</v>
      </c>
      <c r="AF59" s="97" t="s">
        <v>624</v>
      </c>
      <c r="AG59" s="97" t="s">
        <v>624</v>
      </c>
      <c r="AH59" s="97" t="s">
        <v>624</v>
      </c>
      <c r="AI59" s="132"/>
      <c r="AJ59" s="132"/>
    </row>
    <row r="60" hidden="1">
      <c r="A60" s="94" t="s">
        <v>386</v>
      </c>
      <c r="B60" s="94" t="s">
        <v>387</v>
      </c>
      <c r="C60" s="94" t="s">
        <v>387</v>
      </c>
      <c r="D60" s="78" t="s">
        <v>388</v>
      </c>
      <c r="E60" s="78" t="s">
        <v>1123</v>
      </c>
      <c r="F60" s="96" t="s">
        <v>106</v>
      </c>
      <c r="G60" s="109" t="s">
        <v>1312</v>
      </c>
      <c r="H60" s="109" t="s">
        <v>1313</v>
      </c>
      <c r="I60" s="138" t="s">
        <v>1891</v>
      </c>
      <c r="J60" s="100">
        <v>2.0</v>
      </c>
      <c r="K60" s="76">
        <v>2.0</v>
      </c>
      <c r="L60" s="97" t="s">
        <v>624</v>
      </c>
      <c r="M60" s="97" t="s">
        <v>624</v>
      </c>
      <c r="N60" s="97" t="s">
        <v>624</v>
      </c>
      <c r="O60" s="97" t="s">
        <v>624</v>
      </c>
      <c r="P60" s="97" t="s">
        <v>624</v>
      </c>
      <c r="Q60" s="97" t="s">
        <v>624</v>
      </c>
      <c r="R60" s="97" t="s">
        <v>624</v>
      </c>
      <c r="S60" s="97" t="s">
        <v>624</v>
      </c>
      <c r="T60" s="97" t="s">
        <v>624</v>
      </c>
      <c r="U60" s="137" t="s">
        <v>624</v>
      </c>
      <c r="V60" s="102"/>
      <c r="W60" s="97">
        <v>0.0</v>
      </c>
      <c r="X60" s="114">
        <v>0.0</v>
      </c>
      <c r="Y60" s="97" t="s">
        <v>624</v>
      </c>
      <c r="Z60" s="97" t="s">
        <v>624</v>
      </c>
      <c r="AA60" s="97" t="s">
        <v>624</v>
      </c>
      <c r="AB60" s="97" t="s">
        <v>624</v>
      </c>
      <c r="AC60" s="97" t="s">
        <v>624</v>
      </c>
      <c r="AD60" s="97" t="s">
        <v>624</v>
      </c>
      <c r="AE60" s="97" t="s">
        <v>624</v>
      </c>
      <c r="AF60" s="97" t="s">
        <v>624</v>
      </c>
      <c r="AG60" s="97" t="s">
        <v>624</v>
      </c>
      <c r="AH60" s="97" t="s">
        <v>624</v>
      </c>
      <c r="AI60" s="132"/>
      <c r="AJ60" s="132"/>
    </row>
    <row r="61" hidden="1">
      <c r="A61" s="94" t="s">
        <v>103</v>
      </c>
      <c r="B61" s="94" t="s">
        <v>960</v>
      </c>
      <c r="C61" s="94" t="s">
        <v>960</v>
      </c>
      <c r="D61" s="78" t="s">
        <v>105</v>
      </c>
      <c r="E61" s="78" t="s">
        <v>1123</v>
      </c>
      <c r="F61" s="96" t="s">
        <v>79</v>
      </c>
      <c r="G61" s="109" t="s">
        <v>1903</v>
      </c>
      <c r="H61" s="109" t="s">
        <v>1660</v>
      </c>
      <c r="I61" s="138" t="s">
        <v>1891</v>
      </c>
      <c r="J61" s="100">
        <v>5.0</v>
      </c>
      <c r="K61" s="76">
        <v>2.0</v>
      </c>
      <c r="L61" s="76">
        <v>1.0</v>
      </c>
      <c r="M61" s="76">
        <v>2.0</v>
      </c>
      <c r="N61" s="97" t="s">
        <v>624</v>
      </c>
      <c r="O61" s="97" t="s">
        <v>624</v>
      </c>
      <c r="P61" s="97" t="s">
        <v>624</v>
      </c>
      <c r="Q61" s="97" t="s">
        <v>624</v>
      </c>
      <c r="R61" s="97" t="s">
        <v>624</v>
      </c>
      <c r="S61" s="97" t="s">
        <v>624</v>
      </c>
      <c r="T61" s="97" t="s">
        <v>624</v>
      </c>
      <c r="U61" s="137" t="s">
        <v>624</v>
      </c>
      <c r="V61" s="102"/>
      <c r="W61" s="97">
        <v>0.0</v>
      </c>
      <c r="X61" s="76">
        <v>0.0</v>
      </c>
      <c r="Y61" s="76">
        <v>0.0</v>
      </c>
      <c r="Z61" s="114">
        <v>0.0</v>
      </c>
      <c r="AA61" s="97" t="s">
        <v>624</v>
      </c>
      <c r="AB61" s="97" t="s">
        <v>624</v>
      </c>
      <c r="AC61" s="97" t="s">
        <v>624</v>
      </c>
      <c r="AD61" s="97" t="s">
        <v>624</v>
      </c>
      <c r="AE61" s="97" t="s">
        <v>624</v>
      </c>
      <c r="AF61" s="97" t="s">
        <v>624</v>
      </c>
      <c r="AG61" s="97" t="s">
        <v>624</v>
      </c>
      <c r="AH61" s="97" t="s">
        <v>624</v>
      </c>
      <c r="AI61" s="132"/>
      <c r="AJ61" s="132"/>
    </row>
    <row r="62" hidden="1">
      <c r="A62" s="94" t="s">
        <v>558</v>
      </c>
      <c r="B62" s="94" t="s">
        <v>1316</v>
      </c>
      <c r="C62" s="94" t="s">
        <v>1317</v>
      </c>
      <c r="D62" s="78" t="s">
        <v>1318</v>
      </c>
      <c r="E62" s="78" t="s">
        <v>64</v>
      </c>
      <c r="F62" s="96" t="s">
        <v>79</v>
      </c>
      <c r="G62" s="109" t="s">
        <v>1319</v>
      </c>
      <c r="H62" s="97"/>
      <c r="I62" s="138" t="s">
        <v>1891</v>
      </c>
      <c r="J62" s="100">
        <v>13.0</v>
      </c>
      <c r="K62" s="76">
        <v>2.0</v>
      </c>
      <c r="L62" s="76">
        <v>7.0</v>
      </c>
      <c r="M62" s="76">
        <v>1.0</v>
      </c>
      <c r="N62" s="76">
        <v>1.0</v>
      </c>
      <c r="O62" s="76">
        <v>2.0</v>
      </c>
      <c r="P62" s="97" t="s">
        <v>624</v>
      </c>
      <c r="Q62" s="97" t="s">
        <v>624</v>
      </c>
      <c r="R62" s="97" t="s">
        <v>624</v>
      </c>
      <c r="S62" s="97" t="s">
        <v>624</v>
      </c>
      <c r="T62" s="97" t="s">
        <v>624</v>
      </c>
      <c r="U62" s="137" t="s">
        <v>624</v>
      </c>
      <c r="V62" s="102"/>
      <c r="W62" s="97">
        <v>0.0</v>
      </c>
      <c r="X62" s="76">
        <v>0.0</v>
      </c>
      <c r="Y62" s="76">
        <v>0.0</v>
      </c>
      <c r="Z62" s="76">
        <v>0.0</v>
      </c>
      <c r="AA62" s="76">
        <v>0.0</v>
      </c>
      <c r="AB62" s="114">
        <v>0.0</v>
      </c>
      <c r="AC62" s="97" t="s">
        <v>624</v>
      </c>
      <c r="AD62" s="97" t="s">
        <v>624</v>
      </c>
      <c r="AE62" s="97" t="s">
        <v>624</v>
      </c>
      <c r="AF62" s="97" t="s">
        <v>624</v>
      </c>
      <c r="AG62" s="97" t="s">
        <v>624</v>
      </c>
      <c r="AH62" s="97" t="s">
        <v>624</v>
      </c>
      <c r="AI62" s="132"/>
      <c r="AJ62" s="132"/>
    </row>
    <row r="63" hidden="1">
      <c r="A63" s="94" t="s">
        <v>129</v>
      </c>
      <c r="B63" s="94" t="s">
        <v>377</v>
      </c>
      <c r="C63" s="94" t="s">
        <v>377</v>
      </c>
      <c r="D63" s="78" t="s">
        <v>754</v>
      </c>
      <c r="E63" s="78" t="s">
        <v>1144</v>
      </c>
      <c r="F63" s="96" t="s">
        <v>79</v>
      </c>
      <c r="G63" s="97" t="s">
        <v>1322</v>
      </c>
      <c r="H63" s="109" t="s">
        <v>1323</v>
      </c>
      <c r="I63" s="138" t="s">
        <v>1904</v>
      </c>
      <c r="J63" s="100">
        <v>3.0</v>
      </c>
      <c r="K63" s="76">
        <v>1.0</v>
      </c>
      <c r="L63" s="76">
        <v>1.0</v>
      </c>
      <c r="M63" s="76">
        <v>0.0</v>
      </c>
      <c r="N63" s="76">
        <v>1.0</v>
      </c>
      <c r="O63" s="97" t="s">
        <v>624</v>
      </c>
      <c r="P63" s="97" t="s">
        <v>624</v>
      </c>
      <c r="Q63" s="97" t="s">
        <v>624</v>
      </c>
      <c r="R63" s="97" t="s">
        <v>624</v>
      </c>
      <c r="S63" s="97" t="s">
        <v>624</v>
      </c>
      <c r="T63" s="97" t="s">
        <v>624</v>
      </c>
      <c r="U63" s="137" t="s">
        <v>624</v>
      </c>
      <c r="V63" s="102"/>
      <c r="W63" s="97">
        <v>0.0</v>
      </c>
      <c r="X63" s="76">
        <v>0.0</v>
      </c>
      <c r="Y63" s="76">
        <v>0.0</v>
      </c>
      <c r="Z63" s="76">
        <v>0.0</v>
      </c>
      <c r="AA63" s="114">
        <v>0.0</v>
      </c>
      <c r="AB63" s="97" t="s">
        <v>624</v>
      </c>
      <c r="AC63" s="97" t="s">
        <v>624</v>
      </c>
      <c r="AD63" s="97" t="s">
        <v>624</v>
      </c>
      <c r="AE63" s="97" t="s">
        <v>624</v>
      </c>
      <c r="AF63" s="97" t="s">
        <v>624</v>
      </c>
      <c r="AG63" s="97" t="s">
        <v>624</v>
      </c>
      <c r="AH63" s="97" t="s">
        <v>624</v>
      </c>
      <c r="AI63" s="132"/>
      <c r="AJ63" s="132"/>
    </row>
    <row r="64" hidden="1">
      <c r="A64" s="94" t="s">
        <v>307</v>
      </c>
      <c r="B64" s="94" t="s">
        <v>1326</v>
      </c>
      <c r="C64" s="94" t="s">
        <v>1327</v>
      </c>
      <c r="D64" s="78" t="s">
        <v>1137</v>
      </c>
      <c r="E64" s="78" t="s">
        <v>1138</v>
      </c>
      <c r="F64" s="96" t="s">
        <v>233</v>
      </c>
      <c r="G64" s="109" t="s">
        <v>1328</v>
      </c>
      <c r="H64" s="109" t="s">
        <v>1140</v>
      </c>
      <c r="I64" s="138" t="s">
        <v>1905</v>
      </c>
      <c r="J64" s="100">
        <v>19.0</v>
      </c>
      <c r="K64" s="76">
        <v>5.0</v>
      </c>
      <c r="L64" s="76">
        <v>6.0</v>
      </c>
      <c r="M64" s="76">
        <v>0.0</v>
      </c>
      <c r="N64" s="76">
        <v>7.0</v>
      </c>
      <c r="O64" s="76">
        <v>1.0</v>
      </c>
      <c r="P64" s="97" t="s">
        <v>624</v>
      </c>
      <c r="Q64" s="97" t="s">
        <v>624</v>
      </c>
      <c r="R64" s="97" t="s">
        <v>624</v>
      </c>
      <c r="S64" s="97" t="s">
        <v>624</v>
      </c>
      <c r="T64" s="97" t="s">
        <v>624</v>
      </c>
      <c r="U64" s="137" t="s">
        <v>624</v>
      </c>
      <c r="V64" s="97" t="s">
        <v>1905</v>
      </c>
      <c r="W64" s="97">
        <v>7.0</v>
      </c>
      <c r="X64" s="76">
        <v>0.0</v>
      </c>
      <c r="Y64" s="76">
        <v>0.0</v>
      </c>
      <c r="Z64" s="76">
        <v>0.0</v>
      </c>
      <c r="AA64" s="76">
        <v>3.0</v>
      </c>
      <c r="AB64" s="114">
        <v>4.0</v>
      </c>
      <c r="AC64" s="97" t="s">
        <v>624</v>
      </c>
      <c r="AD64" s="97" t="s">
        <v>624</v>
      </c>
      <c r="AE64" s="97" t="s">
        <v>624</v>
      </c>
      <c r="AF64" s="97" t="s">
        <v>624</v>
      </c>
      <c r="AG64" s="97" t="s">
        <v>624</v>
      </c>
      <c r="AH64" s="97" t="s">
        <v>624</v>
      </c>
      <c r="AI64" s="132"/>
      <c r="AJ64" s="132"/>
    </row>
    <row r="65" hidden="1">
      <c r="A65" s="94" t="s">
        <v>1007</v>
      </c>
      <c r="B65" s="94" t="s">
        <v>1008</v>
      </c>
      <c r="C65" s="94" t="s">
        <v>1009</v>
      </c>
      <c r="D65" s="78" t="s">
        <v>1010</v>
      </c>
      <c r="E65" s="78" t="s">
        <v>1123</v>
      </c>
      <c r="F65" s="96" t="s">
        <v>89</v>
      </c>
      <c r="G65" s="97" t="s">
        <v>1906</v>
      </c>
      <c r="H65" s="109" t="s">
        <v>1907</v>
      </c>
      <c r="I65" s="138" t="s">
        <v>1876</v>
      </c>
      <c r="J65" s="100">
        <v>11.0</v>
      </c>
      <c r="K65" s="76">
        <v>5.0</v>
      </c>
      <c r="L65" s="76">
        <v>4.0</v>
      </c>
      <c r="M65" s="76">
        <v>0.0</v>
      </c>
      <c r="N65" s="76">
        <v>0.0</v>
      </c>
      <c r="O65" s="76">
        <v>0.0</v>
      </c>
      <c r="P65" s="76">
        <v>2.0</v>
      </c>
      <c r="Q65" s="97" t="s">
        <v>624</v>
      </c>
      <c r="R65" s="97" t="s">
        <v>624</v>
      </c>
      <c r="S65" s="97" t="s">
        <v>624</v>
      </c>
      <c r="T65" s="97" t="s">
        <v>624</v>
      </c>
      <c r="U65" s="137" t="s">
        <v>624</v>
      </c>
      <c r="V65" s="97" t="s">
        <v>1905</v>
      </c>
      <c r="W65" s="97">
        <v>5.0</v>
      </c>
      <c r="X65" s="76">
        <v>5.0</v>
      </c>
      <c r="Y65" s="76">
        <v>0.0</v>
      </c>
      <c r="Z65" s="76">
        <v>0.0</v>
      </c>
      <c r="AA65" s="76">
        <v>0.0</v>
      </c>
      <c r="AB65" s="76">
        <v>0.0</v>
      </c>
      <c r="AC65" s="114">
        <v>0.0</v>
      </c>
      <c r="AD65" s="97" t="s">
        <v>624</v>
      </c>
      <c r="AE65" s="97" t="s">
        <v>624</v>
      </c>
      <c r="AF65" s="97" t="s">
        <v>624</v>
      </c>
      <c r="AG65" s="97" t="s">
        <v>624</v>
      </c>
      <c r="AH65" s="97" t="s">
        <v>624</v>
      </c>
      <c r="AI65" s="132"/>
      <c r="AJ65" s="132"/>
    </row>
    <row r="66" hidden="1">
      <c r="A66" s="94" t="s">
        <v>86</v>
      </c>
      <c r="B66" s="94" t="s">
        <v>700</v>
      </c>
      <c r="C66" s="94" t="s">
        <v>700</v>
      </c>
      <c r="D66" s="78" t="s">
        <v>152</v>
      </c>
      <c r="E66" s="78" t="s">
        <v>1123</v>
      </c>
      <c r="F66" s="96" t="s">
        <v>79</v>
      </c>
      <c r="G66" s="97" t="s">
        <v>1908</v>
      </c>
      <c r="H66" s="109" t="s">
        <v>1846</v>
      </c>
      <c r="I66" s="138" t="s">
        <v>1905</v>
      </c>
      <c r="J66" s="100">
        <v>12.0</v>
      </c>
      <c r="K66" s="76">
        <v>3.0</v>
      </c>
      <c r="L66" s="76">
        <v>0.0</v>
      </c>
      <c r="M66" s="76">
        <v>0.0</v>
      </c>
      <c r="N66" s="76">
        <v>1.0</v>
      </c>
      <c r="O66" s="76">
        <v>1.0</v>
      </c>
      <c r="P66" s="76">
        <v>1.0</v>
      </c>
      <c r="Q66" s="76">
        <v>0.0</v>
      </c>
      <c r="R66" s="76">
        <v>2.0</v>
      </c>
      <c r="S66" s="76">
        <v>0.0</v>
      </c>
      <c r="T66" s="76">
        <v>2.0</v>
      </c>
      <c r="U66" s="137">
        <v>2.0</v>
      </c>
      <c r="V66" s="102"/>
      <c r="W66" s="97">
        <v>0.0</v>
      </c>
      <c r="X66" s="76">
        <v>0.0</v>
      </c>
      <c r="Y66" s="76">
        <v>0.0</v>
      </c>
      <c r="Z66" s="76">
        <v>0.0</v>
      </c>
      <c r="AA66" s="76">
        <v>0.0</v>
      </c>
      <c r="AB66" s="76">
        <v>0.0</v>
      </c>
      <c r="AC66" s="76">
        <v>0.0</v>
      </c>
      <c r="AD66" s="76">
        <v>0.0</v>
      </c>
      <c r="AE66" s="76">
        <v>0.0</v>
      </c>
      <c r="AF66" s="76">
        <v>0.0</v>
      </c>
      <c r="AG66" s="76">
        <v>0.0</v>
      </c>
      <c r="AH66" s="114">
        <v>0.0</v>
      </c>
      <c r="AI66" s="132"/>
      <c r="AJ66" s="132"/>
    </row>
    <row r="67" hidden="1">
      <c r="A67" s="94" t="s">
        <v>121</v>
      </c>
      <c r="B67" s="94" t="s">
        <v>122</v>
      </c>
      <c r="C67" s="94" t="s">
        <v>123</v>
      </c>
      <c r="D67" s="78" t="s">
        <v>124</v>
      </c>
      <c r="E67" s="78" t="s">
        <v>1123</v>
      </c>
      <c r="F67" s="96" t="s">
        <v>79</v>
      </c>
      <c r="G67" s="109" t="s">
        <v>1333</v>
      </c>
      <c r="H67" s="97" t="s">
        <v>1334</v>
      </c>
      <c r="I67" s="138" t="s">
        <v>1905</v>
      </c>
      <c r="J67" s="100">
        <v>106.0</v>
      </c>
      <c r="K67" s="76">
        <v>23.0</v>
      </c>
      <c r="L67" s="76">
        <v>0.0</v>
      </c>
      <c r="M67" s="76">
        <v>8.0</v>
      </c>
      <c r="N67" s="76">
        <v>12.0</v>
      </c>
      <c r="O67" s="76">
        <v>0.0</v>
      </c>
      <c r="P67" s="76">
        <v>36.0</v>
      </c>
      <c r="Q67" s="76">
        <v>4.0</v>
      </c>
      <c r="R67" s="76">
        <v>8.0</v>
      </c>
      <c r="S67" s="76">
        <v>10.0</v>
      </c>
      <c r="T67" s="76">
        <v>5.0</v>
      </c>
      <c r="U67" s="137" t="s">
        <v>624</v>
      </c>
      <c r="V67" s="97" t="s">
        <v>1904</v>
      </c>
      <c r="W67" s="97">
        <v>37.0</v>
      </c>
      <c r="X67" s="76">
        <v>1.0</v>
      </c>
      <c r="Y67" s="76">
        <v>0.0</v>
      </c>
      <c r="Z67" s="76">
        <v>2.0</v>
      </c>
      <c r="AA67" s="76">
        <v>0.0</v>
      </c>
      <c r="AB67" s="76">
        <v>0.0</v>
      </c>
      <c r="AC67" s="76">
        <v>4.0</v>
      </c>
      <c r="AD67" s="76">
        <v>0.0</v>
      </c>
      <c r="AE67" s="76">
        <v>21.0</v>
      </c>
      <c r="AF67" s="76">
        <v>8.0</v>
      </c>
      <c r="AG67" s="114">
        <v>1.0</v>
      </c>
      <c r="AH67" s="97" t="s">
        <v>624</v>
      </c>
      <c r="AI67" s="132"/>
      <c r="AJ67" s="132"/>
    </row>
    <row r="68" hidden="1">
      <c r="A68" s="94" t="s">
        <v>103</v>
      </c>
      <c r="B68" s="94" t="s">
        <v>425</v>
      </c>
      <c r="C68" s="94" t="s">
        <v>426</v>
      </c>
      <c r="D68" s="78" t="s">
        <v>105</v>
      </c>
      <c r="E68" s="78" t="s">
        <v>1123</v>
      </c>
      <c r="F68" s="96" t="s">
        <v>89</v>
      </c>
      <c r="G68" s="109" t="s">
        <v>1337</v>
      </c>
      <c r="H68" s="109" t="s">
        <v>1251</v>
      </c>
      <c r="I68" s="138" t="s">
        <v>1905</v>
      </c>
      <c r="J68" s="100">
        <v>91.0</v>
      </c>
      <c r="K68" s="76">
        <v>24.0</v>
      </c>
      <c r="L68" s="76">
        <v>32.0</v>
      </c>
      <c r="M68" s="76">
        <v>4.0</v>
      </c>
      <c r="N68" s="76">
        <v>5.0</v>
      </c>
      <c r="O68" s="76">
        <v>1.0</v>
      </c>
      <c r="P68" s="76">
        <v>6.0</v>
      </c>
      <c r="Q68" s="76">
        <v>4.0</v>
      </c>
      <c r="R68" s="76">
        <v>6.0</v>
      </c>
      <c r="S68" s="76">
        <v>2.0</v>
      </c>
      <c r="T68" s="76">
        <v>7.0</v>
      </c>
      <c r="U68" s="137" t="s">
        <v>624</v>
      </c>
      <c r="V68" s="97" t="s">
        <v>1905</v>
      </c>
      <c r="W68" s="97">
        <v>144.0</v>
      </c>
      <c r="X68" s="76">
        <v>22.0</v>
      </c>
      <c r="Y68" s="76">
        <v>55.0</v>
      </c>
      <c r="Z68" s="76">
        <v>7.0</v>
      </c>
      <c r="AA68" s="76">
        <v>0.0</v>
      </c>
      <c r="AB68" s="76">
        <v>0.0</v>
      </c>
      <c r="AC68" s="76">
        <v>4.0</v>
      </c>
      <c r="AD68" s="76">
        <v>5.0</v>
      </c>
      <c r="AE68" s="76">
        <v>49.0</v>
      </c>
      <c r="AF68" s="76">
        <v>2.0</v>
      </c>
      <c r="AG68" s="114">
        <v>0.0</v>
      </c>
      <c r="AH68" s="97" t="s">
        <v>624</v>
      </c>
      <c r="AI68" s="132"/>
      <c r="AJ68" s="132"/>
    </row>
    <row r="69" hidden="1">
      <c r="A69" s="94" t="s">
        <v>279</v>
      </c>
      <c r="B69" s="94" t="s">
        <v>280</v>
      </c>
      <c r="C69" s="94" t="s">
        <v>281</v>
      </c>
      <c r="D69" s="78"/>
      <c r="E69" s="78" t="s">
        <v>1262</v>
      </c>
      <c r="F69" s="96" t="s">
        <v>135</v>
      </c>
      <c r="G69" s="97"/>
      <c r="H69" s="97"/>
      <c r="I69" s="138" t="s">
        <v>1905</v>
      </c>
      <c r="J69" s="100">
        <v>30.0</v>
      </c>
      <c r="K69" s="76">
        <v>3.0</v>
      </c>
      <c r="L69" s="76">
        <v>0.0</v>
      </c>
      <c r="M69" s="76">
        <v>5.0</v>
      </c>
      <c r="N69" s="76">
        <v>1.0</v>
      </c>
      <c r="O69" s="76">
        <v>0.0</v>
      </c>
      <c r="P69" s="76">
        <v>2.0</v>
      </c>
      <c r="Q69" s="76">
        <v>2.0</v>
      </c>
      <c r="R69" s="76">
        <v>5.0</v>
      </c>
      <c r="S69" s="76">
        <v>7.0</v>
      </c>
      <c r="T69" s="76">
        <v>2.0</v>
      </c>
      <c r="U69" s="137">
        <v>3.0</v>
      </c>
      <c r="V69" s="97" t="s">
        <v>1909</v>
      </c>
      <c r="W69" s="97">
        <v>3.0</v>
      </c>
      <c r="X69" s="76">
        <v>0.0</v>
      </c>
      <c r="Y69" s="76">
        <v>0.0</v>
      </c>
      <c r="Z69" s="76">
        <v>2.0</v>
      </c>
      <c r="AA69" s="76">
        <v>0.0</v>
      </c>
      <c r="AB69" s="76">
        <v>0.0</v>
      </c>
      <c r="AC69" s="76">
        <v>1.0</v>
      </c>
      <c r="AD69" s="76">
        <v>0.0</v>
      </c>
      <c r="AE69" s="76">
        <v>0.0</v>
      </c>
      <c r="AF69" s="76">
        <v>0.0</v>
      </c>
      <c r="AG69" s="76">
        <v>0.0</v>
      </c>
      <c r="AH69" s="114">
        <v>0.0</v>
      </c>
      <c r="AI69" s="132"/>
      <c r="AJ69" s="132"/>
    </row>
    <row r="70" hidden="1">
      <c r="A70" s="94" t="s">
        <v>121</v>
      </c>
      <c r="B70" s="94" t="s">
        <v>1344</v>
      </c>
      <c r="C70" s="94" t="s">
        <v>1344</v>
      </c>
      <c r="D70" s="78" t="s">
        <v>124</v>
      </c>
      <c r="E70" s="78" t="s">
        <v>1123</v>
      </c>
      <c r="F70" s="96" t="s">
        <v>79</v>
      </c>
      <c r="G70" s="97" t="s">
        <v>1334</v>
      </c>
      <c r="H70" s="97"/>
      <c r="I70" s="138" t="s">
        <v>1885</v>
      </c>
      <c r="J70" s="100">
        <v>11.0</v>
      </c>
      <c r="K70" s="76">
        <v>6.0</v>
      </c>
      <c r="L70" s="76">
        <v>0.0</v>
      </c>
      <c r="M70" s="76">
        <v>2.0</v>
      </c>
      <c r="N70" s="76">
        <v>0.0</v>
      </c>
      <c r="O70" s="76">
        <v>0.0</v>
      </c>
      <c r="P70" s="76">
        <v>2.0</v>
      </c>
      <c r="Q70" s="76">
        <v>1.0</v>
      </c>
      <c r="R70" s="97" t="s">
        <v>624</v>
      </c>
      <c r="S70" s="97" t="s">
        <v>624</v>
      </c>
      <c r="T70" s="97" t="s">
        <v>624</v>
      </c>
      <c r="U70" s="137" t="s">
        <v>624</v>
      </c>
      <c r="V70" s="97" t="s">
        <v>1885</v>
      </c>
      <c r="W70" s="97">
        <v>9.0</v>
      </c>
      <c r="X70" s="76">
        <v>0.0</v>
      </c>
      <c r="Y70" s="76">
        <v>1.0</v>
      </c>
      <c r="Z70" s="76">
        <v>6.0</v>
      </c>
      <c r="AA70" s="76">
        <v>0.0</v>
      </c>
      <c r="AB70" s="76">
        <v>0.0</v>
      </c>
      <c r="AC70" s="76">
        <v>0.0</v>
      </c>
      <c r="AD70" s="114">
        <v>2.0</v>
      </c>
      <c r="AE70" s="97" t="s">
        <v>624</v>
      </c>
      <c r="AF70" s="97" t="s">
        <v>624</v>
      </c>
      <c r="AG70" s="97" t="s">
        <v>624</v>
      </c>
      <c r="AH70" s="97" t="s">
        <v>624</v>
      </c>
      <c r="AI70" s="132"/>
      <c r="AJ70" s="132"/>
    </row>
    <row r="71" hidden="1">
      <c r="A71" s="94" t="s">
        <v>129</v>
      </c>
      <c r="B71" s="94" t="s">
        <v>548</v>
      </c>
      <c r="C71" s="94" t="s">
        <v>549</v>
      </c>
      <c r="D71" s="78" t="s">
        <v>754</v>
      </c>
      <c r="E71" s="78" t="s">
        <v>1144</v>
      </c>
      <c r="F71" s="96" t="s">
        <v>89</v>
      </c>
      <c r="G71" s="109" t="s">
        <v>1345</v>
      </c>
      <c r="H71" s="109" t="s">
        <v>1346</v>
      </c>
      <c r="I71" s="138" t="s">
        <v>1885</v>
      </c>
      <c r="J71" s="100">
        <v>24.0</v>
      </c>
      <c r="K71" s="76">
        <v>3.0</v>
      </c>
      <c r="L71" s="76">
        <v>0.0</v>
      </c>
      <c r="M71" s="76">
        <v>1.0</v>
      </c>
      <c r="N71" s="76">
        <v>2.0</v>
      </c>
      <c r="O71" s="76">
        <v>4.0</v>
      </c>
      <c r="P71" s="76">
        <v>1.0</v>
      </c>
      <c r="Q71" s="76">
        <v>5.0</v>
      </c>
      <c r="R71" s="76">
        <v>2.0</v>
      </c>
      <c r="S71" s="76">
        <v>0.0</v>
      </c>
      <c r="T71" s="76">
        <v>0.0</v>
      </c>
      <c r="U71" s="137">
        <v>6.0</v>
      </c>
      <c r="V71" s="102" t="s">
        <v>1899</v>
      </c>
      <c r="W71" s="97">
        <v>15.0</v>
      </c>
      <c r="X71" s="76">
        <v>0.0</v>
      </c>
      <c r="Y71" s="76">
        <v>1.0</v>
      </c>
      <c r="Z71" s="76">
        <v>0.0</v>
      </c>
      <c r="AA71" s="76">
        <v>4.0</v>
      </c>
      <c r="AB71" s="76">
        <v>1.0</v>
      </c>
      <c r="AC71" s="76">
        <v>8.0</v>
      </c>
      <c r="AD71" s="76">
        <v>1.0</v>
      </c>
      <c r="AE71" s="76">
        <v>0.0</v>
      </c>
      <c r="AF71" s="76">
        <v>0.0</v>
      </c>
      <c r="AG71" s="76">
        <v>0.0</v>
      </c>
      <c r="AH71" s="114">
        <v>0.0</v>
      </c>
      <c r="AI71" s="132"/>
      <c r="AJ71" s="132"/>
    </row>
    <row r="72" hidden="1">
      <c r="A72" s="94" t="s">
        <v>161</v>
      </c>
      <c r="B72" s="94" t="s">
        <v>411</v>
      </c>
      <c r="C72" s="94" t="s">
        <v>411</v>
      </c>
      <c r="D72" s="78" t="s">
        <v>488</v>
      </c>
      <c r="E72" s="78" t="s">
        <v>1144</v>
      </c>
      <c r="F72" s="96" t="s">
        <v>79</v>
      </c>
      <c r="G72" s="109" t="s">
        <v>1351</v>
      </c>
      <c r="H72" s="109" t="s">
        <v>125</v>
      </c>
      <c r="I72" s="138" t="s">
        <v>1885</v>
      </c>
      <c r="J72" s="100">
        <v>4.0</v>
      </c>
      <c r="K72" s="76">
        <v>2.0</v>
      </c>
      <c r="L72" s="76">
        <v>0.0</v>
      </c>
      <c r="M72" s="76">
        <v>0.0</v>
      </c>
      <c r="N72" s="76">
        <v>1.0</v>
      </c>
      <c r="O72" s="76">
        <v>0.0</v>
      </c>
      <c r="P72" s="76">
        <v>0.0</v>
      </c>
      <c r="Q72" s="76">
        <v>1.0</v>
      </c>
      <c r="R72" s="97" t="s">
        <v>624</v>
      </c>
      <c r="S72" s="97" t="s">
        <v>624</v>
      </c>
      <c r="T72" s="97" t="s">
        <v>624</v>
      </c>
      <c r="U72" s="137" t="s">
        <v>624</v>
      </c>
      <c r="V72" s="102"/>
      <c r="W72" s="97">
        <v>0.0</v>
      </c>
      <c r="X72" s="76">
        <v>0.0</v>
      </c>
      <c r="Y72" s="76">
        <v>0.0</v>
      </c>
      <c r="Z72" s="76">
        <v>0.0</v>
      </c>
      <c r="AA72" s="76">
        <v>0.0</v>
      </c>
      <c r="AB72" s="76">
        <v>0.0</v>
      </c>
      <c r="AC72" s="76">
        <v>0.0</v>
      </c>
      <c r="AD72" s="114">
        <v>0.0</v>
      </c>
      <c r="AE72" s="97" t="s">
        <v>624</v>
      </c>
      <c r="AF72" s="97" t="s">
        <v>624</v>
      </c>
      <c r="AG72" s="97" t="s">
        <v>624</v>
      </c>
      <c r="AH72" s="97" t="s">
        <v>624</v>
      </c>
      <c r="AI72" s="132"/>
      <c r="AJ72" s="132"/>
    </row>
    <row r="73" hidden="1">
      <c r="A73" s="94" t="s">
        <v>1066</v>
      </c>
      <c r="B73" s="94" t="s">
        <v>1067</v>
      </c>
      <c r="C73" s="94" t="s">
        <v>1067</v>
      </c>
      <c r="D73" s="78" t="s">
        <v>1068</v>
      </c>
      <c r="E73" s="78" t="s">
        <v>1138</v>
      </c>
      <c r="F73" s="96" t="s">
        <v>106</v>
      </c>
      <c r="G73" s="109" t="s">
        <v>1663</v>
      </c>
      <c r="H73" s="97" t="s">
        <v>1910</v>
      </c>
      <c r="I73" s="138" t="s">
        <v>1876</v>
      </c>
      <c r="J73" s="100">
        <v>12.0</v>
      </c>
      <c r="K73" s="76">
        <v>2.0</v>
      </c>
      <c r="L73" s="76">
        <v>0.0</v>
      </c>
      <c r="M73" s="76">
        <v>0.0</v>
      </c>
      <c r="N73" s="76">
        <v>0.0</v>
      </c>
      <c r="O73" s="76">
        <v>10.0</v>
      </c>
      <c r="P73" s="97" t="s">
        <v>624</v>
      </c>
      <c r="Q73" s="97" t="s">
        <v>624</v>
      </c>
      <c r="R73" s="97" t="s">
        <v>624</v>
      </c>
      <c r="S73" s="97" t="s">
        <v>624</v>
      </c>
      <c r="T73" s="97" t="s">
        <v>624</v>
      </c>
      <c r="U73" s="137" t="s">
        <v>624</v>
      </c>
      <c r="V73" s="102"/>
      <c r="W73" s="97">
        <v>0.0</v>
      </c>
      <c r="X73" s="76">
        <v>0.0</v>
      </c>
      <c r="Y73" s="76">
        <v>0.0</v>
      </c>
      <c r="Z73" s="76">
        <v>0.0</v>
      </c>
      <c r="AA73" s="76">
        <v>0.0</v>
      </c>
      <c r="AB73" s="114">
        <v>0.0</v>
      </c>
      <c r="AC73" s="97" t="s">
        <v>624</v>
      </c>
      <c r="AD73" s="97" t="s">
        <v>624</v>
      </c>
      <c r="AE73" s="97" t="s">
        <v>624</v>
      </c>
      <c r="AF73" s="97" t="s">
        <v>624</v>
      </c>
      <c r="AG73" s="97" t="s">
        <v>624</v>
      </c>
      <c r="AH73" s="97" t="s">
        <v>624</v>
      </c>
      <c r="AI73" s="132"/>
      <c r="AJ73" s="132"/>
    </row>
    <row r="74" hidden="1">
      <c r="A74" s="94" t="s">
        <v>94</v>
      </c>
      <c r="B74" s="94" t="s">
        <v>1352</v>
      </c>
      <c r="C74" s="94" t="s">
        <v>1352</v>
      </c>
      <c r="D74" s="78" t="s">
        <v>1216</v>
      </c>
      <c r="E74" s="78" t="s">
        <v>1123</v>
      </c>
      <c r="F74" s="96" t="s">
        <v>65</v>
      </c>
      <c r="G74" s="97" t="s">
        <v>1280</v>
      </c>
      <c r="H74" s="97"/>
      <c r="I74" s="138" t="s">
        <v>1876</v>
      </c>
      <c r="J74" s="100">
        <v>40.0</v>
      </c>
      <c r="K74" s="76">
        <v>5.0</v>
      </c>
      <c r="L74" s="76">
        <v>6.0</v>
      </c>
      <c r="M74" s="76">
        <v>2.0</v>
      </c>
      <c r="N74" s="76">
        <v>5.0</v>
      </c>
      <c r="O74" s="76">
        <v>7.0</v>
      </c>
      <c r="P74" s="76">
        <v>2.0</v>
      </c>
      <c r="Q74" s="76">
        <v>2.0</v>
      </c>
      <c r="R74" s="76">
        <v>0.0</v>
      </c>
      <c r="S74" s="76">
        <v>3.0</v>
      </c>
      <c r="T74" s="76">
        <v>1.0</v>
      </c>
      <c r="U74" s="137">
        <v>7.0</v>
      </c>
      <c r="V74" s="102" t="s">
        <v>1911</v>
      </c>
      <c r="W74" s="97">
        <v>2.0</v>
      </c>
      <c r="X74" s="76">
        <v>0.0</v>
      </c>
      <c r="Y74" s="76">
        <v>0.0</v>
      </c>
      <c r="Z74" s="76">
        <v>0.0</v>
      </c>
      <c r="AA74" s="76">
        <v>0.0</v>
      </c>
      <c r="AB74" s="76">
        <v>0.0</v>
      </c>
      <c r="AC74" s="76">
        <v>0.0</v>
      </c>
      <c r="AD74" s="76">
        <v>0.0</v>
      </c>
      <c r="AE74" s="76">
        <v>0.0</v>
      </c>
      <c r="AF74" s="76">
        <v>0.0</v>
      </c>
      <c r="AG74" s="76">
        <v>0.0</v>
      </c>
      <c r="AH74" s="114">
        <v>2.0</v>
      </c>
      <c r="AI74" s="132"/>
      <c r="AJ74" s="132"/>
    </row>
    <row r="75">
      <c r="A75" s="94" t="s">
        <v>129</v>
      </c>
      <c r="B75" s="94" t="s">
        <v>743</v>
      </c>
      <c r="C75" s="94" t="s">
        <v>744</v>
      </c>
      <c r="D75" s="78" t="s">
        <v>754</v>
      </c>
      <c r="E75" s="78" t="s">
        <v>1144</v>
      </c>
      <c r="F75" s="96" t="s">
        <v>79</v>
      </c>
      <c r="G75" s="109" t="s">
        <v>1720</v>
      </c>
      <c r="H75" s="97"/>
      <c r="I75" s="138" t="s">
        <v>1876</v>
      </c>
      <c r="J75" s="100">
        <v>10.0</v>
      </c>
      <c r="K75" s="76">
        <v>1.0</v>
      </c>
      <c r="L75" s="76">
        <v>0.0</v>
      </c>
      <c r="M75" s="76">
        <v>2.0</v>
      </c>
      <c r="N75" s="76">
        <v>3.0</v>
      </c>
      <c r="O75" s="76">
        <v>1.0</v>
      </c>
      <c r="P75" s="76">
        <v>1.0</v>
      </c>
      <c r="Q75" s="76">
        <v>0.0</v>
      </c>
      <c r="R75" s="76">
        <v>0.0</v>
      </c>
      <c r="S75" s="76">
        <v>0.0</v>
      </c>
      <c r="T75" s="76">
        <v>0.0</v>
      </c>
      <c r="U75" s="137">
        <v>2.0</v>
      </c>
      <c r="V75" s="102"/>
      <c r="W75" s="97">
        <v>0.0</v>
      </c>
      <c r="X75" s="76">
        <v>0.0</v>
      </c>
      <c r="Y75" s="76">
        <v>0.0</v>
      </c>
      <c r="Z75" s="76">
        <v>0.0</v>
      </c>
      <c r="AA75" s="76">
        <v>0.0</v>
      </c>
      <c r="AB75" s="76">
        <v>0.0</v>
      </c>
      <c r="AC75" s="76">
        <v>0.0</v>
      </c>
      <c r="AD75" s="76">
        <v>0.0</v>
      </c>
      <c r="AE75" s="76">
        <v>0.0</v>
      </c>
      <c r="AF75" s="76">
        <v>0.0</v>
      </c>
      <c r="AG75" s="76">
        <v>0.0</v>
      </c>
      <c r="AH75" s="114">
        <v>0.0</v>
      </c>
      <c r="AI75" s="132"/>
      <c r="AJ75" s="132"/>
    </row>
    <row r="76" hidden="1">
      <c r="A76" s="94" t="s">
        <v>74</v>
      </c>
      <c r="B76" s="94" t="s">
        <v>1912</v>
      </c>
      <c r="C76" s="94" t="s">
        <v>1913</v>
      </c>
      <c r="D76" s="78" t="s">
        <v>1173</v>
      </c>
      <c r="E76" s="78" t="s">
        <v>1174</v>
      </c>
      <c r="F76" s="96" t="s">
        <v>79</v>
      </c>
      <c r="G76" s="97" t="s">
        <v>1486</v>
      </c>
      <c r="H76" s="97" t="s">
        <v>1176</v>
      </c>
      <c r="I76" s="138" t="s">
        <v>1888</v>
      </c>
      <c r="J76" s="100">
        <v>76.0</v>
      </c>
      <c r="K76" s="76">
        <v>7.0</v>
      </c>
      <c r="L76" s="76">
        <v>4.0</v>
      </c>
      <c r="M76" s="76">
        <v>5.0</v>
      </c>
      <c r="N76" s="76">
        <v>1.0</v>
      </c>
      <c r="O76" s="76">
        <v>9.0</v>
      </c>
      <c r="P76" s="76">
        <v>0.0</v>
      </c>
      <c r="Q76" s="76">
        <v>0.0</v>
      </c>
      <c r="R76" s="76">
        <v>19.0</v>
      </c>
      <c r="S76" s="76">
        <v>9.0</v>
      </c>
      <c r="T76" s="76">
        <v>8.0</v>
      </c>
      <c r="U76" s="137">
        <v>14.0</v>
      </c>
      <c r="V76" s="97" t="s">
        <v>1888</v>
      </c>
      <c r="W76" s="97">
        <v>44.0</v>
      </c>
      <c r="X76" s="76">
        <v>3.0</v>
      </c>
      <c r="Y76" s="76">
        <v>3.0</v>
      </c>
      <c r="Z76" s="76">
        <v>0.0</v>
      </c>
      <c r="AA76" s="76">
        <v>0.0</v>
      </c>
      <c r="AB76" s="76">
        <v>6.0</v>
      </c>
      <c r="AC76" s="76">
        <v>0.0</v>
      </c>
      <c r="AD76" s="76">
        <v>0.0</v>
      </c>
      <c r="AE76" s="76">
        <v>20.0</v>
      </c>
      <c r="AF76" s="76">
        <v>9.0</v>
      </c>
      <c r="AG76" s="76">
        <v>1.0</v>
      </c>
      <c r="AH76" s="114">
        <v>2.0</v>
      </c>
      <c r="AI76" s="132"/>
      <c r="AJ76" s="132"/>
    </row>
    <row r="77" hidden="1">
      <c r="A77" s="94" t="s">
        <v>94</v>
      </c>
      <c r="B77" s="94" t="s">
        <v>568</v>
      </c>
      <c r="C77" s="94" t="s">
        <v>569</v>
      </c>
      <c r="D77" s="78" t="s">
        <v>1216</v>
      </c>
      <c r="E77" s="78" t="s">
        <v>1123</v>
      </c>
      <c r="F77" s="96" t="s">
        <v>79</v>
      </c>
      <c r="G77" s="109" t="s">
        <v>1353</v>
      </c>
      <c r="H77" s="97" t="s">
        <v>1354</v>
      </c>
      <c r="I77" s="138" t="s">
        <v>1888</v>
      </c>
      <c r="J77" s="100">
        <v>38.0</v>
      </c>
      <c r="K77" s="76">
        <v>4.0</v>
      </c>
      <c r="L77" s="76">
        <v>1.0</v>
      </c>
      <c r="M77" s="76">
        <v>1.0</v>
      </c>
      <c r="N77" s="76">
        <v>0.0</v>
      </c>
      <c r="O77" s="76">
        <v>0.0</v>
      </c>
      <c r="P77" s="76">
        <v>2.0</v>
      </c>
      <c r="Q77" s="76">
        <v>2.0</v>
      </c>
      <c r="R77" s="76">
        <v>4.0</v>
      </c>
      <c r="S77" s="76">
        <v>13.0</v>
      </c>
      <c r="T77" s="76">
        <v>7.0</v>
      </c>
      <c r="U77" s="137">
        <v>4.0</v>
      </c>
      <c r="V77" s="102" t="s">
        <v>1914</v>
      </c>
      <c r="W77" s="97">
        <v>6.0</v>
      </c>
      <c r="X77" s="76">
        <v>0.0</v>
      </c>
      <c r="Y77" s="76">
        <v>0.0</v>
      </c>
      <c r="Z77" s="76">
        <v>0.0</v>
      </c>
      <c r="AA77" s="76">
        <v>0.0</v>
      </c>
      <c r="AB77" s="76">
        <v>0.0</v>
      </c>
      <c r="AC77" s="76">
        <v>0.0</v>
      </c>
      <c r="AD77" s="76">
        <v>0.0</v>
      </c>
      <c r="AE77" s="76">
        <v>5.0</v>
      </c>
      <c r="AF77" s="76">
        <v>0.0</v>
      </c>
      <c r="AG77" s="76">
        <v>1.0</v>
      </c>
      <c r="AH77" s="114">
        <v>0.0</v>
      </c>
      <c r="AI77" s="132"/>
      <c r="AJ77" s="132"/>
    </row>
    <row r="78" hidden="1">
      <c r="A78" s="94" t="s">
        <v>86</v>
      </c>
      <c r="B78" s="94" t="s">
        <v>613</v>
      </c>
      <c r="C78" s="94" t="s">
        <v>614</v>
      </c>
      <c r="D78" s="78" t="s">
        <v>152</v>
      </c>
      <c r="E78" s="78" t="s">
        <v>64</v>
      </c>
      <c r="F78" s="96" t="s">
        <v>79</v>
      </c>
      <c r="G78" s="97" t="s">
        <v>1355</v>
      </c>
      <c r="H78" s="109" t="s">
        <v>1356</v>
      </c>
      <c r="I78" s="138" t="s">
        <v>1882</v>
      </c>
      <c r="J78" s="100">
        <v>89.0</v>
      </c>
      <c r="K78" s="76">
        <v>11.0</v>
      </c>
      <c r="L78" s="76">
        <v>33.0</v>
      </c>
      <c r="M78" s="76">
        <v>15.0</v>
      </c>
      <c r="N78" s="76">
        <v>2.0</v>
      </c>
      <c r="O78" s="76">
        <v>7.0</v>
      </c>
      <c r="P78" s="76">
        <v>0.0</v>
      </c>
      <c r="Q78" s="76">
        <v>4.0</v>
      </c>
      <c r="R78" s="76">
        <v>13.0</v>
      </c>
      <c r="S78" s="76">
        <v>4.0</v>
      </c>
      <c r="T78" s="97" t="s">
        <v>624</v>
      </c>
      <c r="U78" s="137" t="s">
        <v>624</v>
      </c>
      <c r="V78" s="102" t="s">
        <v>1468</v>
      </c>
      <c r="W78" s="97">
        <v>47.0</v>
      </c>
      <c r="X78" s="76">
        <v>6.0</v>
      </c>
      <c r="Y78" s="76">
        <v>29.0</v>
      </c>
      <c r="Z78" s="76">
        <v>1.0</v>
      </c>
      <c r="AA78" s="76">
        <v>0.0</v>
      </c>
      <c r="AB78" s="76">
        <v>0.0</v>
      </c>
      <c r="AC78" s="76">
        <v>0.0</v>
      </c>
      <c r="AD78" s="76">
        <v>3.0</v>
      </c>
      <c r="AE78" s="76">
        <v>8.0</v>
      </c>
      <c r="AF78" s="114">
        <v>0.0</v>
      </c>
      <c r="AG78" s="97" t="s">
        <v>624</v>
      </c>
      <c r="AH78" s="97" t="s">
        <v>624</v>
      </c>
      <c r="AI78" s="132"/>
      <c r="AJ78" s="132"/>
    </row>
    <row r="79" hidden="1">
      <c r="A79" s="94" t="s">
        <v>307</v>
      </c>
      <c r="B79" s="94" t="s">
        <v>308</v>
      </c>
      <c r="C79" s="94" t="s">
        <v>309</v>
      </c>
      <c r="D79" s="78" t="s">
        <v>1137</v>
      </c>
      <c r="E79" s="78" t="s">
        <v>1138</v>
      </c>
      <c r="F79" s="96" t="s">
        <v>79</v>
      </c>
      <c r="G79" s="97" t="s">
        <v>1361</v>
      </c>
      <c r="H79" s="109" t="s">
        <v>1140</v>
      </c>
      <c r="I79" s="136" t="s">
        <v>1915</v>
      </c>
      <c r="J79" s="100">
        <v>55.0</v>
      </c>
      <c r="K79" s="76">
        <v>8.0</v>
      </c>
      <c r="L79" s="76">
        <v>23.0</v>
      </c>
      <c r="M79" s="76">
        <v>15.0</v>
      </c>
      <c r="N79" s="76">
        <v>6.0</v>
      </c>
      <c r="O79" s="76">
        <v>0.0</v>
      </c>
      <c r="P79" s="76">
        <v>1.0</v>
      </c>
      <c r="Q79" s="76">
        <v>1.0</v>
      </c>
      <c r="R79" s="76">
        <v>0.0</v>
      </c>
      <c r="S79" s="76">
        <v>1.0</v>
      </c>
      <c r="T79" s="97" t="s">
        <v>624</v>
      </c>
      <c r="U79" s="137" t="s">
        <v>624</v>
      </c>
      <c r="V79" s="97" t="s">
        <v>1888</v>
      </c>
      <c r="W79" s="97">
        <v>74.0</v>
      </c>
      <c r="X79" s="76">
        <v>5.0</v>
      </c>
      <c r="Y79" s="76">
        <v>7.0</v>
      </c>
      <c r="Z79" s="76">
        <v>61.0</v>
      </c>
      <c r="AA79" s="76">
        <v>1.0</v>
      </c>
      <c r="AB79" s="76">
        <v>0.0</v>
      </c>
      <c r="AC79" s="76">
        <v>0.0</v>
      </c>
      <c r="AD79" s="76">
        <v>0.0</v>
      </c>
      <c r="AE79" s="76">
        <v>0.0</v>
      </c>
      <c r="AF79" s="114">
        <v>0.0</v>
      </c>
      <c r="AG79" s="97" t="s">
        <v>624</v>
      </c>
      <c r="AH79" s="97" t="s">
        <v>624</v>
      </c>
      <c r="AI79" s="132"/>
      <c r="AJ79" s="132"/>
    </row>
    <row r="80" hidden="1">
      <c r="A80" s="94" t="s">
        <v>129</v>
      </c>
      <c r="B80" s="94" t="s">
        <v>130</v>
      </c>
      <c r="C80" s="94" t="s">
        <v>131</v>
      </c>
      <c r="D80" s="78" t="s">
        <v>754</v>
      </c>
      <c r="E80" s="78" t="s">
        <v>1144</v>
      </c>
      <c r="F80" s="96" t="s">
        <v>135</v>
      </c>
      <c r="G80" s="97" t="s">
        <v>1363</v>
      </c>
      <c r="H80" s="109" t="s">
        <v>1364</v>
      </c>
      <c r="I80" s="138" t="s">
        <v>1888</v>
      </c>
      <c r="J80" s="100">
        <v>162.0</v>
      </c>
      <c r="K80" s="76">
        <v>9.0</v>
      </c>
      <c r="L80" s="76">
        <v>7.0</v>
      </c>
      <c r="M80" s="76">
        <v>96.0</v>
      </c>
      <c r="N80" s="76">
        <v>6.0</v>
      </c>
      <c r="O80" s="76">
        <v>14.0</v>
      </c>
      <c r="P80" s="76">
        <v>4.0</v>
      </c>
      <c r="Q80" s="76">
        <v>11.0</v>
      </c>
      <c r="R80" s="76">
        <v>5.0</v>
      </c>
      <c r="S80" s="76">
        <v>0.0</v>
      </c>
      <c r="T80" s="76">
        <v>5.0</v>
      </c>
      <c r="U80" s="137">
        <v>5.0</v>
      </c>
      <c r="V80" s="102" t="s">
        <v>1304</v>
      </c>
      <c r="W80" s="97">
        <v>119.0</v>
      </c>
      <c r="X80" s="76">
        <v>3.0</v>
      </c>
      <c r="Y80" s="76">
        <v>1.0</v>
      </c>
      <c r="Z80" s="76">
        <v>114.0</v>
      </c>
      <c r="AA80" s="76">
        <v>0.0</v>
      </c>
      <c r="AB80" s="76">
        <v>0.0</v>
      </c>
      <c r="AC80" s="76">
        <v>1.0</v>
      </c>
      <c r="AD80" s="76">
        <v>0.0</v>
      </c>
      <c r="AE80" s="76">
        <v>0.0</v>
      </c>
      <c r="AF80" s="76">
        <v>0.0</v>
      </c>
      <c r="AG80" s="76">
        <v>0.0</v>
      </c>
      <c r="AH80" s="114">
        <v>0.0</v>
      </c>
      <c r="AI80" s="132"/>
      <c r="AJ80" s="132"/>
    </row>
    <row r="81" hidden="1">
      <c r="A81" s="94" t="s">
        <v>86</v>
      </c>
      <c r="B81" s="94" t="s">
        <v>322</v>
      </c>
      <c r="C81" s="94" t="s">
        <v>323</v>
      </c>
      <c r="D81" s="78" t="s">
        <v>152</v>
      </c>
      <c r="E81" s="78" t="s">
        <v>64</v>
      </c>
      <c r="F81" s="96" t="s">
        <v>79</v>
      </c>
      <c r="G81" s="97" t="s">
        <v>1350</v>
      </c>
      <c r="H81" s="97"/>
      <c r="I81" s="138" t="s">
        <v>1888</v>
      </c>
      <c r="J81" s="100">
        <v>23.0</v>
      </c>
      <c r="K81" s="76">
        <v>2.0</v>
      </c>
      <c r="L81" s="76">
        <v>1.0</v>
      </c>
      <c r="M81" s="76">
        <v>1.0</v>
      </c>
      <c r="N81" s="76">
        <v>3.0</v>
      </c>
      <c r="O81" s="76">
        <v>1.0</v>
      </c>
      <c r="P81" s="76">
        <v>2.0</v>
      </c>
      <c r="Q81" s="76">
        <v>3.0</v>
      </c>
      <c r="R81" s="76">
        <v>5.0</v>
      </c>
      <c r="S81" s="76">
        <v>2.0</v>
      </c>
      <c r="T81" s="76">
        <v>1.0</v>
      </c>
      <c r="U81" s="137">
        <v>2.0</v>
      </c>
      <c r="V81" s="102" t="s">
        <v>1916</v>
      </c>
      <c r="W81" s="97">
        <v>2.0</v>
      </c>
      <c r="X81" s="76">
        <v>0.0</v>
      </c>
      <c r="Y81" s="76">
        <v>0.0</v>
      </c>
      <c r="Z81" s="76">
        <v>0.0</v>
      </c>
      <c r="AA81" s="76">
        <v>2.0</v>
      </c>
      <c r="AB81" s="76">
        <v>0.0</v>
      </c>
      <c r="AC81" s="76">
        <v>0.0</v>
      </c>
      <c r="AD81" s="76">
        <v>0.0</v>
      </c>
      <c r="AE81" s="76">
        <v>0.0</v>
      </c>
      <c r="AF81" s="76">
        <v>0.0</v>
      </c>
      <c r="AG81" s="76">
        <v>0.0</v>
      </c>
      <c r="AH81" s="114">
        <v>0.0</v>
      </c>
      <c r="AI81" s="132"/>
      <c r="AJ81" s="132"/>
    </row>
    <row r="82" hidden="1">
      <c r="A82" s="94" t="s">
        <v>94</v>
      </c>
      <c r="B82" s="94" t="s">
        <v>799</v>
      </c>
      <c r="C82" s="94" t="s">
        <v>800</v>
      </c>
      <c r="D82" s="78" t="s">
        <v>1216</v>
      </c>
      <c r="E82" s="78" t="s">
        <v>1123</v>
      </c>
      <c r="F82" s="96" t="s">
        <v>79</v>
      </c>
      <c r="G82" s="109" t="s">
        <v>1365</v>
      </c>
      <c r="H82" s="109" t="s">
        <v>1218</v>
      </c>
      <c r="I82" s="136" t="s">
        <v>1915</v>
      </c>
      <c r="J82" s="100">
        <v>84.0</v>
      </c>
      <c r="K82" s="76">
        <v>7.0</v>
      </c>
      <c r="L82" s="76">
        <v>0.0</v>
      </c>
      <c r="M82" s="76">
        <v>0.0</v>
      </c>
      <c r="N82" s="76">
        <v>3.0</v>
      </c>
      <c r="O82" s="76">
        <v>1.0</v>
      </c>
      <c r="P82" s="76">
        <v>1.0</v>
      </c>
      <c r="Q82" s="76">
        <v>0.0</v>
      </c>
      <c r="R82" s="76">
        <v>7.0</v>
      </c>
      <c r="S82" s="76">
        <v>17.0</v>
      </c>
      <c r="T82" s="76">
        <v>20.0</v>
      </c>
      <c r="U82" s="137">
        <v>28.0</v>
      </c>
      <c r="V82" s="97" t="s">
        <v>1621</v>
      </c>
      <c r="W82" s="97">
        <v>98.0</v>
      </c>
      <c r="X82" s="76">
        <v>0.0</v>
      </c>
      <c r="Y82" s="76">
        <v>0.0</v>
      </c>
      <c r="Z82" s="76">
        <v>0.0</v>
      </c>
      <c r="AA82" s="76">
        <v>0.0</v>
      </c>
      <c r="AB82" s="76">
        <v>0.0</v>
      </c>
      <c r="AC82" s="76">
        <v>0.0</v>
      </c>
      <c r="AD82" s="76">
        <v>0.0</v>
      </c>
      <c r="AE82" s="76">
        <v>10.0</v>
      </c>
      <c r="AF82" s="76">
        <v>23.0</v>
      </c>
      <c r="AG82" s="76">
        <v>30.0</v>
      </c>
      <c r="AH82" s="114">
        <v>35.0</v>
      </c>
      <c r="AI82" s="132"/>
      <c r="AJ82" s="132"/>
    </row>
    <row r="83" hidden="1">
      <c r="A83" s="94" t="s">
        <v>517</v>
      </c>
      <c r="B83" s="94" t="s">
        <v>1620</v>
      </c>
      <c r="C83" s="94" t="s">
        <v>1620</v>
      </c>
      <c r="D83" s="78" t="s">
        <v>520</v>
      </c>
      <c r="E83" s="78" t="s">
        <v>1123</v>
      </c>
      <c r="F83" s="96" t="s">
        <v>65</v>
      </c>
      <c r="G83" s="109" t="s">
        <v>1621</v>
      </c>
      <c r="H83" s="97"/>
      <c r="I83" s="138" t="s">
        <v>1888</v>
      </c>
      <c r="J83" s="100">
        <v>7.0</v>
      </c>
      <c r="K83" s="76">
        <v>1.0</v>
      </c>
      <c r="L83" s="76">
        <v>1.0</v>
      </c>
      <c r="M83" s="76">
        <v>0.0</v>
      </c>
      <c r="N83" s="76">
        <v>1.0</v>
      </c>
      <c r="O83" s="76">
        <v>0.0</v>
      </c>
      <c r="P83" s="76">
        <v>2.0</v>
      </c>
      <c r="Q83" s="76">
        <v>0.0</v>
      </c>
      <c r="R83" s="76">
        <v>1.0</v>
      </c>
      <c r="S83" s="76">
        <v>0.0</v>
      </c>
      <c r="T83" s="76">
        <v>0.0</v>
      </c>
      <c r="U83" s="137">
        <v>1.0</v>
      </c>
      <c r="V83" s="102"/>
      <c r="W83" s="97">
        <v>0.0</v>
      </c>
      <c r="X83" s="76">
        <v>0.0</v>
      </c>
      <c r="Y83" s="76">
        <v>0.0</v>
      </c>
      <c r="Z83" s="76">
        <v>0.0</v>
      </c>
      <c r="AA83" s="76">
        <v>0.0</v>
      </c>
      <c r="AB83" s="76">
        <v>0.0</v>
      </c>
      <c r="AC83" s="76">
        <v>0.0</v>
      </c>
      <c r="AD83" s="76">
        <v>0.0</v>
      </c>
      <c r="AE83" s="76">
        <v>0.0</v>
      </c>
      <c r="AF83" s="76">
        <v>0.0</v>
      </c>
      <c r="AG83" s="76">
        <v>0.0</v>
      </c>
      <c r="AH83" s="114">
        <v>0.0</v>
      </c>
      <c r="AI83" s="132"/>
      <c r="AJ83" s="132"/>
    </row>
    <row r="84" hidden="1">
      <c r="A84" s="94" t="s">
        <v>514</v>
      </c>
      <c r="B84" s="94" t="s">
        <v>515</v>
      </c>
      <c r="C84" s="94" t="s">
        <v>515</v>
      </c>
      <c r="D84" s="78" t="s">
        <v>516</v>
      </c>
      <c r="E84" s="78" t="s">
        <v>1123</v>
      </c>
      <c r="F84" s="96" t="s">
        <v>106</v>
      </c>
      <c r="G84" s="97" t="s">
        <v>1293</v>
      </c>
      <c r="H84" s="97" t="s">
        <v>1368</v>
      </c>
      <c r="I84" s="138" t="s">
        <v>1888</v>
      </c>
      <c r="J84" s="100">
        <v>20.0</v>
      </c>
      <c r="K84" s="76">
        <v>3.0</v>
      </c>
      <c r="L84" s="76">
        <v>1.0</v>
      </c>
      <c r="M84" s="76">
        <v>1.0</v>
      </c>
      <c r="N84" s="76">
        <v>3.0</v>
      </c>
      <c r="O84" s="76">
        <v>0.0</v>
      </c>
      <c r="P84" s="76">
        <v>1.0</v>
      </c>
      <c r="Q84" s="76">
        <v>1.0</v>
      </c>
      <c r="R84" s="76">
        <v>6.0</v>
      </c>
      <c r="S84" s="76">
        <v>3.0</v>
      </c>
      <c r="T84" s="76">
        <v>0.0</v>
      </c>
      <c r="U84" s="137">
        <v>1.0</v>
      </c>
      <c r="V84" s="102"/>
      <c r="W84" s="97">
        <v>0.0</v>
      </c>
      <c r="X84" s="76">
        <v>0.0</v>
      </c>
      <c r="Y84" s="76">
        <v>0.0</v>
      </c>
      <c r="Z84" s="76">
        <v>0.0</v>
      </c>
      <c r="AA84" s="76">
        <v>0.0</v>
      </c>
      <c r="AB84" s="76">
        <v>0.0</v>
      </c>
      <c r="AC84" s="76">
        <v>0.0</v>
      </c>
      <c r="AD84" s="76">
        <v>0.0</v>
      </c>
      <c r="AE84" s="76">
        <v>0.0</v>
      </c>
      <c r="AF84" s="76">
        <v>0.0</v>
      </c>
      <c r="AG84" s="76">
        <v>0.0</v>
      </c>
      <c r="AH84" s="114">
        <v>0.0</v>
      </c>
      <c r="AI84" s="132"/>
      <c r="AJ84" s="132"/>
    </row>
    <row r="85" hidden="1">
      <c r="A85" s="94" t="s">
        <v>103</v>
      </c>
      <c r="B85" s="94" t="s">
        <v>531</v>
      </c>
      <c r="C85" s="94" t="s">
        <v>531</v>
      </c>
      <c r="D85" s="78" t="s">
        <v>105</v>
      </c>
      <c r="E85" s="78" t="s">
        <v>1123</v>
      </c>
      <c r="F85" s="96" t="s">
        <v>237</v>
      </c>
      <c r="G85" s="97" t="s">
        <v>1369</v>
      </c>
      <c r="H85" s="97"/>
      <c r="I85" s="138" t="s">
        <v>1877</v>
      </c>
      <c r="J85" s="100">
        <v>21.0</v>
      </c>
      <c r="K85" s="76">
        <v>8.0</v>
      </c>
      <c r="L85" s="76">
        <v>2.0</v>
      </c>
      <c r="M85" s="76">
        <v>11.0</v>
      </c>
      <c r="N85" s="97" t="s">
        <v>624</v>
      </c>
      <c r="O85" s="97" t="s">
        <v>624</v>
      </c>
      <c r="P85" s="97" t="s">
        <v>624</v>
      </c>
      <c r="Q85" s="97" t="s">
        <v>624</v>
      </c>
      <c r="R85" s="97" t="s">
        <v>624</v>
      </c>
      <c r="S85" s="97" t="s">
        <v>624</v>
      </c>
      <c r="T85" s="97" t="s">
        <v>624</v>
      </c>
      <c r="U85" s="137" t="s">
        <v>624</v>
      </c>
      <c r="V85" s="102"/>
      <c r="W85" s="97">
        <v>0.0</v>
      </c>
      <c r="X85" s="76">
        <v>0.0</v>
      </c>
      <c r="Y85" s="76">
        <v>0.0</v>
      </c>
      <c r="Z85" s="114">
        <v>0.0</v>
      </c>
      <c r="AA85" s="97" t="s">
        <v>624</v>
      </c>
      <c r="AB85" s="97" t="s">
        <v>624</v>
      </c>
      <c r="AC85" s="97" t="s">
        <v>624</v>
      </c>
      <c r="AD85" s="97" t="s">
        <v>624</v>
      </c>
      <c r="AE85" s="97" t="s">
        <v>624</v>
      </c>
      <c r="AF85" s="97" t="s">
        <v>624</v>
      </c>
      <c r="AG85" s="97" t="s">
        <v>624</v>
      </c>
      <c r="AH85" s="97" t="s">
        <v>624</v>
      </c>
      <c r="AI85" s="132"/>
      <c r="AJ85" s="132"/>
    </row>
    <row r="86" hidden="1">
      <c r="A86" s="94" t="s">
        <v>307</v>
      </c>
      <c r="B86" s="94" t="s">
        <v>313</v>
      </c>
      <c r="C86" s="94" t="s">
        <v>314</v>
      </c>
      <c r="D86" s="78" t="s">
        <v>1137</v>
      </c>
      <c r="E86" s="78" t="s">
        <v>1138</v>
      </c>
      <c r="F86" s="96" t="s">
        <v>79</v>
      </c>
      <c r="G86" s="109" t="s">
        <v>1372</v>
      </c>
      <c r="H86" s="109" t="s">
        <v>1140</v>
      </c>
      <c r="I86" s="138" t="s">
        <v>1882</v>
      </c>
      <c r="J86" s="100">
        <v>53.0</v>
      </c>
      <c r="K86" s="76">
        <v>13.0</v>
      </c>
      <c r="L86" s="76">
        <v>20.0</v>
      </c>
      <c r="M86" s="76">
        <v>14.0</v>
      </c>
      <c r="N86" s="76">
        <v>4.0</v>
      </c>
      <c r="O86" s="76">
        <v>0.0</v>
      </c>
      <c r="P86" s="76">
        <v>0.0</v>
      </c>
      <c r="Q86" s="76">
        <v>0.0</v>
      </c>
      <c r="R86" s="76">
        <v>0.0</v>
      </c>
      <c r="S86" s="76">
        <v>2.0</v>
      </c>
      <c r="T86" s="97" t="s">
        <v>624</v>
      </c>
      <c r="U86" s="137" t="s">
        <v>624</v>
      </c>
      <c r="V86" s="97" t="s">
        <v>1877</v>
      </c>
      <c r="W86" s="97">
        <v>36.0</v>
      </c>
      <c r="X86" s="76">
        <v>6.0</v>
      </c>
      <c r="Y86" s="76">
        <v>8.0</v>
      </c>
      <c r="Z86" s="76">
        <v>21.0</v>
      </c>
      <c r="AA86" s="76">
        <v>1.0</v>
      </c>
      <c r="AB86" s="76">
        <v>0.0</v>
      </c>
      <c r="AC86" s="76">
        <v>0.0</v>
      </c>
      <c r="AD86" s="76">
        <v>0.0</v>
      </c>
      <c r="AE86" s="76">
        <v>0.0</v>
      </c>
      <c r="AF86" s="114">
        <v>0.0</v>
      </c>
      <c r="AG86" s="97" t="s">
        <v>624</v>
      </c>
      <c r="AH86" s="97" t="s">
        <v>624</v>
      </c>
      <c r="AI86" s="132"/>
      <c r="AJ86" s="132"/>
    </row>
    <row r="87" hidden="1">
      <c r="A87" s="94" t="s">
        <v>514</v>
      </c>
      <c r="B87" s="94" t="s">
        <v>1373</v>
      </c>
      <c r="C87" s="94" t="s">
        <v>1373</v>
      </c>
      <c r="D87" s="78" t="s">
        <v>516</v>
      </c>
      <c r="E87" s="78" t="s">
        <v>1123</v>
      </c>
      <c r="F87" s="96" t="s">
        <v>89</v>
      </c>
      <c r="G87" s="97" t="s">
        <v>1374</v>
      </c>
      <c r="H87" s="109" t="s">
        <v>1375</v>
      </c>
      <c r="I87" s="138" t="s">
        <v>1904</v>
      </c>
      <c r="J87" s="100">
        <v>5.0</v>
      </c>
      <c r="K87" s="76">
        <v>3.0</v>
      </c>
      <c r="L87" s="76">
        <v>0.0</v>
      </c>
      <c r="M87" s="76">
        <v>1.0</v>
      </c>
      <c r="N87" s="76">
        <v>1.0</v>
      </c>
      <c r="O87" s="97" t="s">
        <v>624</v>
      </c>
      <c r="P87" s="97" t="s">
        <v>624</v>
      </c>
      <c r="Q87" s="97" t="s">
        <v>624</v>
      </c>
      <c r="R87" s="97" t="s">
        <v>624</v>
      </c>
      <c r="S87" s="97" t="s">
        <v>624</v>
      </c>
      <c r="T87" s="97" t="s">
        <v>624</v>
      </c>
      <c r="U87" s="137" t="s">
        <v>624</v>
      </c>
      <c r="V87" s="102"/>
      <c r="W87" s="97">
        <v>0.0</v>
      </c>
      <c r="X87" s="76">
        <v>0.0</v>
      </c>
      <c r="Y87" s="76">
        <v>0.0</v>
      </c>
      <c r="Z87" s="76">
        <v>0.0</v>
      </c>
      <c r="AA87" s="114">
        <v>0.0</v>
      </c>
      <c r="AB87" s="97" t="s">
        <v>624</v>
      </c>
      <c r="AC87" s="97" t="s">
        <v>624</v>
      </c>
      <c r="AD87" s="97" t="s">
        <v>624</v>
      </c>
      <c r="AE87" s="97" t="s">
        <v>624</v>
      </c>
      <c r="AF87" s="97" t="s">
        <v>624</v>
      </c>
      <c r="AG87" s="97" t="s">
        <v>624</v>
      </c>
      <c r="AH87" s="97" t="s">
        <v>624</v>
      </c>
      <c r="AI87" s="132"/>
      <c r="AJ87" s="132"/>
    </row>
    <row r="88" hidden="1">
      <c r="A88" s="94" t="s">
        <v>307</v>
      </c>
      <c r="B88" s="94" t="s">
        <v>678</v>
      </c>
      <c r="C88" s="94" t="s">
        <v>679</v>
      </c>
      <c r="D88" s="78" t="s">
        <v>1137</v>
      </c>
      <c r="E88" s="78" t="s">
        <v>1138</v>
      </c>
      <c r="F88" s="96" t="s">
        <v>233</v>
      </c>
      <c r="G88" s="109" t="s">
        <v>1378</v>
      </c>
      <c r="H88" s="97"/>
      <c r="I88" s="138" t="s">
        <v>1904</v>
      </c>
      <c r="J88" s="100">
        <v>6.0</v>
      </c>
      <c r="K88" s="76">
        <v>6.0</v>
      </c>
      <c r="L88" s="97" t="s">
        <v>624</v>
      </c>
      <c r="M88" s="97" t="s">
        <v>624</v>
      </c>
      <c r="N88" s="97" t="s">
        <v>624</v>
      </c>
      <c r="O88" s="97" t="s">
        <v>624</v>
      </c>
      <c r="P88" s="97" t="s">
        <v>624</v>
      </c>
      <c r="Q88" s="97" t="s">
        <v>624</v>
      </c>
      <c r="R88" s="97" t="s">
        <v>624</v>
      </c>
      <c r="S88" s="97" t="s">
        <v>624</v>
      </c>
      <c r="T88" s="97" t="s">
        <v>624</v>
      </c>
      <c r="U88" s="137" t="s">
        <v>624</v>
      </c>
      <c r="V88" s="102"/>
      <c r="W88" s="97">
        <v>0.0</v>
      </c>
      <c r="X88" s="114">
        <v>0.0</v>
      </c>
      <c r="Y88" s="97" t="s">
        <v>624</v>
      </c>
      <c r="Z88" s="97" t="s">
        <v>624</v>
      </c>
      <c r="AA88" s="97" t="s">
        <v>624</v>
      </c>
      <c r="AB88" s="97" t="s">
        <v>624</v>
      </c>
      <c r="AC88" s="97" t="s">
        <v>624</v>
      </c>
      <c r="AD88" s="97" t="s">
        <v>624</v>
      </c>
      <c r="AE88" s="97" t="s">
        <v>624</v>
      </c>
      <c r="AF88" s="97" t="s">
        <v>624</v>
      </c>
      <c r="AG88" s="97" t="s">
        <v>624</v>
      </c>
      <c r="AH88" s="97" t="s">
        <v>624</v>
      </c>
      <c r="AI88" s="132"/>
      <c r="AJ88" s="132"/>
    </row>
    <row r="89" hidden="1">
      <c r="A89" s="94" t="s">
        <v>86</v>
      </c>
      <c r="B89" s="94" t="s">
        <v>1000</v>
      </c>
      <c r="C89" s="94" t="s">
        <v>1001</v>
      </c>
      <c r="D89" s="78" t="s">
        <v>152</v>
      </c>
      <c r="E89" s="78" t="s">
        <v>1123</v>
      </c>
      <c r="F89" s="96" t="s">
        <v>79</v>
      </c>
      <c r="G89" s="109" t="s">
        <v>1026</v>
      </c>
      <c r="H89" s="109" t="s">
        <v>1379</v>
      </c>
      <c r="I89" s="138" t="s">
        <v>1904</v>
      </c>
      <c r="J89" s="100">
        <v>101.0</v>
      </c>
      <c r="K89" s="76">
        <v>3.0</v>
      </c>
      <c r="L89" s="76">
        <v>4.0</v>
      </c>
      <c r="M89" s="76">
        <v>0.0</v>
      </c>
      <c r="N89" s="76">
        <v>0.0</v>
      </c>
      <c r="O89" s="76">
        <v>0.0</v>
      </c>
      <c r="P89" s="76">
        <v>2.0</v>
      </c>
      <c r="Q89" s="76">
        <v>5.0</v>
      </c>
      <c r="R89" s="76">
        <v>26.0</v>
      </c>
      <c r="S89" s="76">
        <v>14.0</v>
      </c>
      <c r="T89" s="76">
        <v>25.0</v>
      </c>
      <c r="U89" s="137">
        <v>22.0</v>
      </c>
      <c r="V89" s="102" t="s">
        <v>1875</v>
      </c>
      <c r="W89" s="97">
        <v>79.0</v>
      </c>
      <c r="X89" s="76">
        <v>0.0</v>
      </c>
      <c r="Y89" s="76">
        <v>0.0</v>
      </c>
      <c r="Z89" s="76">
        <v>0.0</v>
      </c>
      <c r="AA89" s="76">
        <v>0.0</v>
      </c>
      <c r="AB89" s="76">
        <v>0.0</v>
      </c>
      <c r="AC89" s="76">
        <v>0.0</v>
      </c>
      <c r="AD89" s="76">
        <v>1.0</v>
      </c>
      <c r="AE89" s="76">
        <v>20.0</v>
      </c>
      <c r="AF89" s="76">
        <v>16.0</v>
      </c>
      <c r="AG89" s="76">
        <v>15.0</v>
      </c>
      <c r="AH89" s="114">
        <v>27.0</v>
      </c>
      <c r="AI89" s="132"/>
      <c r="AJ89" s="132"/>
    </row>
    <row r="90" hidden="1">
      <c r="A90" s="94" t="s">
        <v>514</v>
      </c>
      <c r="B90" s="94" t="s">
        <v>1730</v>
      </c>
      <c r="C90" s="94" t="s">
        <v>1730</v>
      </c>
      <c r="D90" s="78" t="s">
        <v>516</v>
      </c>
      <c r="E90" s="78" t="s">
        <v>1123</v>
      </c>
      <c r="F90" s="96" t="s">
        <v>106</v>
      </c>
      <c r="G90" s="97" t="s">
        <v>1731</v>
      </c>
      <c r="H90" s="97" t="s">
        <v>1368</v>
      </c>
      <c r="I90" s="138" t="s">
        <v>1904</v>
      </c>
      <c r="J90" s="100">
        <v>10.0</v>
      </c>
      <c r="K90" s="76">
        <v>1.0</v>
      </c>
      <c r="L90" s="76">
        <v>0.0</v>
      </c>
      <c r="M90" s="76">
        <v>1.0</v>
      </c>
      <c r="N90" s="76">
        <v>0.0</v>
      </c>
      <c r="O90" s="76">
        <v>0.0</v>
      </c>
      <c r="P90" s="76">
        <v>2.0</v>
      </c>
      <c r="Q90" s="76">
        <v>0.0</v>
      </c>
      <c r="R90" s="76">
        <v>2.0</v>
      </c>
      <c r="S90" s="76">
        <v>2.0</v>
      </c>
      <c r="T90" s="76">
        <v>0.0</v>
      </c>
      <c r="U90" s="137">
        <v>2.0</v>
      </c>
      <c r="V90" s="102" t="s">
        <v>1917</v>
      </c>
      <c r="W90" s="97">
        <v>1.0</v>
      </c>
      <c r="X90" s="76">
        <v>0.0</v>
      </c>
      <c r="Y90" s="76">
        <v>0.0</v>
      </c>
      <c r="Z90" s="76">
        <v>0.0</v>
      </c>
      <c r="AA90" s="76">
        <v>0.0</v>
      </c>
      <c r="AB90" s="76">
        <v>1.0</v>
      </c>
      <c r="AC90" s="76">
        <v>0.0</v>
      </c>
      <c r="AD90" s="76">
        <v>0.0</v>
      </c>
      <c r="AE90" s="76">
        <v>0.0</v>
      </c>
      <c r="AF90" s="76">
        <v>0.0</v>
      </c>
      <c r="AG90" s="76">
        <v>0.0</v>
      </c>
      <c r="AH90" s="114">
        <v>0.0</v>
      </c>
      <c r="AI90" s="132"/>
      <c r="AJ90" s="132"/>
    </row>
    <row r="91" hidden="1">
      <c r="A91" s="94" t="s">
        <v>86</v>
      </c>
      <c r="B91" s="94" t="s">
        <v>453</v>
      </c>
      <c r="C91" s="94" t="s">
        <v>1384</v>
      </c>
      <c r="D91" s="78" t="s">
        <v>152</v>
      </c>
      <c r="E91" s="78" t="s">
        <v>1123</v>
      </c>
      <c r="F91" s="96" t="s">
        <v>79</v>
      </c>
      <c r="G91" s="109" t="s">
        <v>1385</v>
      </c>
      <c r="H91" s="109" t="s">
        <v>1386</v>
      </c>
      <c r="I91" s="138" t="s">
        <v>1882</v>
      </c>
      <c r="J91" s="100">
        <v>17.0</v>
      </c>
      <c r="K91" s="76">
        <v>1.0</v>
      </c>
      <c r="L91" s="76">
        <v>0.0</v>
      </c>
      <c r="M91" s="76">
        <v>0.0</v>
      </c>
      <c r="N91" s="76">
        <v>0.0</v>
      </c>
      <c r="O91" s="76">
        <v>8.0</v>
      </c>
      <c r="P91" s="76">
        <v>6.0</v>
      </c>
      <c r="Q91" s="76">
        <v>0.0</v>
      </c>
      <c r="R91" s="76">
        <v>2.0</v>
      </c>
      <c r="S91" s="97" t="s">
        <v>624</v>
      </c>
      <c r="T91" s="97" t="s">
        <v>624</v>
      </c>
      <c r="U91" s="137" t="s">
        <v>624</v>
      </c>
      <c r="V91" s="102"/>
      <c r="W91" s="97">
        <v>0.0</v>
      </c>
      <c r="X91" s="76">
        <v>0.0</v>
      </c>
      <c r="Y91" s="76">
        <v>0.0</v>
      </c>
      <c r="Z91" s="76">
        <v>0.0</v>
      </c>
      <c r="AA91" s="76">
        <v>0.0</v>
      </c>
      <c r="AB91" s="76">
        <v>0.0</v>
      </c>
      <c r="AC91" s="76">
        <v>0.0</v>
      </c>
      <c r="AD91" s="76">
        <v>0.0</v>
      </c>
      <c r="AE91" s="114">
        <v>0.0</v>
      </c>
      <c r="AF91" s="97" t="s">
        <v>624</v>
      </c>
      <c r="AG91" s="97" t="s">
        <v>624</v>
      </c>
      <c r="AH91" s="97" t="s">
        <v>624</v>
      </c>
      <c r="AI91" s="132"/>
      <c r="AJ91" s="132"/>
    </row>
    <row r="92" hidden="1">
      <c r="A92" s="94" t="s">
        <v>517</v>
      </c>
      <c r="B92" s="94" t="s">
        <v>518</v>
      </c>
      <c r="C92" s="94" t="s">
        <v>519</v>
      </c>
      <c r="D92" s="78" t="s">
        <v>520</v>
      </c>
      <c r="E92" s="78" t="s">
        <v>1123</v>
      </c>
      <c r="F92" s="96" t="s">
        <v>89</v>
      </c>
      <c r="G92" s="109" t="s">
        <v>1387</v>
      </c>
      <c r="H92" s="97"/>
      <c r="I92" s="138" t="s">
        <v>1882</v>
      </c>
      <c r="J92" s="100">
        <v>10.0</v>
      </c>
      <c r="K92" s="76">
        <v>4.0</v>
      </c>
      <c r="L92" s="76">
        <v>1.0</v>
      </c>
      <c r="M92" s="76">
        <v>1.0</v>
      </c>
      <c r="N92" s="76">
        <v>1.0</v>
      </c>
      <c r="O92" s="76">
        <v>0.0</v>
      </c>
      <c r="P92" s="76">
        <v>0.0</v>
      </c>
      <c r="Q92" s="76">
        <v>2.0</v>
      </c>
      <c r="R92" s="76">
        <v>0.0</v>
      </c>
      <c r="S92" s="76">
        <v>0.0</v>
      </c>
      <c r="T92" s="76">
        <v>1.0</v>
      </c>
      <c r="U92" s="137" t="s">
        <v>624</v>
      </c>
      <c r="V92" s="102"/>
      <c r="W92" s="97">
        <v>0.0</v>
      </c>
      <c r="X92" s="76">
        <v>0.0</v>
      </c>
      <c r="Y92" s="76">
        <v>0.0</v>
      </c>
      <c r="Z92" s="76">
        <v>0.0</v>
      </c>
      <c r="AA92" s="76">
        <v>0.0</v>
      </c>
      <c r="AB92" s="76">
        <v>0.0</v>
      </c>
      <c r="AC92" s="76">
        <v>0.0</v>
      </c>
      <c r="AD92" s="76">
        <v>0.0</v>
      </c>
      <c r="AE92" s="76">
        <v>0.0</v>
      </c>
      <c r="AF92" s="76">
        <v>0.0</v>
      </c>
      <c r="AG92" s="114">
        <v>0.0</v>
      </c>
      <c r="AH92" s="97" t="s">
        <v>624</v>
      </c>
      <c r="AI92" s="132"/>
      <c r="AJ92" s="132"/>
    </row>
    <row r="93" hidden="1">
      <c r="A93" s="94" t="s">
        <v>195</v>
      </c>
      <c r="B93" s="94" t="s">
        <v>196</v>
      </c>
      <c r="C93" s="94" t="s">
        <v>197</v>
      </c>
      <c r="D93" s="78" t="s">
        <v>198</v>
      </c>
      <c r="E93" s="78" t="s">
        <v>1138</v>
      </c>
      <c r="F93" s="96" t="s">
        <v>106</v>
      </c>
      <c r="G93" s="97" t="s">
        <v>1682</v>
      </c>
      <c r="H93" s="97" t="s">
        <v>1918</v>
      </c>
      <c r="I93" s="138" t="s">
        <v>1882</v>
      </c>
      <c r="J93" s="100">
        <v>15.0</v>
      </c>
      <c r="K93" s="76">
        <v>3.0</v>
      </c>
      <c r="L93" s="76">
        <v>3.0</v>
      </c>
      <c r="M93" s="76">
        <v>8.0</v>
      </c>
      <c r="N93" s="76">
        <v>0.0</v>
      </c>
      <c r="O93" s="76">
        <v>0.0</v>
      </c>
      <c r="P93" s="76">
        <v>0.0</v>
      </c>
      <c r="Q93" s="76">
        <v>0.0</v>
      </c>
      <c r="R93" s="76">
        <v>0.0</v>
      </c>
      <c r="S93" s="76">
        <v>0.0</v>
      </c>
      <c r="T93" s="76">
        <v>0.0</v>
      </c>
      <c r="U93" s="137">
        <v>1.0</v>
      </c>
      <c r="V93" s="102"/>
      <c r="W93" s="97">
        <v>0.0</v>
      </c>
      <c r="X93" s="76">
        <v>0.0</v>
      </c>
      <c r="Y93" s="76">
        <v>0.0</v>
      </c>
      <c r="Z93" s="76">
        <v>0.0</v>
      </c>
      <c r="AA93" s="76">
        <v>0.0</v>
      </c>
      <c r="AB93" s="76">
        <v>0.0</v>
      </c>
      <c r="AC93" s="76">
        <v>0.0</v>
      </c>
      <c r="AD93" s="76">
        <v>0.0</v>
      </c>
      <c r="AE93" s="76">
        <v>0.0</v>
      </c>
      <c r="AF93" s="76">
        <v>0.0</v>
      </c>
      <c r="AG93" s="76">
        <v>0.0</v>
      </c>
      <c r="AH93" s="114">
        <v>0.0</v>
      </c>
      <c r="AI93" s="132"/>
      <c r="AJ93" s="132"/>
    </row>
    <row r="94" hidden="1">
      <c r="A94" s="94" t="s">
        <v>171</v>
      </c>
      <c r="B94" s="94" t="s">
        <v>172</v>
      </c>
      <c r="C94" s="94" t="s">
        <v>173</v>
      </c>
      <c r="D94" s="78" t="s">
        <v>174</v>
      </c>
      <c r="E94" s="78" t="s">
        <v>1123</v>
      </c>
      <c r="F94" s="96" t="s">
        <v>106</v>
      </c>
      <c r="G94" s="109" t="s">
        <v>1388</v>
      </c>
      <c r="H94" s="97" t="s">
        <v>1389</v>
      </c>
      <c r="I94" s="136" t="s">
        <v>1304</v>
      </c>
      <c r="J94" s="100">
        <v>33.0</v>
      </c>
      <c r="K94" s="76">
        <v>6.0</v>
      </c>
      <c r="L94" s="76">
        <v>3.0</v>
      </c>
      <c r="M94" s="76">
        <v>1.0</v>
      </c>
      <c r="N94" s="76">
        <v>2.0</v>
      </c>
      <c r="O94" s="76">
        <v>5.0</v>
      </c>
      <c r="P94" s="76">
        <v>5.0</v>
      </c>
      <c r="Q94" s="76">
        <v>2.0</v>
      </c>
      <c r="R94" s="76">
        <v>1.0</v>
      </c>
      <c r="S94" s="76">
        <v>1.0</v>
      </c>
      <c r="T94" s="76">
        <v>1.0</v>
      </c>
      <c r="U94" s="137">
        <v>6.0</v>
      </c>
      <c r="V94" s="102" t="s">
        <v>1304</v>
      </c>
      <c r="W94" s="97">
        <v>12.0</v>
      </c>
      <c r="X94" s="76">
        <v>7.0</v>
      </c>
      <c r="Y94" s="76">
        <v>0.0</v>
      </c>
      <c r="Z94" s="76">
        <v>0.0</v>
      </c>
      <c r="AA94" s="76">
        <v>0.0</v>
      </c>
      <c r="AB94" s="76">
        <v>0.0</v>
      </c>
      <c r="AC94" s="76">
        <v>5.0</v>
      </c>
      <c r="AD94" s="76">
        <v>0.0</v>
      </c>
      <c r="AE94" s="76">
        <v>0.0</v>
      </c>
      <c r="AF94" s="76">
        <v>0.0</v>
      </c>
      <c r="AG94" s="76">
        <v>0.0</v>
      </c>
      <c r="AH94" s="114">
        <v>0.0</v>
      </c>
      <c r="AI94" s="132"/>
      <c r="AJ94" s="132"/>
    </row>
    <row r="95" hidden="1">
      <c r="A95" s="94" t="s">
        <v>234</v>
      </c>
      <c r="B95" s="94" t="s">
        <v>636</v>
      </c>
      <c r="C95" s="94" t="s">
        <v>636</v>
      </c>
      <c r="D95" s="78" t="s">
        <v>236</v>
      </c>
      <c r="E95" s="78" t="s">
        <v>1123</v>
      </c>
      <c r="F95" s="96" t="s">
        <v>106</v>
      </c>
      <c r="G95" s="109" t="s">
        <v>1745</v>
      </c>
      <c r="H95" s="97" t="s">
        <v>1919</v>
      </c>
      <c r="I95" s="136" t="s">
        <v>1304</v>
      </c>
      <c r="J95" s="100">
        <v>15.0</v>
      </c>
      <c r="K95" s="76">
        <v>4.0</v>
      </c>
      <c r="L95" s="76">
        <v>8.0</v>
      </c>
      <c r="M95" s="76">
        <v>2.0</v>
      </c>
      <c r="N95" s="76">
        <v>0.0</v>
      </c>
      <c r="O95" s="76">
        <v>1.0</v>
      </c>
      <c r="P95" s="97" t="s">
        <v>624</v>
      </c>
      <c r="Q95" s="97" t="s">
        <v>624</v>
      </c>
      <c r="R95" s="97" t="s">
        <v>624</v>
      </c>
      <c r="S95" s="97" t="s">
        <v>624</v>
      </c>
      <c r="T95" s="97" t="s">
        <v>624</v>
      </c>
      <c r="U95" s="137" t="s">
        <v>624</v>
      </c>
      <c r="V95" s="102"/>
      <c r="W95" s="97">
        <v>0.0</v>
      </c>
      <c r="X95" s="76">
        <v>0.0</v>
      </c>
      <c r="Y95" s="76">
        <v>0.0</v>
      </c>
      <c r="Z95" s="76">
        <v>0.0</v>
      </c>
      <c r="AA95" s="76">
        <v>0.0</v>
      </c>
      <c r="AB95" s="114">
        <v>0.0</v>
      </c>
      <c r="AC95" s="97" t="s">
        <v>624</v>
      </c>
      <c r="AD95" s="97" t="s">
        <v>624</v>
      </c>
      <c r="AE95" s="97" t="s">
        <v>624</v>
      </c>
      <c r="AF95" s="97" t="s">
        <v>624</v>
      </c>
      <c r="AG95" s="97" t="s">
        <v>624</v>
      </c>
      <c r="AH95" s="97" t="s">
        <v>624</v>
      </c>
      <c r="AI95" s="132"/>
      <c r="AJ95" s="132"/>
    </row>
    <row r="96" hidden="1">
      <c r="A96" s="94" t="s">
        <v>86</v>
      </c>
      <c r="B96" s="94" t="s">
        <v>739</v>
      </c>
      <c r="C96" s="94" t="s">
        <v>740</v>
      </c>
      <c r="D96" s="78" t="s">
        <v>152</v>
      </c>
      <c r="E96" s="78" t="s">
        <v>1123</v>
      </c>
      <c r="F96" s="96" t="s">
        <v>89</v>
      </c>
      <c r="G96" s="109" t="s">
        <v>1392</v>
      </c>
      <c r="H96" s="97"/>
      <c r="I96" s="136" t="s">
        <v>1304</v>
      </c>
      <c r="J96" s="100">
        <v>7.0</v>
      </c>
      <c r="K96" s="76">
        <v>3.0</v>
      </c>
      <c r="L96" s="76">
        <v>0.0</v>
      </c>
      <c r="M96" s="76">
        <v>1.0</v>
      </c>
      <c r="N96" s="76">
        <v>0.0</v>
      </c>
      <c r="O96" s="76">
        <v>3.0</v>
      </c>
      <c r="P96" s="97" t="s">
        <v>624</v>
      </c>
      <c r="Q96" s="97" t="s">
        <v>624</v>
      </c>
      <c r="R96" s="97" t="s">
        <v>624</v>
      </c>
      <c r="S96" s="97" t="s">
        <v>624</v>
      </c>
      <c r="T96" s="97" t="s">
        <v>624</v>
      </c>
      <c r="U96" s="137" t="s">
        <v>624</v>
      </c>
      <c r="V96" s="102"/>
      <c r="W96" s="97">
        <v>0.0</v>
      </c>
      <c r="X96" s="76">
        <v>0.0</v>
      </c>
      <c r="Y96" s="76">
        <v>0.0</v>
      </c>
      <c r="Z96" s="76">
        <v>0.0</v>
      </c>
      <c r="AA96" s="76">
        <v>0.0</v>
      </c>
      <c r="AB96" s="114">
        <v>0.0</v>
      </c>
      <c r="AC96" s="97" t="s">
        <v>624</v>
      </c>
      <c r="AD96" s="97" t="s">
        <v>624</v>
      </c>
      <c r="AE96" s="97" t="s">
        <v>624</v>
      </c>
      <c r="AF96" s="97" t="s">
        <v>624</v>
      </c>
      <c r="AG96" s="97" t="s">
        <v>624</v>
      </c>
      <c r="AH96" s="97" t="s">
        <v>624</v>
      </c>
      <c r="AI96" s="132"/>
      <c r="AJ96" s="132"/>
    </row>
    <row r="97" hidden="1">
      <c r="A97" s="94" t="s">
        <v>936</v>
      </c>
      <c r="B97" s="94" t="s">
        <v>1393</v>
      </c>
      <c r="C97" s="94" t="s">
        <v>1394</v>
      </c>
      <c r="D97" s="78" t="s">
        <v>939</v>
      </c>
      <c r="E97" s="78" t="s">
        <v>64</v>
      </c>
      <c r="F97" s="96" t="s">
        <v>79</v>
      </c>
      <c r="G97" s="97" t="s">
        <v>1395</v>
      </c>
      <c r="H97" s="97"/>
      <c r="I97" s="136" t="s">
        <v>1304</v>
      </c>
      <c r="J97" s="100">
        <v>14.0</v>
      </c>
      <c r="K97" s="76">
        <v>1.0</v>
      </c>
      <c r="L97" s="76">
        <v>0.0</v>
      </c>
      <c r="M97" s="76">
        <v>0.0</v>
      </c>
      <c r="N97" s="76">
        <v>1.0</v>
      </c>
      <c r="O97" s="76">
        <v>0.0</v>
      </c>
      <c r="P97" s="76">
        <v>2.0</v>
      </c>
      <c r="Q97" s="76">
        <v>1.0</v>
      </c>
      <c r="R97" s="76">
        <v>1.0</v>
      </c>
      <c r="S97" s="76">
        <v>8.0</v>
      </c>
      <c r="T97" s="97" t="s">
        <v>624</v>
      </c>
      <c r="U97" s="137" t="s">
        <v>624</v>
      </c>
      <c r="V97" s="102"/>
      <c r="W97" s="97">
        <v>0.0</v>
      </c>
      <c r="X97" s="76">
        <v>0.0</v>
      </c>
      <c r="Y97" s="76">
        <v>0.0</v>
      </c>
      <c r="Z97" s="76">
        <v>0.0</v>
      </c>
      <c r="AA97" s="76">
        <v>0.0</v>
      </c>
      <c r="AB97" s="76">
        <v>0.0</v>
      </c>
      <c r="AC97" s="76">
        <v>0.0</v>
      </c>
      <c r="AD97" s="76">
        <v>0.0</v>
      </c>
      <c r="AE97" s="76">
        <v>0.0</v>
      </c>
      <c r="AF97" s="76">
        <v>0.0</v>
      </c>
      <c r="AG97" s="114">
        <v>0.0</v>
      </c>
      <c r="AH97" s="97" t="s">
        <v>624</v>
      </c>
      <c r="AI97" s="132"/>
      <c r="AJ97" s="132"/>
    </row>
    <row r="98" hidden="1">
      <c r="A98" s="94" t="s">
        <v>86</v>
      </c>
      <c r="B98" s="94" t="s">
        <v>432</v>
      </c>
      <c r="C98" s="94" t="s">
        <v>433</v>
      </c>
      <c r="D98" s="78" t="s">
        <v>152</v>
      </c>
      <c r="E98" s="78" t="s">
        <v>1123</v>
      </c>
      <c r="F98" s="96" t="s">
        <v>79</v>
      </c>
      <c r="G98" s="97" t="s">
        <v>1920</v>
      </c>
      <c r="H98" s="109" t="s">
        <v>1813</v>
      </c>
      <c r="I98" s="136" t="s">
        <v>1468</v>
      </c>
      <c r="J98" s="100">
        <v>44.0</v>
      </c>
      <c r="K98" s="76">
        <v>1.0</v>
      </c>
      <c r="L98" s="76">
        <v>2.0</v>
      </c>
      <c r="M98" s="76">
        <v>4.0</v>
      </c>
      <c r="N98" s="76">
        <v>5.0</v>
      </c>
      <c r="O98" s="76">
        <v>7.0</v>
      </c>
      <c r="P98" s="76">
        <v>5.0</v>
      </c>
      <c r="Q98" s="76">
        <v>5.0</v>
      </c>
      <c r="R98" s="76">
        <v>7.0</v>
      </c>
      <c r="S98" s="76">
        <v>1.0</v>
      </c>
      <c r="T98" s="76">
        <v>1.0</v>
      </c>
      <c r="U98" s="137">
        <v>6.0</v>
      </c>
      <c r="V98" s="102" t="s">
        <v>1921</v>
      </c>
      <c r="W98" s="97">
        <v>5.0</v>
      </c>
      <c r="X98" s="76">
        <v>0.0</v>
      </c>
      <c r="Y98" s="76">
        <v>0.0</v>
      </c>
      <c r="Z98" s="76">
        <v>0.0</v>
      </c>
      <c r="AA98" s="76">
        <v>0.0</v>
      </c>
      <c r="AB98" s="76">
        <v>0.0</v>
      </c>
      <c r="AC98" s="76">
        <v>2.0</v>
      </c>
      <c r="AD98" s="76">
        <v>1.0</v>
      </c>
      <c r="AE98" s="76">
        <v>2.0</v>
      </c>
      <c r="AF98" s="76">
        <v>0.0</v>
      </c>
      <c r="AG98" s="76">
        <v>0.0</v>
      </c>
      <c r="AH98" s="114">
        <v>0.0</v>
      </c>
      <c r="AI98" s="132"/>
      <c r="AJ98" s="132"/>
    </row>
    <row r="99" hidden="1">
      <c r="A99" s="94" t="s">
        <v>670</v>
      </c>
      <c r="B99" s="94" t="s">
        <v>1399</v>
      </c>
      <c r="C99" s="94" t="s">
        <v>1399</v>
      </c>
      <c r="D99" s="78"/>
      <c r="E99" s="78"/>
      <c r="F99" s="96"/>
      <c r="G99" s="97"/>
      <c r="H99" s="97"/>
      <c r="I99" s="136" t="s">
        <v>1899</v>
      </c>
      <c r="J99" s="100">
        <v>61.0</v>
      </c>
      <c r="K99" s="76">
        <v>6.0</v>
      </c>
      <c r="L99" s="76">
        <v>11.0</v>
      </c>
      <c r="M99" s="76">
        <v>9.0</v>
      </c>
      <c r="N99" s="76">
        <v>11.0</v>
      </c>
      <c r="O99" s="76">
        <v>19.0</v>
      </c>
      <c r="P99" s="76">
        <v>3.0</v>
      </c>
      <c r="Q99" s="76">
        <v>2.0</v>
      </c>
      <c r="R99" s="97" t="s">
        <v>624</v>
      </c>
      <c r="S99" s="97" t="s">
        <v>624</v>
      </c>
      <c r="T99" s="97" t="s">
        <v>624</v>
      </c>
      <c r="U99" s="137" t="s">
        <v>624</v>
      </c>
      <c r="V99" s="102" t="s">
        <v>1899</v>
      </c>
      <c r="W99" s="97">
        <v>69.0</v>
      </c>
      <c r="X99" s="76">
        <v>7.0</v>
      </c>
      <c r="Y99" s="76">
        <v>11.0</v>
      </c>
      <c r="Z99" s="76">
        <v>11.0</v>
      </c>
      <c r="AA99" s="76">
        <v>12.0</v>
      </c>
      <c r="AB99" s="76">
        <v>27.0</v>
      </c>
      <c r="AC99" s="76">
        <v>1.0</v>
      </c>
      <c r="AD99" s="114">
        <v>0.0</v>
      </c>
      <c r="AE99" s="97" t="s">
        <v>624</v>
      </c>
      <c r="AF99" s="97" t="s">
        <v>624</v>
      </c>
      <c r="AG99" s="97" t="s">
        <v>624</v>
      </c>
      <c r="AH99" s="97" t="s">
        <v>624</v>
      </c>
      <c r="AI99" s="132"/>
      <c r="AJ99" s="132"/>
    </row>
    <row r="100" hidden="1">
      <c r="A100" s="94" t="s">
        <v>439</v>
      </c>
      <c r="B100" s="94" t="s">
        <v>1040</v>
      </c>
      <c r="C100" s="94" t="s">
        <v>1040</v>
      </c>
      <c r="D100" s="78" t="s">
        <v>1241</v>
      </c>
      <c r="E100" s="78" t="s">
        <v>1174</v>
      </c>
      <c r="F100" s="96" t="s">
        <v>79</v>
      </c>
      <c r="G100" s="97" t="s">
        <v>1403</v>
      </c>
      <c r="H100" s="109" t="s">
        <v>1404</v>
      </c>
      <c r="I100" s="136" t="s">
        <v>1915</v>
      </c>
      <c r="J100" s="100">
        <v>3.0</v>
      </c>
      <c r="K100" s="76">
        <v>2.0</v>
      </c>
      <c r="L100" s="76">
        <v>1.0</v>
      </c>
      <c r="M100" s="97" t="s">
        <v>624</v>
      </c>
      <c r="N100" s="97" t="s">
        <v>624</v>
      </c>
      <c r="O100" s="97" t="s">
        <v>624</v>
      </c>
      <c r="P100" s="97" t="s">
        <v>624</v>
      </c>
      <c r="Q100" s="97" t="s">
        <v>624</v>
      </c>
      <c r="R100" s="97" t="s">
        <v>624</v>
      </c>
      <c r="S100" s="97" t="s">
        <v>624</v>
      </c>
      <c r="T100" s="97" t="s">
        <v>624</v>
      </c>
      <c r="U100" s="137" t="s">
        <v>624</v>
      </c>
      <c r="V100" s="102"/>
      <c r="W100" s="97">
        <v>0.0</v>
      </c>
      <c r="X100" s="76">
        <v>0.0</v>
      </c>
      <c r="Y100" s="114">
        <v>0.0</v>
      </c>
      <c r="Z100" s="97" t="s">
        <v>624</v>
      </c>
      <c r="AA100" s="97" t="s">
        <v>624</v>
      </c>
      <c r="AB100" s="97" t="s">
        <v>624</v>
      </c>
      <c r="AC100" s="97" t="s">
        <v>624</v>
      </c>
      <c r="AD100" s="97" t="s">
        <v>624</v>
      </c>
      <c r="AE100" s="97" t="s">
        <v>624</v>
      </c>
      <c r="AF100" s="97" t="s">
        <v>624</v>
      </c>
      <c r="AG100" s="97" t="s">
        <v>624</v>
      </c>
      <c r="AH100" s="97" t="s">
        <v>624</v>
      </c>
      <c r="AI100" s="132"/>
      <c r="AJ100" s="132"/>
    </row>
    <row r="101" hidden="1">
      <c r="A101" s="94" t="s">
        <v>94</v>
      </c>
      <c r="B101" s="94" t="s">
        <v>447</v>
      </c>
      <c r="C101" s="94" t="s">
        <v>447</v>
      </c>
      <c r="D101" s="78" t="s">
        <v>1216</v>
      </c>
      <c r="E101" s="78" t="s">
        <v>1123</v>
      </c>
      <c r="F101" s="96" t="s">
        <v>237</v>
      </c>
      <c r="G101" s="109" t="s">
        <v>1667</v>
      </c>
      <c r="H101" s="97"/>
      <c r="I101" s="136" t="s">
        <v>1899</v>
      </c>
      <c r="J101" s="100">
        <v>15.0</v>
      </c>
      <c r="K101" s="76">
        <v>1.0</v>
      </c>
      <c r="L101" s="76">
        <v>0.0</v>
      </c>
      <c r="M101" s="76">
        <v>1.0</v>
      </c>
      <c r="N101" s="76">
        <v>1.0</v>
      </c>
      <c r="O101" s="76">
        <v>2.0</v>
      </c>
      <c r="P101" s="76">
        <v>2.0</v>
      </c>
      <c r="Q101" s="76">
        <v>2.0</v>
      </c>
      <c r="R101" s="76">
        <v>4.0</v>
      </c>
      <c r="S101" s="76">
        <v>1.0</v>
      </c>
      <c r="T101" s="76">
        <v>0.0</v>
      </c>
      <c r="U101" s="137">
        <v>1.0</v>
      </c>
      <c r="V101" s="102"/>
      <c r="W101" s="97">
        <v>0.0</v>
      </c>
      <c r="X101" s="76">
        <v>0.0</v>
      </c>
      <c r="Y101" s="76">
        <v>0.0</v>
      </c>
      <c r="Z101" s="76">
        <v>0.0</v>
      </c>
      <c r="AA101" s="76">
        <v>0.0</v>
      </c>
      <c r="AB101" s="76">
        <v>0.0</v>
      </c>
      <c r="AC101" s="76">
        <v>0.0</v>
      </c>
      <c r="AD101" s="76">
        <v>0.0</v>
      </c>
      <c r="AE101" s="76">
        <v>0.0</v>
      </c>
      <c r="AF101" s="76">
        <v>0.0</v>
      </c>
      <c r="AG101" s="76">
        <v>0.0</v>
      </c>
      <c r="AH101" s="114">
        <v>0.0</v>
      </c>
      <c r="AI101" s="132"/>
      <c r="AJ101" s="132"/>
    </row>
    <row r="102" hidden="1">
      <c r="A102" s="94" t="s">
        <v>94</v>
      </c>
      <c r="B102" s="94" t="s">
        <v>576</v>
      </c>
      <c r="C102" s="94" t="s">
        <v>577</v>
      </c>
      <c r="D102" s="78" t="s">
        <v>1216</v>
      </c>
      <c r="E102" s="78" t="s">
        <v>1123</v>
      </c>
      <c r="F102" s="96" t="s">
        <v>79</v>
      </c>
      <c r="G102" s="109" t="s">
        <v>1405</v>
      </c>
      <c r="H102" s="97"/>
      <c r="I102" s="136" t="s">
        <v>1899</v>
      </c>
      <c r="J102" s="100">
        <v>28.0</v>
      </c>
      <c r="K102" s="76">
        <v>1.0</v>
      </c>
      <c r="L102" s="76">
        <v>0.0</v>
      </c>
      <c r="M102" s="76">
        <v>1.0</v>
      </c>
      <c r="N102" s="76">
        <v>2.0</v>
      </c>
      <c r="O102" s="76">
        <v>0.0</v>
      </c>
      <c r="P102" s="76">
        <v>1.0</v>
      </c>
      <c r="Q102" s="76">
        <v>1.0</v>
      </c>
      <c r="R102" s="76">
        <v>0.0</v>
      </c>
      <c r="S102" s="76">
        <v>5.0</v>
      </c>
      <c r="T102" s="76">
        <v>9.0</v>
      </c>
      <c r="U102" s="137">
        <v>8.0</v>
      </c>
      <c r="V102" s="102" t="s">
        <v>1922</v>
      </c>
      <c r="W102" s="97">
        <v>1.0</v>
      </c>
      <c r="X102" s="76">
        <v>0.0</v>
      </c>
      <c r="Y102" s="76">
        <v>0.0</v>
      </c>
      <c r="Z102" s="76">
        <v>0.0</v>
      </c>
      <c r="AA102" s="76">
        <v>0.0</v>
      </c>
      <c r="AB102" s="76">
        <v>0.0</v>
      </c>
      <c r="AC102" s="76">
        <v>0.0</v>
      </c>
      <c r="AD102" s="76">
        <v>0.0</v>
      </c>
      <c r="AE102" s="76">
        <v>0.0</v>
      </c>
      <c r="AF102" s="76">
        <v>0.0</v>
      </c>
      <c r="AG102" s="76">
        <v>1.0</v>
      </c>
      <c r="AH102" s="114">
        <v>0.0</v>
      </c>
      <c r="AI102" s="132"/>
      <c r="AJ102" s="132"/>
    </row>
    <row r="103" hidden="1">
      <c r="A103" s="94" t="s">
        <v>86</v>
      </c>
      <c r="B103" s="94" t="s">
        <v>762</v>
      </c>
      <c r="C103" s="94" t="s">
        <v>763</v>
      </c>
      <c r="D103" s="78" t="s">
        <v>152</v>
      </c>
      <c r="E103" s="78" t="s">
        <v>1123</v>
      </c>
      <c r="F103" s="96" t="s">
        <v>79</v>
      </c>
      <c r="G103" s="109" t="s">
        <v>1785</v>
      </c>
      <c r="H103" s="109" t="s">
        <v>1557</v>
      </c>
      <c r="I103" s="136" t="s">
        <v>1899</v>
      </c>
      <c r="J103" s="100">
        <v>2.0</v>
      </c>
      <c r="K103" s="76">
        <v>2.0</v>
      </c>
      <c r="L103" s="76">
        <v>0.0</v>
      </c>
      <c r="M103" s="76">
        <v>0.0</v>
      </c>
      <c r="N103" s="76">
        <v>0.0</v>
      </c>
      <c r="O103" s="76">
        <v>0.0</v>
      </c>
      <c r="P103" s="97" t="s">
        <v>624</v>
      </c>
      <c r="Q103" s="97" t="s">
        <v>624</v>
      </c>
      <c r="R103" s="97" t="s">
        <v>624</v>
      </c>
      <c r="S103" s="97" t="s">
        <v>624</v>
      </c>
      <c r="T103" s="97" t="s">
        <v>624</v>
      </c>
      <c r="U103" s="137" t="s">
        <v>624</v>
      </c>
      <c r="V103" s="102" t="s">
        <v>1899</v>
      </c>
      <c r="W103" s="97">
        <v>1.0</v>
      </c>
      <c r="X103" s="76">
        <v>0.0</v>
      </c>
      <c r="Y103" s="76">
        <v>0.0</v>
      </c>
      <c r="Z103" s="76">
        <v>0.0</v>
      </c>
      <c r="AA103" s="76">
        <v>0.0</v>
      </c>
      <c r="AB103" s="76">
        <v>0.0</v>
      </c>
      <c r="AC103" s="114">
        <v>1.0</v>
      </c>
      <c r="AD103" s="97" t="s">
        <v>624</v>
      </c>
      <c r="AE103" s="97" t="s">
        <v>624</v>
      </c>
      <c r="AF103" s="97" t="s">
        <v>624</v>
      </c>
      <c r="AG103" s="97" t="s">
        <v>624</v>
      </c>
      <c r="AH103" s="97" t="s">
        <v>624</v>
      </c>
      <c r="AI103" s="132"/>
      <c r="AJ103" s="132"/>
    </row>
    <row r="104" hidden="1">
      <c r="A104" s="94" t="s">
        <v>129</v>
      </c>
      <c r="B104" s="94" t="s">
        <v>1049</v>
      </c>
      <c r="C104" s="94" t="s">
        <v>1050</v>
      </c>
      <c r="D104" s="78" t="s">
        <v>754</v>
      </c>
      <c r="E104" s="78" t="s">
        <v>1285</v>
      </c>
      <c r="F104" s="96" t="s">
        <v>79</v>
      </c>
      <c r="G104" s="109" t="s">
        <v>1408</v>
      </c>
      <c r="H104" s="109" t="s">
        <v>1364</v>
      </c>
      <c r="I104" s="136" t="s">
        <v>1915</v>
      </c>
      <c r="J104" s="100">
        <v>15.0</v>
      </c>
      <c r="K104" s="76">
        <v>1.0</v>
      </c>
      <c r="L104" s="76">
        <v>0.0</v>
      </c>
      <c r="M104" s="76">
        <v>2.0</v>
      </c>
      <c r="N104" s="76">
        <v>0.0</v>
      </c>
      <c r="O104" s="76">
        <v>3.0</v>
      </c>
      <c r="P104" s="76">
        <v>0.0</v>
      </c>
      <c r="Q104" s="76">
        <v>2.0</v>
      </c>
      <c r="R104" s="76">
        <v>0.0</v>
      </c>
      <c r="S104" s="76">
        <v>0.0</v>
      </c>
      <c r="T104" s="76">
        <v>2.0</v>
      </c>
      <c r="U104" s="137">
        <v>5.0</v>
      </c>
      <c r="V104" s="102" t="s">
        <v>1923</v>
      </c>
      <c r="W104" s="97">
        <v>2.0</v>
      </c>
      <c r="X104" s="76">
        <v>0.0</v>
      </c>
      <c r="Y104" s="76">
        <v>0.0</v>
      </c>
      <c r="Z104" s="76">
        <v>0.0</v>
      </c>
      <c r="AA104" s="76">
        <v>2.0</v>
      </c>
      <c r="AB104" s="76">
        <v>0.0</v>
      </c>
      <c r="AC104" s="76">
        <v>0.0</v>
      </c>
      <c r="AD104" s="76">
        <v>0.0</v>
      </c>
      <c r="AE104" s="76">
        <v>0.0</v>
      </c>
      <c r="AF104" s="76">
        <v>0.0</v>
      </c>
      <c r="AG104" s="76">
        <v>0.0</v>
      </c>
      <c r="AH104" s="114">
        <v>0.0</v>
      </c>
      <c r="AI104" s="132"/>
      <c r="AJ104" s="132"/>
    </row>
    <row r="105" hidden="1">
      <c r="A105" s="94" t="s">
        <v>86</v>
      </c>
      <c r="B105" s="94" t="s">
        <v>1924</v>
      </c>
      <c r="C105" s="94" t="s">
        <v>1924</v>
      </c>
      <c r="D105" s="78" t="s">
        <v>152</v>
      </c>
      <c r="E105" s="78" t="s">
        <v>1123</v>
      </c>
      <c r="F105" s="96" t="s">
        <v>237</v>
      </c>
      <c r="G105" s="109" t="s">
        <v>1925</v>
      </c>
      <c r="H105" s="97" t="s">
        <v>1926</v>
      </c>
      <c r="I105" s="136" t="s">
        <v>1515</v>
      </c>
      <c r="J105" s="100">
        <v>25.0</v>
      </c>
      <c r="K105" s="76">
        <v>15.0</v>
      </c>
      <c r="L105" s="76">
        <v>2.0</v>
      </c>
      <c r="M105" s="76">
        <v>0.0</v>
      </c>
      <c r="N105" s="76">
        <v>1.0</v>
      </c>
      <c r="O105" s="76">
        <v>0.0</v>
      </c>
      <c r="P105" s="76">
        <v>0.0</v>
      </c>
      <c r="Q105" s="76">
        <v>0.0</v>
      </c>
      <c r="R105" s="76">
        <v>1.0</v>
      </c>
      <c r="S105" s="76">
        <v>0.0</v>
      </c>
      <c r="T105" s="76">
        <v>0.0</v>
      </c>
      <c r="U105" s="137">
        <v>6.0</v>
      </c>
      <c r="V105" s="102" t="s">
        <v>1515</v>
      </c>
      <c r="W105" s="97">
        <v>14.0</v>
      </c>
      <c r="X105" s="76">
        <v>14.0</v>
      </c>
      <c r="Y105" s="76">
        <v>0.0</v>
      </c>
      <c r="Z105" s="76">
        <v>0.0</v>
      </c>
      <c r="AA105" s="76">
        <v>0.0</v>
      </c>
      <c r="AB105" s="76">
        <v>0.0</v>
      </c>
      <c r="AC105" s="76">
        <v>0.0</v>
      </c>
      <c r="AD105" s="76">
        <v>0.0</v>
      </c>
      <c r="AE105" s="76">
        <v>0.0</v>
      </c>
      <c r="AF105" s="76">
        <v>0.0</v>
      </c>
      <c r="AG105" s="76">
        <v>0.0</v>
      </c>
      <c r="AH105" s="114">
        <v>0.0</v>
      </c>
      <c r="AI105" s="132"/>
      <c r="AJ105" s="132"/>
    </row>
    <row r="106" hidden="1">
      <c r="A106" s="94" t="s">
        <v>711</v>
      </c>
      <c r="B106" s="94" t="s">
        <v>712</v>
      </c>
      <c r="C106" s="94" t="s">
        <v>713</v>
      </c>
      <c r="D106" s="78" t="s">
        <v>714</v>
      </c>
      <c r="E106" s="78" t="s">
        <v>1123</v>
      </c>
      <c r="F106" s="96" t="s">
        <v>65</v>
      </c>
      <c r="G106" s="97" t="s">
        <v>1927</v>
      </c>
      <c r="H106" s="97" t="s">
        <v>1928</v>
      </c>
      <c r="I106" s="136" t="s">
        <v>1515</v>
      </c>
      <c r="J106" s="100">
        <v>44.0</v>
      </c>
      <c r="K106" s="76">
        <v>2.0</v>
      </c>
      <c r="L106" s="76">
        <v>1.0</v>
      </c>
      <c r="M106" s="76">
        <v>0.0</v>
      </c>
      <c r="N106" s="76">
        <v>2.0</v>
      </c>
      <c r="O106" s="76">
        <v>0.0</v>
      </c>
      <c r="P106" s="76">
        <v>0.0</v>
      </c>
      <c r="Q106" s="76">
        <v>1.0</v>
      </c>
      <c r="R106" s="76">
        <v>5.0</v>
      </c>
      <c r="S106" s="76">
        <v>14.0</v>
      </c>
      <c r="T106" s="76">
        <v>2.0</v>
      </c>
      <c r="U106" s="137">
        <v>17.0</v>
      </c>
      <c r="V106" s="102"/>
      <c r="W106" s="97">
        <v>0.0</v>
      </c>
      <c r="X106" s="76">
        <v>0.0</v>
      </c>
      <c r="Y106" s="76">
        <v>0.0</v>
      </c>
      <c r="Z106" s="76">
        <v>0.0</v>
      </c>
      <c r="AA106" s="76">
        <v>0.0</v>
      </c>
      <c r="AB106" s="76">
        <v>0.0</v>
      </c>
      <c r="AC106" s="76">
        <v>0.0</v>
      </c>
      <c r="AD106" s="76">
        <v>0.0</v>
      </c>
      <c r="AE106" s="76">
        <v>0.0</v>
      </c>
      <c r="AF106" s="76">
        <v>0.0</v>
      </c>
      <c r="AG106" s="76">
        <v>0.0</v>
      </c>
      <c r="AH106" s="114">
        <v>0.0</v>
      </c>
      <c r="AI106" s="132"/>
      <c r="AJ106" s="132"/>
    </row>
    <row r="107" hidden="1">
      <c r="A107" s="94" t="s">
        <v>94</v>
      </c>
      <c r="B107" s="94" t="s">
        <v>95</v>
      </c>
      <c r="C107" s="94" t="s">
        <v>96</v>
      </c>
      <c r="D107" s="78" t="s">
        <v>1216</v>
      </c>
      <c r="E107" s="78" t="s">
        <v>1123</v>
      </c>
      <c r="F107" s="96" t="s">
        <v>79</v>
      </c>
      <c r="G107" s="109" t="s">
        <v>1711</v>
      </c>
      <c r="H107" s="97"/>
      <c r="I107" s="136" t="s">
        <v>1515</v>
      </c>
      <c r="J107" s="100">
        <v>234.0</v>
      </c>
      <c r="K107" s="76">
        <v>3.0</v>
      </c>
      <c r="L107" s="76">
        <v>0.0</v>
      </c>
      <c r="M107" s="76">
        <v>1.0</v>
      </c>
      <c r="N107" s="76">
        <v>1.0</v>
      </c>
      <c r="O107" s="76">
        <v>1.0</v>
      </c>
      <c r="P107" s="76">
        <v>24.0</v>
      </c>
      <c r="Q107" s="76">
        <v>55.0</v>
      </c>
      <c r="R107" s="76">
        <v>69.0</v>
      </c>
      <c r="S107" s="76">
        <v>37.0</v>
      </c>
      <c r="T107" s="76">
        <v>9.0</v>
      </c>
      <c r="U107" s="137">
        <v>34.0</v>
      </c>
      <c r="V107" s="102" t="s">
        <v>1929</v>
      </c>
      <c r="W107" s="97">
        <v>299.0</v>
      </c>
      <c r="X107" s="76">
        <v>0.0</v>
      </c>
      <c r="Y107" s="76">
        <v>0.0</v>
      </c>
      <c r="Z107" s="76">
        <v>0.0</v>
      </c>
      <c r="AA107" s="76">
        <v>1.0</v>
      </c>
      <c r="AB107" s="76">
        <v>8.0</v>
      </c>
      <c r="AC107" s="76">
        <v>26.0</v>
      </c>
      <c r="AD107" s="76">
        <v>61.0</v>
      </c>
      <c r="AE107" s="76">
        <v>95.0</v>
      </c>
      <c r="AF107" s="76">
        <v>49.0</v>
      </c>
      <c r="AG107" s="76">
        <v>8.0</v>
      </c>
      <c r="AH107" s="114">
        <v>51.0</v>
      </c>
      <c r="AI107" s="132"/>
      <c r="AJ107" s="132"/>
    </row>
    <row r="108" hidden="1">
      <c r="A108" s="94" t="s">
        <v>188</v>
      </c>
      <c r="B108" s="94" t="s">
        <v>881</v>
      </c>
      <c r="C108" s="94" t="s">
        <v>881</v>
      </c>
      <c r="D108" s="78" t="s">
        <v>190</v>
      </c>
      <c r="E108" s="78" t="s">
        <v>1288</v>
      </c>
      <c r="F108" s="96" t="s">
        <v>79</v>
      </c>
      <c r="G108" s="97" t="s">
        <v>1409</v>
      </c>
      <c r="H108" s="109" t="s">
        <v>1211</v>
      </c>
      <c r="I108" s="136" t="s">
        <v>1515</v>
      </c>
      <c r="J108" s="100">
        <v>5.0</v>
      </c>
      <c r="K108" s="76">
        <v>2.0</v>
      </c>
      <c r="L108" s="76">
        <v>2.0</v>
      </c>
      <c r="M108" s="76">
        <v>1.0</v>
      </c>
      <c r="N108" s="97" t="s">
        <v>624</v>
      </c>
      <c r="O108" s="97" t="s">
        <v>624</v>
      </c>
      <c r="P108" s="97" t="s">
        <v>624</v>
      </c>
      <c r="Q108" s="97" t="s">
        <v>624</v>
      </c>
      <c r="R108" s="97" t="s">
        <v>624</v>
      </c>
      <c r="S108" s="97" t="s">
        <v>624</v>
      </c>
      <c r="T108" s="97" t="s">
        <v>624</v>
      </c>
      <c r="U108" s="137" t="s">
        <v>624</v>
      </c>
      <c r="V108" s="102"/>
      <c r="W108" s="97">
        <v>0.0</v>
      </c>
      <c r="X108" s="76">
        <v>0.0</v>
      </c>
      <c r="Y108" s="76">
        <v>0.0</v>
      </c>
      <c r="Z108" s="114">
        <v>0.0</v>
      </c>
      <c r="AA108" s="97" t="s">
        <v>624</v>
      </c>
      <c r="AB108" s="97" t="s">
        <v>624</v>
      </c>
      <c r="AC108" s="97" t="s">
        <v>624</v>
      </c>
      <c r="AD108" s="97" t="s">
        <v>624</v>
      </c>
      <c r="AE108" s="97" t="s">
        <v>624</v>
      </c>
      <c r="AF108" s="97" t="s">
        <v>624</v>
      </c>
      <c r="AG108" s="97" t="s">
        <v>624</v>
      </c>
      <c r="AH108" s="97" t="s">
        <v>624</v>
      </c>
      <c r="AI108" s="132"/>
      <c r="AJ108" s="132"/>
    </row>
    <row r="109" hidden="1">
      <c r="A109" s="94" t="s">
        <v>493</v>
      </c>
      <c r="B109" s="94" t="s">
        <v>494</v>
      </c>
      <c r="C109" s="94" t="s">
        <v>495</v>
      </c>
      <c r="D109" s="78" t="s">
        <v>1410</v>
      </c>
      <c r="E109" s="78" t="s">
        <v>1278</v>
      </c>
      <c r="F109" s="96" t="s">
        <v>89</v>
      </c>
      <c r="G109" s="109" t="s">
        <v>1411</v>
      </c>
      <c r="H109" s="109" t="s">
        <v>1412</v>
      </c>
      <c r="I109" s="136" t="s">
        <v>1382</v>
      </c>
      <c r="J109" s="100">
        <v>59.0</v>
      </c>
      <c r="K109" s="76">
        <v>2.0</v>
      </c>
      <c r="L109" s="76">
        <v>0.0</v>
      </c>
      <c r="M109" s="76">
        <v>1.0</v>
      </c>
      <c r="N109" s="76">
        <v>1.0</v>
      </c>
      <c r="O109" s="76">
        <v>0.0</v>
      </c>
      <c r="P109" s="76">
        <v>1.0</v>
      </c>
      <c r="Q109" s="76">
        <v>14.0</v>
      </c>
      <c r="R109" s="76">
        <v>8.0</v>
      </c>
      <c r="S109" s="76">
        <v>20.0</v>
      </c>
      <c r="T109" s="76">
        <v>11.0</v>
      </c>
      <c r="U109" s="137">
        <v>1.0</v>
      </c>
      <c r="V109" s="102" t="s">
        <v>1382</v>
      </c>
      <c r="W109" s="97">
        <v>25.0</v>
      </c>
      <c r="X109" s="76">
        <v>0.0</v>
      </c>
      <c r="Y109" s="76">
        <v>0.0</v>
      </c>
      <c r="Z109" s="76">
        <v>0.0</v>
      </c>
      <c r="AA109" s="76">
        <v>0.0</v>
      </c>
      <c r="AB109" s="76">
        <v>0.0</v>
      </c>
      <c r="AC109" s="76">
        <v>0.0</v>
      </c>
      <c r="AD109" s="76">
        <v>0.0</v>
      </c>
      <c r="AE109" s="76">
        <v>0.0</v>
      </c>
      <c r="AF109" s="76">
        <v>12.0</v>
      </c>
      <c r="AG109" s="76">
        <v>12.0</v>
      </c>
      <c r="AH109" s="114">
        <v>1.0</v>
      </c>
      <c r="AI109" s="132"/>
      <c r="AJ109" s="132"/>
    </row>
    <row r="110" hidden="1">
      <c r="A110" s="94" t="s">
        <v>86</v>
      </c>
      <c r="B110" s="94" t="s">
        <v>790</v>
      </c>
      <c r="C110" s="94" t="s">
        <v>790</v>
      </c>
      <c r="D110" s="78" t="s">
        <v>1290</v>
      </c>
      <c r="E110" s="78" t="s">
        <v>1123</v>
      </c>
      <c r="F110" s="96" t="s">
        <v>65</v>
      </c>
      <c r="G110" s="97" t="s">
        <v>1415</v>
      </c>
      <c r="H110" s="97"/>
      <c r="I110" s="136" t="s">
        <v>1930</v>
      </c>
      <c r="J110" s="100">
        <v>6.0</v>
      </c>
      <c r="K110" s="76">
        <v>1.0</v>
      </c>
      <c r="L110" s="76">
        <v>2.0</v>
      </c>
      <c r="M110" s="76">
        <v>0.0</v>
      </c>
      <c r="N110" s="76">
        <v>1.0</v>
      </c>
      <c r="O110" s="76">
        <v>0.0</v>
      </c>
      <c r="P110" s="76">
        <v>0.0</v>
      </c>
      <c r="Q110" s="76">
        <v>1.0</v>
      </c>
      <c r="R110" s="76">
        <v>0.0</v>
      </c>
      <c r="S110" s="76">
        <v>0.0</v>
      </c>
      <c r="T110" s="76">
        <v>0.0</v>
      </c>
      <c r="U110" s="137">
        <v>1.0</v>
      </c>
      <c r="V110" s="102"/>
      <c r="W110" s="97">
        <v>0.0</v>
      </c>
      <c r="X110" s="76">
        <v>0.0</v>
      </c>
      <c r="Y110" s="76">
        <v>0.0</v>
      </c>
      <c r="Z110" s="76">
        <v>0.0</v>
      </c>
      <c r="AA110" s="76">
        <v>0.0</v>
      </c>
      <c r="AB110" s="76">
        <v>0.0</v>
      </c>
      <c r="AC110" s="76">
        <v>0.0</v>
      </c>
      <c r="AD110" s="76">
        <v>0.0</v>
      </c>
      <c r="AE110" s="76">
        <v>0.0</v>
      </c>
      <c r="AF110" s="76">
        <v>0.0</v>
      </c>
      <c r="AG110" s="76">
        <v>0.0</v>
      </c>
      <c r="AH110" s="114">
        <v>0.0</v>
      </c>
      <c r="AI110" s="132"/>
      <c r="AJ110" s="132"/>
    </row>
    <row r="111" hidden="1">
      <c r="A111" s="94" t="s">
        <v>181</v>
      </c>
      <c r="B111" s="94" t="s">
        <v>182</v>
      </c>
      <c r="C111" s="94" t="s">
        <v>183</v>
      </c>
      <c r="D111" s="78" t="s">
        <v>1416</v>
      </c>
      <c r="E111" s="78" t="s">
        <v>1138</v>
      </c>
      <c r="F111" s="96" t="s">
        <v>89</v>
      </c>
      <c r="G111" s="109" t="s">
        <v>1405</v>
      </c>
      <c r="H111" s="109" t="s">
        <v>1417</v>
      </c>
      <c r="I111" s="136" t="s">
        <v>1931</v>
      </c>
      <c r="J111" s="100">
        <v>33.0</v>
      </c>
      <c r="K111" s="76">
        <v>4.0</v>
      </c>
      <c r="L111" s="76">
        <v>23.0</v>
      </c>
      <c r="M111" s="76">
        <v>3.0</v>
      </c>
      <c r="N111" s="76">
        <v>0.0</v>
      </c>
      <c r="O111" s="76">
        <v>0.0</v>
      </c>
      <c r="P111" s="76">
        <v>0.0</v>
      </c>
      <c r="Q111" s="76">
        <v>0.0</v>
      </c>
      <c r="R111" s="76">
        <v>0.0</v>
      </c>
      <c r="S111" s="76">
        <v>1.0</v>
      </c>
      <c r="T111" s="76">
        <v>2.0</v>
      </c>
      <c r="U111" s="137" t="s">
        <v>624</v>
      </c>
      <c r="V111" s="102"/>
      <c r="W111" s="97">
        <v>0.0</v>
      </c>
      <c r="X111" s="76">
        <v>0.0</v>
      </c>
      <c r="Y111" s="76">
        <v>0.0</v>
      </c>
      <c r="Z111" s="76">
        <v>0.0</v>
      </c>
      <c r="AA111" s="76">
        <v>0.0</v>
      </c>
      <c r="AB111" s="76">
        <v>0.0</v>
      </c>
      <c r="AC111" s="76">
        <v>0.0</v>
      </c>
      <c r="AD111" s="76">
        <v>0.0</v>
      </c>
      <c r="AE111" s="76">
        <v>0.0</v>
      </c>
      <c r="AF111" s="76">
        <v>0.0</v>
      </c>
      <c r="AG111" s="114">
        <v>0.0</v>
      </c>
      <c r="AH111" s="97" t="s">
        <v>624</v>
      </c>
      <c r="AI111" s="132"/>
      <c r="AJ111" s="132"/>
    </row>
    <row r="112" hidden="1">
      <c r="A112" s="94" t="s">
        <v>86</v>
      </c>
      <c r="B112" s="94" t="s">
        <v>540</v>
      </c>
      <c r="C112" s="94" t="s">
        <v>540</v>
      </c>
      <c r="D112" s="78" t="s">
        <v>1290</v>
      </c>
      <c r="E112" s="78" t="s">
        <v>1123</v>
      </c>
      <c r="F112" s="96" t="s">
        <v>65</v>
      </c>
      <c r="G112" s="109" t="s">
        <v>1418</v>
      </c>
      <c r="H112" s="97"/>
      <c r="I112" s="136" t="s">
        <v>1931</v>
      </c>
      <c r="J112" s="100">
        <v>11.0</v>
      </c>
      <c r="K112" s="76">
        <v>3.0</v>
      </c>
      <c r="L112" s="76">
        <v>1.0</v>
      </c>
      <c r="M112" s="76">
        <v>0.0</v>
      </c>
      <c r="N112" s="76">
        <v>3.0</v>
      </c>
      <c r="O112" s="76">
        <v>1.0</v>
      </c>
      <c r="P112" s="76">
        <v>0.0</v>
      </c>
      <c r="Q112" s="76">
        <v>2.0</v>
      </c>
      <c r="R112" s="76">
        <v>0.0</v>
      </c>
      <c r="S112" s="76">
        <v>0.0</v>
      </c>
      <c r="T112" s="76">
        <v>0.0</v>
      </c>
      <c r="U112" s="137">
        <v>1.0</v>
      </c>
      <c r="V112" s="97" t="s">
        <v>1932</v>
      </c>
      <c r="W112" s="97">
        <v>1.0</v>
      </c>
      <c r="X112" s="76">
        <v>0.0</v>
      </c>
      <c r="Y112" s="76">
        <v>0.0</v>
      </c>
      <c r="Z112" s="76">
        <v>0.0</v>
      </c>
      <c r="AA112" s="76">
        <v>0.0</v>
      </c>
      <c r="AB112" s="76">
        <v>0.0</v>
      </c>
      <c r="AC112" s="76">
        <v>0.0</v>
      </c>
      <c r="AD112" s="76">
        <v>0.0</v>
      </c>
      <c r="AE112" s="76">
        <v>0.0</v>
      </c>
      <c r="AF112" s="76">
        <v>0.0</v>
      </c>
      <c r="AG112" s="76">
        <v>0.0</v>
      </c>
      <c r="AH112" s="114">
        <v>1.0</v>
      </c>
      <c r="AI112" s="132"/>
      <c r="AJ112" s="132"/>
    </row>
    <row r="113" hidden="1">
      <c r="A113" s="94" t="s">
        <v>625</v>
      </c>
      <c r="B113" s="94" t="s">
        <v>626</v>
      </c>
      <c r="C113" s="94" t="s">
        <v>627</v>
      </c>
      <c r="D113" s="78" t="s">
        <v>990</v>
      </c>
      <c r="E113" s="78" t="s">
        <v>1144</v>
      </c>
      <c r="F113" s="96" t="s">
        <v>89</v>
      </c>
      <c r="G113" s="109" t="s">
        <v>1933</v>
      </c>
      <c r="H113" s="109" t="s">
        <v>1574</v>
      </c>
      <c r="I113" s="138" t="s">
        <v>1932</v>
      </c>
      <c r="J113" s="100">
        <v>10.0</v>
      </c>
      <c r="K113" s="76">
        <v>1.0</v>
      </c>
      <c r="L113" s="76">
        <v>0.0</v>
      </c>
      <c r="M113" s="76">
        <v>0.0</v>
      </c>
      <c r="N113" s="76">
        <v>0.0</v>
      </c>
      <c r="O113" s="76">
        <v>0.0</v>
      </c>
      <c r="P113" s="76">
        <v>0.0</v>
      </c>
      <c r="Q113" s="76">
        <v>1.0</v>
      </c>
      <c r="R113" s="76">
        <v>1.0</v>
      </c>
      <c r="S113" s="76">
        <v>1.0</v>
      </c>
      <c r="T113" s="76">
        <v>1.0</v>
      </c>
      <c r="U113" s="137">
        <v>5.0</v>
      </c>
      <c r="V113" s="102"/>
      <c r="W113" s="97">
        <v>0.0</v>
      </c>
      <c r="X113" s="76">
        <v>0.0</v>
      </c>
      <c r="Y113" s="76">
        <v>0.0</v>
      </c>
      <c r="Z113" s="76">
        <v>0.0</v>
      </c>
      <c r="AA113" s="76">
        <v>0.0</v>
      </c>
      <c r="AB113" s="76">
        <v>0.0</v>
      </c>
      <c r="AC113" s="76">
        <v>0.0</v>
      </c>
      <c r="AD113" s="76">
        <v>0.0</v>
      </c>
      <c r="AE113" s="76">
        <v>0.0</v>
      </c>
      <c r="AF113" s="76">
        <v>0.0</v>
      </c>
      <c r="AG113" s="76">
        <v>0.0</v>
      </c>
      <c r="AH113" s="114">
        <v>0.0</v>
      </c>
      <c r="AI113" s="132"/>
      <c r="AJ113" s="132"/>
    </row>
    <row r="114" hidden="1">
      <c r="A114" s="94" t="s">
        <v>129</v>
      </c>
      <c r="B114" s="94" t="s">
        <v>603</v>
      </c>
      <c r="C114" s="94" t="s">
        <v>604</v>
      </c>
      <c r="D114" s="78" t="s">
        <v>754</v>
      </c>
      <c r="E114" s="78" t="s">
        <v>1144</v>
      </c>
      <c r="F114" s="96" t="s">
        <v>135</v>
      </c>
      <c r="G114" s="97" t="s">
        <v>1743</v>
      </c>
      <c r="H114" s="97"/>
      <c r="I114" s="136" t="s">
        <v>1934</v>
      </c>
      <c r="J114" s="100">
        <v>7.0</v>
      </c>
      <c r="K114" s="76">
        <v>1.0</v>
      </c>
      <c r="L114" s="76">
        <v>0.0</v>
      </c>
      <c r="M114" s="76">
        <v>2.0</v>
      </c>
      <c r="N114" s="76">
        <v>0.0</v>
      </c>
      <c r="O114" s="76">
        <v>0.0</v>
      </c>
      <c r="P114" s="76">
        <v>2.0</v>
      </c>
      <c r="Q114" s="76">
        <v>1.0</v>
      </c>
      <c r="R114" s="76">
        <v>0.0</v>
      </c>
      <c r="S114" s="76">
        <v>0.0</v>
      </c>
      <c r="T114" s="76">
        <v>0.0</v>
      </c>
      <c r="U114" s="137">
        <v>1.0</v>
      </c>
      <c r="V114" s="102"/>
      <c r="W114" s="97">
        <v>0.0</v>
      </c>
      <c r="X114" s="76">
        <v>0.0</v>
      </c>
      <c r="Y114" s="76">
        <v>0.0</v>
      </c>
      <c r="Z114" s="76">
        <v>0.0</v>
      </c>
      <c r="AA114" s="76">
        <v>0.0</v>
      </c>
      <c r="AB114" s="76">
        <v>0.0</v>
      </c>
      <c r="AC114" s="76">
        <v>0.0</v>
      </c>
      <c r="AD114" s="76">
        <v>0.0</v>
      </c>
      <c r="AE114" s="76">
        <v>0.0</v>
      </c>
      <c r="AF114" s="76">
        <v>0.0</v>
      </c>
      <c r="AG114" s="76">
        <v>0.0</v>
      </c>
      <c r="AH114" s="114">
        <v>0.0</v>
      </c>
      <c r="AI114" s="132"/>
      <c r="AJ114" s="132"/>
    </row>
    <row r="115" hidden="1">
      <c r="A115" s="94" t="s">
        <v>86</v>
      </c>
      <c r="B115" s="94" t="s">
        <v>242</v>
      </c>
      <c r="C115" s="94" t="s">
        <v>243</v>
      </c>
      <c r="D115" s="78" t="s">
        <v>152</v>
      </c>
      <c r="E115" s="78" t="s">
        <v>1123</v>
      </c>
      <c r="F115" s="96" t="s">
        <v>79</v>
      </c>
      <c r="G115" s="109" t="s">
        <v>1649</v>
      </c>
      <c r="H115" s="97" t="s">
        <v>1650</v>
      </c>
      <c r="I115" s="136" t="s">
        <v>1935</v>
      </c>
      <c r="J115" s="100">
        <v>6.0</v>
      </c>
      <c r="K115" s="76">
        <v>1.0</v>
      </c>
      <c r="L115" s="76">
        <v>0.0</v>
      </c>
      <c r="M115" s="76">
        <v>0.0</v>
      </c>
      <c r="N115" s="76">
        <v>0.0</v>
      </c>
      <c r="O115" s="76">
        <v>1.0</v>
      </c>
      <c r="P115" s="76">
        <v>1.0</v>
      </c>
      <c r="Q115" s="76">
        <v>0.0</v>
      </c>
      <c r="R115" s="76">
        <v>0.0</v>
      </c>
      <c r="S115" s="76">
        <v>1.0</v>
      </c>
      <c r="T115" s="76">
        <v>0.0</v>
      </c>
      <c r="U115" s="137">
        <v>2.0</v>
      </c>
      <c r="V115" s="102"/>
      <c r="W115" s="97">
        <v>0.0</v>
      </c>
      <c r="X115" s="76">
        <v>0.0</v>
      </c>
      <c r="Y115" s="76">
        <v>0.0</v>
      </c>
      <c r="Z115" s="76">
        <v>0.0</v>
      </c>
      <c r="AA115" s="76">
        <v>0.0</v>
      </c>
      <c r="AB115" s="76">
        <v>0.0</v>
      </c>
      <c r="AC115" s="76">
        <v>0.0</v>
      </c>
      <c r="AD115" s="76">
        <v>0.0</v>
      </c>
      <c r="AE115" s="76">
        <v>0.0</v>
      </c>
      <c r="AF115" s="76">
        <v>0.0</v>
      </c>
      <c r="AG115" s="76">
        <v>0.0</v>
      </c>
      <c r="AH115" s="114">
        <v>0.0</v>
      </c>
      <c r="AI115" s="132"/>
      <c r="AJ115" s="132"/>
    </row>
    <row r="116" hidden="1">
      <c r="A116" s="94" t="s">
        <v>86</v>
      </c>
      <c r="B116" s="94" t="s">
        <v>1423</v>
      </c>
      <c r="C116" s="94" t="s">
        <v>1424</v>
      </c>
      <c r="D116" s="78" t="s">
        <v>152</v>
      </c>
      <c r="E116" s="78" t="s">
        <v>1123</v>
      </c>
      <c r="F116" s="96" t="s">
        <v>79</v>
      </c>
      <c r="G116" s="97" t="s">
        <v>1425</v>
      </c>
      <c r="H116" s="109" t="s">
        <v>1353</v>
      </c>
      <c r="I116" s="136" t="s">
        <v>1935</v>
      </c>
      <c r="J116" s="100">
        <v>11.0</v>
      </c>
      <c r="K116" s="76">
        <v>1.0</v>
      </c>
      <c r="L116" s="76">
        <v>1.0</v>
      </c>
      <c r="M116" s="76">
        <v>2.0</v>
      </c>
      <c r="N116" s="76">
        <v>1.0</v>
      </c>
      <c r="O116" s="76">
        <v>0.0</v>
      </c>
      <c r="P116" s="76">
        <v>0.0</v>
      </c>
      <c r="Q116" s="76">
        <v>0.0</v>
      </c>
      <c r="R116" s="76">
        <v>1.0</v>
      </c>
      <c r="S116" s="76">
        <v>2.0</v>
      </c>
      <c r="T116" s="76">
        <v>1.0</v>
      </c>
      <c r="U116" s="137">
        <v>2.0</v>
      </c>
      <c r="V116" s="102" t="s">
        <v>1936</v>
      </c>
      <c r="W116" s="97">
        <v>1.0</v>
      </c>
      <c r="X116" s="76">
        <v>0.0</v>
      </c>
      <c r="Y116" s="76">
        <v>0.0</v>
      </c>
      <c r="Z116" s="76">
        <v>0.0</v>
      </c>
      <c r="AA116" s="76">
        <v>0.0</v>
      </c>
      <c r="AB116" s="76">
        <v>0.0</v>
      </c>
      <c r="AC116" s="76">
        <v>0.0</v>
      </c>
      <c r="AD116" s="76">
        <v>0.0</v>
      </c>
      <c r="AE116" s="76">
        <v>1.0</v>
      </c>
      <c r="AF116" s="76">
        <v>0.0</v>
      </c>
      <c r="AG116" s="76">
        <v>0.0</v>
      </c>
      <c r="AH116" s="114">
        <v>0.0</v>
      </c>
      <c r="AI116" s="132"/>
      <c r="AJ116" s="132"/>
    </row>
    <row r="117" hidden="1">
      <c r="A117" s="94" t="s">
        <v>882</v>
      </c>
      <c r="B117" s="94" t="s">
        <v>883</v>
      </c>
      <c r="C117" s="94" t="s">
        <v>884</v>
      </c>
      <c r="D117" s="78" t="s">
        <v>885</v>
      </c>
      <c r="E117" s="78" t="s">
        <v>1123</v>
      </c>
      <c r="F117" s="96" t="s">
        <v>79</v>
      </c>
      <c r="G117" s="109" t="s">
        <v>1773</v>
      </c>
      <c r="H117" s="97" t="s">
        <v>1937</v>
      </c>
      <c r="I117" s="136" t="s">
        <v>1938</v>
      </c>
      <c r="J117" s="100">
        <v>7.0</v>
      </c>
      <c r="K117" s="76">
        <v>1.0</v>
      </c>
      <c r="L117" s="76">
        <v>1.0</v>
      </c>
      <c r="M117" s="76">
        <v>0.0</v>
      </c>
      <c r="N117" s="76">
        <v>0.0</v>
      </c>
      <c r="O117" s="76">
        <v>1.0</v>
      </c>
      <c r="P117" s="76">
        <v>0.0</v>
      </c>
      <c r="Q117" s="76">
        <v>0.0</v>
      </c>
      <c r="R117" s="76">
        <v>2.0</v>
      </c>
      <c r="S117" s="76">
        <v>1.0</v>
      </c>
      <c r="T117" s="76">
        <v>0.0</v>
      </c>
      <c r="U117" s="137">
        <v>1.0</v>
      </c>
      <c r="V117" s="102"/>
      <c r="W117" s="97">
        <v>0.0</v>
      </c>
      <c r="X117" s="76">
        <v>0.0</v>
      </c>
      <c r="Y117" s="76">
        <v>0.0</v>
      </c>
      <c r="Z117" s="76">
        <v>0.0</v>
      </c>
      <c r="AA117" s="76">
        <v>0.0</v>
      </c>
      <c r="AB117" s="76">
        <v>0.0</v>
      </c>
      <c r="AC117" s="76">
        <v>0.0</v>
      </c>
      <c r="AD117" s="76">
        <v>0.0</v>
      </c>
      <c r="AE117" s="76">
        <v>0.0</v>
      </c>
      <c r="AF117" s="76">
        <v>0.0</v>
      </c>
      <c r="AG117" s="76">
        <v>0.0</v>
      </c>
      <c r="AH117" s="114">
        <v>0.0</v>
      </c>
      <c r="AI117" s="132"/>
      <c r="AJ117" s="132"/>
    </row>
    <row r="118" hidden="1">
      <c r="A118" s="94" t="s">
        <v>129</v>
      </c>
      <c r="B118" s="94" t="s">
        <v>1428</v>
      </c>
      <c r="C118" s="94" t="s">
        <v>1428</v>
      </c>
      <c r="D118" s="78"/>
      <c r="E118" s="78" t="s">
        <v>1144</v>
      </c>
      <c r="F118" s="96" t="s">
        <v>328</v>
      </c>
      <c r="G118" s="97"/>
      <c r="H118" s="97"/>
      <c r="I118" s="136" t="s">
        <v>1938</v>
      </c>
      <c r="J118" s="100">
        <v>12.0</v>
      </c>
      <c r="K118" s="76">
        <v>1.0</v>
      </c>
      <c r="L118" s="76">
        <v>0.0</v>
      </c>
      <c r="M118" s="76">
        <v>0.0</v>
      </c>
      <c r="N118" s="76">
        <v>2.0</v>
      </c>
      <c r="O118" s="76">
        <v>1.0</v>
      </c>
      <c r="P118" s="76">
        <v>3.0</v>
      </c>
      <c r="Q118" s="76">
        <v>0.0</v>
      </c>
      <c r="R118" s="76">
        <v>3.0</v>
      </c>
      <c r="S118" s="76">
        <v>2.0</v>
      </c>
      <c r="T118" s="97" t="s">
        <v>624</v>
      </c>
      <c r="U118" s="137" t="s">
        <v>624</v>
      </c>
      <c r="V118" s="102"/>
      <c r="W118" s="97">
        <v>0.0</v>
      </c>
      <c r="X118" s="76">
        <v>0.0</v>
      </c>
      <c r="Y118" s="76">
        <v>0.0</v>
      </c>
      <c r="Z118" s="76">
        <v>0.0</v>
      </c>
      <c r="AA118" s="76">
        <v>0.0</v>
      </c>
      <c r="AB118" s="76">
        <v>0.0</v>
      </c>
      <c r="AC118" s="76">
        <v>0.0</v>
      </c>
      <c r="AD118" s="76">
        <v>0.0</v>
      </c>
      <c r="AE118" s="76">
        <v>0.0</v>
      </c>
      <c r="AF118" s="114">
        <v>0.0</v>
      </c>
      <c r="AG118" s="97" t="s">
        <v>624</v>
      </c>
      <c r="AH118" s="97" t="s">
        <v>624</v>
      </c>
      <c r="AI118" s="132"/>
      <c r="AJ118" s="132"/>
    </row>
    <row r="119" hidden="1">
      <c r="A119" s="94" t="s">
        <v>129</v>
      </c>
      <c r="B119" s="94" t="s">
        <v>1430</v>
      </c>
      <c r="C119" s="94" t="s">
        <v>1431</v>
      </c>
      <c r="D119" s="78" t="s">
        <v>754</v>
      </c>
      <c r="E119" s="78" t="s">
        <v>1144</v>
      </c>
      <c r="F119" s="96" t="s">
        <v>135</v>
      </c>
      <c r="G119" s="97" t="s">
        <v>1432</v>
      </c>
      <c r="H119" s="97"/>
      <c r="I119" s="136" t="s">
        <v>1938</v>
      </c>
      <c r="J119" s="100">
        <v>9.0</v>
      </c>
      <c r="K119" s="76">
        <v>1.0</v>
      </c>
      <c r="L119" s="76">
        <v>0.0</v>
      </c>
      <c r="M119" s="76">
        <v>2.0</v>
      </c>
      <c r="N119" s="76">
        <v>2.0</v>
      </c>
      <c r="O119" s="76">
        <v>3.0</v>
      </c>
      <c r="P119" s="76">
        <v>0.0</v>
      </c>
      <c r="Q119" s="76">
        <v>0.0</v>
      </c>
      <c r="R119" s="76">
        <v>0.0</v>
      </c>
      <c r="S119" s="76">
        <v>0.0</v>
      </c>
      <c r="T119" s="76">
        <v>0.0</v>
      </c>
      <c r="U119" s="137">
        <v>1.0</v>
      </c>
      <c r="V119" s="102"/>
      <c r="W119" s="97">
        <v>0.0</v>
      </c>
      <c r="X119" s="76">
        <v>0.0</v>
      </c>
      <c r="Y119" s="76">
        <v>0.0</v>
      </c>
      <c r="Z119" s="76">
        <v>0.0</v>
      </c>
      <c r="AA119" s="76">
        <v>0.0</v>
      </c>
      <c r="AB119" s="76">
        <v>0.0</v>
      </c>
      <c r="AC119" s="76">
        <v>0.0</v>
      </c>
      <c r="AD119" s="76">
        <v>0.0</v>
      </c>
      <c r="AE119" s="76">
        <v>0.0</v>
      </c>
      <c r="AF119" s="76">
        <v>0.0</v>
      </c>
      <c r="AG119" s="76">
        <v>0.0</v>
      </c>
      <c r="AH119" s="114">
        <v>0.0</v>
      </c>
      <c r="AI119" s="132"/>
      <c r="AJ119" s="132"/>
    </row>
    <row r="120" hidden="1">
      <c r="A120" s="94" t="s">
        <v>558</v>
      </c>
      <c r="B120" s="94" t="s">
        <v>1939</v>
      </c>
      <c r="C120" s="94" t="s">
        <v>1939</v>
      </c>
      <c r="D120" s="78"/>
      <c r="E120" s="78"/>
      <c r="F120" s="96"/>
      <c r="G120" s="97"/>
      <c r="H120" s="97"/>
      <c r="I120" s="136" t="s">
        <v>1938</v>
      </c>
      <c r="J120" s="100">
        <v>4.0</v>
      </c>
      <c r="K120" s="76">
        <v>1.0</v>
      </c>
      <c r="L120" s="76">
        <v>1.0</v>
      </c>
      <c r="M120" s="76">
        <v>2.0</v>
      </c>
      <c r="N120" s="97" t="s">
        <v>624</v>
      </c>
      <c r="O120" s="97" t="s">
        <v>624</v>
      </c>
      <c r="P120" s="97" t="s">
        <v>624</v>
      </c>
      <c r="Q120" s="97" t="s">
        <v>624</v>
      </c>
      <c r="R120" s="97" t="s">
        <v>624</v>
      </c>
      <c r="S120" s="97" t="s">
        <v>624</v>
      </c>
      <c r="T120" s="97" t="s">
        <v>624</v>
      </c>
      <c r="U120" s="137" t="s">
        <v>624</v>
      </c>
      <c r="V120" s="102"/>
      <c r="W120" s="97">
        <v>0.0</v>
      </c>
      <c r="X120" s="76">
        <v>0.0</v>
      </c>
      <c r="Y120" s="76">
        <v>0.0</v>
      </c>
      <c r="Z120" s="114">
        <v>0.0</v>
      </c>
      <c r="AA120" s="97" t="s">
        <v>624</v>
      </c>
      <c r="AB120" s="97" t="s">
        <v>624</v>
      </c>
      <c r="AC120" s="97" t="s">
        <v>624</v>
      </c>
      <c r="AD120" s="97" t="s">
        <v>624</v>
      </c>
      <c r="AE120" s="97" t="s">
        <v>624</v>
      </c>
      <c r="AF120" s="97" t="s">
        <v>624</v>
      </c>
      <c r="AG120" s="97" t="s">
        <v>624</v>
      </c>
      <c r="AH120" s="97" t="s">
        <v>624</v>
      </c>
      <c r="AI120" s="132"/>
      <c r="AJ120" s="132"/>
    </row>
    <row r="121" hidden="1">
      <c r="A121" s="94" t="s">
        <v>86</v>
      </c>
      <c r="B121" s="94" t="s">
        <v>608</v>
      </c>
      <c r="C121" s="94" t="s">
        <v>608</v>
      </c>
      <c r="D121" s="78" t="s">
        <v>152</v>
      </c>
      <c r="E121" s="78" t="s">
        <v>1123</v>
      </c>
      <c r="F121" s="96" t="s">
        <v>79</v>
      </c>
      <c r="G121" s="109" t="s">
        <v>1778</v>
      </c>
      <c r="H121" s="109" t="s">
        <v>1735</v>
      </c>
      <c r="I121" s="138" t="s">
        <v>1932</v>
      </c>
      <c r="J121" s="100">
        <v>5.0</v>
      </c>
      <c r="K121" s="76">
        <v>1.0</v>
      </c>
      <c r="L121" s="76">
        <v>3.0</v>
      </c>
      <c r="M121" s="76">
        <v>0.0</v>
      </c>
      <c r="N121" s="76">
        <v>1.0</v>
      </c>
      <c r="O121" s="97" t="s">
        <v>624</v>
      </c>
      <c r="P121" s="97" t="s">
        <v>624</v>
      </c>
      <c r="Q121" s="97" t="s">
        <v>624</v>
      </c>
      <c r="R121" s="97" t="s">
        <v>624</v>
      </c>
      <c r="S121" s="97" t="s">
        <v>624</v>
      </c>
      <c r="T121" s="97" t="s">
        <v>624</v>
      </c>
      <c r="U121" s="137" t="s">
        <v>624</v>
      </c>
      <c r="V121" s="102"/>
      <c r="W121" s="97">
        <v>0.0</v>
      </c>
      <c r="X121" s="76">
        <v>0.0</v>
      </c>
      <c r="Y121" s="76">
        <v>0.0</v>
      </c>
      <c r="Z121" s="76">
        <v>0.0</v>
      </c>
      <c r="AA121" s="114">
        <v>0.0</v>
      </c>
      <c r="AB121" s="97" t="s">
        <v>624</v>
      </c>
      <c r="AC121" s="97" t="s">
        <v>624</v>
      </c>
      <c r="AD121" s="97" t="s">
        <v>624</v>
      </c>
      <c r="AE121" s="97" t="s">
        <v>624</v>
      </c>
      <c r="AF121" s="97" t="s">
        <v>624</v>
      </c>
      <c r="AG121" s="97" t="s">
        <v>624</v>
      </c>
      <c r="AH121" s="97" t="s">
        <v>624</v>
      </c>
      <c r="AI121" s="132"/>
      <c r="AJ121" s="132"/>
    </row>
    <row r="122" hidden="1">
      <c r="A122" s="94" t="s">
        <v>86</v>
      </c>
      <c r="B122" s="94" t="s">
        <v>983</v>
      </c>
      <c r="C122" s="94" t="s">
        <v>984</v>
      </c>
      <c r="D122" s="78" t="s">
        <v>152</v>
      </c>
      <c r="E122" s="78" t="s">
        <v>1123</v>
      </c>
      <c r="F122" s="96" t="s">
        <v>79</v>
      </c>
      <c r="G122" s="109" t="s">
        <v>1544</v>
      </c>
      <c r="H122" s="97"/>
      <c r="I122" s="136" t="s">
        <v>1940</v>
      </c>
      <c r="J122" s="100">
        <v>116.0</v>
      </c>
      <c r="K122" s="76">
        <v>0.0</v>
      </c>
      <c r="L122" s="76">
        <v>0.0</v>
      </c>
      <c r="M122" s="76">
        <v>8.0</v>
      </c>
      <c r="N122" s="76">
        <v>25.0</v>
      </c>
      <c r="O122" s="76">
        <v>9.0</v>
      </c>
      <c r="P122" s="76">
        <v>11.0</v>
      </c>
      <c r="Q122" s="76">
        <v>32.0</v>
      </c>
      <c r="R122" s="76">
        <v>14.0</v>
      </c>
      <c r="S122" s="76">
        <v>2.0</v>
      </c>
      <c r="T122" s="76">
        <v>7.0</v>
      </c>
      <c r="U122" s="137">
        <v>8.0</v>
      </c>
      <c r="V122" s="102" t="s">
        <v>1941</v>
      </c>
      <c r="W122" s="97">
        <v>180.0</v>
      </c>
      <c r="X122" s="76">
        <v>0.0</v>
      </c>
      <c r="Y122" s="76">
        <v>0.0</v>
      </c>
      <c r="Z122" s="76">
        <v>7.0</v>
      </c>
      <c r="AA122" s="76">
        <v>52.0</v>
      </c>
      <c r="AB122" s="76">
        <v>1.0</v>
      </c>
      <c r="AC122" s="76">
        <v>8.0</v>
      </c>
      <c r="AD122" s="76">
        <v>71.0</v>
      </c>
      <c r="AE122" s="76">
        <v>24.0</v>
      </c>
      <c r="AF122" s="76">
        <v>1.0</v>
      </c>
      <c r="AG122" s="76">
        <v>2.0</v>
      </c>
      <c r="AH122" s="114">
        <v>14.0</v>
      </c>
      <c r="AI122" s="132"/>
      <c r="AJ122" s="132"/>
    </row>
    <row r="123" hidden="1">
      <c r="A123" s="94" t="s">
        <v>86</v>
      </c>
      <c r="B123" s="94" t="s">
        <v>609</v>
      </c>
      <c r="C123" s="94" t="s">
        <v>609</v>
      </c>
      <c r="D123" s="78" t="s">
        <v>1290</v>
      </c>
      <c r="E123" s="78" t="s">
        <v>1123</v>
      </c>
      <c r="F123" s="96" t="s">
        <v>65</v>
      </c>
      <c r="G123" s="97" t="s">
        <v>1435</v>
      </c>
      <c r="H123" s="97"/>
      <c r="I123" s="138" t="s">
        <v>1942</v>
      </c>
      <c r="J123" s="100">
        <v>17.0</v>
      </c>
      <c r="K123" s="76">
        <v>2.0</v>
      </c>
      <c r="L123" s="76">
        <v>2.0</v>
      </c>
      <c r="M123" s="76">
        <v>13.0</v>
      </c>
      <c r="N123" s="97" t="s">
        <v>624</v>
      </c>
      <c r="O123" s="97" t="s">
        <v>624</v>
      </c>
      <c r="P123" s="97" t="s">
        <v>624</v>
      </c>
      <c r="Q123" s="97" t="s">
        <v>624</v>
      </c>
      <c r="R123" s="97" t="s">
        <v>624</v>
      </c>
      <c r="S123" s="97" t="s">
        <v>624</v>
      </c>
      <c r="T123" s="97" t="s">
        <v>624</v>
      </c>
      <c r="U123" s="137" t="s">
        <v>624</v>
      </c>
      <c r="V123" s="102"/>
      <c r="W123" s="97">
        <v>0.0</v>
      </c>
      <c r="X123" s="76">
        <v>0.0</v>
      </c>
      <c r="Y123" s="76">
        <v>0.0</v>
      </c>
      <c r="Z123" s="114">
        <v>0.0</v>
      </c>
      <c r="AA123" s="97" t="s">
        <v>624</v>
      </c>
      <c r="AB123" s="97" t="s">
        <v>624</v>
      </c>
      <c r="AC123" s="97" t="s">
        <v>624</v>
      </c>
      <c r="AD123" s="97" t="s">
        <v>624</v>
      </c>
      <c r="AE123" s="97" t="s">
        <v>624</v>
      </c>
      <c r="AF123" s="97" t="s">
        <v>624</v>
      </c>
      <c r="AG123" s="97" t="s">
        <v>624</v>
      </c>
      <c r="AH123" s="97" t="s">
        <v>624</v>
      </c>
      <c r="AI123" s="132"/>
      <c r="AJ123" s="132"/>
    </row>
    <row r="124" hidden="1">
      <c r="A124" s="94" t="s">
        <v>349</v>
      </c>
      <c r="B124" s="94" t="s">
        <v>789</v>
      </c>
      <c r="C124" s="94" t="s">
        <v>789</v>
      </c>
      <c r="D124" s="78"/>
      <c r="E124" s="78" t="s">
        <v>1484</v>
      </c>
      <c r="F124" s="96" t="s">
        <v>328</v>
      </c>
      <c r="G124" s="97"/>
      <c r="H124" s="97"/>
      <c r="I124" s="138" t="s">
        <v>1942</v>
      </c>
      <c r="J124" s="100">
        <v>3.0</v>
      </c>
      <c r="K124" s="76">
        <v>3.0</v>
      </c>
      <c r="L124" s="97" t="s">
        <v>624</v>
      </c>
      <c r="M124" s="97" t="s">
        <v>624</v>
      </c>
      <c r="N124" s="97" t="s">
        <v>624</v>
      </c>
      <c r="O124" s="97" t="s">
        <v>624</v>
      </c>
      <c r="P124" s="97" t="s">
        <v>624</v>
      </c>
      <c r="Q124" s="97" t="s">
        <v>624</v>
      </c>
      <c r="R124" s="97" t="s">
        <v>624</v>
      </c>
      <c r="S124" s="97" t="s">
        <v>624</v>
      </c>
      <c r="T124" s="97" t="s">
        <v>624</v>
      </c>
      <c r="U124" s="137" t="s">
        <v>624</v>
      </c>
      <c r="V124" s="102"/>
      <c r="W124" s="97">
        <v>0.0</v>
      </c>
      <c r="X124" s="114">
        <v>0.0</v>
      </c>
      <c r="Y124" s="97" t="s">
        <v>624</v>
      </c>
      <c r="Z124" s="97" t="s">
        <v>624</v>
      </c>
      <c r="AA124" s="97" t="s">
        <v>624</v>
      </c>
      <c r="AB124" s="97" t="s">
        <v>624</v>
      </c>
      <c r="AC124" s="97" t="s">
        <v>624</v>
      </c>
      <c r="AD124" s="97" t="s">
        <v>624</v>
      </c>
      <c r="AE124" s="97" t="s">
        <v>624</v>
      </c>
      <c r="AF124" s="97" t="s">
        <v>624</v>
      </c>
      <c r="AG124" s="97" t="s">
        <v>624</v>
      </c>
      <c r="AH124" s="97" t="s">
        <v>624</v>
      </c>
      <c r="AI124" s="132"/>
      <c r="AJ124" s="132"/>
    </row>
    <row r="125" hidden="1">
      <c r="A125" s="94" t="s">
        <v>1007</v>
      </c>
      <c r="B125" s="94" t="s">
        <v>1566</v>
      </c>
      <c r="C125" s="94" t="s">
        <v>1566</v>
      </c>
      <c r="D125" s="78" t="s">
        <v>1010</v>
      </c>
      <c r="E125" s="78" t="s">
        <v>1123</v>
      </c>
      <c r="F125" s="96" t="s">
        <v>237</v>
      </c>
      <c r="G125" s="97" t="s">
        <v>1567</v>
      </c>
      <c r="H125" s="97"/>
      <c r="I125" s="138" t="s">
        <v>1909</v>
      </c>
      <c r="J125" s="100">
        <v>8.0</v>
      </c>
      <c r="K125" s="76">
        <v>3.0</v>
      </c>
      <c r="L125" s="76">
        <v>2.0</v>
      </c>
      <c r="M125" s="76">
        <v>0.0</v>
      </c>
      <c r="N125" s="76">
        <v>0.0</v>
      </c>
      <c r="O125" s="76">
        <v>0.0</v>
      </c>
      <c r="P125" s="76">
        <v>2.0</v>
      </c>
      <c r="Q125" s="76">
        <v>1.0</v>
      </c>
      <c r="R125" s="97" t="s">
        <v>624</v>
      </c>
      <c r="S125" s="97" t="s">
        <v>624</v>
      </c>
      <c r="T125" s="97" t="s">
        <v>624</v>
      </c>
      <c r="U125" s="137" t="s">
        <v>624</v>
      </c>
      <c r="V125" s="102"/>
      <c r="W125" s="97">
        <v>0.0</v>
      </c>
      <c r="X125" s="76">
        <v>0.0</v>
      </c>
      <c r="Y125" s="76">
        <v>0.0</v>
      </c>
      <c r="Z125" s="76">
        <v>0.0</v>
      </c>
      <c r="AA125" s="76">
        <v>0.0</v>
      </c>
      <c r="AB125" s="76">
        <v>0.0</v>
      </c>
      <c r="AC125" s="76">
        <v>0.0</v>
      </c>
      <c r="AD125" s="114">
        <v>0.0</v>
      </c>
      <c r="AE125" s="97" t="s">
        <v>624</v>
      </c>
      <c r="AF125" s="97" t="s">
        <v>624</v>
      </c>
      <c r="AG125" s="97" t="s">
        <v>624</v>
      </c>
      <c r="AH125" s="97" t="s">
        <v>624</v>
      </c>
      <c r="AI125" s="132"/>
      <c r="AJ125" s="132"/>
    </row>
    <row r="126" hidden="1">
      <c r="A126" s="94" t="s">
        <v>86</v>
      </c>
      <c r="B126" s="94" t="s">
        <v>611</v>
      </c>
      <c r="C126" s="94" t="s">
        <v>612</v>
      </c>
      <c r="D126" s="78" t="s">
        <v>1290</v>
      </c>
      <c r="E126" s="78" t="s">
        <v>1123</v>
      </c>
      <c r="F126" s="96" t="s">
        <v>65</v>
      </c>
      <c r="G126" s="109" t="s">
        <v>1744</v>
      </c>
      <c r="H126" s="97"/>
      <c r="I126" s="138" t="s">
        <v>1909</v>
      </c>
      <c r="J126" s="100">
        <v>5.0</v>
      </c>
      <c r="K126" s="76">
        <v>1.0</v>
      </c>
      <c r="L126" s="76">
        <v>0.0</v>
      </c>
      <c r="M126" s="76">
        <v>0.0</v>
      </c>
      <c r="N126" s="76">
        <v>0.0</v>
      </c>
      <c r="O126" s="76">
        <v>1.0</v>
      </c>
      <c r="P126" s="76">
        <v>0.0</v>
      </c>
      <c r="Q126" s="76">
        <v>0.0</v>
      </c>
      <c r="R126" s="76">
        <v>1.0</v>
      </c>
      <c r="S126" s="76">
        <v>0.0</v>
      </c>
      <c r="T126" s="76">
        <v>1.0</v>
      </c>
      <c r="U126" s="137">
        <v>1.0</v>
      </c>
      <c r="V126" s="102"/>
      <c r="W126" s="97">
        <v>0.0</v>
      </c>
      <c r="X126" s="76">
        <v>0.0</v>
      </c>
      <c r="Y126" s="76">
        <v>0.0</v>
      </c>
      <c r="Z126" s="76">
        <v>0.0</v>
      </c>
      <c r="AA126" s="76">
        <v>0.0</v>
      </c>
      <c r="AB126" s="76">
        <v>0.0</v>
      </c>
      <c r="AC126" s="76">
        <v>0.0</v>
      </c>
      <c r="AD126" s="76">
        <v>0.0</v>
      </c>
      <c r="AE126" s="76">
        <v>0.0</v>
      </c>
      <c r="AF126" s="76">
        <v>0.0</v>
      </c>
      <c r="AG126" s="76">
        <v>0.0</v>
      </c>
      <c r="AH126" s="114">
        <v>0.0</v>
      </c>
      <c r="AI126" s="132"/>
      <c r="AJ126" s="132"/>
    </row>
    <row r="127" hidden="1">
      <c r="A127" s="94" t="s">
        <v>86</v>
      </c>
      <c r="B127" s="94" t="s">
        <v>780</v>
      </c>
      <c r="C127" s="94" t="s">
        <v>780</v>
      </c>
      <c r="D127" s="78" t="s">
        <v>1290</v>
      </c>
      <c r="E127" s="78" t="s">
        <v>1123</v>
      </c>
      <c r="F127" s="96" t="s">
        <v>65</v>
      </c>
      <c r="G127" s="97" t="s">
        <v>1415</v>
      </c>
      <c r="H127" s="97"/>
      <c r="I127" s="138" t="s">
        <v>1943</v>
      </c>
      <c r="J127" s="100">
        <v>4.0</v>
      </c>
      <c r="K127" s="76">
        <v>0.0</v>
      </c>
      <c r="L127" s="76">
        <v>1.0</v>
      </c>
      <c r="M127" s="76">
        <v>0.0</v>
      </c>
      <c r="N127" s="76">
        <v>0.0</v>
      </c>
      <c r="O127" s="76">
        <v>1.0</v>
      </c>
      <c r="P127" s="76">
        <v>0.0</v>
      </c>
      <c r="Q127" s="76">
        <v>1.0</v>
      </c>
      <c r="R127" s="76">
        <v>0.0</v>
      </c>
      <c r="S127" s="76">
        <v>0.0</v>
      </c>
      <c r="T127" s="76">
        <v>0.0</v>
      </c>
      <c r="U127" s="137">
        <v>1.0</v>
      </c>
      <c r="V127" s="97" t="s">
        <v>1909</v>
      </c>
      <c r="W127" s="97">
        <v>1.0</v>
      </c>
      <c r="X127" s="76">
        <v>0.0</v>
      </c>
      <c r="Y127" s="76">
        <v>0.0</v>
      </c>
      <c r="Z127" s="76">
        <v>0.0</v>
      </c>
      <c r="AA127" s="76">
        <v>0.0</v>
      </c>
      <c r="AB127" s="76">
        <v>0.0</v>
      </c>
      <c r="AC127" s="76">
        <v>0.0</v>
      </c>
      <c r="AD127" s="76">
        <v>0.0</v>
      </c>
      <c r="AE127" s="76">
        <v>0.0</v>
      </c>
      <c r="AF127" s="76">
        <v>0.0</v>
      </c>
      <c r="AG127" s="76">
        <v>0.0</v>
      </c>
      <c r="AH127" s="114">
        <v>1.0</v>
      </c>
      <c r="AI127" s="132"/>
      <c r="AJ127" s="132"/>
    </row>
    <row r="128" hidden="1">
      <c r="A128" s="94" t="s">
        <v>86</v>
      </c>
      <c r="B128" s="94" t="s">
        <v>900</v>
      </c>
      <c r="C128" s="94" t="s">
        <v>900</v>
      </c>
      <c r="D128" s="78" t="s">
        <v>1290</v>
      </c>
      <c r="E128" s="78" t="s">
        <v>1123</v>
      </c>
      <c r="F128" s="96" t="s">
        <v>65</v>
      </c>
      <c r="G128" s="109" t="s">
        <v>1441</v>
      </c>
      <c r="H128" s="97"/>
      <c r="I128" s="138" t="s">
        <v>1944</v>
      </c>
      <c r="J128" s="100">
        <v>5.0</v>
      </c>
      <c r="K128" s="76">
        <v>0.0</v>
      </c>
      <c r="L128" s="76">
        <v>1.0</v>
      </c>
      <c r="M128" s="76">
        <v>0.0</v>
      </c>
      <c r="N128" s="76">
        <v>0.0</v>
      </c>
      <c r="O128" s="76">
        <v>1.0</v>
      </c>
      <c r="P128" s="76">
        <v>0.0</v>
      </c>
      <c r="Q128" s="76">
        <v>1.0</v>
      </c>
      <c r="R128" s="76">
        <v>0.0</v>
      </c>
      <c r="S128" s="76">
        <v>1.0</v>
      </c>
      <c r="T128" s="76">
        <v>0.0</v>
      </c>
      <c r="U128" s="137">
        <v>1.0</v>
      </c>
      <c r="V128" s="97" t="s">
        <v>1909</v>
      </c>
      <c r="W128" s="97">
        <v>1.0</v>
      </c>
      <c r="X128" s="76">
        <v>0.0</v>
      </c>
      <c r="Y128" s="76">
        <v>0.0</v>
      </c>
      <c r="Z128" s="76">
        <v>0.0</v>
      </c>
      <c r="AA128" s="76">
        <v>0.0</v>
      </c>
      <c r="AB128" s="76">
        <v>0.0</v>
      </c>
      <c r="AC128" s="76">
        <v>1.0</v>
      </c>
      <c r="AD128" s="76">
        <v>0.0</v>
      </c>
      <c r="AE128" s="76">
        <v>0.0</v>
      </c>
      <c r="AF128" s="76">
        <v>0.0</v>
      </c>
      <c r="AG128" s="76">
        <v>0.0</v>
      </c>
      <c r="AH128" s="114">
        <v>0.0</v>
      </c>
      <c r="AI128" s="132"/>
      <c r="AJ128" s="132"/>
    </row>
    <row r="129" hidden="1">
      <c r="A129" s="94" t="s">
        <v>248</v>
      </c>
      <c r="B129" s="94" t="s">
        <v>1945</v>
      </c>
      <c r="C129" s="94" t="s">
        <v>1946</v>
      </c>
      <c r="D129" s="78" t="s">
        <v>250</v>
      </c>
      <c r="E129" s="78" t="s">
        <v>1174</v>
      </c>
      <c r="F129" s="96" t="s">
        <v>89</v>
      </c>
      <c r="G129" s="109" t="s">
        <v>1320</v>
      </c>
      <c r="H129" s="97"/>
      <c r="I129" s="138" t="s">
        <v>1944</v>
      </c>
      <c r="J129" s="100">
        <v>10.0</v>
      </c>
      <c r="K129" s="76">
        <v>0.0</v>
      </c>
      <c r="L129" s="76">
        <v>1.0</v>
      </c>
      <c r="M129" s="76">
        <v>5.0</v>
      </c>
      <c r="N129" s="76">
        <v>0.0</v>
      </c>
      <c r="O129" s="76">
        <v>2.0</v>
      </c>
      <c r="P129" s="76">
        <v>0.0</v>
      </c>
      <c r="Q129" s="76">
        <v>0.0</v>
      </c>
      <c r="R129" s="76">
        <v>0.0</v>
      </c>
      <c r="S129" s="76">
        <v>1.0</v>
      </c>
      <c r="T129" s="76">
        <v>0.0</v>
      </c>
      <c r="U129" s="137">
        <v>1.0</v>
      </c>
      <c r="V129" s="102"/>
      <c r="W129" s="97">
        <v>0.0</v>
      </c>
      <c r="X129" s="76">
        <v>0.0</v>
      </c>
      <c r="Y129" s="76">
        <v>0.0</v>
      </c>
      <c r="Z129" s="76">
        <v>0.0</v>
      </c>
      <c r="AA129" s="76">
        <v>0.0</v>
      </c>
      <c r="AB129" s="76">
        <v>0.0</v>
      </c>
      <c r="AC129" s="76">
        <v>0.0</v>
      </c>
      <c r="AD129" s="76">
        <v>0.0</v>
      </c>
      <c r="AE129" s="76">
        <v>0.0</v>
      </c>
      <c r="AF129" s="76">
        <v>0.0</v>
      </c>
      <c r="AG129" s="76">
        <v>0.0</v>
      </c>
      <c r="AH129" s="114">
        <v>0.0</v>
      </c>
      <c r="AI129" s="132"/>
      <c r="AJ129" s="132"/>
    </row>
    <row r="130" hidden="1">
      <c r="A130" s="94" t="s">
        <v>307</v>
      </c>
      <c r="B130" s="94" t="s">
        <v>1442</v>
      </c>
      <c r="C130" s="94" t="s">
        <v>1442</v>
      </c>
      <c r="D130" s="78"/>
      <c r="E130" s="78" t="s">
        <v>1138</v>
      </c>
      <c r="F130" s="96" t="s">
        <v>106</v>
      </c>
      <c r="G130" s="97"/>
      <c r="H130" s="97"/>
      <c r="I130" s="138" t="s">
        <v>1947</v>
      </c>
      <c r="J130" s="100">
        <v>6.0</v>
      </c>
      <c r="K130" s="76">
        <v>0.0</v>
      </c>
      <c r="L130" s="76">
        <v>1.0</v>
      </c>
      <c r="M130" s="76">
        <v>0.0</v>
      </c>
      <c r="N130" s="76">
        <v>5.0</v>
      </c>
      <c r="O130" s="97" t="s">
        <v>624</v>
      </c>
      <c r="P130" s="97" t="s">
        <v>624</v>
      </c>
      <c r="Q130" s="97" t="s">
        <v>624</v>
      </c>
      <c r="R130" s="97" t="s">
        <v>624</v>
      </c>
      <c r="S130" s="97" t="s">
        <v>624</v>
      </c>
      <c r="T130" s="97" t="s">
        <v>624</v>
      </c>
      <c r="U130" s="137" t="s">
        <v>624</v>
      </c>
      <c r="V130" s="102"/>
      <c r="W130" s="97">
        <v>0.0</v>
      </c>
      <c r="X130" s="76">
        <v>0.0</v>
      </c>
      <c r="Y130" s="76">
        <v>0.0</v>
      </c>
      <c r="Z130" s="76">
        <v>0.0</v>
      </c>
      <c r="AA130" s="114">
        <v>0.0</v>
      </c>
      <c r="AB130" s="97" t="s">
        <v>624</v>
      </c>
      <c r="AC130" s="97" t="s">
        <v>624</v>
      </c>
      <c r="AD130" s="97" t="s">
        <v>624</v>
      </c>
      <c r="AE130" s="97" t="s">
        <v>624</v>
      </c>
      <c r="AF130" s="97" t="s">
        <v>624</v>
      </c>
      <c r="AG130" s="97" t="s">
        <v>624</v>
      </c>
      <c r="AH130" s="97" t="s">
        <v>624</v>
      </c>
      <c r="AI130" s="132"/>
      <c r="AJ130" s="132"/>
    </row>
    <row r="131" hidden="1">
      <c r="A131" s="94" t="s">
        <v>86</v>
      </c>
      <c r="B131" s="94" t="s">
        <v>910</v>
      </c>
      <c r="C131" s="94" t="s">
        <v>911</v>
      </c>
      <c r="D131" s="78" t="s">
        <v>1290</v>
      </c>
      <c r="E131" s="78" t="s">
        <v>1123</v>
      </c>
      <c r="F131" s="96" t="s">
        <v>65</v>
      </c>
      <c r="G131" s="109" t="s">
        <v>1418</v>
      </c>
      <c r="H131" s="97"/>
      <c r="I131" s="138" t="s">
        <v>1948</v>
      </c>
      <c r="J131" s="100">
        <v>8.0</v>
      </c>
      <c r="K131" s="76">
        <v>0.0</v>
      </c>
      <c r="L131" s="76">
        <v>1.0</v>
      </c>
      <c r="M131" s="76">
        <v>0.0</v>
      </c>
      <c r="N131" s="76">
        <v>0.0</v>
      </c>
      <c r="O131" s="76">
        <v>4.0</v>
      </c>
      <c r="P131" s="76">
        <v>1.0</v>
      </c>
      <c r="Q131" s="76">
        <v>0.0</v>
      </c>
      <c r="R131" s="76">
        <v>1.0</v>
      </c>
      <c r="S131" s="76">
        <v>0.0</v>
      </c>
      <c r="T131" s="76">
        <v>0.0</v>
      </c>
      <c r="U131" s="137">
        <v>1.0</v>
      </c>
      <c r="V131" s="102"/>
      <c r="W131" s="97">
        <v>0.0</v>
      </c>
      <c r="X131" s="76">
        <v>0.0</v>
      </c>
      <c r="Y131" s="76">
        <v>0.0</v>
      </c>
      <c r="Z131" s="76">
        <v>0.0</v>
      </c>
      <c r="AA131" s="76">
        <v>0.0</v>
      </c>
      <c r="AB131" s="76">
        <v>0.0</v>
      </c>
      <c r="AC131" s="76">
        <v>0.0</v>
      </c>
      <c r="AD131" s="76">
        <v>0.0</v>
      </c>
      <c r="AE131" s="76">
        <v>0.0</v>
      </c>
      <c r="AF131" s="76">
        <v>0.0</v>
      </c>
      <c r="AG131" s="76">
        <v>0.0</v>
      </c>
      <c r="AH131" s="114">
        <v>0.0</v>
      </c>
      <c r="AI131" s="132"/>
      <c r="AJ131" s="132"/>
    </row>
    <row r="132" hidden="1">
      <c r="A132" s="94" t="s">
        <v>295</v>
      </c>
      <c r="B132" s="94" t="s">
        <v>296</v>
      </c>
      <c r="C132" s="94" t="s">
        <v>297</v>
      </c>
      <c r="D132" s="78" t="s">
        <v>298</v>
      </c>
      <c r="E132" s="78" t="s">
        <v>1138</v>
      </c>
      <c r="F132" s="96" t="s">
        <v>89</v>
      </c>
      <c r="G132" s="109" t="s">
        <v>362</v>
      </c>
      <c r="H132" s="109" t="s">
        <v>1761</v>
      </c>
      <c r="I132" s="138" t="s">
        <v>1948</v>
      </c>
      <c r="J132" s="100">
        <v>11.0</v>
      </c>
      <c r="K132" s="76">
        <v>0.0</v>
      </c>
      <c r="L132" s="76">
        <v>3.0</v>
      </c>
      <c r="M132" s="76">
        <v>5.0</v>
      </c>
      <c r="N132" s="76">
        <v>1.0</v>
      </c>
      <c r="O132" s="76">
        <v>1.0</v>
      </c>
      <c r="P132" s="76">
        <v>0.0</v>
      </c>
      <c r="Q132" s="76">
        <v>1.0</v>
      </c>
      <c r="R132" s="97" t="s">
        <v>624</v>
      </c>
      <c r="S132" s="97" t="s">
        <v>624</v>
      </c>
      <c r="T132" s="97" t="s">
        <v>624</v>
      </c>
      <c r="U132" s="137" t="s">
        <v>624</v>
      </c>
      <c r="V132" s="102"/>
      <c r="W132" s="97">
        <v>0.0</v>
      </c>
      <c r="X132" s="76">
        <v>0.0</v>
      </c>
      <c r="Y132" s="76">
        <v>0.0</v>
      </c>
      <c r="Z132" s="76">
        <v>0.0</v>
      </c>
      <c r="AA132" s="76">
        <v>0.0</v>
      </c>
      <c r="AB132" s="76">
        <v>0.0</v>
      </c>
      <c r="AC132" s="76">
        <v>0.0</v>
      </c>
      <c r="AD132" s="114">
        <v>0.0</v>
      </c>
      <c r="AE132" s="97" t="s">
        <v>624</v>
      </c>
      <c r="AF132" s="97" t="s">
        <v>624</v>
      </c>
      <c r="AG132" s="97" t="s">
        <v>624</v>
      </c>
      <c r="AH132" s="97" t="s">
        <v>624</v>
      </c>
      <c r="AI132" s="132"/>
      <c r="AJ132" s="132"/>
    </row>
    <row r="133" hidden="1">
      <c r="A133" s="94" t="s">
        <v>224</v>
      </c>
      <c r="B133" s="94" t="s">
        <v>225</v>
      </c>
      <c r="C133" s="94" t="s">
        <v>226</v>
      </c>
      <c r="D133" s="78" t="s">
        <v>1272</v>
      </c>
      <c r="E133" s="78" t="s">
        <v>1144</v>
      </c>
      <c r="F133" s="96" t="s">
        <v>106</v>
      </c>
      <c r="G133" s="109" t="s">
        <v>1617</v>
      </c>
      <c r="H133" s="109" t="s">
        <v>1274</v>
      </c>
      <c r="I133" s="138" t="s">
        <v>1948</v>
      </c>
      <c r="J133" s="100">
        <v>12.0</v>
      </c>
      <c r="K133" s="76">
        <v>0.0</v>
      </c>
      <c r="L133" s="76">
        <v>3.0</v>
      </c>
      <c r="M133" s="76">
        <v>5.0</v>
      </c>
      <c r="N133" s="76">
        <v>2.0</v>
      </c>
      <c r="O133" s="76">
        <v>0.0</v>
      </c>
      <c r="P133" s="76">
        <v>1.0</v>
      </c>
      <c r="Q133" s="76">
        <v>0.0</v>
      </c>
      <c r="R133" s="76">
        <v>1.0</v>
      </c>
      <c r="S133" s="97" t="s">
        <v>624</v>
      </c>
      <c r="T133" s="97" t="s">
        <v>624</v>
      </c>
      <c r="U133" s="137" t="s">
        <v>624</v>
      </c>
      <c r="V133" s="102"/>
      <c r="W133" s="97">
        <v>0.0</v>
      </c>
      <c r="X133" s="76">
        <v>0.0</v>
      </c>
      <c r="Y133" s="76">
        <v>0.0</v>
      </c>
      <c r="Z133" s="76">
        <v>0.0</v>
      </c>
      <c r="AA133" s="76">
        <v>0.0</v>
      </c>
      <c r="AB133" s="76">
        <v>0.0</v>
      </c>
      <c r="AC133" s="76">
        <v>0.0</v>
      </c>
      <c r="AD133" s="76">
        <v>0.0</v>
      </c>
      <c r="AE133" s="114">
        <v>0.0</v>
      </c>
      <c r="AF133" s="97" t="s">
        <v>624</v>
      </c>
      <c r="AG133" s="97" t="s">
        <v>624</v>
      </c>
      <c r="AH133" s="97" t="s">
        <v>624</v>
      </c>
      <c r="AI133" s="132"/>
      <c r="AJ133" s="132"/>
    </row>
    <row r="134" hidden="1">
      <c r="A134" s="94" t="s">
        <v>842</v>
      </c>
      <c r="B134" s="94" t="s">
        <v>1949</v>
      </c>
      <c r="C134" s="94" t="s">
        <v>1950</v>
      </c>
      <c r="D134" s="78" t="s">
        <v>1483</v>
      </c>
      <c r="E134" s="78" t="s">
        <v>1484</v>
      </c>
      <c r="F134" s="96" t="s">
        <v>79</v>
      </c>
      <c r="G134" s="109" t="s">
        <v>1951</v>
      </c>
      <c r="H134" s="97"/>
      <c r="I134" s="138" t="s">
        <v>1952</v>
      </c>
      <c r="J134" s="100">
        <v>54.0</v>
      </c>
      <c r="K134" s="76">
        <v>0.0</v>
      </c>
      <c r="L134" s="76">
        <v>0.0</v>
      </c>
      <c r="M134" s="76">
        <v>0.0</v>
      </c>
      <c r="N134" s="76">
        <v>0.0</v>
      </c>
      <c r="O134" s="76">
        <v>0.0</v>
      </c>
      <c r="P134" s="76">
        <v>6.0</v>
      </c>
      <c r="Q134" s="76">
        <v>12.0</v>
      </c>
      <c r="R134" s="76">
        <v>14.0</v>
      </c>
      <c r="S134" s="76">
        <v>5.0</v>
      </c>
      <c r="T134" s="76">
        <v>4.0</v>
      </c>
      <c r="U134" s="137">
        <v>13.0</v>
      </c>
      <c r="V134" s="97" t="s">
        <v>1145</v>
      </c>
      <c r="W134" s="97">
        <v>18.0</v>
      </c>
      <c r="X134" s="76">
        <v>0.0</v>
      </c>
      <c r="Y134" s="76">
        <v>0.0</v>
      </c>
      <c r="Z134" s="76">
        <v>0.0</v>
      </c>
      <c r="AA134" s="76">
        <v>0.0</v>
      </c>
      <c r="AB134" s="76">
        <v>0.0</v>
      </c>
      <c r="AC134" s="76">
        <v>3.0</v>
      </c>
      <c r="AD134" s="76">
        <v>0.0</v>
      </c>
      <c r="AE134" s="76">
        <v>5.0</v>
      </c>
      <c r="AF134" s="76">
        <v>2.0</v>
      </c>
      <c r="AG134" s="76">
        <v>0.0</v>
      </c>
      <c r="AH134" s="114">
        <v>8.0</v>
      </c>
      <c r="AI134" s="132"/>
      <c r="AJ134" s="132"/>
    </row>
    <row r="135" hidden="1">
      <c r="A135" s="94" t="s">
        <v>365</v>
      </c>
      <c r="B135" s="94" t="s">
        <v>1063</v>
      </c>
      <c r="C135" s="94" t="s">
        <v>1064</v>
      </c>
      <c r="D135" s="78" t="s">
        <v>368</v>
      </c>
      <c r="E135" s="78" t="s">
        <v>1144</v>
      </c>
      <c r="F135" s="96" t="s">
        <v>106</v>
      </c>
      <c r="G135" s="109" t="s">
        <v>1544</v>
      </c>
      <c r="H135" s="109" t="s">
        <v>1896</v>
      </c>
      <c r="I135" s="138" t="s">
        <v>1145</v>
      </c>
      <c r="J135" s="100">
        <v>82.0</v>
      </c>
      <c r="K135" s="76">
        <v>0.0</v>
      </c>
      <c r="L135" s="76">
        <v>48.0</v>
      </c>
      <c r="M135" s="76">
        <v>0.0</v>
      </c>
      <c r="N135" s="76">
        <v>3.0</v>
      </c>
      <c r="O135" s="76">
        <v>21.0</v>
      </c>
      <c r="P135" s="76">
        <v>4.0</v>
      </c>
      <c r="Q135" s="76">
        <v>3.0</v>
      </c>
      <c r="R135" s="76">
        <v>1.0</v>
      </c>
      <c r="S135" s="76">
        <v>2.0</v>
      </c>
      <c r="T135" s="97" t="s">
        <v>624</v>
      </c>
      <c r="U135" s="137" t="s">
        <v>624</v>
      </c>
      <c r="V135" s="97" t="s">
        <v>1145</v>
      </c>
      <c r="W135" s="97">
        <v>113.0</v>
      </c>
      <c r="X135" s="76">
        <v>0.0</v>
      </c>
      <c r="Y135" s="76">
        <v>59.0</v>
      </c>
      <c r="Z135" s="76">
        <v>0.0</v>
      </c>
      <c r="AA135" s="76">
        <v>8.0</v>
      </c>
      <c r="AB135" s="76">
        <v>23.0</v>
      </c>
      <c r="AC135" s="76">
        <v>13.0</v>
      </c>
      <c r="AD135" s="76">
        <v>7.0</v>
      </c>
      <c r="AE135" s="76">
        <v>2.0</v>
      </c>
      <c r="AF135" s="114">
        <v>1.0</v>
      </c>
      <c r="AG135" s="97" t="s">
        <v>624</v>
      </c>
      <c r="AH135" s="97" t="s">
        <v>624</v>
      </c>
      <c r="AI135" s="132"/>
      <c r="AJ135" s="132"/>
    </row>
    <row r="136" hidden="1">
      <c r="A136" s="94" t="s">
        <v>341</v>
      </c>
      <c r="B136" s="94" t="s">
        <v>736</v>
      </c>
      <c r="C136" s="94" t="s">
        <v>736</v>
      </c>
      <c r="D136" s="78" t="s">
        <v>344</v>
      </c>
      <c r="E136" s="78" t="s">
        <v>1288</v>
      </c>
      <c r="F136" s="96" t="s">
        <v>237</v>
      </c>
      <c r="G136" s="97" t="s">
        <v>1701</v>
      </c>
      <c r="H136" s="97"/>
      <c r="I136" s="138" t="s">
        <v>1943</v>
      </c>
      <c r="J136" s="100">
        <v>1.0</v>
      </c>
      <c r="K136" s="76">
        <v>0.0</v>
      </c>
      <c r="L136" s="76">
        <v>1.0</v>
      </c>
      <c r="M136" s="97" t="s">
        <v>624</v>
      </c>
      <c r="N136" s="97" t="s">
        <v>624</v>
      </c>
      <c r="O136" s="97" t="s">
        <v>624</v>
      </c>
      <c r="P136" s="97" t="s">
        <v>624</v>
      </c>
      <c r="Q136" s="97" t="s">
        <v>624</v>
      </c>
      <c r="R136" s="97" t="s">
        <v>624</v>
      </c>
      <c r="S136" s="97" t="s">
        <v>624</v>
      </c>
      <c r="T136" s="97" t="s">
        <v>624</v>
      </c>
      <c r="U136" s="137" t="s">
        <v>624</v>
      </c>
      <c r="V136" s="102"/>
      <c r="W136" s="97">
        <v>0.0</v>
      </c>
      <c r="X136" s="76">
        <v>0.0</v>
      </c>
      <c r="Y136" s="114">
        <v>0.0</v>
      </c>
      <c r="Z136" s="97" t="s">
        <v>624</v>
      </c>
      <c r="AA136" s="97" t="s">
        <v>624</v>
      </c>
      <c r="AB136" s="97" t="s">
        <v>624</v>
      </c>
      <c r="AC136" s="97" t="s">
        <v>624</v>
      </c>
      <c r="AD136" s="97" t="s">
        <v>624</v>
      </c>
      <c r="AE136" s="97" t="s">
        <v>624</v>
      </c>
      <c r="AF136" s="97" t="s">
        <v>624</v>
      </c>
      <c r="AG136" s="97" t="s">
        <v>624</v>
      </c>
      <c r="AH136" s="97" t="s">
        <v>624</v>
      </c>
      <c r="AI136" s="132"/>
      <c r="AJ136" s="132"/>
    </row>
    <row r="137" hidden="1">
      <c r="A137" s="94" t="s">
        <v>514</v>
      </c>
      <c r="B137" s="94" t="s">
        <v>681</v>
      </c>
      <c r="C137" s="94" t="s">
        <v>682</v>
      </c>
      <c r="D137" s="78" t="s">
        <v>516</v>
      </c>
      <c r="E137" s="78" t="s">
        <v>1123</v>
      </c>
      <c r="F137" s="96" t="s">
        <v>79</v>
      </c>
      <c r="G137" s="97" t="s">
        <v>1445</v>
      </c>
      <c r="H137" s="97" t="s">
        <v>1368</v>
      </c>
      <c r="I137" s="138" t="s">
        <v>1943</v>
      </c>
      <c r="J137" s="100">
        <v>1.0</v>
      </c>
      <c r="K137" s="76">
        <v>0.0</v>
      </c>
      <c r="L137" s="76">
        <v>1.0</v>
      </c>
      <c r="M137" s="97" t="s">
        <v>624</v>
      </c>
      <c r="N137" s="97" t="s">
        <v>624</v>
      </c>
      <c r="O137" s="97" t="s">
        <v>624</v>
      </c>
      <c r="P137" s="97" t="s">
        <v>624</v>
      </c>
      <c r="Q137" s="97" t="s">
        <v>624</v>
      </c>
      <c r="R137" s="97" t="s">
        <v>624</v>
      </c>
      <c r="S137" s="97" t="s">
        <v>624</v>
      </c>
      <c r="T137" s="97" t="s">
        <v>624</v>
      </c>
      <c r="U137" s="137" t="s">
        <v>624</v>
      </c>
      <c r="V137" s="102"/>
      <c r="W137" s="97">
        <v>0.0</v>
      </c>
      <c r="X137" s="76">
        <v>0.0</v>
      </c>
      <c r="Y137" s="114">
        <v>0.0</v>
      </c>
      <c r="Z137" s="97" t="s">
        <v>624</v>
      </c>
      <c r="AA137" s="97" t="s">
        <v>624</v>
      </c>
      <c r="AB137" s="97" t="s">
        <v>624</v>
      </c>
      <c r="AC137" s="97" t="s">
        <v>624</v>
      </c>
      <c r="AD137" s="97" t="s">
        <v>624</v>
      </c>
      <c r="AE137" s="97" t="s">
        <v>624</v>
      </c>
      <c r="AF137" s="97" t="s">
        <v>624</v>
      </c>
      <c r="AG137" s="97" t="s">
        <v>624</v>
      </c>
      <c r="AH137" s="97" t="s">
        <v>624</v>
      </c>
      <c r="AI137" s="132"/>
      <c r="AJ137" s="132"/>
    </row>
    <row r="138" hidden="1">
      <c r="A138" s="94" t="s">
        <v>141</v>
      </c>
      <c r="B138" s="94" t="s">
        <v>142</v>
      </c>
      <c r="C138" s="94" t="s">
        <v>142</v>
      </c>
      <c r="D138" s="78" t="s">
        <v>143</v>
      </c>
      <c r="E138" s="78" t="s">
        <v>1174</v>
      </c>
      <c r="F138" s="96" t="s">
        <v>106</v>
      </c>
      <c r="G138" s="109" t="s">
        <v>1706</v>
      </c>
      <c r="H138" s="109" t="s">
        <v>1707</v>
      </c>
      <c r="I138" s="138" t="s">
        <v>1943</v>
      </c>
      <c r="J138" s="100">
        <v>36.0</v>
      </c>
      <c r="K138" s="76">
        <v>0.0</v>
      </c>
      <c r="L138" s="76">
        <v>16.0</v>
      </c>
      <c r="M138" s="76">
        <v>6.0</v>
      </c>
      <c r="N138" s="76">
        <v>0.0</v>
      </c>
      <c r="O138" s="76">
        <v>14.0</v>
      </c>
      <c r="P138" s="97" t="s">
        <v>624</v>
      </c>
      <c r="Q138" s="97" t="s">
        <v>624</v>
      </c>
      <c r="R138" s="97" t="s">
        <v>624</v>
      </c>
      <c r="S138" s="97" t="s">
        <v>624</v>
      </c>
      <c r="T138" s="97" t="s">
        <v>624</v>
      </c>
      <c r="U138" s="137" t="s">
        <v>624</v>
      </c>
      <c r="V138" s="97" t="s">
        <v>1953</v>
      </c>
      <c r="W138" s="97">
        <v>1.0</v>
      </c>
      <c r="X138" s="76">
        <v>0.0</v>
      </c>
      <c r="Y138" s="76">
        <v>1.0</v>
      </c>
      <c r="Z138" s="76">
        <v>0.0</v>
      </c>
      <c r="AA138" s="76">
        <v>0.0</v>
      </c>
      <c r="AB138" s="114">
        <v>0.0</v>
      </c>
      <c r="AC138" s="97" t="s">
        <v>624</v>
      </c>
      <c r="AD138" s="97" t="s">
        <v>624</v>
      </c>
      <c r="AE138" s="97" t="s">
        <v>624</v>
      </c>
      <c r="AF138" s="97" t="s">
        <v>624</v>
      </c>
      <c r="AG138" s="97" t="s">
        <v>624</v>
      </c>
      <c r="AH138" s="97" t="s">
        <v>624</v>
      </c>
      <c r="AI138" s="132"/>
      <c r="AJ138" s="132"/>
    </row>
    <row r="139" hidden="1">
      <c r="A139" s="94" t="s">
        <v>341</v>
      </c>
      <c r="B139" s="94" t="s">
        <v>342</v>
      </c>
      <c r="C139" s="94" t="s">
        <v>343</v>
      </c>
      <c r="D139" s="78" t="s">
        <v>344</v>
      </c>
      <c r="E139" s="78" t="s">
        <v>64</v>
      </c>
      <c r="F139" s="96" t="s">
        <v>79</v>
      </c>
      <c r="G139" s="109" t="s">
        <v>1757</v>
      </c>
      <c r="H139" s="97" t="s">
        <v>1954</v>
      </c>
      <c r="I139" s="136" t="s">
        <v>1955</v>
      </c>
      <c r="J139" s="100">
        <v>15.0</v>
      </c>
      <c r="K139" s="76">
        <v>0.0</v>
      </c>
      <c r="L139" s="76">
        <v>0.0</v>
      </c>
      <c r="M139" s="76">
        <v>0.0</v>
      </c>
      <c r="N139" s="76">
        <v>3.0</v>
      </c>
      <c r="O139" s="76">
        <v>8.0</v>
      </c>
      <c r="P139" s="76">
        <v>2.0</v>
      </c>
      <c r="Q139" s="76">
        <v>2.0</v>
      </c>
      <c r="R139" s="97" t="s">
        <v>624</v>
      </c>
      <c r="S139" s="97" t="s">
        <v>624</v>
      </c>
      <c r="T139" s="97" t="s">
        <v>624</v>
      </c>
      <c r="U139" s="137" t="s">
        <v>624</v>
      </c>
      <c r="V139" s="97" t="s">
        <v>1956</v>
      </c>
      <c r="W139" s="97">
        <v>1.0</v>
      </c>
      <c r="X139" s="76">
        <v>0.0</v>
      </c>
      <c r="Y139" s="76">
        <v>1.0</v>
      </c>
      <c r="Z139" s="76">
        <v>0.0</v>
      </c>
      <c r="AA139" s="76">
        <v>0.0</v>
      </c>
      <c r="AB139" s="76">
        <v>0.0</v>
      </c>
      <c r="AC139" s="76">
        <v>0.0</v>
      </c>
      <c r="AD139" s="114">
        <v>0.0</v>
      </c>
      <c r="AE139" s="97" t="s">
        <v>624</v>
      </c>
      <c r="AF139" s="97" t="s">
        <v>624</v>
      </c>
      <c r="AG139" s="97" t="s">
        <v>624</v>
      </c>
      <c r="AH139" s="97" t="s">
        <v>624</v>
      </c>
      <c r="AI139" s="132"/>
      <c r="AJ139" s="132"/>
    </row>
    <row r="140" hidden="1">
      <c r="A140" s="94" t="s">
        <v>341</v>
      </c>
      <c r="B140" s="94" t="s">
        <v>521</v>
      </c>
      <c r="C140" s="94" t="s">
        <v>521</v>
      </c>
      <c r="D140" s="78" t="s">
        <v>344</v>
      </c>
      <c r="E140" s="78" t="s">
        <v>1123</v>
      </c>
      <c r="F140" s="96" t="s">
        <v>79</v>
      </c>
      <c r="G140" s="97" t="s">
        <v>1568</v>
      </c>
      <c r="H140" s="97" t="s">
        <v>1957</v>
      </c>
      <c r="I140" s="138" t="s">
        <v>1956</v>
      </c>
      <c r="J140" s="100">
        <v>8.0</v>
      </c>
      <c r="K140" s="76">
        <v>0.0</v>
      </c>
      <c r="L140" s="76">
        <v>1.0</v>
      </c>
      <c r="M140" s="76">
        <v>0.0</v>
      </c>
      <c r="N140" s="76">
        <v>2.0</v>
      </c>
      <c r="O140" s="76">
        <v>0.0</v>
      </c>
      <c r="P140" s="76">
        <v>5.0</v>
      </c>
      <c r="Q140" s="97" t="s">
        <v>624</v>
      </c>
      <c r="R140" s="97" t="s">
        <v>624</v>
      </c>
      <c r="S140" s="97" t="s">
        <v>624</v>
      </c>
      <c r="T140" s="97" t="s">
        <v>624</v>
      </c>
      <c r="U140" s="137" t="s">
        <v>624</v>
      </c>
      <c r="V140" s="102" t="s">
        <v>1955</v>
      </c>
      <c r="W140" s="97">
        <v>1.0</v>
      </c>
      <c r="X140" s="76">
        <v>0.0</v>
      </c>
      <c r="Y140" s="76">
        <v>0.0</v>
      </c>
      <c r="Z140" s="76">
        <v>0.0</v>
      </c>
      <c r="AA140" s="76">
        <v>0.0</v>
      </c>
      <c r="AB140" s="76">
        <v>0.0</v>
      </c>
      <c r="AC140" s="114">
        <v>1.0</v>
      </c>
      <c r="AD140" s="97" t="s">
        <v>624</v>
      </c>
      <c r="AE140" s="97" t="s">
        <v>624</v>
      </c>
      <c r="AF140" s="97" t="s">
        <v>624</v>
      </c>
      <c r="AG140" s="97" t="s">
        <v>624</v>
      </c>
      <c r="AH140" s="97" t="s">
        <v>624</v>
      </c>
      <c r="AI140" s="132"/>
      <c r="AJ140" s="132"/>
    </row>
    <row r="141" hidden="1">
      <c r="A141" s="94" t="s">
        <v>818</v>
      </c>
      <c r="B141" s="94" t="s">
        <v>819</v>
      </c>
      <c r="C141" s="94" t="s">
        <v>819</v>
      </c>
      <c r="D141" s="78" t="s">
        <v>812</v>
      </c>
      <c r="E141" s="78" t="s">
        <v>1138</v>
      </c>
      <c r="F141" s="96" t="s">
        <v>106</v>
      </c>
      <c r="G141" s="97" t="s">
        <v>1635</v>
      </c>
      <c r="H141" s="97"/>
      <c r="I141" s="138" t="s">
        <v>1956</v>
      </c>
      <c r="J141" s="100">
        <v>1.0</v>
      </c>
      <c r="K141" s="76">
        <v>0.0</v>
      </c>
      <c r="L141" s="76">
        <v>1.0</v>
      </c>
      <c r="M141" s="97" t="s">
        <v>624</v>
      </c>
      <c r="N141" s="97" t="s">
        <v>624</v>
      </c>
      <c r="O141" s="97" t="s">
        <v>624</v>
      </c>
      <c r="P141" s="97" t="s">
        <v>624</v>
      </c>
      <c r="Q141" s="97" t="s">
        <v>624</v>
      </c>
      <c r="R141" s="97" t="s">
        <v>624</v>
      </c>
      <c r="S141" s="97" t="s">
        <v>624</v>
      </c>
      <c r="T141" s="97" t="s">
        <v>624</v>
      </c>
      <c r="U141" s="137" t="s">
        <v>624</v>
      </c>
      <c r="V141" s="102"/>
      <c r="W141" s="97">
        <v>0.0</v>
      </c>
      <c r="X141" s="76">
        <v>0.0</v>
      </c>
      <c r="Y141" s="114">
        <v>0.0</v>
      </c>
      <c r="Z141" s="97" t="s">
        <v>624</v>
      </c>
      <c r="AA141" s="97" t="s">
        <v>624</v>
      </c>
      <c r="AB141" s="97" t="s">
        <v>624</v>
      </c>
      <c r="AC141" s="97" t="s">
        <v>624</v>
      </c>
      <c r="AD141" s="97" t="s">
        <v>624</v>
      </c>
      <c r="AE141" s="97" t="s">
        <v>624</v>
      </c>
      <c r="AF141" s="97" t="s">
        <v>624</v>
      </c>
      <c r="AG141" s="97" t="s">
        <v>624</v>
      </c>
      <c r="AH141" s="97" t="s">
        <v>624</v>
      </c>
      <c r="AI141" s="132"/>
      <c r="AJ141" s="132"/>
    </row>
    <row r="142" hidden="1">
      <c r="A142" s="94" t="s">
        <v>248</v>
      </c>
      <c r="B142" s="94" t="s">
        <v>249</v>
      </c>
      <c r="C142" s="94" t="s">
        <v>249</v>
      </c>
      <c r="D142" s="78" t="s">
        <v>250</v>
      </c>
      <c r="E142" s="78" t="s">
        <v>1174</v>
      </c>
      <c r="F142" s="96" t="s">
        <v>89</v>
      </c>
      <c r="G142" s="109" t="s">
        <v>1446</v>
      </c>
      <c r="H142" s="109" t="s">
        <v>1447</v>
      </c>
      <c r="I142" s="138" t="s">
        <v>1956</v>
      </c>
      <c r="J142" s="100">
        <v>3.0</v>
      </c>
      <c r="K142" s="76">
        <v>0.0</v>
      </c>
      <c r="L142" s="76">
        <v>3.0</v>
      </c>
      <c r="M142" s="97" t="s">
        <v>624</v>
      </c>
      <c r="N142" s="97" t="s">
        <v>624</v>
      </c>
      <c r="O142" s="97" t="s">
        <v>624</v>
      </c>
      <c r="P142" s="97" t="s">
        <v>624</v>
      </c>
      <c r="Q142" s="97" t="s">
        <v>624</v>
      </c>
      <c r="R142" s="97" t="s">
        <v>624</v>
      </c>
      <c r="S142" s="97" t="s">
        <v>624</v>
      </c>
      <c r="T142" s="97" t="s">
        <v>624</v>
      </c>
      <c r="U142" s="137" t="s">
        <v>624</v>
      </c>
      <c r="V142" s="102"/>
      <c r="W142" s="97">
        <v>0.0</v>
      </c>
      <c r="X142" s="76">
        <v>0.0</v>
      </c>
      <c r="Y142" s="114">
        <v>0.0</v>
      </c>
      <c r="Z142" s="97" t="s">
        <v>624</v>
      </c>
      <c r="AA142" s="97" t="s">
        <v>624</v>
      </c>
      <c r="AB142" s="97" t="s">
        <v>624</v>
      </c>
      <c r="AC142" s="97" t="s">
        <v>624</v>
      </c>
      <c r="AD142" s="97" t="s">
        <v>624</v>
      </c>
      <c r="AE142" s="97" t="s">
        <v>624</v>
      </c>
      <c r="AF142" s="97" t="s">
        <v>624</v>
      </c>
      <c r="AG142" s="97" t="s">
        <v>624</v>
      </c>
      <c r="AH142" s="97" t="s">
        <v>624</v>
      </c>
      <c r="AI142" s="132"/>
      <c r="AJ142" s="132"/>
    </row>
    <row r="143" hidden="1">
      <c r="A143" s="94" t="s">
        <v>121</v>
      </c>
      <c r="B143" s="94" t="s">
        <v>277</v>
      </c>
      <c r="C143" s="94" t="s">
        <v>278</v>
      </c>
      <c r="D143" s="78" t="s">
        <v>124</v>
      </c>
      <c r="E143" s="78" t="s">
        <v>1123</v>
      </c>
      <c r="F143" s="96" t="s">
        <v>79</v>
      </c>
      <c r="G143" s="97" t="s">
        <v>1448</v>
      </c>
      <c r="H143" s="97"/>
      <c r="I143" s="138" t="s">
        <v>1953</v>
      </c>
      <c r="J143" s="100">
        <v>21.0</v>
      </c>
      <c r="K143" s="76">
        <v>0.0</v>
      </c>
      <c r="L143" s="76">
        <v>5.0</v>
      </c>
      <c r="M143" s="76">
        <v>2.0</v>
      </c>
      <c r="N143" s="76">
        <v>3.0</v>
      </c>
      <c r="O143" s="76">
        <v>0.0</v>
      </c>
      <c r="P143" s="76">
        <v>6.0</v>
      </c>
      <c r="Q143" s="76">
        <v>0.0</v>
      </c>
      <c r="R143" s="76">
        <v>2.0</v>
      </c>
      <c r="S143" s="76">
        <v>2.0</v>
      </c>
      <c r="T143" s="76">
        <v>1.0</v>
      </c>
      <c r="U143" s="137" t="s">
        <v>624</v>
      </c>
      <c r="V143" s="102"/>
      <c r="W143" s="97">
        <v>0.0</v>
      </c>
      <c r="X143" s="76">
        <v>0.0</v>
      </c>
      <c r="Y143" s="76">
        <v>0.0</v>
      </c>
      <c r="Z143" s="76">
        <v>0.0</v>
      </c>
      <c r="AA143" s="76">
        <v>0.0</v>
      </c>
      <c r="AB143" s="76">
        <v>0.0</v>
      </c>
      <c r="AC143" s="76">
        <v>0.0</v>
      </c>
      <c r="AD143" s="76">
        <v>0.0</v>
      </c>
      <c r="AE143" s="76">
        <v>0.0</v>
      </c>
      <c r="AF143" s="76">
        <v>0.0</v>
      </c>
      <c r="AG143" s="114">
        <v>0.0</v>
      </c>
      <c r="AH143" s="97" t="s">
        <v>624</v>
      </c>
      <c r="AI143" s="132"/>
      <c r="AJ143" s="132"/>
    </row>
    <row r="144" hidden="1">
      <c r="A144" s="94" t="s">
        <v>341</v>
      </c>
      <c r="B144" s="94" t="s">
        <v>1847</v>
      </c>
      <c r="C144" s="94" t="s">
        <v>1848</v>
      </c>
      <c r="D144" s="78" t="s">
        <v>344</v>
      </c>
      <c r="E144" s="78" t="s">
        <v>64</v>
      </c>
      <c r="F144" s="96" t="s">
        <v>79</v>
      </c>
      <c r="G144" s="109" t="s">
        <v>1849</v>
      </c>
      <c r="H144" s="109" t="s">
        <v>1958</v>
      </c>
      <c r="I144" s="138" t="s">
        <v>1959</v>
      </c>
      <c r="J144" s="100">
        <v>9.0</v>
      </c>
      <c r="K144" s="76">
        <v>0.0</v>
      </c>
      <c r="L144" s="76">
        <v>0.0</v>
      </c>
      <c r="M144" s="76">
        <v>0.0</v>
      </c>
      <c r="N144" s="76">
        <v>0.0</v>
      </c>
      <c r="O144" s="76">
        <v>0.0</v>
      </c>
      <c r="P144" s="76">
        <v>3.0</v>
      </c>
      <c r="Q144" s="76">
        <v>3.0</v>
      </c>
      <c r="R144" s="76">
        <v>1.0</v>
      </c>
      <c r="S144" s="76">
        <v>2.0</v>
      </c>
      <c r="T144" s="97" t="s">
        <v>624</v>
      </c>
      <c r="U144" s="137" t="s">
        <v>624</v>
      </c>
      <c r="V144" s="97" t="s">
        <v>1953</v>
      </c>
      <c r="W144" s="97">
        <v>20.0</v>
      </c>
      <c r="X144" s="76">
        <v>0.0</v>
      </c>
      <c r="Y144" s="76">
        <v>0.0</v>
      </c>
      <c r="Z144" s="76">
        <v>0.0</v>
      </c>
      <c r="AA144" s="76">
        <v>0.0</v>
      </c>
      <c r="AB144" s="76">
        <v>0.0</v>
      </c>
      <c r="AC144" s="76">
        <v>6.0</v>
      </c>
      <c r="AD144" s="76">
        <v>13.0</v>
      </c>
      <c r="AE144" s="76">
        <v>1.0</v>
      </c>
      <c r="AF144" s="114">
        <v>0.0</v>
      </c>
      <c r="AG144" s="97" t="s">
        <v>624</v>
      </c>
      <c r="AH144" s="97" t="s">
        <v>624</v>
      </c>
      <c r="AI144" s="132"/>
      <c r="AJ144" s="132"/>
    </row>
    <row r="145" hidden="1">
      <c r="A145" s="94" t="s">
        <v>86</v>
      </c>
      <c r="B145" s="94" t="s">
        <v>338</v>
      </c>
      <c r="C145" s="94" t="s">
        <v>338</v>
      </c>
      <c r="D145" s="78" t="s">
        <v>152</v>
      </c>
      <c r="E145" s="78" t="s">
        <v>1123</v>
      </c>
      <c r="F145" s="96" t="s">
        <v>79</v>
      </c>
      <c r="G145" s="109" t="s">
        <v>1449</v>
      </c>
      <c r="H145" s="109" t="s">
        <v>1450</v>
      </c>
      <c r="I145" s="138" t="s">
        <v>1960</v>
      </c>
      <c r="J145" s="100">
        <v>4.0</v>
      </c>
      <c r="K145" s="76">
        <v>0.0</v>
      </c>
      <c r="L145" s="76">
        <v>2.0</v>
      </c>
      <c r="M145" s="76">
        <v>0.0</v>
      </c>
      <c r="N145" s="76">
        <v>0.0</v>
      </c>
      <c r="O145" s="76">
        <v>0.0</v>
      </c>
      <c r="P145" s="76">
        <v>2.0</v>
      </c>
      <c r="Q145" s="97" t="s">
        <v>624</v>
      </c>
      <c r="R145" s="97" t="s">
        <v>624</v>
      </c>
      <c r="S145" s="97" t="s">
        <v>624</v>
      </c>
      <c r="T145" s="97" t="s">
        <v>624</v>
      </c>
      <c r="U145" s="137" t="s">
        <v>624</v>
      </c>
      <c r="V145" s="97" t="s">
        <v>1960</v>
      </c>
      <c r="W145" s="97">
        <v>4.0</v>
      </c>
      <c r="X145" s="76">
        <v>0.0</v>
      </c>
      <c r="Y145" s="76">
        <v>3.0</v>
      </c>
      <c r="Z145" s="76">
        <v>0.0</v>
      </c>
      <c r="AA145" s="76">
        <v>0.0</v>
      </c>
      <c r="AB145" s="76">
        <v>0.0</v>
      </c>
      <c r="AC145" s="114">
        <v>1.0</v>
      </c>
      <c r="AD145" s="97" t="s">
        <v>624</v>
      </c>
      <c r="AE145" s="97" t="s">
        <v>624</v>
      </c>
      <c r="AF145" s="97" t="s">
        <v>624</v>
      </c>
      <c r="AG145" s="97" t="s">
        <v>624</v>
      </c>
      <c r="AH145" s="97" t="s">
        <v>624</v>
      </c>
      <c r="AI145" s="132"/>
      <c r="AJ145" s="132"/>
    </row>
    <row r="146" hidden="1">
      <c r="A146" s="94" t="s">
        <v>94</v>
      </c>
      <c r="B146" s="94" t="s">
        <v>1961</v>
      </c>
      <c r="C146" s="94" t="s">
        <v>1962</v>
      </c>
      <c r="D146" s="78"/>
      <c r="E146" s="78"/>
      <c r="F146" s="96"/>
      <c r="G146" s="97"/>
      <c r="H146" s="97"/>
      <c r="I146" s="138" t="s">
        <v>1963</v>
      </c>
      <c r="J146" s="100">
        <v>11.0</v>
      </c>
      <c r="K146" s="76">
        <v>0.0</v>
      </c>
      <c r="L146" s="76">
        <v>5.0</v>
      </c>
      <c r="M146" s="76">
        <v>6.0</v>
      </c>
      <c r="N146" s="97" t="s">
        <v>624</v>
      </c>
      <c r="O146" s="97" t="s">
        <v>624</v>
      </c>
      <c r="P146" s="97" t="s">
        <v>624</v>
      </c>
      <c r="Q146" s="97" t="s">
        <v>624</v>
      </c>
      <c r="R146" s="97" t="s">
        <v>624</v>
      </c>
      <c r="S146" s="97" t="s">
        <v>624</v>
      </c>
      <c r="T146" s="97" t="s">
        <v>624</v>
      </c>
      <c r="U146" s="137" t="s">
        <v>624</v>
      </c>
      <c r="V146" s="102"/>
      <c r="W146" s="97">
        <v>0.0</v>
      </c>
      <c r="X146" s="76">
        <v>0.0</v>
      </c>
      <c r="Y146" s="76">
        <v>0.0</v>
      </c>
      <c r="Z146" s="114">
        <v>0.0</v>
      </c>
      <c r="AA146" s="97" t="s">
        <v>624</v>
      </c>
      <c r="AB146" s="97" t="s">
        <v>624</v>
      </c>
      <c r="AC146" s="97" t="s">
        <v>624</v>
      </c>
      <c r="AD146" s="97" t="s">
        <v>624</v>
      </c>
      <c r="AE146" s="97" t="s">
        <v>624</v>
      </c>
      <c r="AF146" s="97" t="s">
        <v>624</v>
      </c>
      <c r="AG146" s="97" t="s">
        <v>624</v>
      </c>
      <c r="AH146" s="97" t="s">
        <v>624</v>
      </c>
      <c r="AI146" s="132"/>
      <c r="AJ146" s="132"/>
    </row>
    <row r="147" hidden="1">
      <c r="A147" s="94" t="s">
        <v>341</v>
      </c>
      <c r="B147" s="94" t="s">
        <v>1451</v>
      </c>
      <c r="C147" s="94" t="s">
        <v>1452</v>
      </c>
      <c r="D147" s="78" t="s">
        <v>344</v>
      </c>
      <c r="E147" s="78" t="s">
        <v>1123</v>
      </c>
      <c r="F147" s="96" t="s">
        <v>237</v>
      </c>
      <c r="G147" s="109" t="s">
        <v>1255</v>
      </c>
      <c r="H147" s="97"/>
      <c r="I147" s="138" t="s">
        <v>1963</v>
      </c>
      <c r="J147" s="100">
        <v>3.0</v>
      </c>
      <c r="K147" s="76">
        <v>0.0</v>
      </c>
      <c r="L147" s="76">
        <v>2.0</v>
      </c>
      <c r="M147" s="76">
        <v>0.0</v>
      </c>
      <c r="N147" s="76">
        <v>1.0</v>
      </c>
      <c r="O147" s="97" t="s">
        <v>624</v>
      </c>
      <c r="P147" s="97" t="s">
        <v>624</v>
      </c>
      <c r="Q147" s="97" t="s">
        <v>624</v>
      </c>
      <c r="R147" s="97" t="s">
        <v>624</v>
      </c>
      <c r="S147" s="97" t="s">
        <v>624</v>
      </c>
      <c r="T147" s="97" t="s">
        <v>624</v>
      </c>
      <c r="U147" s="137" t="s">
        <v>624</v>
      </c>
      <c r="V147" s="97" t="s">
        <v>1963</v>
      </c>
      <c r="W147" s="97">
        <v>1.0</v>
      </c>
      <c r="X147" s="76">
        <v>0.0</v>
      </c>
      <c r="Y147" s="76">
        <v>1.0</v>
      </c>
      <c r="Z147" s="76">
        <v>0.0</v>
      </c>
      <c r="AA147" s="114">
        <v>0.0</v>
      </c>
      <c r="AB147" s="97" t="s">
        <v>624</v>
      </c>
      <c r="AC147" s="97" t="s">
        <v>624</v>
      </c>
      <c r="AD147" s="97" t="s">
        <v>624</v>
      </c>
      <c r="AE147" s="97" t="s">
        <v>624</v>
      </c>
      <c r="AF147" s="97" t="s">
        <v>624</v>
      </c>
      <c r="AG147" s="97" t="s">
        <v>624</v>
      </c>
      <c r="AH147" s="97" t="s">
        <v>624</v>
      </c>
      <c r="AI147" s="132"/>
      <c r="AJ147" s="132"/>
    </row>
    <row r="148" hidden="1">
      <c r="A148" s="94" t="s">
        <v>1964</v>
      </c>
      <c r="B148" s="94" t="s">
        <v>1965</v>
      </c>
      <c r="C148" s="94" t="s">
        <v>1965</v>
      </c>
      <c r="D148" s="78"/>
      <c r="E148" s="78" t="s">
        <v>1144</v>
      </c>
      <c r="F148" s="96" t="s">
        <v>135</v>
      </c>
      <c r="G148" s="97"/>
      <c r="H148" s="97"/>
      <c r="I148" s="136" t="s">
        <v>1966</v>
      </c>
      <c r="J148" s="100">
        <v>4.0</v>
      </c>
      <c r="K148" s="76">
        <v>0.0</v>
      </c>
      <c r="L148" s="76">
        <v>0.0</v>
      </c>
      <c r="M148" s="76">
        <v>4.0</v>
      </c>
      <c r="N148" s="97" t="s">
        <v>624</v>
      </c>
      <c r="O148" s="97" t="s">
        <v>624</v>
      </c>
      <c r="P148" s="97" t="s">
        <v>624</v>
      </c>
      <c r="Q148" s="97" t="s">
        <v>624</v>
      </c>
      <c r="R148" s="97" t="s">
        <v>624</v>
      </c>
      <c r="S148" s="97" t="s">
        <v>624</v>
      </c>
      <c r="T148" s="97" t="s">
        <v>624</v>
      </c>
      <c r="U148" s="137" t="s">
        <v>624</v>
      </c>
      <c r="V148" s="97" t="s">
        <v>1967</v>
      </c>
      <c r="W148" s="97">
        <v>4.0</v>
      </c>
      <c r="X148" s="76">
        <v>0.0</v>
      </c>
      <c r="Y148" s="76">
        <v>4.0</v>
      </c>
      <c r="Z148" s="114">
        <v>0.0</v>
      </c>
      <c r="AA148" s="97" t="s">
        <v>624</v>
      </c>
      <c r="AB148" s="97" t="s">
        <v>624</v>
      </c>
      <c r="AC148" s="97" t="s">
        <v>624</v>
      </c>
      <c r="AD148" s="97" t="s">
        <v>624</v>
      </c>
      <c r="AE148" s="97" t="s">
        <v>624</v>
      </c>
      <c r="AF148" s="97" t="s">
        <v>624</v>
      </c>
      <c r="AG148" s="97" t="s">
        <v>624</v>
      </c>
      <c r="AH148" s="97" t="s">
        <v>624</v>
      </c>
      <c r="AI148" s="132"/>
      <c r="AJ148" s="132"/>
    </row>
    <row r="149" hidden="1">
      <c r="A149" s="94" t="s">
        <v>670</v>
      </c>
      <c r="B149" s="94" t="s">
        <v>1546</v>
      </c>
      <c r="C149" s="94" t="s">
        <v>1547</v>
      </c>
      <c r="D149" s="78" t="s">
        <v>1152</v>
      </c>
      <c r="E149" s="78" t="s">
        <v>1138</v>
      </c>
      <c r="F149" s="96" t="s">
        <v>89</v>
      </c>
      <c r="G149" s="109" t="s">
        <v>1549</v>
      </c>
      <c r="H149" s="109" t="s">
        <v>1154</v>
      </c>
      <c r="I149" s="136" t="s">
        <v>1968</v>
      </c>
      <c r="J149" s="100">
        <v>96.0</v>
      </c>
      <c r="K149" s="76">
        <v>0.0</v>
      </c>
      <c r="L149" s="76">
        <v>0.0</v>
      </c>
      <c r="M149" s="76">
        <v>0.0</v>
      </c>
      <c r="N149" s="76">
        <v>0.0</v>
      </c>
      <c r="O149" s="76">
        <v>16.0</v>
      </c>
      <c r="P149" s="76">
        <v>11.0</v>
      </c>
      <c r="Q149" s="76">
        <v>29.0</v>
      </c>
      <c r="R149" s="76">
        <v>8.0</v>
      </c>
      <c r="S149" s="76">
        <v>11.0</v>
      </c>
      <c r="T149" s="76">
        <v>13.0</v>
      </c>
      <c r="U149" s="137">
        <v>8.0</v>
      </c>
      <c r="V149" s="97" t="s">
        <v>1944</v>
      </c>
      <c r="W149" s="97">
        <v>45.0</v>
      </c>
      <c r="X149" s="76">
        <v>0.0</v>
      </c>
      <c r="Y149" s="76">
        <v>2.0</v>
      </c>
      <c r="Z149" s="76">
        <v>1.0</v>
      </c>
      <c r="AA149" s="76">
        <v>0.0</v>
      </c>
      <c r="AB149" s="76">
        <v>11.0</v>
      </c>
      <c r="AC149" s="76">
        <v>0.0</v>
      </c>
      <c r="AD149" s="76">
        <v>0.0</v>
      </c>
      <c r="AE149" s="76">
        <v>4.0</v>
      </c>
      <c r="AF149" s="76">
        <v>6.0</v>
      </c>
      <c r="AG149" s="76">
        <v>10.0</v>
      </c>
      <c r="AH149" s="114">
        <v>11.0</v>
      </c>
      <c r="AI149" s="132"/>
      <c r="AJ149" s="132"/>
    </row>
    <row r="150" hidden="1">
      <c r="A150" s="94" t="s">
        <v>448</v>
      </c>
      <c r="B150" s="94" t="s">
        <v>1969</v>
      </c>
      <c r="C150" s="94" t="s">
        <v>1970</v>
      </c>
      <c r="D150" s="78" t="s">
        <v>450</v>
      </c>
      <c r="E150" s="78" t="s">
        <v>1123</v>
      </c>
      <c r="F150" s="96" t="s">
        <v>135</v>
      </c>
      <c r="G150" s="97" t="s">
        <v>1437</v>
      </c>
      <c r="H150" s="97"/>
      <c r="I150" s="138" t="s">
        <v>1944</v>
      </c>
      <c r="J150" s="100">
        <v>20.0</v>
      </c>
      <c r="K150" s="76">
        <v>0.0</v>
      </c>
      <c r="L150" s="76">
        <v>7.0</v>
      </c>
      <c r="M150" s="76">
        <v>1.0</v>
      </c>
      <c r="N150" s="76">
        <v>1.0</v>
      </c>
      <c r="O150" s="76">
        <v>3.0</v>
      </c>
      <c r="P150" s="76">
        <v>2.0</v>
      </c>
      <c r="Q150" s="76">
        <v>2.0</v>
      </c>
      <c r="R150" s="76">
        <v>1.0</v>
      </c>
      <c r="S150" s="76">
        <v>1.0</v>
      </c>
      <c r="T150" s="76">
        <v>2.0</v>
      </c>
      <c r="U150" s="137" t="s">
        <v>624</v>
      </c>
      <c r="V150" s="102" t="s">
        <v>1971</v>
      </c>
      <c r="W150" s="97">
        <v>1.0</v>
      </c>
      <c r="X150" s="76">
        <v>0.0</v>
      </c>
      <c r="Y150" s="76">
        <v>0.0</v>
      </c>
      <c r="Z150" s="76">
        <v>0.0</v>
      </c>
      <c r="AA150" s="76">
        <v>1.0</v>
      </c>
      <c r="AB150" s="76">
        <v>0.0</v>
      </c>
      <c r="AC150" s="76">
        <v>0.0</v>
      </c>
      <c r="AD150" s="76">
        <v>0.0</v>
      </c>
      <c r="AE150" s="76">
        <v>0.0</v>
      </c>
      <c r="AF150" s="76">
        <v>0.0</v>
      </c>
      <c r="AG150" s="114">
        <v>0.0</v>
      </c>
      <c r="AH150" s="97" t="s">
        <v>624</v>
      </c>
      <c r="AI150" s="132"/>
      <c r="AJ150" s="132"/>
    </row>
    <row r="151" hidden="1">
      <c r="A151" s="94" t="s">
        <v>86</v>
      </c>
      <c r="B151" s="94" t="s">
        <v>506</v>
      </c>
      <c r="C151" s="94" t="s">
        <v>506</v>
      </c>
      <c r="D151" s="78"/>
      <c r="E151" s="78" t="s">
        <v>1123</v>
      </c>
      <c r="F151" s="96" t="s">
        <v>135</v>
      </c>
      <c r="G151" s="97"/>
      <c r="H151" s="97"/>
      <c r="I151" s="136" t="s">
        <v>1134</v>
      </c>
      <c r="J151" s="100">
        <v>2.0</v>
      </c>
      <c r="K151" s="76">
        <v>0.0</v>
      </c>
      <c r="L151" s="76">
        <v>2.0</v>
      </c>
      <c r="M151" s="97" t="s">
        <v>624</v>
      </c>
      <c r="N151" s="97" t="s">
        <v>624</v>
      </c>
      <c r="O151" s="97" t="s">
        <v>624</v>
      </c>
      <c r="P151" s="97" t="s">
        <v>624</v>
      </c>
      <c r="Q151" s="97" t="s">
        <v>624</v>
      </c>
      <c r="R151" s="97" t="s">
        <v>624</v>
      </c>
      <c r="S151" s="97" t="s">
        <v>624</v>
      </c>
      <c r="T151" s="97" t="s">
        <v>624</v>
      </c>
      <c r="U151" s="137" t="s">
        <v>624</v>
      </c>
      <c r="V151" s="102" t="s">
        <v>1134</v>
      </c>
      <c r="W151" s="97">
        <v>3.0</v>
      </c>
      <c r="X151" s="76">
        <v>0.0</v>
      </c>
      <c r="Y151" s="114">
        <v>3.0</v>
      </c>
      <c r="Z151" s="97" t="s">
        <v>624</v>
      </c>
      <c r="AA151" s="97" t="s">
        <v>624</v>
      </c>
      <c r="AB151" s="97" t="s">
        <v>624</v>
      </c>
      <c r="AC151" s="97" t="s">
        <v>624</v>
      </c>
      <c r="AD151" s="97" t="s">
        <v>624</v>
      </c>
      <c r="AE151" s="97" t="s">
        <v>624</v>
      </c>
      <c r="AF151" s="97" t="s">
        <v>624</v>
      </c>
      <c r="AG151" s="97" t="s">
        <v>624</v>
      </c>
      <c r="AH151" s="97" t="s">
        <v>624</v>
      </c>
      <c r="AI151" s="132"/>
      <c r="AJ151" s="132"/>
    </row>
    <row r="152" hidden="1">
      <c r="A152" s="94" t="s">
        <v>625</v>
      </c>
      <c r="B152" s="94" t="s">
        <v>1677</v>
      </c>
      <c r="C152" s="94" t="s">
        <v>1678</v>
      </c>
      <c r="D152" s="78" t="s">
        <v>990</v>
      </c>
      <c r="E152" s="78" t="s">
        <v>1144</v>
      </c>
      <c r="F152" s="96" t="s">
        <v>114</v>
      </c>
      <c r="G152" s="109" t="s">
        <v>1679</v>
      </c>
      <c r="H152" s="109" t="s">
        <v>1574</v>
      </c>
      <c r="I152" s="136" t="s">
        <v>1599</v>
      </c>
      <c r="J152" s="100">
        <v>26.0</v>
      </c>
      <c r="K152" s="76">
        <v>0.0</v>
      </c>
      <c r="L152" s="76">
        <v>1.0</v>
      </c>
      <c r="M152" s="76">
        <v>0.0</v>
      </c>
      <c r="N152" s="76">
        <v>0.0</v>
      </c>
      <c r="O152" s="76">
        <v>0.0</v>
      </c>
      <c r="P152" s="76">
        <v>0.0</v>
      </c>
      <c r="Q152" s="76">
        <v>1.0</v>
      </c>
      <c r="R152" s="76">
        <v>0.0</v>
      </c>
      <c r="S152" s="76">
        <v>4.0</v>
      </c>
      <c r="T152" s="76">
        <v>7.0</v>
      </c>
      <c r="U152" s="137">
        <v>13.0</v>
      </c>
      <c r="V152" s="102" t="s">
        <v>1972</v>
      </c>
      <c r="W152" s="97">
        <v>19.0</v>
      </c>
      <c r="X152" s="76">
        <v>0.0</v>
      </c>
      <c r="Y152" s="76">
        <v>0.0</v>
      </c>
      <c r="Z152" s="76">
        <v>0.0</v>
      </c>
      <c r="AA152" s="76">
        <v>0.0</v>
      </c>
      <c r="AB152" s="76">
        <v>0.0</v>
      </c>
      <c r="AC152" s="76">
        <v>0.0</v>
      </c>
      <c r="AD152" s="76">
        <v>0.0</v>
      </c>
      <c r="AE152" s="76">
        <v>0.0</v>
      </c>
      <c r="AF152" s="76">
        <v>6.0</v>
      </c>
      <c r="AG152" s="76">
        <v>5.0</v>
      </c>
      <c r="AH152" s="114">
        <v>8.0</v>
      </c>
      <c r="AI152" s="132"/>
      <c r="AJ152" s="132"/>
    </row>
    <row r="153" hidden="1">
      <c r="A153" s="94" t="s">
        <v>86</v>
      </c>
      <c r="B153" s="94" t="s">
        <v>326</v>
      </c>
      <c r="C153" s="94" t="s">
        <v>327</v>
      </c>
      <c r="D153" s="78" t="s">
        <v>152</v>
      </c>
      <c r="E153" s="78" t="s">
        <v>1123</v>
      </c>
      <c r="F153" s="96" t="s">
        <v>328</v>
      </c>
      <c r="G153" s="109" t="s">
        <v>1708</v>
      </c>
      <c r="H153" s="97"/>
      <c r="I153" s="136" t="s">
        <v>1599</v>
      </c>
      <c r="J153" s="100">
        <v>5.0</v>
      </c>
      <c r="K153" s="76">
        <v>0.0</v>
      </c>
      <c r="L153" s="76">
        <v>1.0</v>
      </c>
      <c r="M153" s="76">
        <v>0.0</v>
      </c>
      <c r="N153" s="76">
        <v>2.0</v>
      </c>
      <c r="O153" s="76">
        <v>2.0</v>
      </c>
      <c r="P153" s="97" t="s">
        <v>624</v>
      </c>
      <c r="Q153" s="97" t="s">
        <v>624</v>
      </c>
      <c r="R153" s="97" t="s">
        <v>624</v>
      </c>
      <c r="S153" s="97" t="s">
        <v>624</v>
      </c>
      <c r="T153" s="97" t="s">
        <v>624</v>
      </c>
      <c r="U153" s="137" t="s">
        <v>624</v>
      </c>
      <c r="V153" s="102"/>
      <c r="W153" s="97">
        <v>0.0</v>
      </c>
      <c r="X153" s="76">
        <v>0.0</v>
      </c>
      <c r="Y153" s="76">
        <v>0.0</v>
      </c>
      <c r="Z153" s="76">
        <v>0.0</v>
      </c>
      <c r="AA153" s="76">
        <v>0.0</v>
      </c>
      <c r="AB153" s="114">
        <v>0.0</v>
      </c>
      <c r="AC153" s="97" t="s">
        <v>624</v>
      </c>
      <c r="AD153" s="97" t="s">
        <v>624</v>
      </c>
      <c r="AE153" s="97" t="s">
        <v>624</v>
      </c>
      <c r="AF153" s="97" t="s">
        <v>624</v>
      </c>
      <c r="AG153" s="97" t="s">
        <v>624</v>
      </c>
      <c r="AH153" s="97" t="s">
        <v>624</v>
      </c>
      <c r="AI153" s="132"/>
      <c r="AJ153" s="132"/>
    </row>
    <row r="154" hidden="1">
      <c r="A154" s="94" t="s">
        <v>365</v>
      </c>
      <c r="B154" s="94" t="s">
        <v>1973</v>
      </c>
      <c r="C154" s="94" t="s">
        <v>1973</v>
      </c>
      <c r="D154" s="78" t="s">
        <v>368</v>
      </c>
      <c r="E154" s="78" t="s">
        <v>1144</v>
      </c>
      <c r="F154" s="96" t="s">
        <v>106</v>
      </c>
      <c r="G154" s="109" t="s">
        <v>1974</v>
      </c>
      <c r="H154" s="109" t="s">
        <v>1896</v>
      </c>
      <c r="I154" s="136" t="s">
        <v>1975</v>
      </c>
      <c r="J154" s="100">
        <v>22.0</v>
      </c>
      <c r="K154" s="76">
        <v>0.0</v>
      </c>
      <c r="L154" s="76">
        <v>7.0</v>
      </c>
      <c r="M154" s="76">
        <v>15.0</v>
      </c>
      <c r="N154" s="97" t="s">
        <v>624</v>
      </c>
      <c r="O154" s="97" t="s">
        <v>624</v>
      </c>
      <c r="P154" s="97" t="s">
        <v>624</v>
      </c>
      <c r="Q154" s="97" t="s">
        <v>624</v>
      </c>
      <c r="R154" s="97" t="s">
        <v>624</v>
      </c>
      <c r="S154" s="97" t="s">
        <v>624</v>
      </c>
      <c r="T154" s="97" t="s">
        <v>624</v>
      </c>
      <c r="U154" s="137" t="s">
        <v>624</v>
      </c>
      <c r="V154" s="102" t="s">
        <v>1975</v>
      </c>
      <c r="W154" s="97">
        <v>34.0</v>
      </c>
      <c r="X154" s="76">
        <v>0.0</v>
      </c>
      <c r="Y154" s="76">
        <v>11.0</v>
      </c>
      <c r="Z154" s="114">
        <v>23.0</v>
      </c>
      <c r="AA154" s="97" t="s">
        <v>624</v>
      </c>
      <c r="AB154" s="97" t="s">
        <v>624</v>
      </c>
      <c r="AC154" s="97" t="s">
        <v>624</v>
      </c>
      <c r="AD154" s="97" t="s">
        <v>624</v>
      </c>
      <c r="AE154" s="97" t="s">
        <v>624</v>
      </c>
      <c r="AF154" s="97" t="s">
        <v>624</v>
      </c>
      <c r="AG154" s="97" t="s">
        <v>624</v>
      </c>
      <c r="AH154" s="97" t="s">
        <v>624</v>
      </c>
      <c r="AI154" s="132"/>
      <c r="AJ154" s="132"/>
    </row>
    <row r="155" hidden="1">
      <c r="A155" s="94" t="s">
        <v>1593</v>
      </c>
      <c r="B155" s="94" t="s">
        <v>1594</v>
      </c>
      <c r="C155" s="94" t="s">
        <v>1594</v>
      </c>
      <c r="D155" s="78" t="s">
        <v>1595</v>
      </c>
      <c r="E155" s="78" t="s">
        <v>1123</v>
      </c>
      <c r="F155" s="96" t="s">
        <v>237</v>
      </c>
      <c r="G155" s="97" t="s">
        <v>1596</v>
      </c>
      <c r="H155" s="109" t="s">
        <v>1597</v>
      </c>
      <c r="I155" s="136" t="s">
        <v>1975</v>
      </c>
      <c r="J155" s="100">
        <v>17.0</v>
      </c>
      <c r="K155" s="76">
        <v>0.0</v>
      </c>
      <c r="L155" s="76">
        <v>4.0</v>
      </c>
      <c r="M155" s="76">
        <v>1.0</v>
      </c>
      <c r="N155" s="76">
        <v>0.0</v>
      </c>
      <c r="O155" s="76">
        <v>4.0</v>
      </c>
      <c r="P155" s="76">
        <v>2.0</v>
      </c>
      <c r="Q155" s="76">
        <v>0.0</v>
      </c>
      <c r="R155" s="76">
        <v>1.0</v>
      </c>
      <c r="S155" s="76">
        <v>0.0</v>
      </c>
      <c r="T155" s="76">
        <v>1.0</v>
      </c>
      <c r="U155" s="137">
        <v>4.0</v>
      </c>
      <c r="V155" s="102"/>
      <c r="W155" s="97">
        <v>0.0</v>
      </c>
      <c r="X155" s="76">
        <v>0.0</v>
      </c>
      <c r="Y155" s="76">
        <v>0.0</v>
      </c>
      <c r="Z155" s="76">
        <v>0.0</v>
      </c>
      <c r="AA155" s="76">
        <v>0.0</v>
      </c>
      <c r="AB155" s="76">
        <v>0.0</v>
      </c>
      <c r="AC155" s="76">
        <v>0.0</v>
      </c>
      <c r="AD155" s="76">
        <v>0.0</v>
      </c>
      <c r="AE155" s="76">
        <v>0.0</v>
      </c>
      <c r="AF155" s="76">
        <v>0.0</v>
      </c>
      <c r="AG155" s="76">
        <v>0.0</v>
      </c>
      <c r="AH155" s="114">
        <v>0.0</v>
      </c>
      <c r="AI155" s="132"/>
      <c r="AJ155" s="132"/>
    </row>
    <row r="156" hidden="1">
      <c r="A156" s="94" t="s">
        <v>532</v>
      </c>
      <c r="B156" s="94" t="s">
        <v>727</v>
      </c>
      <c r="C156" s="94" t="s">
        <v>728</v>
      </c>
      <c r="D156" s="78" t="s">
        <v>560</v>
      </c>
      <c r="E156" s="78" t="s">
        <v>1123</v>
      </c>
      <c r="F156" s="96" t="s">
        <v>89</v>
      </c>
      <c r="G156" s="97" t="s">
        <v>1455</v>
      </c>
      <c r="H156" s="97"/>
      <c r="I156" s="136" t="s">
        <v>1971</v>
      </c>
      <c r="J156" s="100">
        <v>51.0</v>
      </c>
      <c r="K156" s="76">
        <v>0.0</v>
      </c>
      <c r="L156" s="76">
        <v>3.0</v>
      </c>
      <c r="M156" s="76">
        <v>1.0</v>
      </c>
      <c r="N156" s="76">
        <v>0.0</v>
      </c>
      <c r="O156" s="76">
        <v>0.0</v>
      </c>
      <c r="P156" s="76">
        <v>2.0</v>
      </c>
      <c r="Q156" s="76">
        <v>0.0</v>
      </c>
      <c r="R156" s="76">
        <v>0.0</v>
      </c>
      <c r="S156" s="76">
        <v>1.0</v>
      </c>
      <c r="T156" s="76">
        <v>17.0</v>
      </c>
      <c r="U156" s="137">
        <v>27.0</v>
      </c>
      <c r="V156" s="102" t="s">
        <v>1940</v>
      </c>
      <c r="W156" s="97">
        <v>59.0</v>
      </c>
      <c r="X156" s="76">
        <v>0.0</v>
      </c>
      <c r="Y156" s="76">
        <v>0.0</v>
      </c>
      <c r="Z156" s="76">
        <v>0.0</v>
      </c>
      <c r="AA156" s="76">
        <v>0.0</v>
      </c>
      <c r="AB156" s="76">
        <v>0.0</v>
      </c>
      <c r="AC156" s="76">
        <v>4.0</v>
      </c>
      <c r="AD156" s="76">
        <v>0.0</v>
      </c>
      <c r="AE156" s="76">
        <v>0.0</v>
      </c>
      <c r="AF156" s="76">
        <v>1.0</v>
      </c>
      <c r="AG156" s="76">
        <v>14.0</v>
      </c>
      <c r="AH156" s="114">
        <v>40.0</v>
      </c>
      <c r="AI156" s="132"/>
      <c r="AJ156" s="132"/>
    </row>
    <row r="157" hidden="1">
      <c r="A157" s="94" t="s">
        <v>842</v>
      </c>
      <c r="B157" s="94" t="s">
        <v>843</v>
      </c>
      <c r="C157" s="94" t="s">
        <v>844</v>
      </c>
      <c r="D157" s="78" t="s">
        <v>1483</v>
      </c>
      <c r="E157" s="78" t="s">
        <v>1174</v>
      </c>
      <c r="F157" s="96" t="s">
        <v>106</v>
      </c>
      <c r="G157" s="109" t="s">
        <v>1583</v>
      </c>
      <c r="H157" s="109" t="s">
        <v>1584</v>
      </c>
      <c r="I157" s="136" t="s">
        <v>1971</v>
      </c>
      <c r="J157" s="100">
        <v>6.0</v>
      </c>
      <c r="K157" s="76">
        <v>0.0</v>
      </c>
      <c r="L157" s="76">
        <v>2.0</v>
      </c>
      <c r="M157" s="76">
        <v>0.0</v>
      </c>
      <c r="N157" s="76">
        <v>0.0</v>
      </c>
      <c r="O157" s="76">
        <v>4.0</v>
      </c>
      <c r="P157" s="97" t="s">
        <v>624</v>
      </c>
      <c r="Q157" s="97" t="s">
        <v>624</v>
      </c>
      <c r="R157" s="97" t="s">
        <v>624</v>
      </c>
      <c r="S157" s="97" t="s">
        <v>624</v>
      </c>
      <c r="T157" s="97" t="s">
        <v>624</v>
      </c>
      <c r="U157" s="137" t="s">
        <v>624</v>
      </c>
      <c r="V157" s="102"/>
      <c r="W157" s="97">
        <v>0.0</v>
      </c>
      <c r="X157" s="76">
        <v>0.0</v>
      </c>
      <c r="Y157" s="76">
        <v>0.0</v>
      </c>
      <c r="Z157" s="76">
        <v>0.0</v>
      </c>
      <c r="AA157" s="76">
        <v>0.0</v>
      </c>
      <c r="AB157" s="114">
        <v>0.0</v>
      </c>
      <c r="AC157" s="97" t="s">
        <v>624</v>
      </c>
      <c r="AD157" s="97" t="s">
        <v>624</v>
      </c>
      <c r="AE157" s="97" t="s">
        <v>624</v>
      </c>
      <c r="AF157" s="97" t="s">
        <v>624</v>
      </c>
      <c r="AG157" s="97" t="s">
        <v>624</v>
      </c>
      <c r="AH157" s="97" t="s">
        <v>624</v>
      </c>
      <c r="AI157" s="132"/>
      <c r="AJ157" s="132"/>
    </row>
    <row r="158" hidden="1">
      <c r="A158" s="94" t="s">
        <v>103</v>
      </c>
      <c r="B158" s="94" t="s">
        <v>442</v>
      </c>
      <c r="C158" s="94" t="s">
        <v>442</v>
      </c>
      <c r="D158" s="78" t="s">
        <v>105</v>
      </c>
      <c r="E158" s="78" t="s">
        <v>1123</v>
      </c>
      <c r="F158" s="96" t="s">
        <v>79</v>
      </c>
      <c r="G158" s="97" t="s">
        <v>1231</v>
      </c>
      <c r="H158" s="97"/>
      <c r="I158" s="136" t="s">
        <v>1971</v>
      </c>
      <c r="J158" s="100">
        <v>2.0</v>
      </c>
      <c r="K158" s="76">
        <v>0.0</v>
      </c>
      <c r="L158" s="76">
        <v>2.0</v>
      </c>
      <c r="M158" s="97" t="s">
        <v>624</v>
      </c>
      <c r="N158" s="97" t="s">
        <v>624</v>
      </c>
      <c r="O158" s="97" t="s">
        <v>624</v>
      </c>
      <c r="P158" s="97" t="s">
        <v>624</v>
      </c>
      <c r="Q158" s="97" t="s">
        <v>624</v>
      </c>
      <c r="R158" s="97" t="s">
        <v>624</v>
      </c>
      <c r="S158" s="97" t="s">
        <v>624</v>
      </c>
      <c r="T158" s="97" t="s">
        <v>624</v>
      </c>
      <c r="U158" s="137" t="s">
        <v>624</v>
      </c>
      <c r="V158" s="102"/>
      <c r="W158" s="97">
        <v>0.0</v>
      </c>
      <c r="X158" s="76">
        <v>0.0</v>
      </c>
      <c r="Y158" s="114">
        <v>0.0</v>
      </c>
      <c r="Z158" s="97" t="s">
        <v>624</v>
      </c>
      <c r="AA158" s="97" t="s">
        <v>624</v>
      </c>
      <c r="AB158" s="97" t="s">
        <v>624</v>
      </c>
      <c r="AC158" s="97" t="s">
        <v>624</v>
      </c>
      <c r="AD158" s="97" t="s">
        <v>624</v>
      </c>
      <c r="AE158" s="97" t="s">
        <v>624</v>
      </c>
      <c r="AF158" s="97" t="s">
        <v>624</v>
      </c>
      <c r="AG158" s="97" t="s">
        <v>624</v>
      </c>
      <c r="AH158" s="97" t="s">
        <v>624</v>
      </c>
      <c r="AI158" s="132"/>
      <c r="AJ158" s="132"/>
    </row>
    <row r="159" hidden="1">
      <c r="A159" s="94" t="s">
        <v>161</v>
      </c>
      <c r="B159" s="94" t="s">
        <v>162</v>
      </c>
      <c r="C159" s="94" t="s">
        <v>163</v>
      </c>
      <c r="D159" s="78" t="s">
        <v>488</v>
      </c>
      <c r="E159" s="78" t="s">
        <v>1285</v>
      </c>
      <c r="F159" s="96" t="s">
        <v>79</v>
      </c>
      <c r="G159" s="109" t="s">
        <v>1588</v>
      </c>
      <c r="H159" s="109" t="s">
        <v>125</v>
      </c>
      <c r="I159" s="136" t="s">
        <v>1402</v>
      </c>
      <c r="J159" s="100">
        <v>3.0</v>
      </c>
      <c r="K159" s="76">
        <v>0.0</v>
      </c>
      <c r="L159" s="76">
        <v>1.0</v>
      </c>
      <c r="M159" s="76">
        <v>0.0</v>
      </c>
      <c r="N159" s="76">
        <v>1.0</v>
      </c>
      <c r="O159" s="76">
        <v>0.0</v>
      </c>
      <c r="P159" s="76">
        <v>1.0</v>
      </c>
      <c r="Q159" s="97" t="s">
        <v>624</v>
      </c>
      <c r="R159" s="97" t="s">
        <v>624</v>
      </c>
      <c r="S159" s="97" t="s">
        <v>624</v>
      </c>
      <c r="T159" s="97" t="s">
        <v>624</v>
      </c>
      <c r="U159" s="137" t="s">
        <v>624</v>
      </c>
      <c r="V159" s="102" t="s">
        <v>1402</v>
      </c>
      <c r="W159" s="97">
        <v>1.0</v>
      </c>
      <c r="X159" s="76">
        <v>0.0</v>
      </c>
      <c r="Y159" s="76">
        <v>1.0</v>
      </c>
      <c r="Z159" s="76">
        <v>0.0</v>
      </c>
      <c r="AA159" s="76">
        <v>0.0</v>
      </c>
      <c r="AB159" s="76">
        <v>0.0</v>
      </c>
      <c r="AC159" s="114">
        <v>0.0</v>
      </c>
      <c r="AD159" s="97" t="s">
        <v>624</v>
      </c>
      <c r="AE159" s="97" t="s">
        <v>624</v>
      </c>
      <c r="AF159" s="97" t="s">
        <v>624</v>
      </c>
      <c r="AG159" s="97" t="s">
        <v>624</v>
      </c>
      <c r="AH159" s="97" t="s">
        <v>624</v>
      </c>
      <c r="AI159" s="132"/>
      <c r="AJ159" s="132"/>
    </row>
    <row r="160" hidden="1">
      <c r="A160" s="94" t="s">
        <v>398</v>
      </c>
      <c r="B160" s="94" t="s">
        <v>399</v>
      </c>
      <c r="C160" s="94" t="s">
        <v>399</v>
      </c>
      <c r="D160" s="78" t="s">
        <v>400</v>
      </c>
      <c r="E160" s="78" t="s">
        <v>1123</v>
      </c>
      <c r="F160" s="96" t="s">
        <v>106</v>
      </c>
      <c r="G160" s="97" t="s">
        <v>1976</v>
      </c>
      <c r="H160" s="97" t="s">
        <v>1977</v>
      </c>
      <c r="I160" s="136" t="s">
        <v>1978</v>
      </c>
      <c r="J160" s="100">
        <v>2.0</v>
      </c>
      <c r="K160" s="76">
        <v>0.0</v>
      </c>
      <c r="L160" s="76">
        <v>0.0</v>
      </c>
      <c r="M160" s="76">
        <v>1.0</v>
      </c>
      <c r="N160" s="76">
        <v>1.0</v>
      </c>
      <c r="O160" s="97" t="s">
        <v>624</v>
      </c>
      <c r="P160" s="97" t="s">
        <v>624</v>
      </c>
      <c r="Q160" s="97" t="s">
        <v>624</v>
      </c>
      <c r="R160" s="97" t="s">
        <v>624</v>
      </c>
      <c r="S160" s="97" t="s">
        <v>624</v>
      </c>
      <c r="T160" s="97" t="s">
        <v>624</v>
      </c>
      <c r="U160" s="137" t="s">
        <v>624</v>
      </c>
      <c r="V160" s="102"/>
      <c r="W160" s="97">
        <v>0.0</v>
      </c>
      <c r="X160" s="76">
        <v>0.0</v>
      </c>
      <c r="Y160" s="76">
        <v>0.0</v>
      </c>
      <c r="Z160" s="76">
        <v>0.0</v>
      </c>
      <c r="AA160" s="114">
        <v>0.0</v>
      </c>
      <c r="AB160" s="97" t="s">
        <v>624</v>
      </c>
      <c r="AC160" s="97" t="s">
        <v>624</v>
      </c>
      <c r="AD160" s="97" t="s">
        <v>624</v>
      </c>
      <c r="AE160" s="97" t="s">
        <v>624</v>
      </c>
      <c r="AF160" s="97" t="s">
        <v>624</v>
      </c>
      <c r="AG160" s="97" t="s">
        <v>624</v>
      </c>
      <c r="AH160" s="97" t="s">
        <v>624</v>
      </c>
      <c r="AI160" s="132"/>
      <c r="AJ160" s="132"/>
    </row>
    <row r="161" hidden="1">
      <c r="A161" s="94" t="s">
        <v>129</v>
      </c>
      <c r="B161" s="94" t="s">
        <v>378</v>
      </c>
      <c r="C161" s="94" t="s">
        <v>378</v>
      </c>
      <c r="D161" s="78" t="s">
        <v>754</v>
      </c>
      <c r="E161" s="78" t="s">
        <v>1144</v>
      </c>
      <c r="F161" s="96" t="s">
        <v>79</v>
      </c>
      <c r="G161" s="109" t="s">
        <v>1458</v>
      </c>
      <c r="H161" s="109" t="s">
        <v>1323</v>
      </c>
      <c r="I161" s="136" t="s">
        <v>1898</v>
      </c>
      <c r="J161" s="100">
        <v>1.0</v>
      </c>
      <c r="K161" s="76">
        <v>0.0</v>
      </c>
      <c r="L161" s="76">
        <v>0.0</v>
      </c>
      <c r="M161" s="76">
        <v>0.0</v>
      </c>
      <c r="N161" s="76">
        <v>1.0</v>
      </c>
      <c r="O161" s="97" t="s">
        <v>624</v>
      </c>
      <c r="P161" s="97" t="s">
        <v>624</v>
      </c>
      <c r="Q161" s="97" t="s">
        <v>624</v>
      </c>
      <c r="R161" s="97" t="s">
        <v>624</v>
      </c>
      <c r="S161" s="97" t="s">
        <v>624</v>
      </c>
      <c r="T161" s="97" t="s">
        <v>624</v>
      </c>
      <c r="U161" s="137" t="s">
        <v>624</v>
      </c>
      <c r="V161" s="102"/>
      <c r="W161" s="97">
        <v>0.0</v>
      </c>
      <c r="X161" s="76">
        <v>0.0</v>
      </c>
      <c r="Y161" s="76">
        <v>0.0</v>
      </c>
      <c r="Z161" s="76">
        <v>0.0</v>
      </c>
      <c r="AA161" s="114">
        <v>0.0</v>
      </c>
      <c r="AB161" s="97" t="s">
        <v>624</v>
      </c>
      <c r="AC161" s="97" t="s">
        <v>624</v>
      </c>
      <c r="AD161" s="97" t="s">
        <v>624</v>
      </c>
      <c r="AE161" s="97" t="s">
        <v>624</v>
      </c>
      <c r="AF161" s="97" t="s">
        <v>624</v>
      </c>
      <c r="AG161" s="97" t="s">
        <v>624</v>
      </c>
      <c r="AH161" s="97" t="s">
        <v>624</v>
      </c>
      <c r="AI161" s="132"/>
      <c r="AJ161" s="132"/>
    </row>
    <row r="162" hidden="1">
      <c r="A162" s="94" t="s">
        <v>550</v>
      </c>
      <c r="B162" s="94" t="s">
        <v>1979</v>
      </c>
      <c r="C162" s="94" t="s">
        <v>1979</v>
      </c>
      <c r="D162" s="78" t="s">
        <v>552</v>
      </c>
      <c r="E162" s="78" t="s">
        <v>1144</v>
      </c>
      <c r="F162" s="96" t="s">
        <v>106</v>
      </c>
      <c r="G162" s="109" t="s">
        <v>1980</v>
      </c>
      <c r="H162" s="97"/>
      <c r="I162" s="136" t="s">
        <v>1981</v>
      </c>
      <c r="J162" s="100">
        <v>8.0</v>
      </c>
      <c r="K162" s="76">
        <v>0.0</v>
      </c>
      <c r="L162" s="76">
        <v>0.0</v>
      </c>
      <c r="M162" s="76">
        <v>2.0</v>
      </c>
      <c r="N162" s="76">
        <v>0.0</v>
      </c>
      <c r="O162" s="76">
        <v>6.0</v>
      </c>
      <c r="P162" s="97" t="s">
        <v>624</v>
      </c>
      <c r="Q162" s="97" t="s">
        <v>624</v>
      </c>
      <c r="R162" s="97" t="s">
        <v>624</v>
      </c>
      <c r="S162" s="97" t="s">
        <v>624</v>
      </c>
      <c r="T162" s="97" t="s">
        <v>624</v>
      </c>
      <c r="U162" s="137" t="s">
        <v>624</v>
      </c>
      <c r="V162" s="102"/>
      <c r="W162" s="97">
        <v>0.0</v>
      </c>
      <c r="X162" s="76">
        <v>0.0</v>
      </c>
      <c r="Y162" s="76">
        <v>0.0</v>
      </c>
      <c r="Z162" s="76">
        <v>0.0</v>
      </c>
      <c r="AA162" s="76">
        <v>0.0</v>
      </c>
      <c r="AB162" s="114">
        <v>0.0</v>
      </c>
      <c r="AC162" s="97" t="s">
        <v>624</v>
      </c>
      <c r="AD162" s="97" t="s">
        <v>624</v>
      </c>
      <c r="AE162" s="97" t="s">
        <v>624</v>
      </c>
      <c r="AF162" s="97" t="s">
        <v>624</v>
      </c>
      <c r="AG162" s="97" t="s">
        <v>624</v>
      </c>
      <c r="AH162" s="97" t="s">
        <v>624</v>
      </c>
      <c r="AI162" s="132"/>
      <c r="AJ162" s="132"/>
    </row>
    <row r="163" hidden="1">
      <c r="A163" s="94" t="s">
        <v>1461</v>
      </c>
      <c r="B163" s="94" t="s">
        <v>752</v>
      </c>
      <c r="C163" s="94" t="s">
        <v>753</v>
      </c>
      <c r="D163" s="78" t="s">
        <v>754</v>
      </c>
      <c r="E163" s="78" t="s">
        <v>1144</v>
      </c>
      <c r="F163" s="96" t="s">
        <v>328</v>
      </c>
      <c r="G163" s="97"/>
      <c r="H163" s="97"/>
      <c r="I163" s="136" t="s">
        <v>1982</v>
      </c>
      <c r="J163" s="100">
        <v>6.0</v>
      </c>
      <c r="K163" s="76">
        <v>0.0</v>
      </c>
      <c r="L163" s="76">
        <v>0.0</v>
      </c>
      <c r="M163" s="76">
        <v>2.0</v>
      </c>
      <c r="N163" s="76">
        <v>0.0</v>
      </c>
      <c r="O163" s="76">
        <v>0.0</v>
      </c>
      <c r="P163" s="76">
        <v>4.0</v>
      </c>
      <c r="Q163" s="97" t="s">
        <v>624</v>
      </c>
      <c r="R163" s="97" t="s">
        <v>624</v>
      </c>
      <c r="S163" s="97" t="s">
        <v>624</v>
      </c>
      <c r="T163" s="97" t="s">
        <v>624</v>
      </c>
      <c r="U163" s="137" t="s">
        <v>624</v>
      </c>
      <c r="V163" s="102"/>
      <c r="W163" s="97">
        <v>0.0</v>
      </c>
      <c r="X163" s="76">
        <v>0.0</v>
      </c>
      <c r="Y163" s="76">
        <v>0.0</v>
      </c>
      <c r="Z163" s="76">
        <v>0.0</v>
      </c>
      <c r="AA163" s="76">
        <v>0.0</v>
      </c>
      <c r="AB163" s="76">
        <v>0.0</v>
      </c>
      <c r="AC163" s="114">
        <v>0.0</v>
      </c>
      <c r="AD163" s="97" t="s">
        <v>624</v>
      </c>
      <c r="AE163" s="97" t="s">
        <v>624</v>
      </c>
      <c r="AF163" s="97" t="s">
        <v>624</v>
      </c>
      <c r="AG163" s="97" t="s">
        <v>624</v>
      </c>
      <c r="AH163" s="97" t="s">
        <v>624</v>
      </c>
      <c r="AI163" s="132"/>
      <c r="AJ163" s="132"/>
    </row>
    <row r="164" hidden="1">
      <c r="A164" s="94" t="s">
        <v>248</v>
      </c>
      <c r="B164" s="94" t="s">
        <v>693</v>
      </c>
      <c r="C164" s="94" t="s">
        <v>693</v>
      </c>
      <c r="D164" s="78" t="s">
        <v>250</v>
      </c>
      <c r="E164" s="78" t="s">
        <v>1174</v>
      </c>
      <c r="F164" s="96" t="s">
        <v>89</v>
      </c>
      <c r="G164" s="109" t="s">
        <v>1543</v>
      </c>
      <c r="H164" s="109" t="s">
        <v>1447</v>
      </c>
      <c r="I164" s="136" t="s">
        <v>1982</v>
      </c>
      <c r="J164" s="100">
        <v>4.0</v>
      </c>
      <c r="K164" s="76">
        <v>0.0</v>
      </c>
      <c r="L164" s="76">
        <v>0.0</v>
      </c>
      <c r="M164" s="76">
        <v>2.0</v>
      </c>
      <c r="N164" s="76">
        <v>0.0</v>
      </c>
      <c r="O164" s="76">
        <v>0.0</v>
      </c>
      <c r="P164" s="76">
        <v>0.0</v>
      </c>
      <c r="Q164" s="76">
        <v>1.0</v>
      </c>
      <c r="R164" s="76">
        <v>1.0</v>
      </c>
      <c r="S164" s="97" t="s">
        <v>624</v>
      </c>
      <c r="T164" s="97" t="s">
        <v>624</v>
      </c>
      <c r="U164" s="137" t="s">
        <v>624</v>
      </c>
      <c r="V164" s="102"/>
      <c r="W164" s="97">
        <v>0.0</v>
      </c>
      <c r="X164" s="76">
        <v>0.0</v>
      </c>
      <c r="Y164" s="76">
        <v>0.0</v>
      </c>
      <c r="Z164" s="76">
        <v>0.0</v>
      </c>
      <c r="AA164" s="76">
        <v>0.0</v>
      </c>
      <c r="AB164" s="76">
        <v>0.0</v>
      </c>
      <c r="AC164" s="76">
        <v>0.0</v>
      </c>
      <c r="AD164" s="76">
        <v>0.0</v>
      </c>
      <c r="AE164" s="114">
        <v>0.0</v>
      </c>
      <c r="AF164" s="97" t="s">
        <v>624</v>
      </c>
      <c r="AG164" s="97" t="s">
        <v>624</v>
      </c>
      <c r="AH164" s="97" t="s">
        <v>624</v>
      </c>
      <c r="AI164" s="132"/>
      <c r="AJ164" s="132"/>
    </row>
    <row r="165" hidden="1">
      <c r="A165" s="94" t="s">
        <v>1983</v>
      </c>
      <c r="B165" s="94" t="s">
        <v>1984</v>
      </c>
      <c r="C165" s="94" t="s">
        <v>1985</v>
      </c>
      <c r="D165" s="78" t="s">
        <v>1986</v>
      </c>
      <c r="E165" s="78" t="s">
        <v>1285</v>
      </c>
      <c r="F165" s="96" t="s">
        <v>106</v>
      </c>
      <c r="G165" s="97" t="s">
        <v>1225</v>
      </c>
      <c r="H165" s="97"/>
      <c r="I165" s="136" t="s">
        <v>1917</v>
      </c>
      <c r="J165" s="100">
        <v>2.0</v>
      </c>
      <c r="K165" s="76">
        <v>0.0</v>
      </c>
      <c r="L165" s="76">
        <v>0.0</v>
      </c>
      <c r="M165" s="76">
        <v>1.0</v>
      </c>
      <c r="N165" s="76">
        <v>0.0</v>
      </c>
      <c r="O165" s="76">
        <v>1.0</v>
      </c>
      <c r="P165" s="97" t="s">
        <v>624</v>
      </c>
      <c r="Q165" s="97" t="s">
        <v>624</v>
      </c>
      <c r="R165" s="97" t="s">
        <v>624</v>
      </c>
      <c r="S165" s="97" t="s">
        <v>624</v>
      </c>
      <c r="T165" s="97" t="s">
        <v>624</v>
      </c>
      <c r="U165" s="137" t="s">
        <v>624</v>
      </c>
      <c r="V165" s="102"/>
      <c r="W165" s="97">
        <v>0.0</v>
      </c>
      <c r="X165" s="76">
        <v>0.0</v>
      </c>
      <c r="Y165" s="76">
        <v>0.0</v>
      </c>
      <c r="Z165" s="76">
        <v>0.0</v>
      </c>
      <c r="AA165" s="76">
        <v>0.0</v>
      </c>
      <c r="AB165" s="114">
        <v>0.0</v>
      </c>
      <c r="AC165" s="97" t="s">
        <v>624</v>
      </c>
      <c r="AD165" s="97" t="s">
        <v>624</v>
      </c>
      <c r="AE165" s="97" t="s">
        <v>624</v>
      </c>
      <c r="AF165" s="97" t="s">
        <v>624</v>
      </c>
      <c r="AG165" s="97" t="s">
        <v>624</v>
      </c>
      <c r="AH165" s="97" t="s">
        <v>624</v>
      </c>
      <c r="AI165" s="132"/>
      <c r="AJ165" s="132"/>
    </row>
    <row r="166" hidden="1">
      <c r="A166" s="94" t="s">
        <v>94</v>
      </c>
      <c r="B166" s="94" t="s">
        <v>622</v>
      </c>
      <c r="C166" s="94" t="s">
        <v>622</v>
      </c>
      <c r="D166" s="78" t="s">
        <v>1216</v>
      </c>
      <c r="E166" s="78" t="s">
        <v>1123</v>
      </c>
      <c r="F166" s="96" t="s">
        <v>237</v>
      </c>
      <c r="G166" s="109" t="s">
        <v>1987</v>
      </c>
      <c r="H166" s="97"/>
      <c r="I166" s="136" t="s">
        <v>1988</v>
      </c>
      <c r="J166" s="100">
        <v>9.0</v>
      </c>
      <c r="K166" s="76">
        <v>0.0</v>
      </c>
      <c r="L166" s="76">
        <v>0.0</v>
      </c>
      <c r="M166" s="76">
        <v>3.0</v>
      </c>
      <c r="N166" s="76">
        <v>0.0</v>
      </c>
      <c r="O166" s="76">
        <v>0.0</v>
      </c>
      <c r="P166" s="76">
        <v>6.0</v>
      </c>
      <c r="Q166" s="97" t="s">
        <v>624</v>
      </c>
      <c r="R166" s="97" t="s">
        <v>624</v>
      </c>
      <c r="S166" s="97" t="s">
        <v>624</v>
      </c>
      <c r="T166" s="97" t="s">
        <v>624</v>
      </c>
      <c r="U166" s="137" t="s">
        <v>624</v>
      </c>
      <c r="V166" s="102"/>
      <c r="W166" s="97">
        <v>0.0</v>
      </c>
      <c r="X166" s="76">
        <v>0.0</v>
      </c>
      <c r="Y166" s="76">
        <v>0.0</v>
      </c>
      <c r="Z166" s="76">
        <v>0.0</v>
      </c>
      <c r="AA166" s="76">
        <v>0.0</v>
      </c>
      <c r="AB166" s="76">
        <v>0.0</v>
      </c>
      <c r="AC166" s="114">
        <v>0.0</v>
      </c>
      <c r="AD166" s="97" t="s">
        <v>624</v>
      </c>
      <c r="AE166" s="97" t="s">
        <v>624</v>
      </c>
      <c r="AF166" s="97" t="s">
        <v>624</v>
      </c>
      <c r="AG166" s="97" t="s">
        <v>624</v>
      </c>
      <c r="AH166" s="97" t="s">
        <v>624</v>
      </c>
      <c r="AI166" s="132"/>
      <c r="AJ166" s="132"/>
    </row>
    <row r="167" hidden="1">
      <c r="A167" s="94" t="s">
        <v>625</v>
      </c>
      <c r="B167" s="94" t="s">
        <v>638</v>
      </c>
      <c r="C167" s="94" t="s">
        <v>639</v>
      </c>
      <c r="D167" s="78" t="s">
        <v>990</v>
      </c>
      <c r="E167" s="78" t="s">
        <v>1144</v>
      </c>
      <c r="F167" s="96" t="s">
        <v>89</v>
      </c>
      <c r="G167" s="109" t="s">
        <v>1573</v>
      </c>
      <c r="H167" s="109" t="s">
        <v>1574</v>
      </c>
      <c r="I167" s="136" t="s">
        <v>1988</v>
      </c>
      <c r="J167" s="100">
        <v>30.0</v>
      </c>
      <c r="K167" s="76">
        <v>0.0</v>
      </c>
      <c r="L167" s="76">
        <v>0.0</v>
      </c>
      <c r="M167" s="76">
        <v>1.0</v>
      </c>
      <c r="N167" s="76">
        <v>0.0</v>
      </c>
      <c r="O167" s="76">
        <v>0.0</v>
      </c>
      <c r="P167" s="76">
        <v>0.0</v>
      </c>
      <c r="Q167" s="76">
        <v>4.0</v>
      </c>
      <c r="R167" s="76">
        <v>0.0</v>
      </c>
      <c r="S167" s="76">
        <v>8.0</v>
      </c>
      <c r="T167" s="76">
        <v>14.0</v>
      </c>
      <c r="U167" s="137">
        <v>3.0</v>
      </c>
      <c r="V167" s="102" t="s">
        <v>1989</v>
      </c>
      <c r="W167" s="97">
        <v>26.0</v>
      </c>
      <c r="X167" s="76">
        <v>0.0</v>
      </c>
      <c r="Y167" s="76">
        <v>0.0</v>
      </c>
      <c r="Z167" s="76">
        <v>0.0</v>
      </c>
      <c r="AA167" s="76">
        <v>0.0</v>
      </c>
      <c r="AB167" s="76">
        <v>0.0</v>
      </c>
      <c r="AC167" s="76">
        <v>0.0</v>
      </c>
      <c r="AD167" s="76">
        <v>8.0</v>
      </c>
      <c r="AE167" s="76">
        <v>0.0</v>
      </c>
      <c r="AF167" s="76">
        <v>17.0</v>
      </c>
      <c r="AG167" s="76">
        <v>1.0</v>
      </c>
      <c r="AH167" s="114">
        <v>0.0</v>
      </c>
      <c r="AI167" s="132"/>
      <c r="AJ167" s="132"/>
    </row>
    <row r="168" hidden="1">
      <c r="A168" s="94" t="s">
        <v>86</v>
      </c>
      <c r="B168" s="94" t="s">
        <v>1462</v>
      </c>
      <c r="C168" s="94" t="s">
        <v>1462</v>
      </c>
      <c r="D168" s="78"/>
      <c r="E168" s="78" t="s">
        <v>64</v>
      </c>
      <c r="F168" s="96" t="s">
        <v>89</v>
      </c>
      <c r="G168" s="97"/>
      <c r="H168" s="97"/>
      <c r="I168" s="136" t="s">
        <v>1966</v>
      </c>
      <c r="J168" s="100">
        <v>2.0</v>
      </c>
      <c r="K168" s="76">
        <v>0.0</v>
      </c>
      <c r="L168" s="76">
        <v>0.0</v>
      </c>
      <c r="M168" s="76">
        <v>2.0</v>
      </c>
      <c r="N168" s="97" t="s">
        <v>624</v>
      </c>
      <c r="O168" s="97" t="s">
        <v>624</v>
      </c>
      <c r="P168" s="97" t="s">
        <v>624</v>
      </c>
      <c r="Q168" s="97" t="s">
        <v>624</v>
      </c>
      <c r="R168" s="97" t="s">
        <v>624</v>
      </c>
      <c r="S168" s="97" t="s">
        <v>624</v>
      </c>
      <c r="T168" s="97" t="s">
        <v>624</v>
      </c>
      <c r="U168" s="137" t="s">
        <v>624</v>
      </c>
      <c r="V168" s="102" t="s">
        <v>1941</v>
      </c>
      <c r="W168" s="97">
        <v>1.0</v>
      </c>
      <c r="X168" s="76">
        <v>0.0</v>
      </c>
      <c r="Y168" s="76">
        <v>0.0</v>
      </c>
      <c r="Z168" s="114">
        <v>1.0</v>
      </c>
      <c r="AA168" s="97" t="s">
        <v>624</v>
      </c>
      <c r="AB168" s="97" t="s">
        <v>624</v>
      </c>
      <c r="AC168" s="97" t="s">
        <v>624</v>
      </c>
      <c r="AD168" s="97" t="s">
        <v>624</v>
      </c>
      <c r="AE168" s="97" t="s">
        <v>624</v>
      </c>
      <c r="AF168" s="97" t="s">
        <v>624</v>
      </c>
      <c r="AG168" s="97" t="s">
        <v>624</v>
      </c>
      <c r="AH168" s="97" t="s">
        <v>624</v>
      </c>
      <c r="AI168" s="132"/>
      <c r="AJ168" s="132"/>
    </row>
    <row r="169" hidden="1">
      <c r="A169" s="94" t="s">
        <v>665</v>
      </c>
      <c r="B169" s="94" t="s">
        <v>666</v>
      </c>
      <c r="C169" s="94" t="s">
        <v>666</v>
      </c>
      <c r="D169" s="78" t="s">
        <v>1465</v>
      </c>
      <c r="E169" s="78" t="s">
        <v>1123</v>
      </c>
      <c r="F169" s="96" t="s">
        <v>106</v>
      </c>
      <c r="G169" s="97" t="s">
        <v>1129</v>
      </c>
      <c r="H169" s="109" t="s">
        <v>1466</v>
      </c>
      <c r="I169" s="136" t="s">
        <v>1941</v>
      </c>
      <c r="J169" s="100">
        <v>5.0</v>
      </c>
      <c r="K169" s="76">
        <v>0.0</v>
      </c>
      <c r="L169" s="76">
        <v>0.0</v>
      </c>
      <c r="M169" s="76">
        <v>3.0</v>
      </c>
      <c r="N169" s="76">
        <v>0.0</v>
      </c>
      <c r="O169" s="76">
        <v>0.0</v>
      </c>
      <c r="P169" s="76">
        <v>1.0</v>
      </c>
      <c r="Q169" s="76">
        <v>0.0</v>
      </c>
      <c r="R169" s="76">
        <v>0.0</v>
      </c>
      <c r="S169" s="76">
        <v>0.0</v>
      </c>
      <c r="T169" s="76">
        <v>1.0</v>
      </c>
      <c r="U169" s="137" t="s">
        <v>624</v>
      </c>
      <c r="V169" s="102"/>
      <c r="W169" s="97">
        <v>0.0</v>
      </c>
      <c r="X169" s="76">
        <v>0.0</v>
      </c>
      <c r="Y169" s="76">
        <v>0.0</v>
      </c>
      <c r="Z169" s="76">
        <v>0.0</v>
      </c>
      <c r="AA169" s="76">
        <v>0.0</v>
      </c>
      <c r="AB169" s="76">
        <v>0.0</v>
      </c>
      <c r="AC169" s="76">
        <v>0.0</v>
      </c>
      <c r="AD169" s="76">
        <v>0.0</v>
      </c>
      <c r="AE169" s="76">
        <v>0.0</v>
      </c>
      <c r="AF169" s="76">
        <v>0.0</v>
      </c>
      <c r="AG169" s="114">
        <v>0.0</v>
      </c>
      <c r="AH169" s="97" t="s">
        <v>624</v>
      </c>
      <c r="AI169" s="132"/>
      <c r="AJ169" s="132"/>
    </row>
    <row r="170" hidden="1">
      <c r="A170" s="94" t="s">
        <v>129</v>
      </c>
      <c r="B170" s="94" t="s">
        <v>605</v>
      </c>
      <c r="C170" s="94" t="s">
        <v>606</v>
      </c>
      <c r="D170" s="78" t="s">
        <v>754</v>
      </c>
      <c r="E170" s="78" t="s">
        <v>1144</v>
      </c>
      <c r="F170" s="96" t="s">
        <v>135</v>
      </c>
      <c r="G170" s="109" t="s">
        <v>1785</v>
      </c>
      <c r="H170" s="97"/>
      <c r="I170" s="136" t="s">
        <v>1921</v>
      </c>
      <c r="J170" s="100">
        <v>8.0</v>
      </c>
      <c r="K170" s="76">
        <v>0.0</v>
      </c>
      <c r="L170" s="76">
        <v>0.0</v>
      </c>
      <c r="M170" s="76">
        <v>1.0</v>
      </c>
      <c r="N170" s="76">
        <v>2.0</v>
      </c>
      <c r="O170" s="76">
        <v>0.0</v>
      </c>
      <c r="P170" s="76">
        <v>1.0</v>
      </c>
      <c r="Q170" s="76">
        <v>1.0</v>
      </c>
      <c r="R170" s="76">
        <v>0.0</v>
      </c>
      <c r="S170" s="76">
        <v>2.0</v>
      </c>
      <c r="T170" s="76">
        <v>0.0</v>
      </c>
      <c r="U170" s="137">
        <v>1.0</v>
      </c>
      <c r="V170" s="102"/>
      <c r="W170" s="97">
        <v>0.0</v>
      </c>
      <c r="X170" s="76">
        <v>0.0</v>
      </c>
      <c r="Y170" s="76">
        <v>0.0</v>
      </c>
      <c r="Z170" s="76">
        <v>0.0</v>
      </c>
      <c r="AA170" s="76">
        <v>0.0</v>
      </c>
      <c r="AB170" s="76">
        <v>0.0</v>
      </c>
      <c r="AC170" s="76">
        <v>0.0</v>
      </c>
      <c r="AD170" s="76">
        <v>0.0</v>
      </c>
      <c r="AE170" s="76">
        <v>0.0</v>
      </c>
      <c r="AF170" s="76">
        <v>0.0</v>
      </c>
      <c r="AG170" s="76">
        <v>0.0</v>
      </c>
      <c r="AH170" s="114">
        <v>0.0</v>
      </c>
      <c r="AI170" s="132"/>
      <c r="AJ170" s="132"/>
    </row>
    <row r="171" hidden="1">
      <c r="A171" s="94" t="s">
        <v>1764</v>
      </c>
      <c r="B171" s="94" t="s">
        <v>1765</v>
      </c>
      <c r="C171" s="94" t="s">
        <v>1765</v>
      </c>
      <c r="D171" s="78" t="s">
        <v>1766</v>
      </c>
      <c r="E171" s="78" t="s">
        <v>1144</v>
      </c>
      <c r="F171" s="96" t="s">
        <v>106</v>
      </c>
      <c r="G171" s="97" t="s">
        <v>1990</v>
      </c>
      <c r="H171" s="97" t="s">
        <v>1991</v>
      </c>
      <c r="I171" s="136" t="s">
        <v>1992</v>
      </c>
      <c r="J171" s="100">
        <v>9.0</v>
      </c>
      <c r="K171" s="76">
        <v>0.0</v>
      </c>
      <c r="L171" s="76">
        <v>0.0</v>
      </c>
      <c r="M171" s="76">
        <v>1.0</v>
      </c>
      <c r="N171" s="76">
        <v>1.0</v>
      </c>
      <c r="O171" s="76">
        <v>0.0</v>
      </c>
      <c r="P171" s="76">
        <v>4.0</v>
      </c>
      <c r="Q171" s="76">
        <v>2.0</v>
      </c>
      <c r="R171" s="76">
        <v>1.0</v>
      </c>
      <c r="S171" s="97" t="s">
        <v>624</v>
      </c>
      <c r="T171" s="97" t="s">
        <v>624</v>
      </c>
      <c r="U171" s="137" t="s">
        <v>624</v>
      </c>
      <c r="V171" s="102"/>
      <c r="W171" s="97">
        <v>0.0</v>
      </c>
      <c r="X171" s="76">
        <v>0.0</v>
      </c>
      <c r="Y171" s="76">
        <v>0.0</v>
      </c>
      <c r="Z171" s="76">
        <v>0.0</v>
      </c>
      <c r="AA171" s="76">
        <v>0.0</v>
      </c>
      <c r="AB171" s="76">
        <v>0.0</v>
      </c>
      <c r="AC171" s="76">
        <v>0.0</v>
      </c>
      <c r="AD171" s="76">
        <v>0.0</v>
      </c>
      <c r="AE171" s="114">
        <v>0.0</v>
      </c>
      <c r="AF171" s="97" t="s">
        <v>624</v>
      </c>
      <c r="AG171" s="97" t="s">
        <v>624</v>
      </c>
      <c r="AH171" s="97" t="s">
        <v>624</v>
      </c>
      <c r="AI171" s="132"/>
      <c r="AJ171" s="132"/>
    </row>
    <row r="172" hidden="1">
      <c r="A172" s="94" t="s">
        <v>594</v>
      </c>
      <c r="B172" s="94" t="s">
        <v>1993</v>
      </c>
      <c r="C172" s="94" t="s">
        <v>1993</v>
      </c>
      <c r="D172" s="78"/>
      <c r="E172" s="78" t="s">
        <v>1174</v>
      </c>
      <c r="F172" s="96" t="s">
        <v>89</v>
      </c>
      <c r="G172" s="97"/>
      <c r="H172" s="97"/>
      <c r="I172" s="136" t="s">
        <v>1992</v>
      </c>
      <c r="J172" s="100">
        <v>24.0</v>
      </c>
      <c r="K172" s="76">
        <v>0.0</v>
      </c>
      <c r="L172" s="76">
        <v>0.0</v>
      </c>
      <c r="M172" s="76">
        <v>19.0</v>
      </c>
      <c r="N172" s="76">
        <v>0.0</v>
      </c>
      <c r="O172" s="76">
        <v>0.0</v>
      </c>
      <c r="P172" s="76">
        <v>0.0</v>
      </c>
      <c r="Q172" s="76">
        <v>5.0</v>
      </c>
      <c r="R172" s="97" t="s">
        <v>624</v>
      </c>
      <c r="S172" s="97" t="s">
        <v>624</v>
      </c>
      <c r="T172" s="97" t="s">
        <v>624</v>
      </c>
      <c r="U172" s="137" t="s">
        <v>624</v>
      </c>
      <c r="V172" s="102"/>
      <c r="W172" s="97">
        <v>0.0</v>
      </c>
      <c r="X172" s="76">
        <v>0.0</v>
      </c>
      <c r="Y172" s="76">
        <v>0.0</v>
      </c>
      <c r="Z172" s="76">
        <v>0.0</v>
      </c>
      <c r="AA172" s="76">
        <v>0.0</v>
      </c>
      <c r="AB172" s="76">
        <v>0.0</v>
      </c>
      <c r="AC172" s="76">
        <v>0.0</v>
      </c>
      <c r="AD172" s="114">
        <v>0.0</v>
      </c>
      <c r="AE172" s="97" t="s">
        <v>624</v>
      </c>
      <c r="AF172" s="97" t="s">
        <v>624</v>
      </c>
      <c r="AG172" s="97" t="s">
        <v>624</v>
      </c>
      <c r="AH172" s="97" t="s">
        <v>624</v>
      </c>
      <c r="AI172" s="132"/>
      <c r="AJ172" s="132"/>
    </row>
    <row r="173" hidden="1">
      <c r="A173" s="94" t="s">
        <v>594</v>
      </c>
      <c r="B173" s="94" t="s">
        <v>1994</v>
      </c>
      <c r="C173" s="94" t="s">
        <v>1994</v>
      </c>
      <c r="D173" s="78" t="s">
        <v>1787</v>
      </c>
      <c r="E173" s="78" t="s">
        <v>1288</v>
      </c>
      <c r="F173" s="96" t="s">
        <v>89</v>
      </c>
      <c r="G173" s="109" t="s">
        <v>1995</v>
      </c>
      <c r="H173" s="97" t="s">
        <v>1193</v>
      </c>
      <c r="I173" s="136" t="s">
        <v>1966</v>
      </c>
      <c r="J173" s="100">
        <v>72.0</v>
      </c>
      <c r="K173" s="76">
        <v>0.0</v>
      </c>
      <c r="L173" s="76">
        <v>0.0</v>
      </c>
      <c r="M173" s="76">
        <v>1.0</v>
      </c>
      <c r="N173" s="76">
        <v>20.0</v>
      </c>
      <c r="O173" s="76">
        <v>22.0</v>
      </c>
      <c r="P173" s="76">
        <v>11.0</v>
      </c>
      <c r="Q173" s="76">
        <v>10.0</v>
      </c>
      <c r="R173" s="76">
        <v>6.0</v>
      </c>
      <c r="S173" s="76">
        <v>2.0</v>
      </c>
      <c r="T173" s="97" t="s">
        <v>624</v>
      </c>
      <c r="U173" s="137" t="s">
        <v>624</v>
      </c>
      <c r="V173" s="102"/>
      <c r="W173" s="97">
        <v>0.0</v>
      </c>
      <c r="X173" s="76">
        <v>0.0</v>
      </c>
      <c r="Y173" s="76">
        <v>0.0</v>
      </c>
      <c r="Z173" s="76">
        <v>0.0</v>
      </c>
      <c r="AA173" s="76">
        <v>0.0</v>
      </c>
      <c r="AB173" s="76">
        <v>0.0</v>
      </c>
      <c r="AC173" s="76">
        <v>0.0</v>
      </c>
      <c r="AD173" s="76">
        <v>0.0</v>
      </c>
      <c r="AE173" s="76">
        <v>0.0</v>
      </c>
      <c r="AF173" s="114">
        <v>0.0</v>
      </c>
      <c r="AG173" s="97" t="s">
        <v>624</v>
      </c>
      <c r="AH173" s="97" t="s">
        <v>624</v>
      </c>
      <c r="AI173" s="132"/>
      <c r="AJ173" s="132"/>
    </row>
    <row r="174" hidden="1">
      <c r="A174" s="94" t="s">
        <v>86</v>
      </c>
      <c r="B174" s="94" t="s">
        <v>1996</v>
      </c>
      <c r="C174" s="94" t="s">
        <v>1996</v>
      </c>
      <c r="D174" s="78" t="s">
        <v>152</v>
      </c>
      <c r="E174" s="78" t="s">
        <v>1123</v>
      </c>
      <c r="F174" s="96" t="s">
        <v>79</v>
      </c>
      <c r="G174" s="109" t="s">
        <v>1997</v>
      </c>
      <c r="H174" s="97"/>
      <c r="I174" s="136" t="s">
        <v>1998</v>
      </c>
      <c r="J174" s="100">
        <v>7.0</v>
      </c>
      <c r="K174" s="76">
        <v>0.0</v>
      </c>
      <c r="L174" s="76">
        <v>0.0</v>
      </c>
      <c r="M174" s="76">
        <v>2.0</v>
      </c>
      <c r="N174" s="76">
        <v>2.0</v>
      </c>
      <c r="O174" s="76">
        <v>0.0</v>
      </c>
      <c r="P174" s="76">
        <v>1.0</v>
      </c>
      <c r="Q174" s="76">
        <v>2.0</v>
      </c>
      <c r="R174" s="97" t="s">
        <v>624</v>
      </c>
      <c r="S174" s="97" t="s">
        <v>624</v>
      </c>
      <c r="T174" s="97" t="s">
        <v>624</v>
      </c>
      <c r="U174" s="137" t="s">
        <v>624</v>
      </c>
      <c r="V174" s="102"/>
      <c r="W174" s="97">
        <v>0.0</v>
      </c>
      <c r="X174" s="76">
        <v>0.0</v>
      </c>
      <c r="Y174" s="76">
        <v>0.0</v>
      </c>
      <c r="Z174" s="76">
        <v>0.0</v>
      </c>
      <c r="AA174" s="76">
        <v>0.0</v>
      </c>
      <c r="AB174" s="76">
        <v>0.0</v>
      </c>
      <c r="AC174" s="76">
        <v>0.0</v>
      </c>
      <c r="AD174" s="114">
        <v>0.0</v>
      </c>
      <c r="AE174" s="97" t="s">
        <v>624</v>
      </c>
      <c r="AF174" s="97" t="s">
        <v>624</v>
      </c>
      <c r="AG174" s="97" t="s">
        <v>624</v>
      </c>
      <c r="AH174" s="97" t="s">
        <v>624</v>
      </c>
      <c r="AI174" s="132"/>
      <c r="AJ174" s="132"/>
    </row>
    <row r="175" hidden="1">
      <c r="A175" s="94" t="s">
        <v>448</v>
      </c>
      <c r="B175" s="94" t="s">
        <v>907</v>
      </c>
      <c r="C175" s="94" t="s">
        <v>907</v>
      </c>
      <c r="D175" s="78" t="s">
        <v>450</v>
      </c>
      <c r="E175" s="78" t="s">
        <v>1123</v>
      </c>
      <c r="F175" s="96" t="s">
        <v>135</v>
      </c>
      <c r="G175" s="97"/>
      <c r="H175" s="97"/>
      <c r="I175" s="136" t="s">
        <v>1999</v>
      </c>
      <c r="J175" s="100">
        <v>4.0</v>
      </c>
      <c r="K175" s="76">
        <v>0.0</v>
      </c>
      <c r="L175" s="76">
        <v>0.0</v>
      </c>
      <c r="M175" s="76">
        <v>3.0</v>
      </c>
      <c r="N175" s="76">
        <v>1.0</v>
      </c>
      <c r="O175" s="97" t="s">
        <v>624</v>
      </c>
      <c r="P175" s="97" t="s">
        <v>624</v>
      </c>
      <c r="Q175" s="97" t="s">
        <v>624</v>
      </c>
      <c r="R175" s="97" t="s">
        <v>624</v>
      </c>
      <c r="S175" s="97" t="s">
        <v>624</v>
      </c>
      <c r="T175" s="97" t="s">
        <v>624</v>
      </c>
      <c r="U175" s="137" t="s">
        <v>624</v>
      </c>
      <c r="V175" s="102"/>
      <c r="W175" s="97">
        <v>0.0</v>
      </c>
      <c r="X175" s="76">
        <v>0.0</v>
      </c>
      <c r="Y175" s="76">
        <v>0.0</v>
      </c>
      <c r="Z175" s="76">
        <v>0.0</v>
      </c>
      <c r="AA175" s="114">
        <v>0.0</v>
      </c>
      <c r="AB175" s="97" t="s">
        <v>624</v>
      </c>
      <c r="AC175" s="97" t="s">
        <v>624</v>
      </c>
      <c r="AD175" s="97" t="s">
        <v>624</v>
      </c>
      <c r="AE175" s="97" t="s">
        <v>624</v>
      </c>
      <c r="AF175" s="97" t="s">
        <v>624</v>
      </c>
      <c r="AG175" s="97" t="s">
        <v>624</v>
      </c>
      <c r="AH175" s="97" t="s">
        <v>624</v>
      </c>
      <c r="AI175" s="132"/>
      <c r="AJ175" s="132"/>
    </row>
    <row r="176" hidden="1">
      <c r="A176" s="94" t="s">
        <v>94</v>
      </c>
      <c r="B176" s="94" t="s">
        <v>371</v>
      </c>
      <c r="C176" s="94" t="s">
        <v>372</v>
      </c>
      <c r="D176" s="78" t="s">
        <v>1216</v>
      </c>
      <c r="E176" s="78" t="s">
        <v>64</v>
      </c>
      <c r="F176" s="96" t="s">
        <v>65</v>
      </c>
      <c r="G176" s="109" t="s">
        <v>1469</v>
      </c>
      <c r="H176" s="109" t="s">
        <v>1218</v>
      </c>
      <c r="I176" s="136" t="s">
        <v>1936</v>
      </c>
      <c r="J176" s="100">
        <v>20.0</v>
      </c>
      <c r="K176" s="76">
        <v>0.0</v>
      </c>
      <c r="L176" s="76">
        <v>0.0</v>
      </c>
      <c r="M176" s="76">
        <v>0.0</v>
      </c>
      <c r="N176" s="76">
        <v>1.0</v>
      </c>
      <c r="O176" s="76">
        <v>0.0</v>
      </c>
      <c r="P176" s="76">
        <v>0.0</v>
      </c>
      <c r="Q176" s="76">
        <v>0.0</v>
      </c>
      <c r="R176" s="76">
        <v>2.0</v>
      </c>
      <c r="S176" s="76">
        <v>2.0</v>
      </c>
      <c r="T176" s="76">
        <v>4.0</v>
      </c>
      <c r="U176" s="137">
        <v>11.0</v>
      </c>
      <c r="V176" s="97" t="s">
        <v>2000</v>
      </c>
      <c r="W176" s="97">
        <v>3.0</v>
      </c>
      <c r="X176" s="76">
        <v>0.0</v>
      </c>
      <c r="Y176" s="76">
        <v>0.0</v>
      </c>
      <c r="Z176" s="76">
        <v>0.0</v>
      </c>
      <c r="AA176" s="76">
        <v>0.0</v>
      </c>
      <c r="AB176" s="76">
        <v>0.0</v>
      </c>
      <c r="AC176" s="76">
        <v>0.0</v>
      </c>
      <c r="AD176" s="76">
        <v>0.0</v>
      </c>
      <c r="AE176" s="76">
        <v>0.0</v>
      </c>
      <c r="AF176" s="76">
        <v>1.0</v>
      </c>
      <c r="AG176" s="76">
        <v>0.0</v>
      </c>
      <c r="AH176" s="114">
        <v>2.0</v>
      </c>
      <c r="AI176" s="132"/>
      <c r="AJ176" s="132"/>
    </row>
    <row r="177" hidden="1">
      <c r="A177" s="94" t="s">
        <v>103</v>
      </c>
      <c r="B177" s="94" t="s">
        <v>501</v>
      </c>
      <c r="C177" s="94" t="s">
        <v>501</v>
      </c>
      <c r="D177" s="78" t="s">
        <v>105</v>
      </c>
      <c r="E177" s="78" t="s">
        <v>1123</v>
      </c>
      <c r="F177" s="96" t="s">
        <v>106</v>
      </c>
      <c r="G177" s="109" t="s">
        <v>1470</v>
      </c>
      <c r="H177" s="97"/>
      <c r="I177" s="136" t="s">
        <v>2001</v>
      </c>
      <c r="J177" s="100">
        <v>3.0</v>
      </c>
      <c r="K177" s="76">
        <v>0.0</v>
      </c>
      <c r="L177" s="76">
        <v>0.0</v>
      </c>
      <c r="M177" s="76">
        <v>0.0</v>
      </c>
      <c r="N177" s="76">
        <v>2.0</v>
      </c>
      <c r="O177" s="76">
        <v>1.0</v>
      </c>
      <c r="P177" s="97" t="s">
        <v>624</v>
      </c>
      <c r="Q177" s="97" t="s">
        <v>624</v>
      </c>
      <c r="R177" s="97" t="s">
        <v>624</v>
      </c>
      <c r="S177" s="97" t="s">
        <v>624</v>
      </c>
      <c r="T177" s="97" t="s">
        <v>624</v>
      </c>
      <c r="U177" s="137" t="s">
        <v>624</v>
      </c>
      <c r="V177" s="102"/>
      <c r="W177" s="97">
        <v>0.0</v>
      </c>
      <c r="X177" s="76">
        <v>0.0</v>
      </c>
      <c r="Y177" s="76">
        <v>0.0</v>
      </c>
      <c r="Z177" s="76">
        <v>0.0</v>
      </c>
      <c r="AA177" s="76">
        <v>0.0</v>
      </c>
      <c r="AB177" s="114">
        <v>0.0</v>
      </c>
      <c r="AC177" s="97" t="s">
        <v>624</v>
      </c>
      <c r="AD177" s="97" t="s">
        <v>624</v>
      </c>
      <c r="AE177" s="97" t="s">
        <v>624</v>
      </c>
      <c r="AF177" s="97" t="s">
        <v>624</v>
      </c>
      <c r="AG177" s="97" t="s">
        <v>624</v>
      </c>
      <c r="AH177" s="97" t="s">
        <v>624</v>
      </c>
      <c r="AI177" s="132"/>
      <c r="AJ177" s="132"/>
    </row>
    <row r="178" hidden="1">
      <c r="A178" s="94" t="s">
        <v>59</v>
      </c>
      <c r="B178" s="94" t="s">
        <v>1061</v>
      </c>
      <c r="C178" s="94" t="s">
        <v>1061</v>
      </c>
      <c r="D178" s="78" t="s">
        <v>63</v>
      </c>
      <c r="E178" s="78" t="s">
        <v>1288</v>
      </c>
      <c r="F178" s="96" t="s">
        <v>237</v>
      </c>
      <c r="G178" s="109" t="s">
        <v>1296</v>
      </c>
      <c r="H178" s="109" t="s">
        <v>1834</v>
      </c>
      <c r="I178" s="136" t="s">
        <v>2001</v>
      </c>
      <c r="J178" s="100">
        <v>3.0</v>
      </c>
      <c r="K178" s="76">
        <v>0.0</v>
      </c>
      <c r="L178" s="76">
        <v>0.0</v>
      </c>
      <c r="M178" s="76">
        <v>0.0</v>
      </c>
      <c r="N178" s="76">
        <v>3.0</v>
      </c>
      <c r="O178" s="97" t="s">
        <v>624</v>
      </c>
      <c r="P178" s="97" t="s">
        <v>624</v>
      </c>
      <c r="Q178" s="97" t="s">
        <v>624</v>
      </c>
      <c r="R178" s="97" t="s">
        <v>624</v>
      </c>
      <c r="S178" s="97" t="s">
        <v>624</v>
      </c>
      <c r="T178" s="97" t="s">
        <v>624</v>
      </c>
      <c r="U178" s="137" t="s">
        <v>624</v>
      </c>
      <c r="V178" s="102"/>
      <c r="W178" s="97">
        <v>0.0</v>
      </c>
      <c r="X178" s="76">
        <v>0.0</v>
      </c>
      <c r="Y178" s="76">
        <v>0.0</v>
      </c>
      <c r="Z178" s="76">
        <v>0.0</v>
      </c>
      <c r="AA178" s="114">
        <v>0.0</v>
      </c>
      <c r="AB178" s="97" t="s">
        <v>624</v>
      </c>
      <c r="AC178" s="97" t="s">
        <v>624</v>
      </c>
      <c r="AD178" s="97" t="s">
        <v>624</v>
      </c>
      <c r="AE178" s="97" t="s">
        <v>624</v>
      </c>
      <c r="AF178" s="97" t="s">
        <v>624</v>
      </c>
      <c r="AG178" s="97" t="s">
        <v>624</v>
      </c>
      <c r="AH178" s="97" t="s">
        <v>624</v>
      </c>
      <c r="AI178" s="132"/>
      <c r="AJ178" s="132"/>
    </row>
    <row r="179" hidden="1">
      <c r="A179" s="94" t="s">
        <v>238</v>
      </c>
      <c r="B179" s="94" t="s">
        <v>590</v>
      </c>
      <c r="C179" s="94" t="s">
        <v>591</v>
      </c>
      <c r="D179" s="78" t="s">
        <v>475</v>
      </c>
      <c r="E179" s="78" t="s">
        <v>1123</v>
      </c>
      <c r="F179" s="96" t="s">
        <v>65</v>
      </c>
      <c r="G179" s="109" t="s">
        <v>1607</v>
      </c>
      <c r="H179" s="109" t="s">
        <v>1608</v>
      </c>
      <c r="I179" s="136" t="s">
        <v>2001</v>
      </c>
      <c r="J179" s="100">
        <v>33.0</v>
      </c>
      <c r="K179" s="76">
        <v>0.0</v>
      </c>
      <c r="L179" s="76">
        <v>0.0</v>
      </c>
      <c r="M179" s="76">
        <v>0.0</v>
      </c>
      <c r="N179" s="76">
        <v>2.0</v>
      </c>
      <c r="O179" s="76">
        <v>2.0</v>
      </c>
      <c r="P179" s="76">
        <v>13.0</v>
      </c>
      <c r="Q179" s="76">
        <v>0.0</v>
      </c>
      <c r="R179" s="76">
        <v>0.0</v>
      </c>
      <c r="S179" s="76">
        <v>0.0</v>
      </c>
      <c r="T179" s="76">
        <v>10.0</v>
      </c>
      <c r="U179" s="137">
        <v>6.0</v>
      </c>
      <c r="V179" s="102" t="s">
        <v>2001</v>
      </c>
      <c r="W179" s="97">
        <v>35.0</v>
      </c>
      <c r="X179" s="76">
        <v>0.0</v>
      </c>
      <c r="Y179" s="76">
        <v>0.0</v>
      </c>
      <c r="Z179" s="76">
        <v>0.0</v>
      </c>
      <c r="AA179" s="76">
        <v>11.0</v>
      </c>
      <c r="AB179" s="76">
        <v>7.0</v>
      </c>
      <c r="AC179" s="76">
        <v>16.0</v>
      </c>
      <c r="AD179" s="76">
        <v>0.0</v>
      </c>
      <c r="AE179" s="76">
        <v>0.0</v>
      </c>
      <c r="AF179" s="76">
        <v>0.0</v>
      </c>
      <c r="AG179" s="76">
        <v>1.0</v>
      </c>
      <c r="AH179" s="114">
        <v>0.0</v>
      </c>
      <c r="AI179" s="132"/>
      <c r="AJ179" s="132"/>
    </row>
    <row r="180" hidden="1">
      <c r="A180" s="94" t="s">
        <v>86</v>
      </c>
      <c r="B180" s="94" t="s">
        <v>1570</v>
      </c>
      <c r="C180" s="94" t="s">
        <v>1571</v>
      </c>
      <c r="D180" s="78" t="s">
        <v>152</v>
      </c>
      <c r="E180" s="78" t="s">
        <v>64</v>
      </c>
      <c r="F180" s="96" t="s">
        <v>237</v>
      </c>
      <c r="G180" s="109" t="s">
        <v>1572</v>
      </c>
      <c r="H180" s="97"/>
      <c r="I180" s="136" t="s">
        <v>2001</v>
      </c>
      <c r="J180" s="100">
        <v>3.0</v>
      </c>
      <c r="K180" s="76">
        <v>0.0</v>
      </c>
      <c r="L180" s="76">
        <v>0.0</v>
      </c>
      <c r="M180" s="76">
        <v>0.0</v>
      </c>
      <c r="N180" s="76">
        <v>2.0</v>
      </c>
      <c r="O180" s="76">
        <v>0.0</v>
      </c>
      <c r="P180" s="76">
        <v>0.0</v>
      </c>
      <c r="Q180" s="76">
        <v>0.0</v>
      </c>
      <c r="R180" s="76">
        <v>0.0</v>
      </c>
      <c r="S180" s="76">
        <v>0.0</v>
      </c>
      <c r="T180" s="76">
        <v>0.0</v>
      </c>
      <c r="U180" s="137">
        <v>1.0</v>
      </c>
      <c r="V180" s="102" t="s">
        <v>2001</v>
      </c>
      <c r="W180" s="97">
        <v>1.0</v>
      </c>
      <c r="X180" s="76">
        <v>0.0</v>
      </c>
      <c r="Y180" s="76">
        <v>0.0</v>
      </c>
      <c r="Z180" s="76">
        <v>0.0</v>
      </c>
      <c r="AA180" s="76">
        <v>1.0</v>
      </c>
      <c r="AB180" s="76">
        <v>0.0</v>
      </c>
      <c r="AC180" s="76">
        <v>0.0</v>
      </c>
      <c r="AD180" s="76">
        <v>0.0</v>
      </c>
      <c r="AE180" s="76">
        <v>0.0</v>
      </c>
      <c r="AF180" s="76">
        <v>0.0</v>
      </c>
      <c r="AG180" s="76">
        <v>0.0</v>
      </c>
      <c r="AH180" s="114">
        <v>0.0</v>
      </c>
      <c r="AI180" s="132"/>
      <c r="AJ180" s="132"/>
    </row>
    <row r="181" hidden="1">
      <c r="A181" s="94" t="s">
        <v>86</v>
      </c>
      <c r="B181" s="94" t="s">
        <v>1473</v>
      </c>
      <c r="C181" s="94" t="s">
        <v>1474</v>
      </c>
      <c r="D181" s="78" t="s">
        <v>152</v>
      </c>
      <c r="E181" s="78" t="s">
        <v>64</v>
      </c>
      <c r="F181" s="96" t="s">
        <v>79</v>
      </c>
      <c r="G181" s="109" t="s">
        <v>1475</v>
      </c>
      <c r="H181" s="97" t="s">
        <v>1476</v>
      </c>
      <c r="I181" s="136" t="s">
        <v>1923</v>
      </c>
      <c r="J181" s="100">
        <v>14.0</v>
      </c>
      <c r="K181" s="76">
        <v>0.0</v>
      </c>
      <c r="L181" s="76">
        <v>0.0</v>
      </c>
      <c r="M181" s="76">
        <v>0.0</v>
      </c>
      <c r="N181" s="76">
        <v>8.0</v>
      </c>
      <c r="O181" s="76">
        <v>2.0</v>
      </c>
      <c r="P181" s="76">
        <v>4.0</v>
      </c>
      <c r="Q181" s="97" t="s">
        <v>624</v>
      </c>
      <c r="R181" s="97" t="s">
        <v>624</v>
      </c>
      <c r="S181" s="97" t="s">
        <v>624</v>
      </c>
      <c r="T181" s="97" t="s">
        <v>624</v>
      </c>
      <c r="U181" s="137" t="s">
        <v>624</v>
      </c>
      <c r="V181" s="102"/>
      <c r="W181" s="97">
        <v>0.0</v>
      </c>
      <c r="X181" s="76">
        <v>0.0</v>
      </c>
      <c r="Y181" s="76">
        <v>0.0</v>
      </c>
      <c r="Z181" s="76">
        <v>0.0</v>
      </c>
      <c r="AA181" s="76">
        <v>0.0</v>
      </c>
      <c r="AB181" s="76">
        <v>0.0</v>
      </c>
      <c r="AC181" s="114">
        <v>0.0</v>
      </c>
      <c r="AD181" s="97" t="s">
        <v>624</v>
      </c>
      <c r="AE181" s="97" t="s">
        <v>624</v>
      </c>
      <c r="AF181" s="97" t="s">
        <v>624</v>
      </c>
      <c r="AG181" s="97" t="s">
        <v>624</v>
      </c>
      <c r="AH181" s="97" t="s">
        <v>624</v>
      </c>
      <c r="AI181" s="132"/>
      <c r="AJ181" s="132"/>
    </row>
    <row r="182" hidden="1">
      <c r="A182" s="94" t="s">
        <v>59</v>
      </c>
      <c r="B182" s="94" t="s">
        <v>331</v>
      </c>
      <c r="C182" s="94" t="s">
        <v>332</v>
      </c>
      <c r="D182" s="78" t="s">
        <v>63</v>
      </c>
      <c r="E182" s="78" t="s">
        <v>1123</v>
      </c>
      <c r="F182" s="96" t="s">
        <v>106</v>
      </c>
      <c r="G182" s="97" t="s">
        <v>2002</v>
      </c>
      <c r="H182" s="97" t="s">
        <v>1162</v>
      </c>
      <c r="I182" s="136" t="s">
        <v>2003</v>
      </c>
      <c r="J182" s="100">
        <v>3.0</v>
      </c>
      <c r="K182" s="76">
        <v>0.0</v>
      </c>
      <c r="L182" s="76">
        <v>0.0</v>
      </c>
      <c r="M182" s="76">
        <v>0.0</v>
      </c>
      <c r="N182" s="76">
        <v>0.0</v>
      </c>
      <c r="O182" s="76">
        <v>1.0</v>
      </c>
      <c r="P182" s="76">
        <v>0.0</v>
      </c>
      <c r="Q182" s="76">
        <v>0.0</v>
      </c>
      <c r="R182" s="76">
        <v>0.0</v>
      </c>
      <c r="S182" s="76">
        <v>0.0</v>
      </c>
      <c r="T182" s="76">
        <v>2.0</v>
      </c>
      <c r="U182" s="137" t="s">
        <v>624</v>
      </c>
      <c r="V182" s="102"/>
      <c r="W182" s="97">
        <v>0.0</v>
      </c>
      <c r="X182" s="76">
        <v>0.0</v>
      </c>
      <c r="Y182" s="76">
        <v>0.0</v>
      </c>
      <c r="Z182" s="76">
        <v>0.0</v>
      </c>
      <c r="AA182" s="76">
        <v>0.0</v>
      </c>
      <c r="AB182" s="76">
        <v>0.0</v>
      </c>
      <c r="AC182" s="76">
        <v>0.0</v>
      </c>
      <c r="AD182" s="76">
        <v>0.0</v>
      </c>
      <c r="AE182" s="76">
        <v>0.0</v>
      </c>
      <c r="AF182" s="76">
        <v>0.0</v>
      </c>
      <c r="AG182" s="114">
        <v>0.0</v>
      </c>
      <c r="AH182" s="97" t="s">
        <v>624</v>
      </c>
      <c r="AI182" s="132"/>
      <c r="AJ182" s="132"/>
    </row>
    <row r="183" hidden="1">
      <c r="A183" s="94" t="s">
        <v>279</v>
      </c>
      <c r="B183" s="94" t="s">
        <v>961</v>
      </c>
      <c r="C183" s="94" t="s">
        <v>962</v>
      </c>
      <c r="D183" s="78" t="s">
        <v>473</v>
      </c>
      <c r="E183" s="78" t="s">
        <v>1262</v>
      </c>
      <c r="F183" s="96" t="s">
        <v>79</v>
      </c>
      <c r="G183" s="109" t="s">
        <v>1721</v>
      </c>
      <c r="H183" s="109" t="s">
        <v>1722</v>
      </c>
      <c r="I183" s="136" t="s">
        <v>2004</v>
      </c>
      <c r="J183" s="100">
        <v>112.0</v>
      </c>
      <c r="K183" s="76">
        <v>0.0</v>
      </c>
      <c r="L183" s="76">
        <v>0.0</v>
      </c>
      <c r="M183" s="76">
        <v>0.0</v>
      </c>
      <c r="N183" s="76">
        <v>14.0</v>
      </c>
      <c r="O183" s="76">
        <v>89.0</v>
      </c>
      <c r="P183" s="76">
        <v>9.0</v>
      </c>
      <c r="Q183" s="97" t="s">
        <v>624</v>
      </c>
      <c r="R183" s="97" t="s">
        <v>624</v>
      </c>
      <c r="S183" s="97" t="s">
        <v>624</v>
      </c>
      <c r="T183" s="97" t="s">
        <v>624</v>
      </c>
      <c r="U183" s="137" t="s">
        <v>624</v>
      </c>
      <c r="V183" s="102" t="s">
        <v>2005</v>
      </c>
      <c r="W183" s="97">
        <v>136.0</v>
      </c>
      <c r="X183" s="76">
        <v>0.0</v>
      </c>
      <c r="Y183" s="76">
        <v>0.0</v>
      </c>
      <c r="Z183" s="76">
        <v>0.0</v>
      </c>
      <c r="AA183" s="76">
        <v>3.0</v>
      </c>
      <c r="AB183" s="76">
        <v>131.0</v>
      </c>
      <c r="AC183" s="114">
        <v>2.0</v>
      </c>
      <c r="AD183" s="97" t="s">
        <v>624</v>
      </c>
      <c r="AE183" s="97" t="s">
        <v>624</v>
      </c>
      <c r="AF183" s="97" t="s">
        <v>624</v>
      </c>
      <c r="AG183" s="97" t="s">
        <v>624</v>
      </c>
      <c r="AH183" s="97" t="s">
        <v>624</v>
      </c>
      <c r="AI183" s="132"/>
      <c r="AJ183" s="132"/>
    </row>
    <row r="184" hidden="1">
      <c r="A184" s="94" t="s">
        <v>862</v>
      </c>
      <c r="B184" s="94" t="s">
        <v>863</v>
      </c>
      <c r="C184" s="94" t="s">
        <v>863</v>
      </c>
      <c r="D184" s="78" t="s">
        <v>864</v>
      </c>
      <c r="E184" s="78" t="s">
        <v>1640</v>
      </c>
      <c r="F184" s="96" t="s">
        <v>89</v>
      </c>
      <c r="G184" s="109" t="s">
        <v>1161</v>
      </c>
      <c r="H184" s="109" t="s">
        <v>1807</v>
      </c>
      <c r="I184" s="136" t="s">
        <v>2006</v>
      </c>
      <c r="J184" s="100">
        <v>9.0</v>
      </c>
      <c r="K184" s="76">
        <v>0.0</v>
      </c>
      <c r="L184" s="76">
        <v>0.0</v>
      </c>
      <c r="M184" s="76">
        <v>0.0</v>
      </c>
      <c r="N184" s="76">
        <v>3.0</v>
      </c>
      <c r="O184" s="76">
        <v>6.0</v>
      </c>
      <c r="P184" s="97" t="s">
        <v>624</v>
      </c>
      <c r="Q184" s="97" t="s">
        <v>624</v>
      </c>
      <c r="R184" s="97" t="s">
        <v>624</v>
      </c>
      <c r="S184" s="97" t="s">
        <v>624</v>
      </c>
      <c r="T184" s="97" t="s">
        <v>624</v>
      </c>
      <c r="U184" s="137" t="s">
        <v>624</v>
      </c>
      <c r="V184" s="102"/>
      <c r="W184" s="97">
        <v>0.0</v>
      </c>
      <c r="X184" s="76">
        <v>0.0</v>
      </c>
      <c r="Y184" s="76">
        <v>0.0</v>
      </c>
      <c r="Z184" s="76">
        <v>0.0</v>
      </c>
      <c r="AA184" s="76">
        <v>0.0</v>
      </c>
      <c r="AB184" s="114">
        <v>0.0</v>
      </c>
      <c r="AC184" s="97" t="s">
        <v>624</v>
      </c>
      <c r="AD184" s="97" t="s">
        <v>624</v>
      </c>
      <c r="AE184" s="97" t="s">
        <v>624</v>
      </c>
      <c r="AF184" s="97" t="s">
        <v>624</v>
      </c>
      <c r="AG184" s="97" t="s">
        <v>624</v>
      </c>
      <c r="AH184" s="97" t="s">
        <v>624</v>
      </c>
      <c r="AI184" s="132"/>
      <c r="AJ184" s="132"/>
    </row>
    <row r="185" hidden="1">
      <c r="A185" s="94" t="s">
        <v>365</v>
      </c>
      <c r="B185" s="94" t="s">
        <v>2007</v>
      </c>
      <c r="C185" s="94" t="s">
        <v>2008</v>
      </c>
      <c r="D185" s="78" t="s">
        <v>368</v>
      </c>
      <c r="E185" s="78" t="s">
        <v>1144</v>
      </c>
      <c r="F185" s="96" t="s">
        <v>89</v>
      </c>
      <c r="G185" s="97" t="s">
        <v>2009</v>
      </c>
      <c r="H185" s="109" t="s">
        <v>1896</v>
      </c>
      <c r="I185" s="136" t="s">
        <v>2006</v>
      </c>
      <c r="J185" s="100">
        <v>45.0</v>
      </c>
      <c r="K185" s="76">
        <v>0.0</v>
      </c>
      <c r="L185" s="76">
        <v>0.0</v>
      </c>
      <c r="M185" s="76">
        <v>0.0</v>
      </c>
      <c r="N185" s="76">
        <v>7.0</v>
      </c>
      <c r="O185" s="76">
        <v>14.0</v>
      </c>
      <c r="P185" s="76">
        <v>12.0</v>
      </c>
      <c r="Q185" s="76">
        <v>3.0</v>
      </c>
      <c r="R185" s="76">
        <v>8.0</v>
      </c>
      <c r="S185" s="76">
        <v>0.0</v>
      </c>
      <c r="T185" s="76">
        <v>0.0</v>
      </c>
      <c r="U185" s="137">
        <v>1.0</v>
      </c>
      <c r="V185" s="102" t="s">
        <v>2006</v>
      </c>
      <c r="W185" s="97">
        <v>85.0</v>
      </c>
      <c r="X185" s="76">
        <v>0.0</v>
      </c>
      <c r="Y185" s="76">
        <v>0.0</v>
      </c>
      <c r="Z185" s="76">
        <v>0.0</v>
      </c>
      <c r="AA185" s="76">
        <v>9.0</v>
      </c>
      <c r="AB185" s="76">
        <v>25.0</v>
      </c>
      <c r="AC185" s="76">
        <v>29.0</v>
      </c>
      <c r="AD185" s="76">
        <v>10.0</v>
      </c>
      <c r="AE185" s="76">
        <v>11.0</v>
      </c>
      <c r="AF185" s="76">
        <v>0.0</v>
      </c>
      <c r="AG185" s="76">
        <v>0.0</v>
      </c>
      <c r="AH185" s="114">
        <v>1.0</v>
      </c>
      <c r="AI185" s="132"/>
      <c r="AJ185" s="132"/>
    </row>
    <row r="186" hidden="1">
      <c r="A186" s="94" t="s">
        <v>86</v>
      </c>
      <c r="B186" s="94" t="s">
        <v>379</v>
      </c>
      <c r="C186" s="94" t="s">
        <v>380</v>
      </c>
      <c r="D186" s="78" t="s">
        <v>152</v>
      </c>
      <c r="E186" s="78" t="s">
        <v>64</v>
      </c>
      <c r="F186" s="96" t="s">
        <v>79</v>
      </c>
      <c r="G186" s="97" t="s">
        <v>2010</v>
      </c>
      <c r="H186" s="97"/>
      <c r="I186" s="136" t="s">
        <v>1995</v>
      </c>
      <c r="J186" s="100">
        <v>6.0</v>
      </c>
      <c r="K186" s="76">
        <v>0.0</v>
      </c>
      <c r="L186" s="76">
        <v>0.0</v>
      </c>
      <c r="M186" s="76">
        <v>0.0</v>
      </c>
      <c r="N186" s="76">
        <v>1.0</v>
      </c>
      <c r="O186" s="76">
        <v>2.0</v>
      </c>
      <c r="P186" s="76">
        <v>0.0</v>
      </c>
      <c r="Q186" s="76">
        <v>1.0</v>
      </c>
      <c r="R186" s="76">
        <v>2.0</v>
      </c>
      <c r="S186" s="97" t="s">
        <v>624</v>
      </c>
      <c r="T186" s="97" t="s">
        <v>624</v>
      </c>
      <c r="U186" s="137" t="s">
        <v>624</v>
      </c>
      <c r="V186" s="102" t="s">
        <v>2006</v>
      </c>
      <c r="W186" s="97">
        <v>1.0</v>
      </c>
      <c r="X186" s="76">
        <v>0.0</v>
      </c>
      <c r="Y186" s="76">
        <v>0.0</v>
      </c>
      <c r="Z186" s="76">
        <v>0.0</v>
      </c>
      <c r="AA186" s="76">
        <v>0.0</v>
      </c>
      <c r="AB186" s="76">
        <v>0.0</v>
      </c>
      <c r="AC186" s="76">
        <v>0.0</v>
      </c>
      <c r="AD186" s="76">
        <v>0.0</v>
      </c>
      <c r="AE186" s="114">
        <v>1.0</v>
      </c>
      <c r="AF186" s="97" t="s">
        <v>624</v>
      </c>
      <c r="AG186" s="97" t="s">
        <v>624</v>
      </c>
      <c r="AH186" s="97" t="s">
        <v>624</v>
      </c>
      <c r="AI186" s="132"/>
      <c r="AJ186" s="132"/>
    </row>
    <row r="187" hidden="1">
      <c r="A187" s="94" t="s">
        <v>287</v>
      </c>
      <c r="B187" s="94" t="s">
        <v>288</v>
      </c>
      <c r="C187" s="94" t="s">
        <v>289</v>
      </c>
      <c r="D187" s="78" t="s">
        <v>290</v>
      </c>
      <c r="E187" s="78" t="s">
        <v>1144</v>
      </c>
      <c r="F187" s="96" t="s">
        <v>89</v>
      </c>
      <c r="G187" s="97" t="s">
        <v>1479</v>
      </c>
      <c r="H187" s="109" t="s">
        <v>1480</v>
      </c>
      <c r="I187" s="136" t="s">
        <v>2011</v>
      </c>
      <c r="J187" s="100">
        <v>1.0</v>
      </c>
      <c r="K187" s="76">
        <v>0.0</v>
      </c>
      <c r="L187" s="76">
        <v>0.0</v>
      </c>
      <c r="M187" s="76">
        <v>0.0</v>
      </c>
      <c r="N187" s="76">
        <v>0.0</v>
      </c>
      <c r="O187" s="76">
        <v>1.0</v>
      </c>
      <c r="P187" s="97" t="s">
        <v>624</v>
      </c>
      <c r="Q187" s="97" t="s">
        <v>624</v>
      </c>
      <c r="R187" s="97" t="s">
        <v>624</v>
      </c>
      <c r="S187" s="97" t="s">
        <v>624</v>
      </c>
      <c r="T187" s="97" t="s">
        <v>624</v>
      </c>
      <c r="U187" s="137" t="s">
        <v>624</v>
      </c>
      <c r="V187" s="102"/>
      <c r="W187" s="97">
        <v>0.0</v>
      </c>
      <c r="X187" s="76">
        <v>0.0</v>
      </c>
      <c r="Y187" s="76">
        <v>0.0</v>
      </c>
      <c r="Z187" s="76">
        <v>0.0</v>
      </c>
      <c r="AA187" s="76">
        <v>0.0</v>
      </c>
      <c r="AB187" s="114">
        <v>0.0</v>
      </c>
      <c r="AC187" s="97" t="s">
        <v>624</v>
      </c>
      <c r="AD187" s="97" t="s">
        <v>624</v>
      </c>
      <c r="AE187" s="97" t="s">
        <v>624</v>
      </c>
      <c r="AF187" s="97" t="s">
        <v>624</v>
      </c>
      <c r="AG187" s="97" t="s">
        <v>624</v>
      </c>
      <c r="AH187" s="97" t="s">
        <v>624</v>
      </c>
      <c r="AI187" s="132"/>
      <c r="AJ187" s="132"/>
    </row>
    <row r="188" hidden="1">
      <c r="A188" s="94" t="s">
        <v>86</v>
      </c>
      <c r="B188" s="94" t="s">
        <v>241</v>
      </c>
      <c r="C188" s="94" t="s">
        <v>241</v>
      </c>
      <c r="D188" s="78" t="s">
        <v>152</v>
      </c>
      <c r="E188" s="78" t="s">
        <v>1123</v>
      </c>
      <c r="F188" s="96" t="s">
        <v>79</v>
      </c>
      <c r="G188" s="109" t="s">
        <v>1181</v>
      </c>
      <c r="H188" s="97"/>
      <c r="I188" s="136" t="s">
        <v>1916</v>
      </c>
      <c r="J188" s="100">
        <v>5.0</v>
      </c>
      <c r="K188" s="76">
        <v>0.0</v>
      </c>
      <c r="L188" s="76">
        <v>0.0</v>
      </c>
      <c r="M188" s="76">
        <v>0.0</v>
      </c>
      <c r="N188" s="76">
        <v>1.0</v>
      </c>
      <c r="O188" s="76">
        <v>0.0</v>
      </c>
      <c r="P188" s="76">
        <v>1.0</v>
      </c>
      <c r="Q188" s="76">
        <v>1.0</v>
      </c>
      <c r="R188" s="76">
        <v>0.0</v>
      </c>
      <c r="S188" s="76">
        <v>0.0</v>
      </c>
      <c r="T188" s="76">
        <v>2.0</v>
      </c>
      <c r="U188" s="137" t="s">
        <v>624</v>
      </c>
      <c r="V188" s="102"/>
      <c r="W188" s="97">
        <v>0.0</v>
      </c>
      <c r="X188" s="76">
        <v>0.0</v>
      </c>
      <c r="Y188" s="76">
        <v>0.0</v>
      </c>
      <c r="Z188" s="76">
        <v>0.0</v>
      </c>
      <c r="AA188" s="76">
        <v>0.0</v>
      </c>
      <c r="AB188" s="76">
        <v>0.0</v>
      </c>
      <c r="AC188" s="76">
        <v>0.0</v>
      </c>
      <c r="AD188" s="76">
        <v>0.0</v>
      </c>
      <c r="AE188" s="76">
        <v>0.0</v>
      </c>
      <c r="AF188" s="76">
        <v>0.0</v>
      </c>
      <c r="AG188" s="114">
        <v>0.0</v>
      </c>
      <c r="AH188" s="97" t="s">
        <v>624</v>
      </c>
      <c r="AI188" s="132"/>
      <c r="AJ188" s="132"/>
    </row>
    <row r="189" hidden="1">
      <c r="A189" s="94" t="s">
        <v>86</v>
      </c>
      <c r="B189" s="94" t="s">
        <v>2012</v>
      </c>
      <c r="C189" s="94" t="s">
        <v>2013</v>
      </c>
      <c r="D189" s="78" t="s">
        <v>152</v>
      </c>
      <c r="E189" s="78" t="s">
        <v>64</v>
      </c>
      <c r="F189" s="96" t="s">
        <v>79</v>
      </c>
      <c r="G189" s="109" t="s">
        <v>2014</v>
      </c>
      <c r="H189" s="97" t="s">
        <v>2015</v>
      </c>
      <c r="I189" s="136" t="s">
        <v>2016</v>
      </c>
      <c r="J189" s="100">
        <v>18.0</v>
      </c>
      <c r="K189" s="76">
        <v>0.0</v>
      </c>
      <c r="L189" s="76">
        <v>0.0</v>
      </c>
      <c r="M189" s="76">
        <v>0.0</v>
      </c>
      <c r="N189" s="76">
        <v>1.0</v>
      </c>
      <c r="O189" s="76">
        <v>12.0</v>
      </c>
      <c r="P189" s="76">
        <v>5.0</v>
      </c>
      <c r="Q189" s="97" t="s">
        <v>624</v>
      </c>
      <c r="R189" s="97" t="s">
        <v>624</v>
      </c>
      <c r="S189" s="97" t="s">
        <v>624</v>
      </c>
      <c r="T189" s="97" t="s">
        <v>624</v>
      </c>
      <c r="U189" s="137" t="s">
        <v>624</v>
      </c>
      <c r="V189" s="102" t="s">
        <v>2016</v>
      </c>
      <c r="W189" s="97">
        <v>6.0</v>
      </c>
      <c r="X189" s="76">
        <v>0.0</v>
      </c>
      <c r="Y189" s="76">
        <v>0.0</v>
      </c>
      <c r="Z189" s="76">
        <v>0.0</v>
      </c>
      <c r="AA189" s="76">
        <v>3.0</v>
      </c>
      <c r="AB189" s="76">
        <v>1.0</v>
      </c>
      <c r="AC189" s="114">
        <v>2.0</v>
      </c>
      <c r="AD189" s="97" t="s">
        <v>624</v>
      </c>
      <c r="AE189" s="97" t="s">
        <v>624</v>
      </c>
      <c r="AF189" s="97" t="s">
        <v>624</v>
      </c>
      <c r="AG189" s="97" t="s">
        <v>624</v>
      </c>
      <c r="AH189" s="97" t="s">
        <v>624</v>
      </c>
      <c r="AI189" s="132"/>
      <c r="AJ189" s="132"/>
    </row>
    <row r="190" hidden="1">
      <c r="A190" s="94" t="s">
        <v>86</v>
      </c>
      <c r="B190" s="94" t="s">
        <v>777</v>
      </c>
      <c r="C190" s="94" t="s">
        <v>778</v>
      </c>
      <c r="D190" s="78" t="s">
        <v>152</v>
      </c>
      <c r="E190" s="78" t="s">
        <v>1123</v>
      </c>
      <c r="F190" s="96" t="s">
        <v>328</v>
      </c>
      <c r="G190" s="97"/>
      <c r="H190" s="97"/>
      <c r="I190" s="136" t="s">
        <v>1898</v>
      </c>
      <c r="J190" s="100">
        <v>13.0</v>
      </c>
      <c r="K190" s="76">
        <v>0.0</v>
      </c>
      <c r="L190" s="76">
        <v>0.0</v>
      </c>
      <c r="M190" s="76">
        <v>0.0</v>
      </c>
      <c r="N190" s="76">
        <v>2.0</v>
      </c>
      <c r="O190" s="76">
        <v>1.0</v>
      </c>
      <c r="P190" s="76">
        <v>3.0</v>
      </c>
      <c r="Q190" s="76">
        <v>2.0</v>
      </c>
      <c r="R190" s="76">
        <v>2.0</v>
      </c>
      <c r="S190" s="76">
        <v>2.0</v>
      </c>
      <c r="T190" s="76">
        <v>1.0</v>
      </c>
      <c r="U190" s="137" t="s">
        <v>624</v>
      </c>
      <c r="V190" s="102"/>
      <c r="W190" s="97">
        <v>0.0</v>
      </c>
      <c r="X190" s="76">
        <v>0.0</v>
      </c>
      <c r="Y190" s="76">
        <v>0.0</v>
      </c>
      <c r="Z190" s="76">
        <v>0.0</v>
      </c>
      <c r="AA190" s="76">
        <v>0.0</v>
      </c>
      <c r="AB190" s="76">
        <v>0.0</v>
      </c>
      <c r="AC190" s="76">
        <v>0.0</v>
      </c>
      <c r="AD190" s="76">
        <v>0.0</v>
      </c>
      <c r="AE190" s="76">
        <v>0.0</v>
      </c>
      <c r="AF190" s="76">
        <v>0.0</v>
      </c>
      <c r="AG190" s="114">
        <v>0.0</v>
      </c>
      <c r="AH190" s="97" t="s">
        <v>624</v>
      </c>
      <c r="AI190" s="132"/>
      <c r="AJ190" s="132"/>
    </row>
    <row r="191" hidden="1">
      <c r="A191" s="94" t="s">
        <v>842</v>
      </c>
      <c r="B191" s="94" t="s">
        <v>1481</v>
      </c>
      <c r="C191" s="94" t="s">
        <v>1482</v>
      </c>
      <c r="D191" s="78" t="s">
        <v>1483</v>
      </c>
      <c r="E191" s="78" t="s">
        <v>1484</v>
      </c>
      <c r="F191" s="96" t="s">
        <v>79</v>
      </c>
      <c r="G191" s="109" t="s">
        <v>1485</v>
      </c>
      <c r="H191" s="97" t="s">
        <v>1236</v>
      </c>
      <c r="I191" s="136" t="s">
        <v>2017</v>
      </c>
      <c r="J191" s="100">
        <v>6.0</v>
      </c>
      <c r="K191" s="76">
        <v>0.0</v>
      </c>
      <c r="L191" s="76">
        <v>0.0</v>
      </c>
      <c r="M191" s="76">
        <v>0.0</v>
      </c>
      <c r="N191" s="76">
        <v>1.0</v>
      </c>
      <c r="O191" s="76">
        <v>4.0</v>
      </c>
      <c r="P191" s="76">
        <v>1.0</v>
      </c>
      <c r="Q191" s="97" t="s">
        <v>624</v>
      </c>
      <c r="R191" s="97" t="s">
        <v>624</v>
      </c>
      <c r="S191" s="97" t="s">
        <v>624</v>
      </c>
      <c r="T191" s="97" t="s">
        <v>624</v>
      </c>
      <c r="U191" s="137" t="s">
        <v>624</v>
      </c>
      <c r="V191" s="102"/>
      <c r="W191" s="97">
        <v>0.0</v>
      </c>
      <c r="X191" s="76">
        <v>0.0</v>
      </c>
      <c r="Y191" s="76">
        <v>0.0</v>
      </c>
      <c r="Z191" s="76">
        <v>0.0</v>
      </c>
      <c r="AA191" s="76">
        <v>0.0</v>
      </c>
      <c r="AB191" s="76">
        <v>0.0</v>
      </c>
      <c r="AC191" s="114">
        <v>0.0</v>
      </c>
      <c r="AD191" s="97" t="s">
        <v>624</v>
      </c>
      <c r="AE191" s="97" t="s">
        <v>624</v>
      </c>
      <c r="AF191" s="97" t="s">
        <v>624</v>
      </c>
      <c r="AG191" s="97" t="s">
        <v>624</v>
      </c>
      <c r="AH191" s="97" t="s">
        <v>624</v>
      </c>
      <c r="AI191" s="132"/>
      <c r="AJ191" s="132"/>
    </row>
    <row r="192" hidden="1">
      <c r="A192" s="94" t="s">
        <v>625</v>
      </c>
      <c r="B192" s="94" t="s">
        <v>996</v>
      </c>
      <c r="C192" s="94" t="s">
        <v>997</v>
      </c>
      <c r="D192" s="78" t="s">
        <v>990</v>
      </c>
      <c r="E192" s="78" t="s">
        <v>1144</v>
      </c>
      <c r="F192" s="96" t="s">
        <v>114</v>
      </c>
      <c r="G192" s="109" t="s">
        <v>1668</v>
      </c>
      <c r="H192" s="109" t="s">
        <v>1574</v>
      </c>
      <c r="I192" s="136" t="s">
        <v>2018</v>
      </c>
      <c r="J192" s="100">
        <v>35.0</v>
      </c>
      <c r="K192" s="76">
        <v>0.0</v>
      </c>
      <c r="L192" s="76">
        <v>0.0</v>
      </c>
      <c r="M192" s="76">
        <v>0.0</v>
      </c>
      <c r="N192" s="76">
        <v>1.0</v>
      </c>
      <c r="O192" s="76">
        <v>0.0</v>
      </c>
      <c r="P192" s="76">
        <v>0.0</v>
      </c>
      <c r="Q192" s="76">
        <v>1.0</v>
      </c>
      <c r="R192" s="76">
        <v>0.0</v>
      </c>
      <c r="S192" s="76">
        <v>11.0</v>
      </c>
      <c r="T192" s="76">
        <v>6.0</v>
      </c>
      <c r="U192" s="137">
        <v>16.0</v>
      </c>
      <c r="V192" s="102" t="s">
        <v>1878</v>
      </c>
      <c r="W192" s="97">
        <v>34.0</v>
      </c>
      <c r="X192" s="76">
        <v>0.0</v>
      </c>
      <c r="Y192" s="76">
        <v>0.0</v>
      </c>
      <c r="Z192" s="76">
        <v>0.0</v>
      </c>
      <c r="AA192" s="76">
        <v>0.0</v>
      </c>
      <c r="AB192" s="76">
        <v>0.0</v>
      </c>
      <c r="AC192" s="76">
        <v>0.0</v>
      </c>
      <c r="AD192" s="76">
        <v>1.0</v>
      </c>
      <c r="AE192" s="76">
        <v>0.0</v>
      </c>
      <c r="AF192" s="76">
        <v>7.0</v>
      </c>
      <c r="AG192" s="76">
        <v>7.0</v>
      </c>
      <c r="AH192" s="114">
        <v>19.0</v>
      </c>
      <c r="AI192" s="132"/>
      <c r="AJ192" s="132"/>
    </row>
    <row r="193" hidden="1">
      <c r="A193" s="94" t="s">
        <v>129</v>
      </c>
      <c r="B193" s="94" t="s">
        <v>2019</v>
      </c>
      <c r="C193" s="94" t="s">
        <v>2019</v>
      </c>
      <c r="D193" s="78"/>
      <c r="E193" s="78" t="s">
        <v>1144</v>
      </c>
      <c r="F193" s="96" t="s">
        <v>328</v>
      </c>
      <c r="G193" s="97"/>
      <c r="H193" s="97"/>
      <c r="I193" s="136" t="s">
        <v>2020</v>
      </c>
      <c r="J193" s="100">
        <v>3.0</v>
      </c>
      <c r="K193" s="76">
        <v>0.0</v>
      </c>
      <c r="L193" s="76">
        <v>0.0</v>
      </c>
      <c r="M193" s="76">
        <v>0.0</v>
      </c>
      <c r="N193" s="76">
        <v>1.0</v>
      </c>
      <c r="O193" s="76">
        <v>1.0</v>
      </c>
      <c r="P193" s="76">
        <v>1.0</v>
      </c>
      <c r="Q193" s="97" t="s">
        <v>624</v>
      </c>
      <c r="R193" s="97" t="s">
        <v>624</v>
      </c>
      <c r="S193" s="97" t="s">
        <v>624</v>
      </c>
      <c r="T193" s="97" t="s">
        <v>624</v>
      </c>
      <c r="U193" s="137" t="s">
        <v>624</v>
      </c>
      <c r="V193" s="102"/>
      <c r="W193" s="97">
        <v>0.0</v>
      </c>
      <c r="X193" s="76">
        <v>0.0</v>
      </c>
      <c r="Y193" s="76">
        <v>0.0</v>
      </c>
      <c r="Z193" s="76">
        <v>0.0</v>
      </c>
      <c r="AA193" s="76">
        <v>0.0</v>
      </c>
      <c r="AB193" s="76">
        <v>0.0</v>
      </c>
      <c r="AC193" s="114">
        <v>0.0</v>
      </c>
      <c r="AD193" s="97" t="s">
        <v>624</v>
      </c>
      <c r="AE193" s="97" t="s">
        <v>624</v>
      </c>
      <c r="AF193" s="97" t="s">
        <v>624</v>
      </c>
      <c r="AG193" s="97" t="s">
        <v>624</v>
      </c>
      <c r="AH193" s="97" t="s">
        <v>624</v>
      </c>
      <c r="AI193" s="132"/>
      <c r="AJ193" s="132"/>
    </row>
    <row r="194" hidden="1">
      <c r="A194" s="94" t="s">
        <v>517</v>
      </c>
      <c r="B194" s="94" t="s">
        <v>581</v>
      </c>
      <c r="C194" s="94" t="s">
        <v>581</v>
      </c>
      <c r="D194" s="78" t="s">
        <v>520</v>
      </c>
      <c r="E194" s="78" t="s">
        <v>64</v>
      </c>
      <c r="F194" s="96" t="s">
        <v>65</v>
      </c>
      <c r="G194" s="97" t="s">
        <v>2021</v>
      </c>
      <c r="H194" s="109" t="s">
        <v>1770</v>
      </c>
      <c r="I194" s="136" t="s">
        <v>2020</v>
      </c>
      <c r="J194" s="100">
        <v>16.0</v>
      </c>
      <c r="K194" s="76">
        <v>0.0</v>
      </c>
      <c r="L194" s="76">
        <v>0.0</v>
      </c>
      <c r="M194" s="76">
        <v>0.0</v>
      </c>
      <c r="N194" s="76">
        <v>1.0</v>
      </c>
      <c r="O194" s="76">
        <v>5.0</v>
      </c>
      <c r="P194" s="76">
        <v>0.0</v>
      </c>
      <c r="Q194" s="76">
        <v>5.0</v>
      </c>
      <c r="R194" s="76">
        <v>1.0</v>
      </c>
      <c r="S194" s="76">
        <v>0.0</v>
      </c>
      <c r="T194" s="76">
        <v>3.0</v>
      </c>
      <c r="U194" s="137">
        <v>1.0</v>
      </c>
      <c r="V194" s="102"/>
      <c r="W194" s="97">
        <v>0.0</v>
      </c>
      <c r="X194" s="76">
        <v>0.0</v>
      </c>
      <c r="Y194" s="76">
        <v>0.0</v>
      </c>
      <c r="Z194" s="76">
        <v>0.0</v>
      </c>
      <c r="AA194" s="76">
        <v>0.0</v>
      </c>
      <c r="AB194" s="76">
        <v>0.0</v>
      </c>
      <c r="AC194" s="76">
        <v>0.0</v>
      </c>
      <c r="AD194" s="76">
        <v>0.0</v>
      </c>
      <c r="AE194" s="76">
        <v>0.0</v>
      </c>
      <c r="AF194" s="76">
        <v>0.0</v>
      </c>
      <c r="AG194" s="76">
        <v>0.0</v>
      </c>
      <c r="AH194" s="114">
        <v>0.0</v>
      </c>
      <c r="AI194" s="132"/>
      <c r="AJ194" s="132"/>
    </row>
    <row r="195" hidden="1">
      <c r="A195" s="94" t="s">
        <v>842</v>
      </c>
      <c r="B195" s="94" t="s">
        <v>2022</v>
      </c>
      <c r="C195" s="94" t="s">
        <v>2023</v>
      </c>
      <c r="D195" s="78" t="s">
        <v>1483</v>
      </c>
      <c r="E195" s="78" t="s">
        <v>1484</v>
      </c>
      <c r="F195" s="96" t="s">
        <v>79</v>
      </c>
      <c r="G195" s="109" t="s">
        <v>2024</v>
      </c>
      <c r="H195" s="97"/>
      <c r="I195" s="136" t="s">
        <v>2025</v>
      </c>
      <c r="J195" s="100">
        <v>36.0</v>
      </c>
      <c r="K195" s="76">
        <v>0.0</v>
      </c>
      <c r="L195" s="76">
        <v>0.0</v>
      </c>
      <c r="M195" s="76">
        <v>0.0</v>
      </c>
      <c r="N195" s="76">
        <v>0.0</v>
      </c>
      <c r="O195" s="76">
        <v>2.0</v>
      </c>
      <c r="P195" s="76">
        <v>0.0</v>
      </c>
      <c r="Q195" s="76">
        <v>13.0</v>
      </c>
      <c r="R195" s="76">
        <v>1.0</v>
      </c>
      <c r="S195" s="76">
        <v>4.0</v>
      </c>
      <c r="T195" s="76">
        <v>5.0</v>
      </c>
      <c r="U195" s="137">
        <v>11.0</v>
      </c>
      <c r="V195" s="97" t="s">
        <v>2026</v>
      </c>
      <c r="W195" s="97">
        <v>17.0</v>
      </c>
      <c r="X195" s="76">
        <v>0.0</v>
      </c>
      <c r="Y195" s="76">
        <v>0.0</v>
      </c>
      <c r="Z195" s="76">
        <v>0.0</v>
      </c>
      <c r="AA195" s="76">
        <v>0.0</v>
      </c>
      <c r="AB195" s="76">
        <v>0.0</v>
      </c>
      <c r="AC195" s="76">
        <v>0.0</v>
      </c>
      <c r="AD195" s="76">
        <v>3.0</v>
      </c>
      <c r="AE195" s="76">
        <v>4.0</v>
      </c>
      <c r="AF195" s="76">
        <v>0.0</v>
      </c>
      <c r="AG195" s="76">
        <v>4.0</v>
      </c>
      <c r="AH195" s="114">
        <v>6.0</v>
      </c>
      <c r="AI195" s="132"/>
      <c r="AJ195" s="132"/>
    </row>
    <row r="196" hidden="1">
      <c r="A196" s="94" t="s">
        <v>2027</v>
      </c>
      <c r="B196" s="94" t="s">
        <v>2028</v>
      </c>
      <c r="C196" s="94" t="s">
        <v>2029</v>
      </c>
      <c r="D196" s="78"/>
      <c r="E196" s="78" t="s">
        <v>2030</v>
      </c>
      <c r="F196" s="96" t="s">
        <v>233</v>
      </c>
      <c r="G196" s="97"/>
      <c r="H196" s="97"/>
      <c r="I196" s="136" t="s">
        <v>2031</v>
      </c>
      <c r="J196" s="100">
        <v>7.0</v>
      </c>
      <c r="K196" s="76">
        <v>0.0</v>
      </c>
      <c r="L196" s="76">
        <v>0.0</v>
      </c>
      <c r="M196" s="76">
        <v>0.0</v>
      </c>
      <c r="N196" s="76">
        <v>0.0</v>
      </c>
      <c r="O196" s="76">
        <v>4.0</v>
      </c>
      <c r="P196" s="76">
        <v>1.0</v>
      </c>
      <c r="Q196" s="76">
        <v>0.0</v>
      </c>
      <c r="R196" s="76">
        <v>2.0</v>
      </c>
      <c r="S196" s="97" t="s">
        <v>624</v>
      </c>
      <c r="T196" s="97" t="s">
        <v>624</v>
      </c>
      <c r="U196" s="137" t="s">
        <v>624</v>
      </c>
      <c r="V196" s="102"/>
      <c r="W196" s="97">
        <v>0.0</v>
      </c>
      <c r="X196" s="76">
        <v>0.0</v>
      </c>
      <c r="Y196" s="76">
        <v>0.0</v>
      </c>
      <c r="Z196" s="76">
        <v>0.0</v>
      </c>
      <c r="AA196" s="76">
        <v>0.0</v>
      </c>
      <c r="AB196" s="76">
        <v>0.0</v>
      </c>
      <c r="AC196" s="76">
        <v>0.0</v>
      </c>
      <c r="AD196" s="76">
        <v>0.0</v>
      </c>
      <c r="AE196" s="114">
        <v>0.0</v>
      </c>
      <c r="AF196" s="97" t="s">
        <v>624</v>
      </c>
      <c r="AG196" s="97" t="s">
        <v>624</v>
      </c>
      <c r="AH196" s="97" t="s">
        <v>624</v>
      </c>
      <c r="AI196" s="132"/>
      <c r="AJ196" s="132"/>
    </row>
    <row r="197" hidden="1">
      <c r="A197" s="94" t="s">
        <v>517</v>
      </c>
      <c r="B197" s="94" t="s">
        <v>2032</v>
      </c>
      <c r="C197" s="94" t="s">
        <v>2032</v>
      </c>
      <c r="D197" s="78" t="s">
        <v>520</v>
      </c>
      <c r="E197" s="78" t="s">
        <v>1123</v>
      </c>
      <c r="F197" s="96" t="s">
        <v>237</v>
      </c>
      <c r="G197" s="97" t="s">
        <v>2033</v>
      </c>
      <c r="H197" s="97"/>
      <c r="I197" s="136" t="s">
        <v>2034</v>
      </c>
      <c r="J197" s="100">
        <v>31.0</v>
      </c>
      <c r="K197" s="76">
        <v>0.0</v>
      </c>
      <c r="L197" s="76">
        <v>0.0</v>
      </c>
      <c r="M197" s="76">
        <v>0.0</v>
      </c>
      <c r="N197" s="76">
        <v>0.0</v>
      </c>
      <c r="O197" s="76">
        <v>12.0</v>
      </c>
      <c r="P197" s="76">
        <v>16.0</v>
      </c>
      <c r="Q197" s="76">
        <v>1.0</v>
      </c>
      <c r="R197" s="76">
        <v>2.0</v>
      </c>
      <c r="S197" s="97" t="s">
        <v>624</v>
      </c>
      <c r="T197" s="97" t="s">
        <v>624</v>
      </c>
      <c r="U197" s="137" t="s">
        <v>624</v>
      </c>
      <c r="V197" s="97" t="s">
        <v>2035</v>
      </c>
      <c r="W197" s="97">
        <v>1.0</v>
      </c>
      <c r="X197" s="76">
        <v>0.0</v>
      </c>
      <c r="Y197" s="76">
        <v>0.0</v>
      </c>
      <c r="Z197" s="76">
        <v>0.0</v>
      </c>
      <c r="AA197" s="76">
        <v>0.0</v>
      </c>
      <c r="AB197" s="76">
        <v>0.0</v>
      </c>
      <c r="AC197" s="76">
        <v>0.0</v>
      </c>
      <c r="AD197" s="76">
        <v>0.0</v>
      </c>
      <c r="AE197" s="114">
        <v>1.0</v>
      </c>
      <c r="AF197" s="97" t="s">
        <v>624</v>
      </c>
      <c r="AG197" s="97" t="s">
        <v>624</v>
      </c>
      <c r="AH197" s="97" t="s">
        <v>624</v>
      </c>
      <c r="AI197" s="132"/>
      <c r="AJ197" s="132"/>
    </row>
    <row r="198" hidden="1">
      <c r="A198" s="94" t="s">
        <v>86</v>
      </c>
      <c r="B198" s="94" t="s">
        <v>2036</v>
      </c>
      <c r="C198" s="94" t="s">
        <v>2037</v>
      </c>
      <c r="D198" s="78" t="s">
        <v>152</v>
      </c>
      <c r="E198" s="78" t="s">
        <v>64</v>
      </c>
      <c r="F198" s="96" t="s">
        <v>135</v>
      </c>
      <c r="G198" s="109" t="s">
        <v>2038</v>
      </c>
      <c r="H198" s="97"/>
      <c r="I198" s="138" t="s">
        <v>2039</v>
      </c>
      <c r="J198" s="100">
        <v>4.0</v>
      </c>
      <c r="K198" s="76">
        <v>0.0</v>
      </c>
      <c r="L198" s="76">
        <v>0.0</v>
      </c>
      <c r="M198" s="76">
        <v>0.0</v>
      </c>
      <c r="N198" s="76">
        <v>0.0</v>
      </c>
      <c r="O198" s="76">
        <v>0.0</v>
      </c>
      <c r="P198" s="76">
        <v>0.0</v>
      </c>
      <c r="Q198" s="76">
        <v>0.0</v>
      </c>
      <c r="R198" s="76">
        <v>0.0</v>
      </c>
      <c r="S198" s="76">
        <v>0.0</v>
      </c>
      <c r="T198" s="76">
        <v>0.0</v>
      </c>
      <c r="U198" s="137">
        <v>4.0</v>
      </c>
      <c r="V198" s="102" t="s">
        <v>2034</v>
      </c>
      <c r="W198" s="97">
        <v>1.0</v>
      </c>
      <c r="X198" s="76">
        <v>0.0</v>
      </c>
      <c r="Y198" s="76">
        <v>0.0</v>
      </c>
      <c r="Z198" s="76">
        <v>0.0</v>
      </c>
      <c r="AA198" s="76">
        <v>0.0</v>
      </c>
      <c r="AB198" s="76">
        <v>1.0</v>
      </c>
      <c r="AC198" s="76">
        <v>0.0</v>
      </c>
      <c r="AD198" s="76">
        <v>0.0</v>
      </c>
      <c r="AE198" s="76">
        <v>0.0</v>
      </c>
      <c r="AF198" s="76">
        <v>0.0</v>
      </c>
      <c r="AG198" s="76">
        <v>0.0</v>
      </c>
      <c r="AH198" s="114">
        <v>0.0</v>
      </c>
      <c r="AI198" s="132"/>
      <c r="AJ198" s="132"/>
    </row>
    <row r="199" hidden="1">
      <c r="A199" s="94" t="s">
        <v>301</v>
      </c>
      <c r="B199" s="94" t="s">
        <v>304</v>
      </c>
      <c r="C199" s="94" t="s">
        <v>304</v>
      </c>
      <c r="D199" s="78" t="s">
        <v>303</v>
      </c>
      <c r="E199" s="78" t="s">
        <v>1123</v>
      </c>
      <c r="F199" s="96" t="s">
        <v>65</v>
      </c>
      <c r="G199" s="97" t="s">
        <v>1695</v>
      </c>
      <c r="H199" s="97"/>
      <c r="I199" s="136" t="s">
        <v>2003</v>
      </c>
      <c r="J199" s="100">
        <v>6.0</v>
      </c>
      <c r="K199" s="76">
        <v>0.0</v>
      </c>
      <c r="L199" s="76">
        <v>0.0</v>
      </c>
      <c r="M199" s="76">
        <v>0.0</v>
      </c>
      <c r="N199" s="76">
        <v>0.0</v>
      </c>
      <c r="O199" s="76">
        <v>1.0</v>
      </c>
      <c r="P199" s="76">
        <v>0.0</v>
      </c>
      <c r="Q199" s="76">
        <v>0.0</v>
      </c>
      <c r="R199" s="76">
        <v>2.0</v>
      </c>
      <c r="S199" s="76">
        <v>3.0</v>
      </c>
      <c r="T199" s="97" t="s">
        <v>624</v>
      </c>
      <c r="U199" s="137" t="s">
        <v>624</v>
      </c>
      <c r="V199" s="102" t="s">
        <v>2040</v>
      </c>
      <c r="W199" s="97">
        <v>2.0</v>
      </c>
      <c r="X199" s="76">
        <v>0.0</v>
      </c>
      <c r="Y199" s="76">
        <v>0.0</v>
      </c>
      <c r="Z199" s="76">
        <v>0.0</v>
      </c>
      <c r="AA199" s="76">
        <v>0.0</v>
      </c>
      <c r="AB199" s="76">
        <v>0.0</v>
      </c>
      <c r="AC199" s="76">
        <v>0.0</v>
      </c>
      <c r="AD199" s="76">
        <v>0.0</v>
      </c>
      <c r="AE199" s="76">
        <v>0.0</v>
      </c>
      <c r="AF199" s="114">
        <v>2.0</v>
      </c>
      <c r="AG199" s="97" t="s">
        <v>624</v>
      </c>
      <c r="AH199" s="97" t="s">
        <v>624</v>
      </c>
      <c r="AI199" s="132"/>
      <c r="AJ199" s="132"/>
    </row>
    <row r="200" hidden="1">
      <c r="A200" s="94" t="s">
        <v>842</v>
      </c>
      <c r="B200" s="94" t="s">
        <v>872</v>
      </c>
      <c r="C200" s="94" t="s">
        <v>873</v>
      </c>
      <c r="D200" s="78" t="s">
        <v>1483</v>
      </c>
      <c r="E200" s="78" t="s">
        <v>1484</v>
      </c>
      <c r="F200" s="96" t="s">
        <v>79</v>
      </c>
      <c r="G200" s="109" t="s">
        <v>1488</v>
      </c>
      <c r="H200" s="97" t="s">
        <v>1236</v>
      </c>
      <c r="I200" s="136" t="s">
        <v>2011</v>
      </c>
      <c r="J200" s="100">
        <v>3.0</v>
      </c>
      <c r="K200" s="76">
        <v>0.0</v>
      </c>
      <c r="L200" s="76">
        <v>0.0</v>
      </c>
      <c r="M200" s="76">
        <v>0.0</v>
      </c>
      <c r="N200" s="76">
        <v>0.0</v>
      </c>
      <c r="O200" s="76">
        <v>2.0</v>
      </c>
      <c r="P200" s="76">
        <v>1.0</v>
      </c>
      <c r="Q200" s="97" t="s">
        <v>624</v>
      </c>
      <c r="R200" s="97" t="s">
        <v>624</v>
      </c>
      <c r="S200" s="97" t="s">
        <v>624</v>
      </c>
      <c r="T200" s="97" t="s">
        <v>624</v>
      </c>
      <c r="U200" s="137" t="s">
        <v>624</v>
      </c>
      <c r="V200" s="102"/>
      <c r="W200" s="97">
        <v>0.0</v>
      </c>
      <c r="X200" s="76">
        <v>0.0</v>
      </c>
      <c r="Y200" s="76">
        <v>0.0</v>
      </c>
      <c r="Z200" s="76">
        <v>0.0</v>
      </c>
      <c r="AA200" s="76">
        <v>0.0</v>
      </c>
      <c r="AB200" s="76">
        <v>0.0</v>
      </c>
      <c r="AC200" s="114">
        <v>0.0</v>
      </c>
      <c r="AD200" s="97" t="s">
        <v>624</v>
      </c>
      <c r="AE200" s="97" t="s">
        <v>624</v>
      </c>
      <c r="AF200" s="97" t="s">
        <v>624</v>
      </c>
      <c r="AG200" s="97" t="s">
        <v>624</v>
      </c>
      <c r="AH200" s="97" t="s">
        <v>624</v>
      </c>
      <c r="AI200" s="132"/>
      <c r="AJ200" s="132"/>
    </row>
    <row r="201" hidden="1">
      <c r="A201" s="94" t="s">
        <v>936</v>
      </c>
      <c r="B201" s="94" t="s">
        <v>2041</v>
      </c>
      <c r="C201" s="94" t="s">
        <v>2042</v>
      </c>
      <c r="D201" s="78" t="s">
        <v>939</v>
      </c>
      <c r="E201" s="78" t="s">
        <v>64</v>
      </c>
      <c r="F201" s="96" t="s">
        <v>79</v>
      </c>
      <c r="G201" s="97" t="s">
        <v>2043</v>
      </c>
      <c r="H201" s="97" t="s">
        <v>2044</v>
      </c>
      <c r="I201" s="136" t="s">
        <v>2011</v>
      </c>
      <c r="J201" s="100">
        <v>5.0</v>
      </c>
      <c r="K201" s="76">
        <v>0.0</v>
      </c>
      <c r="L201" s="76">
        <v>0.0</v>
      </c>
      <c r="M201" s="76">
        <v>0.0</v>
      </c>
      <c r="N201" s="76">
        <v>0.0</v>
      </c>
      <c r="O201" s="76">
        <v>4.0</v>
      </c>
      <c r="P201" s="76">
        <v>0.0</v>
      </c>
      <c r="Q201" s="76">
        <v>0.0</v>
      </c>
      <c r="R201" s="76">
        <v>0.0</v>
      </c>
      <c r="S201" s="76">
        <v>1.0</v>
      </c>
      <c r="T201" s="97" t="s">
        <v>624</v>
      </c>
      <c r="U201" s="137" t="s">
        <v>624</v>
      </c>
      <c r="V201" s="102"/>
      <c r="W201" s="97">
        <v>0.0</v>
      </c>
      <c r="X201" s="76">
        <v>0.0</v>
      </c>
      <c r="Y201" s="76">
        <v>0.0</v>
      </c>
      <c r="Z201" s="76">
        <v>0.0</v>
      </c>
      <c r="AA201" s="76">
        <v>0.0</v>
      </c>
      <c r="AB201" s="76">
        <v>0.0</v>
      </c>
      <c r="AC201" s="76">
        <v>0.0</v>
      </c>
      <c r="AD201" s="76">
        <v>0.0</v>
      </c>
      <c r="AE201" s="76">
        <v>0.0</v>
      </c>
      <c r="AF201" s="114">
        <v>0.0</v>
      </c>
      <c r="AG201" s="97" t="s">
        <v>624</v>
      </c>
      <c r="AH201" s="97" t="s">
        <v>624</v>
      </c>
      <c r="AI201" s="132"/>
      <c r="AJ201" s="132"/>
    </row>
    <row r="202" hidden="1">
      <c r="A202" s="94" t="s">
        <v>301</v>
      </c>
      <c r="B202" s="94" t="s">
        <v>742</v>
      </c>
      <c r="C202" s="94" t="s">
        <v>742</v>
      </c>
      <c r="D202" s="78" t="s">
        <v>303</v>
      </c>
      <c r="E202" s="78" t="s">
        <v>1123</v>
      </c>
      <c r="F202" s="96" t="s">
        <v>65</v>
      </c>
      <c r="G202" s="109" t="s">
        <v>1728</v>
      </c>
      <c r="H202" s="109" t="s">
        <v>1729</v>
      </c>
      <c r="I202" s="136" t="s">
        <v>2045</v>
      </c>
      <c r="J202" s="100">
        <v>13.0</v>
      </c>
      <c r="K202" s="76">
        <v>0.0</v>
      </c>
      <c r="L202" s="76">
        <v>0.0</v>
      </c>
      <c r="M202" s="76">
        <v>0.0</v>
      </c>
      <c r="N202" s="76">
        <v>0.0</v>
      </c>
      <c r="O202" s="76">
        <v>3.0</v>
      </c>
      <c r="P202" s="76">
        <v>8.0</v>
      </c>
      <c r="Q202" s="76">
        <v>0.0</v>
      </c>
      <c r="R202" s="76">
        <v>0.0</v>
      </c>
      <c r="S202" s="76">
        <v>2.0</v>
      </c>
      <c r="T202" s="97" t="s">
        <v>624</v>
      </c>
      <c r="U202" s="137" t="s">
        <v>624</v>
      </c>
      <c r="V202" s="102"/>
      <c r="W202" s="97">
        <v>0.0</v>
      </c>
      <c r="X202" s="76">
        <v>0.0</v>
      </c>
      <c r="Y202" s="76">
        <v>0.0</v>
      </c>
      <c r="Z202" s="76">
        <v>0.0</v>
      </c>
      <c r="AA202" s="76">
        <v>0.0</v>
      </c>
      <c r="AB202" s="76">
        <v>0.0</v>
      </c>
      <c r="AC202" s="76">
        <v>0.0</v>
      </c>
      <c r="AD202" s="76">
        <v>0.0</v>
      </c>
      <c r="AE202" s="76">
        <v>0.0</v>
      </c>
      <c r="AF202" s="114">
        <v>0.0</v>
      </c>
      <c r="AG202" s="97" t="s">
        <v>624</v>
      </c>
      <c r="AH202" s="97" t="s">
        <v>624</v>
      </c>
      <c r="AI202" s="132"/>
      <c r="AJ202" s="132"/>
    </row>
    <row r="203" hidden="1">
      <c r="A203" s="94" t="s">
        <v>517</v>
      </c>
      <c r="B203" s="94" t="s">
        <v>836</v>
      </c>
      <c r="C203" s="94" t="s">
        <v>836</v>
      </c>
      <c r="D203" s="78" t="s">
        <v>520</v>
      </c>
      <c r="E203" s="78" t="s">
        <v>1123</v>
      </c>
      <c r="F203" s="96" t="s">
        <v>237</v>
      </c>
      <c r="G203" s="97" t="s">
        <v>1712</v>
      </c>
      <c r="H203" s="97"/>
      <c r="I203" s="136" t="s">
        <v>2046</v>
      </c>
      <c r="J203" s="100">
        <v>18.0</v>
      </c>
      <c r="K203" s="76">
        <v>0.0</v>
      </c>
      <c r="L203" s="76">
        <v>0.0</v>
      </c>
      <c r="M203" s="76">
        <v>0.0</v>
      </c>
      <c r="N203" s="76">
        <v>0.0</v>
      </c>
      <c r="O203" s="76">
        <v>1.0</v>
      </c>
      <c r="P203" s="76">
        <v>1.0</v>
      </c>
      <c r="Q203" s="76">
        <v>2.0</v>
      </c>
      <c r="R203" s="76">
        <v>9.0</v>
      </c>
      <c r="S203" s="76">
        <v>0.0</v>
      </c>
      <c r="T203" s="76">
        <v>1.0</v>
      </c>
      <c r="U203" s="137">
        <v>4.0</v>
      </c>
      <c r="V203" s="102"/>
      <c r="W203" s="97">
        <v>0.0</v>
      </c>
      <c r="X203" s="76">
        <v>0.0</v>
      </c>
      <c r="Y203" s="76">
        <v>0.0</v>
      </c>
      <c r="Z203" s="76">
        <v>0.0</v>
      </c>
      <c r="AA203" s="76">
        <v>0.0</v>
      </c>
      <c r="AB203" s="76">
        <v>0.0</v>
      </c>
      <c r="AC203" s="76">
        <v>0.0</v>
      </c>
      <c r="AD203" s="76">
        <v>0.0</v>
      </c>
      <c r="AE203" s="76">
        <v>0.0</v>
      </c>
      <c r="AF203" s="76">
        <v>0.0</v>
      </c>
      <c r="AG203" s="76">
        <v>0.0</v>
      </c>
      <c r="AH203" s="114">
        <v>0.0</v>
      </c>
      <c r="AI203" s="132"/>
      <c r="AJ203" s="132"/>
    </row>
    <row r="204" hidden="1">
      <c r="A204" s="94" t="s">
        <v>301</v>
      </c>
      <c r="B204" s="94" t="s">
        <v>302</v>
      </c>
      <c r="C204" s="94" t="s">
        <v>302</v>
      </c>
      <c r="D204" s="78" t="s">
        <v>303</v>
      </c>
      <c r="E204" s="78" t="s">
        <v>1123</v>
      </c>
      <c r="F204" s="96" t="s">
        <v>65</v>
      </c>
      <c r="G204" s="109" t="s">
        <v>1489</v>
      </c>
      <c r="H204" s="109" t="s">
        <v>1490</v>
      </c>
      <c r="I204" s="136" t="s">
        <v>2047</v>
      </c>
      <c r="J204" s="100">
        <v>5.0</v>
      </c>
      <c r="K204" s="76">
        <v>0.0</v>
      </c>
      <c r="L204" s="76">
        <v>0.0</v>
      </c>
      <c r="M204" s="76">
        <v>0.0</v>
      </c>
      <c r="N204" s="76">
        <v>0.0</v>
      </c>
      <c r="O204" s="76">
        <v>2.0</v>
      </c>
      <c r="P204" s="76">
        <v>2.0</v>
      </c>
      <c r="Q204" s="76">
        <v>0.0</v>
      </c>
      <c r="R204" s="76">
        <v>0.0</v>
      </c>
      <c r="S204" s="76">
        <v>1.0</v>
      </c>
      <c r="T204" s="97" t="s">
        <v>624</v>
      </c>
      <c r="U204" s="137" t="s">
        <v>624</v>
      </c>
      <c r="V204" s="97" t="s">
        <v>2048</v>
      </c>
      <c r="W204" s="97">
        <v>1.0</v>
      </c>
      <c r="X204" s="76">
        <v>0.0</v>
      </c>
      <c r="Y204" s="76">
        <v>0.0</v>
      </c>
      <c r="Z204" s="76">
        <v>0.0</v>
      </c>
      <c r="AA204" s="76">
        <v>0.0</v>
      </c>
      <c r="AB204" s="76">
        <v>0.0</v>
      </c>
      <c r="AC204" s="76">
        <v>0.0</v>
      </c>
      <c r="AD204" s="76">
        <v>0.0</v>
      </c>
      <c r="AE204" s="76">
        <v>0.0</v>
      </c>
      <c r="AF204" s="114">
        <v>1.0</v>
      </c>
      <c r="AG204" s="97" t="s">
        <v>624</v>
      </c>
      <c r="AH204" s="97" t="s">
        <v>624</v>
      </c>
      <c r="AI204" s="132"/>
      <c r="AJ204" s="132"/>
    </row>
    <row r="205" hidden="1">
      <c r="A205" s="94" t="s">
        <v>842</v>
      </c>
      <c r="B205" s="94" t="s">
        <v>855</v>
      </c>
      <c r="C205" s="94" t="s">
        <v>856</v>
      </c>
      <c r="D205" s="78" t="s">
        <v>1483</v>
      </c>
      <c r="E205" s="78" t="s">
        <v>1484</v>
      </c>
      <c r="F205" s="96" t="s">
        <v>79</v>
      </c>
      <c r="G205" s="97" t="s">
        <v>2049</v>
      </c>
      <c r="H205" s="97"/>
      <c r="I205" s="136" t="s">
        <v>2050</v>
      </c>
      <c r="J205" s="100">
        <v>13.0</v>
      </c>
      <c r="K205" s="76">
        <v>0.0</v>
      </c>
      <c r="L205" s="76">
        <v>0.0</v>
      </c>
      <c r="M205" s="76">
        <v>0.0</v>
      </c>
      <c r="N205" s="76">
        <v>0.0</v>
      </c>
      <c r="O205" s="76">
        <v>2.0</v>
      </c>
      <c r="P205" s="76">
        <v>1.0</v>
      </c>
      <c r="Q205" s="76">
        <v>0.0</v>
      </c>
      <c r="R205" s="76">
        <v>0.0</v>
      </c>
      <c r="S205" s="76">
        <v>1.0</v>
      </c>
      <c r="T205" s="76">
        <v>3.0</v>
      </c>
      <c r="U205" s="137">
        <v>6.0</v>
      </c>
      <c r="V205" s="102" t="s">
        <v>2050</v>
      </c>
      <c r="W205" s="97">
        <v>2.0</v>
      </c>
      <c r="X205" s="76">
        <v>0.0</v>
      </c>
      <c r="Y205" s="76">
        <v>0.0</v>
      </c>
      <c r="Z205" s="76">
        <v>0.0</v>
      </c>
      <c r="AA205" s="76">
        <v>0.0</v>
      </c>
      <c r="AB205" s="76">
        <v>0.0</v>
      </c>
      <c r="AC205" s="76">
        <v>0.0</v>
      </c>
      <c r="AD205" s="76">
        <v>0.0</v>
      </c>
      <c r="AE205" s="76">
        <v>0.0</v>
      </c>
      <c r="AF205" s="76">
        <v>2.0</v>
      </c>
      <c r="AG205" s="76">
        <v>0.0</v>
      </c>
      <c r="AH205" s="114">
        <v>0.0</v>
      </c>
      <c r="AI205" s="132"/>
      <c r="AJ205" s="132"/>
    </row>
    <row r="206" hidden="1">
      <c r="A206" s="94" t="s">
        <v>882</v>
      </c>
      <c r="B206" s="94" t="s">
        <v>2051</v>
      </c>
      <c r="C206" s="94" t="s">
        <v>2051</v>
      </c>
      <c r="D206" s="78" t="s">
        <v>885</v>
      </c>
      <c r="E206" s="78" t="s">
        <v>64</v>
      </c>
      <c r="F206" s="96" t="s">
        <v>328</v>
      </c>
      <c r="G206" s="97" t="s">
        <v>2052</v>
      </c>
      <c r="H206" s="109" t="s">
        <v>2053</v>
      </c>
      <c r="I206" s="136"/>
      <c r="J206" s="100">
        <v>0.0</v>
      </c>
      <c r="K206" s="97" t="s">
        <v>624</v>
      </c>
      <c r="L206" s="76">
        <v>0.0</v>
      </c>
      <c r="M206" s="76">
        <v>0.0</v>
      </c>
      <c r="N206" s="76">
        <v>0.0</v>
      </c>
      <c r="O206" s="97" t="s">
        <v>624</v>
      </c>
      <c r="P206" s="97" t="s">
        <v>624</v>
      </c>
      <c r="Q206" s="97" t="s">
        <v>624</v>
      </c>
      <c r="R206" s="97" t="s">
        <v>624</v>
      </c>
      <c r="S206" s="97" t="s">
        <v>624</v>
      </c>
      <c r="T206" s="97" t="s">
        <v>624</v>
      </c>
      <c r="U206" s="137" t="s">
        <v>624</v>
      </c>
      <c r="V206" s="102" t="s">
        <v>2054</v>
      </c>
      <c r="W206" s="97">
        <v>1.0</v>
      </c>
      <c r="X206" s="76">
        <v>0.0</v>
      </c>
      <c r="Y206" s="76">
        <v>0.0</v>
      </c>
      <c r="Z206" s="76">
        <v>0.0</v>
      </c>
      <c r="AA206" s="76">
        <v>0.0</v>
      </c>
      <c r="AB206" s="114">
        <v>1.0</v>
      </c>
      <c r="AC206" s="97" t="s">
        <v>624</v>
      </c>
      <c r="AD206" s="97" t="s">
        <v>624</v>
      </c>
      <c r="AE206" s="97" t="s">
        <v>624</v>
      </c>
      <c r="AF206" s="97" t="s">
        <v>624</v>
      </c>
      <c r="AG206" s="97" t="s">
        <v>624</v>
      </c>
      <c r="AH206" s="97" t="s">
        <v>624</v>
      </c>
      <c r="AI206" s="132"/>
      <c r="AJ206" s="132"/>
    </row>
    <row r="207" hidden="1">
      <c r="A207" s="94" t="s">
        <v>86</v>
      </c>
      <c r="B207" s="94" t="s">
        <v>934</v>
      </c>
      <c r="C207" s="94" t="s">
        <v>935</v>
      </c>
      <c r="D207" s="78" t="s">
        <v>152</v>
      </c>
      <c r="E207" s="78" t="s">
        <v>64</v>
      </c>
      <c r="F207" s="96" t="s">
        <v>79</v>
      </c>
      <c r="G207" s="109" t="s">
        <v>1491</v>
      </c>
      <c r="H207" s="97"/>
      <c r="I207" s="136" t="s">
        <v>2055</v>
      </c>
      <c r="J207" s="100">
        <v>10.0</v>
      </c>
      <c r="K207" s="76">
        <v>0.0</v>
      </c>
      <c r="L207" s="76">
        <v>0.0</v>
      </c>
      <c r="M207" s="76">
        <v>0.0</v>
      </c>
      <c r="N207" s="76">
        <v>0.0</v>
      </c>
      <c r="O207" s="76">
        <v>1.0</v>
      </c>
      <c r="P207" s="76">
        <v>0.0</v>
      </c>
      <c r="Q207" s="76">
        <v>0.0</v>
      </c>
      <c r="R207" s="76">
        <v>2.0</v>
      </c>
      <c r="S207" s="76">
        <v>0.0</v>
      </c>
      <c r="T207" s="76">
        <v>1.0</v>
      </c>
      <c r="U207" s="137">
        <v>6.0</v>
      </c>
      <c r="V207" s="102" t="s">
        <v>2056</v>
      </c>
      <c r="W207" s="97">
        <v>9.0</v>
      </c>
      <c r="X207" s="76">
        <v>0.0</v>
      </c>
      <c r="Y207" s="76">
        <v>0.0</v>
      </c>
      <c r="Z207" s="76">
        <v>0.0</v>
      </c>
      <c r="AA207" s="76">
        <v>0.0</v>
      </c>
      <c r="AB207" s="76">
        <v>0.0</v>
      </c>
      <c r="AC207" s="76">
        <v>0.0</v>
      </c>
      <c r="AD207" s="76">
        <v>0.0</v>
      </c>
      <c r="AE207" s="76">
        <v>1.0</v>
      </c>
      <c r="AF207" s="76">
        <v>0.0</v>
      </c>
      <c r="AG207" s="76">
        <v>2.0</v>
      </c>
      <c r="AH207" s="114">
        <v>6.0</v>
      </c>
      <c r="AI207" s="132"/>
      <c r="AJ207" s="132"/>
    </row>
    <row r="208" hidden="1">
      <c r="A208" s="94" t="s">
        <v>850</v>
      </c>
      <c r="B208" s="94" t="s">
        <v>851</v>
      </c>
      <c r="C208" s="94" t="s">
        <v>851</v>
      </c>
      <c r="D208" s="78" t="s">
        <v>852</v>
      </c>
      <c r="E208" s="78" t="s">
        <v>1123</v>
      </c>
      <c r="F208" s="96" t="s">
        <v>106</v>
      </c>
      <c r="G208" s="109" t="s">
        <v>1492</v>
      </c>
      <c r="H208" s="109" t="s">
        <v>1493</v>
      </c>
      <c r="I208" s="136" t="s">
        <v>2055</v>
      </c>
      <c r="J208" s="100">
        <v>16.0</v>
      </c>
      <c r="K208" s="76">
        <v>0.0</v>
      </c>
      <c r="L208" s="76">
        <v>0.0</v>
      </c>
      <c r="M208" s="76">
        <v>0.0</v>
      </c>
      <c r="N208" s="76">
        <v>0.0</v>
      </c>
      <c r="O208" s="76">
        <v>1.0</v>
      </c>
      <c r="P208" s="76">
        <v>15.0</v>
      </c>
      <c r="Q208" s="97" t="s">
        <v>624</v>
      </c>
      <c r="R208" s="97" t="s">
        <v>624</v>
      </c>
      <c r="S208" s="97" t="s">
        <v>624</v>
      </c>
      <c r="T208" s="97" t="s">
        <v>624</v>
      </c>
      <c r="U208" s="137" t="s">
        <v>624</v>
      </c>
      <c r="V208" s="102"/>
      <c r="W208" s="97">
        <v>0.0</v>
      </c>
      <c r="X208" s="76">
        <v>0.0</v>
      </c>
      <c r="Y208" s="76">
        <v>0.0</v>
      </c>
      <c r="Z208" s="76">
        <v>0.0</v>
      </c>
      <c r="AA208" s="76">
        <v>0.0</v>
      </c>
      <c r="AB208" s="76">
        <v>0.0</v>
      </c>
      <c r="AC208" s="114">
        <v>0.0</v>
      </c>
      <c r="AD208" s="97" t="s">
        <v>624</v>
      </c>
      <c r="AE208" s="97" t="s">
        <v>624</v>
      </c>
      <c r="AF208" s="97" t="s">
        <v>624</v>
      </c>
      <c r="AG208" s="97" t="s">
        <v>624</v>
      </c>
      <c r="AH208" s="97" t="s">
        <v>624</v>
      </c>
      <c r="AI208" s="132"/>
      <c r="AJ208" s="132"/>
    </row>
    <row r="209" hidden="1">
      <c r="A209" s="94" t="s">
        <v>562</v>
      </c>
      <c r="B209" s="94" t="s">
        <v>563</v>
      </c>
      <c r="C209" s="94" t="s">
        <v>563</v>
      </c>
      <c r="D209" s="78" t="s">
        <v>2057</v>
      </c>
      <c r="E209" s="78" t="s">
        <v>1123</v>
      </c>
      <c r="F209" s="96" t="s">
        <v>106</v>
      </c>
      <c r="G209" s="109" t="s">
        <v>2058</v>
      </c>
      <c r="H209" s="97" t="s">
        <v>2059</v>
      </c>
      <c r="I209" s="138" t="s">
        <v>2060</v>
      </c>
      <c r="J209" s="100">
        <v>2.0</v>
      </c>
      <c r="K209" s="76">
        <v>0.0</v>
      </c>
      <c r="L209" s="76">
        <v>0.0</v>
      </c>
      <c r="M209" s="76">
        <v>0.0</v>
      </c>
      <c r="N209" s="76">
        <v>0.0</v>
      </c>
      <c r="O209" s="76">
        <v>0.0</v>
      </c>
      <c r="P209" s="76">
        <v>2.0</v>
      </c>
      <c r="Q209" s="97" t="s">
        <v>624</v>
      </c>
      <c r="R209" s="97" t="s">
        <v>624</v>
      </c>
      <c r="S209" s="97" t="s">
        <v>624</v>
      </c>
      <c r="T209" s="97" t="s">
        <v>624</v>
      </c>
      <c r="U209" s="137" t="s">
        <v>624</v>
      </c>
      <c r="V209" s="102"/>
      <c r="W209" s="97">
        <v>0.0</v>
      </c>
      <c r="X209" s="76">
        <v>0.0</v>
      </c>
      <c r="Y209" s="76">
        <v>0.0</v>
      </c>
      <c r="Z209" s="76">
        <v>0.0</v>
      </c>
      <c r="AA209" s="76">
        <v>0.0</v>
      </c>
      <c r="AB209" s="76">
        <v>0.0</v>
      </c>
      <c r="AC209" s="114">
        <v>0.0</v>
      </c>
      <c r="AD209" s="97" t="s">
        <v>624</v>
      </c>
      <c r="AE209" s="97" t="s">
        <v>624</v>
      </c>
      <c r="AF209" s="97" t="s">
        <v>624</v>
      </c>
      <c r="AG209" s="97" t="s">
        <v>624</v>
      </c>
      <c r="AH209" s="97" t="s">
        <v>624</v>
      </c>
      <c r="AI209" s="132"/>
      <c r="AJ209" s="132"/>
    </row>
    <row r="210" hidden="1">
      <c r="A210" s="94">
        <v>6889450.0</v>
      </c>
      <c r="B210" s="94" t="s">
        <v>1043</v>
      </c>
      <c r="C210" s="94" t="s">
        <v>1043</v>
      </c>
      <c r="D210" s="78" t="s">
        <v>839</v>
      </c>
      <c r="E210" s="78" t="s">
        <v>1144</v>
      </c>
      <c r="F210" s="96" t="s">
        <v>89</v>
      </c>
      <c r="G210" s="109" t="s">
        <v>2061</v>
      </c>
      <c r="H210" s="97" t="s">
        <v>1703</v>
      </c>
      <c r="I210" s="138" t="s">
        <v>2062</v>
      </c>
      <c r="J210" s="100">
        <v>1.0</v>
      </c>
      <c r="K210" s="76">
        <v>0.0</v>
      </c>
      <c r="L210" s="76">
        <v>0.0</v>
      </c>
      <c r="M210" s="76">
        <v>0.0</v>
      </c>
      <c r="N210" s="76">
        <v>0.0</v>
      </c>
      <c r="O210" s="76">
        <v>0.0</v>
      </c>
      <c r="P210" s="76">
        <v>1.0</v>
      </c>
      <c r="Q210" s="97" t="s">
        <v>624</v>
      </c>
      <c r="R210" s="97" t="s">
        <v>624</v>
      </c>
      <c r="S210" s="97" t="s">
        <v>624</v>
      </c>
      <c r="T210" s="97" t="s">
        <v>624</v>
      </c>
      <c r="U210" s="137" t="s">
        <v>624</v>
      </c>
      <c r="V210" s="102"/>
      <c r="W210" s="97">
        <v>0.0</v>
      </c>
      <c r="X210" s="76">
        <v>0.0</v>
      </c>
      <c r="Y210" s="76">
        <v>0.0</v>
      </c>
      <c r="Z210" s="76">
        <v>0.0</v>
      </c>
      <c r="AA210" s="76">
        <v>0.0</v>
      </c>
      <c r="AB210" s="76">
        <v>0.0</v>
      </c>
      <c r="AC210" s="114">
        <v>0.0</v>
      </c>
      <c r="AD210" s="97" t="s">
        <v>624</v>
      </c>
      <c r="AE210" s="97" t="s">
        <v>624</v>
      </c>
      <c r="AF210" s="97" t="s">
        <v>624</v>
      </c>
      <c r="AG210" s="97" t="s">
        <v>624</v>
      </c>
      <c r="AH210" s="97" t="s">
        <v>624</v>
      </c>
      <c r="AI210" s="132"/>
      <c r="AJ210" s="132"/>
    </row>
    <row r="211" hidden="1">
      <c r="A211" s="94" t="s">
        <v>517</v>
      </c>
      <c r="B211" s="94" t="s">
        <v>2063</v>
      </c>
      <c r="C211" s="94" t="s">
        <v>1819</v>
      </c>
      <c r="D211" s="78"/>
      <c r="E211" s="78"/>
      <c r="F211" s="96"/>
      <c r="G211" s="97"/>
      <c r="H211" s="97"/>
      <c r="I211" s="138" t="s">
        <v>1959</v>
      </c>
      <c r="J211" s="100">
        <v>1.0</v>
      </c>
      <c r="K211" s="76">
        <v>0.0</v>
      </c>
      <c r="L211" s="76">
        <v>0.0</v>
      </c>
      <c r="M211" s="76">
        <v>0.0</v>
      </c>
      <c r="N211" s="76">
        <v>0.0</v>
      </c>
      <c r="O211" s="76">
        <v>0.0</v>
      </c>
      <c r="P211" s="76">
        <v>1.0</v>
      </c>
      <c r="Q211" s="97" t="s">
        <v>624</v>
      </c>
      <c r="R211" s="97" t="s">
        <v>624</v>
      </c>
      <c r="S211" s="97" t="s">
        <v>624</v>
      </c>
      <c r="T211" s="97" t="s">
        <v>624</v>
      </c>
      <c r="U211" s="137" t="s">
        <v>624</v>
      </c>
      <c r="V211" s="102"/>
      <c r="W211" s="97">
        <v>0.0</v>
      </c>
      <c r="X211" s="76">
        <v>0.0</v>
      </c>
      <c r="Y211" s="76">
        <v>0.0</v>
      </c>
      <c r="Z211" s="76">
        <v>0.0</v>
      </c>
      <c r="AA211" s="76">
        <v>0.0</v>
      </c>
      <c r="AB211" s="76">
        <v>0.0</v>
      </c>
      <c r="AC211" s="114">
        <v>0.0</v>
      </c>
      <c r="AD211" s="97" t="s">
        <v>624</v>
      </c>
      <c r="AE211" s="97" t="s">
        <v>624</v>
      </c>
      <c r="AF211" s="97" t="s">
        <v>624</v>
      </c>
      <c r="AG211" s="97" t="s">
        <v>624</v>
      </c>
      <c r="AH211" s="97" t="s">
        <v>624</v>
      </c>
      <c r="AI211" s="132"/>
      <c r="AJ211" s="132"/>
    </row>
    <row r="212" hidden="1">
      <c r="A212" s="94" t="s">
        <v>670</v>
      </c>
      <c r="B212" s="94" t="s">
        <v>828</v>
      </c>
      <c r="C212" s="94" t="s">
        <v>829</v>
      </c>
      <c r="D212" s="78" t="s">
        <v>1152</v>
      </c>
      <c r="E212" s="78" t="s">
        <v>1138</v>
      </c>
      <c r="F212" s="96" t="s">
        <v>79</v>
      </c>
      <c r="G212" s="97" t="s">
        <v>2064</v>
      </c>
      <c r="H212" s="109" t="s">
        <v>1503</v>
      </c>
      <c r="I212" s="138" t="s">
        <v>2065</v>
      </c>
      <c r="J212" s="100">
        <v>44.0</v>
      </c>
      <c r="K212" s="76">
        <v>0.0</v>
      </c>
      <c r="L212" s="76">
        <v>0.0</v>
      </c>
      <c r="M212" s="76">
        <v>0.0</v>
      </c>
      <c r="N212" s="76">
        <v>0.0</v>
      </c>
      <c r="O212" s="76">
        <v>0.0</v>
      </c>
      <c r="P212" s="76">
        <v>10.0</v>
      </c>
      <c r="Q212" s="76">
        <v>9.0</v>
      </c>
      <c r="R212" s="76">
        <v>25.0</v>
      </c>
      <c r="S212" s="97" t="s">
        <v>624</v>
      </c>
      <c r="T212" s="97" t="s">
        <v>624</v>
      </c>
      <c r="U212" s="137" t="s">
        <v>624</v>
      </c>
      <c r="V212" s="97" t="s">
        <v>2066</v>
      </c>
      <c r="W212" s="97">
        <v>7.0</v>
      </c>
      <c r="X212" s="76">
        <v>0.0</v>
      </c>
      <c r="Y212" s="76">
        <v>0.0</v>
      </c>
      <c r="Z212" s="76">
        <v>0.0</v>
      </c>
      <c r="AA212" s="76">
        <v>0.0</v>
      </c>
      <c r="AB212" s="76">
        <v>0.0</v>
      </c>
      <c r="AC212" s="76">
        <v>0.0</v>
      </c>
      <c r="AD212" s="76">
        <v>1.0</v>
      </c>
      <c r="AE212" s="114">
        <v>6.0</v>
      </c>
      <c r="AF212" s="97" t="s">
        <v>624</v>
      </c>
      <c r="AG212" s="97" t="s">
        <v>624</v>
      </c>
      <c r="AH212" s="97" t="s">
        <v>624</v>
      </c>
      <c r="AI212" s="132"/>
      <c r="AJ212" s="132"/>
    </row>
    <row r="213" hidden="1">
      <c r="A213" s="94" t="s">
        <v>842</v>
      </c>
      <c r="B213" s="94" t="s">
        <v>2067</v>
      </c>
      <c r="C213" s="94" t="s">
        <v>2068</v>
      </c>
      <c r="D213" s="78" t="s">
        <v>1483</v>
      </c>
      <c r="E213" s="78" t="s">
        <v>1484</v>
      </c>
      <c r="F213" s="96" t="s">
        <v>79</v>
      </c>
      <c r="G213" s="109" t="s">
        <v>2069</v>
      </c>
      <c r="H213" s="97"/>
      <c r="I213" s="138" t="s">
        <v>2066</v>
      </c>
      <c r="J213" s="100">
        <v>39.0</v>
      </c>
      <c r="K213" s="76">
        <v>0.0</v>
      </c>
      <c r="L213" s="76">
        <v>0.0</v>
      </c>
      <c r="M213" s="76">
        <v>0.0</v>
      </c>
      <c r="N213" s="76">
        <v>0.0</v>
      </c>
      <c r="O213" s="76">
        <v>0.0</v>
      </c>
      <c r="P213" s="76">
        <v>1.0</v>
      </c>
      <c r="Q213" s="76">
        <v>6.0</v>
      </c>
      <c r="R213" s="76">
        <v>11.0</v>
      </c>
      <c r="S213" s="76">
        <v>10.0</v>
      </c>
      <c r="T213" s="76">
        <v>4.0</v>
      </c>
      <c r="U213" s="137">
        <v>7.0</v>
      </c>
      <c r="V213" s="97" t="s">
        <v>2066</v>
      </c>
      <c r="W213" s="97">
        <v>36.0</v>
      </c>
      <c r="X213" s="76">
        <v>0.0</v>
      </c>
      <c r="Y213" s="76">
        <v>0.0</v>
      </c>
      <c r="Z213" s="76">
        <v>0.0</v>
      </c>
      <c r="AA213" s="76">
        <v>0.0</v>
      </c>
      <c r="AB213" s="76">
        <v>0.0</v>
      </c>
      <c r="AC213" s="76">
        <v>1.0</v>
      </c>
      <c r="AD213" s="76">
        <v>7.0</v>
      </c>
      <c r="AE213" s="76">
        <v>14.0</v>
      </c>
      <c r="AF213" s="76">
        <v>10.0</v>
      </c>
      <c r="AG213" s="76">
        <v>0.0</v>
      </c>
      <c r="AH213" s="114">
        <v>4.0</v>
      </c>
      <c r="AI213" s="132"/>
      <c r="AJ213" s="132"/>
    </row>
    <row r="214" hidden="1">
      <c r="A214" s="94" t="s">
        <v>86</v>
      </c>
      <c r="B214" s="94" t="s">
        <v>2070</v>
      </c>
      <c r="C214" s="94" t="s">
        <v>2070</v>
      </c>
      <c r="D214" s="78" t="s">
        <v>152</v>
      </c>
      <c r="E214" s="78" t="s">
        <v>64</v>
      </c>
      <c r="F214" s="96" t="s">
        <v>106</v>
      </c>
      <c r="G214" s="109" t="s">
        <v>2071</v>
      </c>
      <c r="H214" s="109" t="s">
        <v>2072</v>
      </c>
      <c r="I214" s="138" t="s">
        <v>1952</v>
      </c>
      <c r="J214" s="100">
        <v>47.0</v>
      </c>
      <c r="K214" s="76">
        <v>0.0</v>
      </c>
      <c r="L214" s="76">
        <v>0.0</v>
      </c>
      <c r="M214" s="76">
        <v>0.0</v>
      </c>
      <c r="N214" s="76">
        <v>0.0</v>
      </c>
      <c r="O214" s="76">
        <v>0.0</v>
      </c>
      <c r="P214" s="76">
        <v>15.0</v>
      </c>
      <c r="Q214" s="76">
        <v>7.0</v>
      </c>
      <c r="R214" s="76">
        <v>25.0</v>
      </c>
      <c r="S214" s="97" t="s">
        <v>624</v>
      </c>
      <c r="T214" s="97" t="s">
        <v>624</v>
      </c>
      <c r="U214" s="137" t="s">
        <v>624</v>
      </c>
      <c r="V214" s="97" t="s">
        <v>1952</v>
      </c>
      <c r="W214" s="97">
        <v>51.0</v>
      </c>
      <c r="X214" s="76">
        <v>0.0</v>
      </c>
      <c r="Y214" s="76">
        <v>0.0</v>
      </c>
      <c r="Z214" s="76">
        <v>0.0</v>
      </c>
      <c r="AA214" s="76">
        <v>0.0</v>
      </c>
      <c r="AB214" s="76">
        <v>0.0</v>
      </c>
      <c r="AC214" s="76">
        <v>28.0</v>
      </c>
      <c r="AD214" s="76">
        <v>4.0</v>
      </c>
      <c r="AE214" s="114">
        <v>19.0</v>
      </c>
      <c r="AF214" s="97" t="s">
        <v>624</v>
      </c>
      <c r="AG214" s="97" t="s">
        <v>624</v>
      </c>
      <c r="AH214" s="97" t="s">
        <v>624</v>
      </c>
      <c r="AI214" s="132"/>
      <c r="AJ214" s="132"/>
    </row>
    <row r="215" hidden="1">
      <c r="A215" s="94" t="s">
        <v>1495</v>
      </c>
      <c r="B215" s="94" t="s">
        <v>1496</v>
      </c>
      <c r="C215" s="94" t="s">
        <v>1497</v>
      </c>
      <c r="D215" s="78" t="s">
        <v>344</v>
      </c>
      <c r="E215" s="78" t="s">
        <v>1123</v>
      </c>
      <c r="F215" s="96" t="s">
        <v>89</v>
      </c>
      <c r="G215" s="97" t="s">
        <v>1498</v>
      </c>
      <c r="H215" s="97"/>
      <c r="I215" s="138" t="s">
        <v>2073</v>
      </c>
      <c r="J215" s="100">
        <v>3.0</v>
      </c>
      <c r="K215" s="76">
        <v>0.0</v>
      </c>
      <c r="L215" s="76">
        <v>0.0</v>
      </c>
      <c r="M215" s="76">
        <v>0.0</v>
      </c>
      <c r="N215" s="76">
        <v>0.0</v>
      </c>
      <c r="O215" s="76">
        <v>0.0</v>
      </c>
      <c r="P215" s="76">
        <v>2.0</v>
      </c>
      <c r="Q215" s="76">
        <v>0.0</v>
      </c>
      <c r="R215" s="76">
        <v>0.0</v>
      </c>
      <c r="S215" s="76">
        <v>1.0</v>
      </c>
      <c r="T215" s="97" t="s">
        <v>624</v>
      </c>
      <c r="U215" s="137" t="s">
        <v>624</v>
      </c>
      <c r="V215" s="102"/>
      <c r="W215" s="97">
        <v>0.0</v>
      </c>
      <c r="X215" s="76">
        <v>0.0</v>
      </c>
      <c r="Y215" s="76">
        <v>0.0</v>
      </c>
      <c r="Z215" s="76">
        <v>0.0</v>
      </c>
      <c r="AA215" s="76">
        <v>0.0</v>
      </c>
      <c r="AB215" s="76">
        <v>0.0</v>
      </c>
      <c r="AC215" s="76">
        <v>0.0</v>
      </c>
      <c r="AD215" s="76">
        <v>0.0</v>
      </c>
      <c r="AE215" s="76">
        <v>0.0</v>
      </c>
      <c r="AF215" s="114">
        <v>0.0</v>
      </c>
      <c r="AG215" s="97" t="s">
        <v>624</v>
      </c>
      <c r="AH215" s="97" t="s">
        <v>624</v>
      </c>
      <c r="AI215" s="132"/>
      <c r="AJ215" s="132"/>
    </row>
    <row r="216" hidden="1">
      <c r="A216" s="94" t="s">
        <v>455</v>
      </c>
      <c r="B216" s="94" t="s">
        <v>801</v>
      </c>
      <c r="C216" s="94" t="s">
        <v>801</v>
      </c>
      <c r="D216" s="78" t="s">
        <v>240</v>
      </c>
      <c r="E216" s="78" t="s">
        <v>1123</v>
      </c>
      <c r="F216" s="96" t="s">
        <v>114</v>
      </c>
      <c r="G216" s="97" t="s">
        <v>1646</v>
      </c>
      <c r="H216" s="97"/>
      <c r="I216" s="138" t="s">
        <v>2073</v>
      </c>
      <c r="J216" s="100">
        <v>45.0</v>
      </c>
      <c r="K216" s="76">
        <v>0.0</v>
      </c>
      <c r="L216" s="76">
        <v>0.0</v>
      </c>
      <c r="M216" s="76">
        <v>0.0</v>
      </c>
      <c r="N216" s="76">
        <v>0.0</v>
      </c>
      <c r="O216" s="76">
        <v>0.0</v>
      </c>
      <c r="P216" s="76">
        <v>5.0</v>
      </c>
      <c r="Q216" s="76">
        <v>8.0</v>
      </c>
      <c r="R216" s="76">
        <v>12.0</v>
      </c>
      <c r="S216" s="76">
        <v>13.0</v>
      </c>
      <c r="T216" s="76">
        <v>4.0</v>
      </c>
      <c r="U216" s="137">
        <v>3.0</v>
      </c>
      <c r="V216" s="97" t="s">
        <v>1951</v>
      </c>
      <c r="W216" s="97">
        <v>103.0</v>
      </c>
      <c r="X216" s="76">
        <v>0.0</v>
      </c>
      <c r="Y216" s="76">
        <v>0.0</v>
      </c>
      <c r="Z216" s="76">
        <v>0.0</v>
      </c>
      <c r="AA216" s="76">
        <v>0.0</v>
      </c>
      <c r="AB216" s="76">
        <v>0.0</v>
      </c>
      <c r="AC216" s="76">
        <v>5.0</v>
      </c>
      <c r="AD216" s="76">
        <v>8.0</v>
      </c>
      <c r="AE216" s="76">
        <v>42.0</v>
      </c>
      <c r="AF216" s="76">
        <v>36.0</v>
      </c>
      <c r="AG216" s="76">
        <v>11.0</v>
      </c>
      <c r="AH216" s="114">
        <v>1.0</v>
      </c>
      <c r="AI216" s="132"/>
      <c r="AJ216" s="132"/>
    </row>
    <row r="217" hidden="1">
      <c r="A217" s="94" t="s">
        <v>94</v>
      </c>
      <c r="B217" s="94" t="s">
        <v>2074</v>
      </c>
      <c r="C217" s="94" t="s">
        <v>2074</v>
      </c>
      <c r="D217" s="78"/>
      <c r="E217" s="78"/>
      <c r="F217" s="96"/>
      <c r="G217" s="97"/>
      <c r="H217" s="97"/>
      <c r="I217" s="138" t="s">
        <v>2075</v>
      </c>
      <c r="J217" s="100">
        <v>31.0</v>
      </c>
      <c r="K217" s="76">
        <v>0.0</v>
      </c>
      <c r="L217" s="76">
        <v>0.0</v>
      </c>
      <c r="M217" s="76">
        <v>0.0</v>
      </c>
      <c r="N217" s="76">
        <v>0.0</v>
      </c>
      <c r="O217" s="76">
        <v>0.0</v>
      </c>
      <c r="P217" s="76">
        <v>1.0</v>
      </c>
      <c r="Q217" s="76">
        <v>12.0</v>
      </c>
      <c r="R217" s="76">
        <v>18.0</v>
      </c>
      <c r="S217" s="97" t="s">
        <v>624</v>
      </c>
      <c r="T217" s="97" t="s">
        <v>624</v>
      </c>
      <c r="U217" s="137" t="s">
        <v>624</v>
      </c>
      <c r="V217" s="97" t="s">
        <v>2076</v>
      </c>
      <c r="W217" s="97">
        <v>32.0</v>
      </c>
      <c r="X217" s="76">
        <v>0.0</v>
      </c>
      <c r="Y217" s="76">
        <v>0.0</v>
      </c>
      <c r="Z217" s="76">
        <v>0.0</v>
      </c>
      <c r="AA217" s="76">
        <v>0.0</v>
      </c>
      <c r="AB217" s="76">
        <v>0.0</v>
      </c>
      <c r="AC217" s="76">
        <v>0.0</v>
      </c>
      <c r="AD217" s="76">
        <v>13.0</v>
      </c>
      <c r="AE217" s="114">
        <v>19.0</v>
      </c>
      <c r="AF217" s="97" t="s">
        <v>624</v>
      </c>
      <c r="AG217" s="97" t="s">
        <v>624</v>
      </c>
      <c r="AH217" s="97" t="s">
        <v>624</v>
      </c>
      <c r="AI217" s="132"/>
      <c r="AJ217" s="132"/>
    </row>
    <row r="218" hidden="1">
      <c r="A218" s="94" t="s">
        <v>121</v>
      </c>
      <c r="B218" s="94" t="s">
        <v>1690</v>
      </c>
      <c r="C218" s="94" t="s">
        <v>1691</v>
      </c>
      <c r="D218" s="78" t="s">
        <v>124</v>
      </c>
      <c r="E218" s="78" t="s">
        <v>64</v>
      </c>
      <c r="F218" s="96" t="s">
        <v>237</v>
      </c>
      <c r="G218" s="97" t="s">
        <v>1692</v>
      </c>
      <c r="H218" s="97"/>
      <c r="I218" s="138" t="s">
        <v>2075</v>
      </c>
      <c r="J218" s="100">
        <v>12.0</v>
      </c>
      <c r="K218" s="76">
        <v>0.0</v>
      </c>
      <c r="L218" s="76">
        <v>0.0</v>
      </c>
      <c r="M218" s="76">
        <v>0.0</v>
      </c>
      <c r="N218" s="76">
        <v>0.0</v>
      </c>
      <c r="O218" s="76">
        <v>0.0</v>
      </c>
      <c r="P218" s="76">
        <v>11.0</v>
      </c>
      <c r="Q218" s="76">
        <v>1.0</v>
      </c>
      <c r="R218" s="97" t="s">
        <v>624</v>
      </c>
      <c r="S218" s="97" t="s">
        <v>624</v>
      </c>
      <c r="T218" s="97" t="s">
        <v>624</v>
      </c>
      <c r="U218" s="137" t="s">
        <v>624</v>
      </c>
      <c r="V218" s="97" t="s">
        <v>2075</v>
      </c>
      <c r="W218" s="97">
        <v>4.0</v>
      </c>
      <c r="X218" s="76">
        <v>0.0</v>
      </c>
      <c r="Y218" s="76">
        <v>0.0</v>
      </c>
      <c r="Z218" s="76">
        <v>0.0</v>
      </c>
      <c r="AA218" s="76">
        <v>0.0</v>
      </c>
      <c r="AB218" s="76">
        <v>0.0</v>
      </c>
      <c r="AC218" s="76">
        <v>3.0</v>
      </c>
      <c r="AD218" s="76">
        <v>0.0</v>
      </c>
      <c r="AE218" s="114">
        <v>1.0</v>
      </c>
      <c r="AF218" s="97" t="s">
        <v>624</v>
      </c>
      <c r="AG218" s="97" t="s">
        <v>624</v>
      </c>
      <c r="AH218" s="97" t="s">
        <v>624</v>
      </c>
      <c r="AI218" s="132"/>
      <c r="AJ218" s="132"/>
    </row>
    <row r="219" hidden="1">
      <c r="A219" s="94" t="s">
        <v>161</v>
      </c>
      <c r="B219" s="94" t="s">
        <v>266</v>
      </c>
      <c r="C219" s="94" t="s">
        <v>267</v>
      </c>
      <c r="D219" s="78" t="s">
        <v>488</v>
      </c>
      <c r="E219" s="78" t="s">
        <v>1144</v>
      </c>
      <c r="F219" s="96" t="s">
        <v>79</v>
      </c>
      <c r="G219" s="109" t="s">
        <v>1585</v>
      </c>
      <c r="H219" s="109" t="s">
        <v>125</v>
      </c>
      <c r="I219" s="138" t="s">
        <v>2075</v>
      </c>
      <c r="J219" s="100">
        <v>1.0</v>
      </c>
      <c r="K219" s="76">
        <v>0.0</v>
      </c>
      <c r="L219" s="76">
        <v>0.0</v>
      </c>
      <c r="M219" s="76">
        <v>0.0</v>
      </c>
      <c r="N219" s="76">
        <v>0.0</v>
      </c>
      <c r="O219" s="76">
        <v>0.0</v>
      </c>
      <c r="P219" s="76">
        <v>1.0</v>
      </c>
      <c r="Q219" s="97" t="s">
        <v>624</v>
      </c>
      <c r="R219" s="97" t="s">
        <v>624</v>
      </c>
      <c r="S219" s="97" t="s">
        <v>624</v>
      </c>
      <c r="T219" s="97" t="s">
        <v>624</v>
      </c>
      <c r="U219" s="137" t="s">
        <v>624</v>
      </c>
      <c r="V219" s="102"/>
      <c r="W219" s="97">
        <v>0.0</v>
      </c>
      <c r="X219" s="76">
        <v>0.0</v>
      </c>
      <c r="Y219" s="76">
        <v>0.0</v>
      </c>
      <c r="Z219" s="76">
        <v>0.0</v>
      </c>
      <c r="AA219" s="76">
        <v>0.0</v>
      </c>
      <c r="AB219" s="76">
        <v>0.0</v>
      </c>
      <c r="AC219" s="114">
        <v>0.0</v>
      </c>
      <c r="AD219" s="97" t="s">
        <v>624</v>
      </c>
      <c r="AE219" s="97" t="s">
        <v>624</v>
      </c>
      <c r="AF219" s="97" t="s">
        <v>624</v>
      </c>
      <c r="AG219" s="97" t="s">
        <v>624</v>
      </c>
      <c r="AH219" s="97" t="s">
        <v>624</v>
      </c>
      <c r="AI219" s="132"/>
      <c r="AJ219" s="132"/>
    </row>
    <row r="220" hidden="1">
      <c r="A220" s="94" t="s">
        <v>86</v>
      </c>
      <c r="B220" s="94" t="s">
        <v>1020</v>
      </c>
      <c r="C220" s="94" t="s">
        <v>1020</v>
      </c>
      <c r="D220" s="78" t="s">
        <v>152</v>
      </c>
      <c r="E220" s="78" t="s">
        <v>64</v>
      </c>
      <c r="F220" s="96" t="s">
        <v>237</v>
      </c>
      <c r="G220" s="97" t="s">
        <v>1528</v>
      </c>
      <c r="H220" s="97"/>
      <c r="I220" s="138" t="s">
        <v>1951</v>
      </c>
      <c r="J220" s="100">
        <v>1.0</v>
      </c>
      <c r="K220" s="76">
        <v>0.0</v>
      </c>
      <c r="L220" s="76">
        <v>0.0</v>
      </c>
      <c r="M220" s="76">
        <v>0.0</v>
      </c>
      <c r="N220" s="76">
        <v>0.0</v>
      </c>
      <c r="O220" s="76">
        <v>0.0</v>
      </c>
      <c r="P220" s="76">
        <v>1.0</v>
      </c>
      <c r="Q220" s="97" t="s">
        <v>624</v>
      </c>
      <c r="R220" s="97" t="s">
        <v>624</v>
      </c>
      <c r="S220" s="97" t="s">
        <v>624</v>
      </c>
      <c r="T220" s="97" t="s">
        <v>624</v>
      </c>
      <c r="U220" s="137" t="s">
        <v>624</v>
      </c>
      <c r="V220" s="102"/>
      <c r="W220" s="97">
        <v>0.0</v>
      </c>
      <c r="X220" s="76">
        <v>0.0</v>
      </c>
      <c r="Y220" s="76">
        <v>0.0</v>
      </c>
      <c r="Z220" s="76">
        <v>0.0</v>
      </c>
      <c r="AA220" s="76">
        <v>0.0</v>
      </c>
      <c r="AB220" s="76">
        <v>0.0</v>
      </c>
      <c r="AC220" s="114">
        <v>0.0</v>
      </c>
      <c r="AD220" s="97" t="s">
        <v>624</v>
      </c>
      <c r="AE220" s="97" t="s">
        <v>624</v>
      </c>
      <c r="AF220" s="97" t="s">
        <v>624</v>
      </c>
      <c r="AG220" s="97" t="s">
        <v>624</v>
      </c>
      <c r="AH220" s="97" t="s">
        <v>624</v>
      </c>
      <c r="AI220" s="132"/>
      <c r="AJ220" s="132"/>
    </row>
    <row r="221" hidden="1">
      <c r="A221" s="94" t="s">
        <v>1826</v>
      </c>
      <c r="B221" s="94" t="s">
        <v>1827</v>
      </c>
      <c r="C221" s="94" t="s">
        <v>1827</v>
      </c>
      <c r="D221" s="78" t="s">
        <v>1828</v>
      </c>
      <c r="E221" s="78" t="s">
        <v>1123</v>
      </c>
      <c r="F221" s="96" t="s">
        <v>106</v>
      </c>
      <c r="G221" s="109" t="s">
        <v>1829</v>
      </c>
      <c r="H221" s="97"/>
      <c r="I221" s="138" t="s">
        <v>2077</v>
      </c>
      <c r="J221" s="100">
        <v>9.0</v>
      </c>
      <c r="K221" s="76">
        <v>0.0</v>
      </c>
      <c r="L221" s="76">
        <v>0.0</v>
      </c>
      <c r="M221" s="76">
        <v>0.0</v>
      </c>
      <c r="N221" s="76">
        <v>0.0</v>
      </c>
      <c r="O221" s="76">
        <v>0.0</v>
      </c>
      <c r="P221" s="76">
        <v>8.0</v>
      </c>
      <c r="Q221" s="76">
        <v>0.0</v>
      </c>
      <c r="R221" s="76">
        <v>0.0</v>
      </c>
      <c r="S221" s="76">
        <v>0.0</v>
      </c>
      <c r="T221" s="76">
        <v>0.0</v>
      </c>
      <c r="U221" s="137">
        <v>1.0</v>
      </c>
      <c r="V221" s="102"/>
      <c r="W221" s="97">
        <v>0.0</v>
      </c>
      <c r="X221" s="76">
        <v>0.0</v>
      </c>
      <c r="Y221" s="76">
        <v>0.0</v>
      </c>
      <c r="Z221" s="76">
        <v>0.0</v>
      </c>
      <c r="AA221" s="76">
        <v>0.0</v>
      </c>
      <c r="AB221" s="76">
        <v>0.0</v>
      </c>
      <c r="AC221" s="76">
        <v>0.0</v>
      </c>
      <c r="AD221" s="76">
        <v>0.0</v>
      </c>
      <c r="AE221" s="76">
        <v>0.0</v>
      </c>
      <c r="AF221" s="76">
        <v>0.0</v>
      </c>
      <c r="AG221" s="76">
        <v>0.0</v>
      </c>
      <c r="AH221" s="114">
        <v>0.0</v>
      </c>
      <c r="AI221" s="132"/>
      <c r="AJ221" s="132"/>
    </row>
    <row r="222" hidden="1">
      <c r="A222" s="94" t="s">
        <v>570</v>
      </c>
      <c r="B222" s="94" t="s">
        <v>571</v>
      </c>
      <c r="C222" s="94" t="s">
        <v>572</v>
      </c>
      <c r="D222" s="78" t="s">
        <v>573</v>
      </c>
      <c r="E222" s="78" t="s">
        <v>1123</v>
      </c>
      <c r="F222" s="96" t="s">
        <v>106</v>
      </c>
      <c r="G222" s="109" t="s">
        <v>1499</v>
      </c>
      <c r="H222" s="109" t="s">
        <v>1500</v>
      </c>
      <c r="I222" s="138" t="s">
        <v>2077</v>
      </c>
      <c r="J222" s="100">
        <v>3.0</v>
      </c>
      <c r="K222" s="76">
        <v>0.0</v>
      </c>
      <c r="L222" s="76">
        <v>0.0</v>
      </c>
      <c r="M222" s="76">
        <v>0.0</v>
      </c>
      <c r="N222" s="76">
        <v>0.0</v>
      </c>
      <c r="O222" s="76">
        <v>0.0</v>
      </c>
      <c r="P222" s="76">
        <v>2.0</v>
      </c>
      <c r="Q222" s="76">
        <v>1.0</v>
      </c>
      <c r="R222" s="97" t="s">
        <v>624</v>
      </c>
      <c r="S222" s="97" t="s">
        <v>624</v>
      </c>
      <c r="T222" s="97" t="s">
        <v>624</v>
      </c>
      <c r="U222" s="137" t="s">
        <v>624</v>
      </c>
      <c r="V222" s="102"/>
      <c r="W222" s="97">
        <v>0.0</v>
      </c>
      <c r="X222" s="76">
        <v>0.0</v>
      </c>
      <c r="Y222" s="76">
        <v>0.0</v>
      </c>
      <c r="Z222" s="76">
        <v>0.0</v>
      </c>
      <c r="AA222" s="76">
        <v>0.0</v>
      </c>
      <c r="AB222" s="76">
        <v>0.0</v>
      </c>
      <c r="AC222" s="76">
        <v>0.0</v>
      </c>
      <c r="AD222" s="114">
        <v>0.0</v>
      </c>
      <c r="AE222" s="97" t="s">
        <v>624</v>
      </c>
      <c r="AF222" s="97" t="s">
        <v>624</v>
      </c>
      <c r="AG222" s="97" t="s">
        <v>624</v>
      </c>
      <c r="AH222" s="97" t="s">
        <v>624</v>
      </c>
      <c r="AI222" s="132"/>
      <c r="AJ222" s="132"/>
    </row>
    <row r="223" hidden="1">
      <c r="A223" s="94" t="s">
        <v>685</v>
      </c>
      <c r="B223" s="94" t="s">
        <v>2078</v>
      </c>
      <c r="C223" s="94" t="s">
        <v>2079</v>
      </c>
      <c r="D223" s="78" t="s">
        <v>1554</v>
      </c>
      <c r="E223" s="78" t="s">
        <v>1285</v>
      </c>
      <c r="F223" s="96" t="s">
        <v>79</v>
      </c>
      <c r="G223" s="109" t="s">
        <v>2080</v>
      </c>
      <c r="H223" s="97"/>
      <c r="I223" s="136"/>
      <c r="J223" s="100">
        <v>0.0</v>
      </c>
      <c r="K223" s="97" t="s">
        <v>624</v>
      </c>
      <c r="L223" s="76">
        <v>0.0</v>
      </c>
      <c r="M223" s="76">
        <v>0.0</v>
      </c>
      <c r="N223" s="76">
        <v>0.0</v>
      </c>
      <c r="O223" s="76">
        <v>0.0</v>
      </c>
      <c r="P223" s="97" t="s">
        <v>624</v>
      </c>
      <c r="Q223" s="97" t="s">
        <v>624</v>
      </c>
      <c r="R223" s="97" t="s">
        <v>624</v>
      </c>
      <c r="S223" s="97" t="s">
        <v>624</v>
      </c>
      <c r="T223" s="97" t="s">
        <v>624</v>
      </c>
      <c r="U223" s="137" t="s">
        <v>624</v>
      </c>
      <c r="V223" s="102" t="s">
        <v>2081</v>
      </c>
      <c r="W223" s="97">
        <v>2.0</v>
      </c>
      <c r="X223" s="76">
        <v>0.0</v>
      </c>
      <c r="Y223" s="76">
        <v>0.0</v>
      </c>
      <c r="Z223" s="76">
        <v>0.0</v>
      </c>
      <c r="AA223" s="76">
        <v>0.0</v>
      </c>
      <c r="AB223" s="76">
        <v>0.0</v>
      </c>
      <c r="AC223" s="114">
        <v>2.0</v>
      </c>
      <c r="AD223" s="97" t="s">
        <v>624</v>
      </c>
      <c r="AE223" s="97" t="s">
        <v>624</v>
      </c>
      <c r="AF223" s="97" t="s">
        <v>624</v>
      </c>
      <c r="AG223" s="97" t="s">
        <v>624</v>
      </c>
      <c r="AH223" s="97" t="s">
        <v>624</v>
      </c>
      <c r="AI223" s="132"/>
      <c r="AJ223" s="132"/>
    </row>
    <row r="224" hidden="1">
      <c r="A224" s="94" t="s">
        <v>842</v>
      </c>
      <c r="B224" s="94" t="s">
        <v>1798</v>
      </c>
      <c r="C224" s="94" t="s">
        <v>1799</v>
      </c>
      <c r="D224" s="78" t="s">
        <v>1483</v>
      </c>
      <c r="E224" s="78" t="s">
        <v>1484</v>
      </c>
      <c r="F224" s="96" t="s">
        <v>79</v>
      </c>
      <c r="G224" s="109" t="s">
        <v>1800</v>
      </c>
      <c r="H224" s="97"/>
      <c r="I224" s="136" t="s">
        <v>2082</v>
      </c>
      <c r="J224" s="100">
        <v>26.0</v>
      </c>
      <c r="K224" s="76">
        <v>0.0</v>
      </c>
      <c r="L224" s="76">
        <v>0.0</v>
      </c>
      <c r="M224" s="76">
        <v>0.0</v>
      </c>
      <c r="N224" s="76">
        <v>0.0</v>
      </c>
      <c r="O224" s="76">
        <v>0.0</v>
      </c>
      <c r="P224" s="76">
        <v>3.0</v>
      </c>
      <c r="Q224" s="76">
        <v>6.0</v>
      </c>
      <c r="R224" s="76">
        <v>9.0</v>
      </c>
      <c r="S224" s="76">
        <v>0.0</v>
      </c>
      <c r="T224" s="76">
        <v>1.0</v>
      </c>
      <c r="U224" s="137">
        <v>7.0</v>
      </c>
      <c r="V224" s="102" t="s">
        <v>2082</v>
      </c>
      <c r="W224" s="97">
        <v>23.0</v>
      </c>
      <c r="X224" s="76">
        <v>0.0</v>
      </c>
      <c r="Y224" s="76">
        <v>0.0</v>
      </c>
      <c r="Z224" s="76">
        <v>0.0</v>
      </c>
      <c r="AA224" s="76">
        <v>0.0</v>
      </c>
      <c r="AB224" s="76">
        <v>0.0</v>
      </c>
      <c r="AC224" s="76">
        <v>4.0</v>
      </c>
      <c r="AD224" s="76">
        <v>0.0</v>
      </c>
      <c r="AE224" s="76">
        <v>2.0</v>
      </c>
      <c r="AF224" s="76">
        <v>0.0</v>
      </c>
      <c r="AG224" s="76">
        <v>1.0</v>
      </c>
      <c r="AH224" s="114">
        <v>16.0</v>
      </c>
      <c r="AI224" s="132"/>
      <c r="AJ224" s="132"/>
    </row>
    <row r="225" hidden="1">
      <c r="A225" s="94" t="s">
        <v>86</v>
      </c>
      <c r="B225" s="94" t="s">
        <v>2083</v>
      </c>
      <c r="C225" s="94" t="s">
        <v>2083</v>
      </c>
      <c r="D225" s="78"/>
      <c r="E225" s="78"/>
      <c r="F225" s="96"/>
      <c r="G225" s="97"/>
      <c r="H225" s="97"/>
      <c r="I225" s="138" t="s">
        <v>2084</v>
      </c>
      <c r="J225" s="100">
        <v>11.0</v>
      </c>
      <c r="K225" s="76">
        <v>0.0</v>
      </c>
      <c r="L225" s="76">
        <v>0.0</v>
      </c>
      <c r="M225" s="76">
        <v>0.0</v>
      </c>
      <c r="N225" s="76">
        <v>0.0</v>
      </c>
      <c r="O225" s="76">
        <v>0.0</v>
      </c>
      <c r="P225" s="76">
        <v>1.0</v>
      </c>
      <c r="Q225" s="76">
        <v>8.0</v>
      </c>
      <c r="R225" s="76">
        <v>2.0</v>
      </c>
      <c r="S225" s="97" t="s">
        <v>624</v>
      </c>
      <c r="T225" s="97" t="s">
        <v>624</v>
      </c>
      <c r="U225" s="137" t="s">
        <v>624</v>
      </c>
      <c r="V225" s="97" t="s">
        <v>2084</v>
      </c>
      <c r="W225" s="97">
        <v>14.0</v>
      </c>
      <c r="X225" s="76">
        <v>0.0</v>
      </c>
      <c r="Y225" s="76">
        <v>0.0</v>
      </c>
      <c r="Z225" s="76">
        <v>0.0</v>
      </c>
      <c r="AA225" s="76">
        <v>0.0</v>
      </c>
      <c r="AB225" s="76">
        <v>0.0</v>
      </c>
      <c r="AC225" s="76">
        <v>1.0</v>
      </c>
      <c r="AD225" s="76">
        <v>9.0</v>
      </c>
      <c r="AE225" s="114">
        <v>4.0</v>
      </c>
      <c r="AF225" s="97" t="s">
        <v>624</v>
      </c>
      <c r="AG225" s="97" t="s">
        <v>624</v>
      </c>
      <c r="AH225" s="97" t="s">
        <v>624</v>
      </c>
      <c r="AI225" s="132"/>
      <c r="AJ225" s="132"/>
    </row>
    <row r="226" hidden="1">
      <c r="A226" s="94" t="s">
        <v>86</v>
      </c>
      <c r="B226" s="94" t="s">
        <v>2085</v>
      </c>
      <c r="C226" s="94" t="s">
        <v>2085</v>
      </c>
      <c r="D226" s="78" t="s">
        <v>152</v>
      </c>
      <c r="E226" s="78" t="s">
        <v>1123</v>
      </c>
      <c r="F226" s="96" t="s">
        <v>237</v>
      </c>
      <c r="G226" s="97" t="s">
        <v>2086</v>
      </c>
      <c r="H226" s="97"/>
      <c r="I226" s="138" t="s">
        <v>2084</v>
      </c>
      <c r="J226" s="100">
        <v>5.0</v>
      </c>
      <c r="K226" s="76">
        <v>0.0</v>
      </c>
      <c r="L226" s="76">
        <v>0.0</v>
      </c>
      <c r="M226" s="76">
        <v>0.0</v>
      </c>
      <c r="N226" s="76">
        <v>0.0</v>
      </c>
      <c r="O226" s="76">
        <v>0.0</v>
      </c>
      <c r="P226" s="76">
        <v>0.0</v>
      </c>
      <c r="Q226" s="76">
        <v>4.0</v>
      </c>
      <c r="R226" s="76">
        <v>1.0</v>
      </c>
      <c r="S226" s="97" t="s">
        <v>624</v>
      </c>
      <c r="T226" s="97" t="s">
        <v>624</v>
      </c>
      <c r="U226" s="137" t="s">
        <v>624</v>
      </c>
      <c r="V226" s="102"/>
      <c r="W226" s="97">
        <v>0.0</v>
      </c>
      <c r="X226" s="76">
        <v>0.0</v>
      </c>
      <c r="Y226" s="76">
        <v>0.0</v>
      </c>
      <c r="Z226" s="76">
        <v>0.0</v>
      </c>
      <c r="AA226" s="76">
        <v>0.0</v>
      </c>
      <c r="AB226" s="76">
        <v>0.0</v>
      </c>
      <c r="AC226" s="76">
        <v>0.0</v>
      </c>
      <c r="AD226" s="76">
        <v>0.0</v>
      </c>
      <c r="AE226" s="114">
        <v>0.0</v>
      </c>
      <c r="AF226" s="97" t="s">
        <v>624</v>
      </c>
      <c r="AG226" s="97" t="s">
        <v>624</v>
      </c>
      <c r="AH226" s="97" t="s">
        <v>624</v>
      </c>
      <c r="AI226" s="132"/>
      <c r="AJ226" s="132"/>
    </row>
    <row r="227" hidden="1">
      <c r="A227" s="94" t="s">
        <v>279</v>
      </c>
      <c r="B227" s="94" t="s">
        <v>2087</v>
      </c>
      <c r="C227" s="94" t="s">
        <v>2088</v>
      </c>
      <c r="D227" s="78" t="s">
        <v>473</v>
      </c>
      <c r="E227" s="78" t="s">
        <v>1262</v>
      </c>
      <c r="F227" s="96" t="s">
        <v>79</v>
      </c>
      <c r="G227" s="97" t="s">
        <v>2089</v>
      </c>
      <c r="H227" s="97"/>
      <c r="I227" s="138" t="s">
        <v>2090</v>
      </c>
      <c r="J227" s="100">
        <v>47.0</v>
      </c>
      <c r="K227" s="76">
        <v>0.0</v>
      </c>
      <c r="L227" s="76">
        <v>0.0</v>
      </c>
      <c r="M227" s="76">
        <v>0.0</v>
      </c>
      <c r="N227" s="76">
        <v>0.0</v>
      </c>
      <c r="O227" s="76">
        <v>0.0</v>
      </c>
      <c r="P227" s="76">
        <v>0.0</v>
      </c>
      <c r="Q227" s="76">
        <v>15.0</v>
      </c>
      <c r="R227" s="76">
        <v>17.0</v>
      </c>
      <c r="S227" s="76">
        <v>7.0</v>
      </c>
      <c r="T227" s="76">
        <v>6.0</v>
      </c>
      <c r="U227" s="137">
        <v>2.0</v>
      </c>
      <c r="V227" s="97" t="s">
        <v>2090</v>
      </c>
      <c r="W227" s="97">
        <v>95.0</v>
      </c>
      <c r="X227" s="76">
        <v>0.0</v>
      </c>
      <c r="Y227" s="76">
        <v>0.0</v>
      </c>
      <c r="Z227" s="76">
        <v>0.0</v>
      </c>
      <c r="AA227" s="76">
        <v>0.0</v>
      </c>
      <c r="AB227" s="76">
        <v>0.0</v>
      </c>
      <c r="AC227" s="76">
        <v>0.0</v>
      </c>
      <c r="AD227" s="76">
        <v>68.0</v>
      </c>
      <c r="AE227" s="76">
        <v>23.0</v>
      </c>
      <c r="AF227" s="76">
        <v>4.0</v>
      </c>
      <c r="AG227" s="76">
        <v>0.0</v>
      </c>
      <c r="AH227" s="114">
        <v>0.0</v>
      </c>
      <c r="AI227" s="132"/>
      <c r="AJ227" s="132"/>
    </row>
    <row r="228" hidden="1">
      <c r="A228" s="94" t="s">
        <v>86</v>
      </c>
      <c r="B228" s="94" t="s">
        <v>1084</v>
      </c>
      <c r="C228" s="94" t="s">
        <v>1084</v>
      </c>
      <c r="D228" s="78"/>
      <c r="E228" s="78" t="s">
        <v>1123</v>
      </c>
      <c r="F228" s="96" t="s">
        <v>135</v>
      </c>
      <c r="G228" s="97"/>
      <c r="H228" s="97"/>
      <c r="I228" s="138" t="s">
        <v>2090</v>
      </c>
      <c r="J228" s="100">
        <v>5.0</v>
      </c>
      <c r="K228" s="76">
        <v>0.0</v>
      </c>
      <c r="L228" s="76">
        <v>0.0</v>
      </c>
      <c r="M228" s="76">
        <v>0.0</v>
      </c>
      <c r="N228" s="76">
        <v>0.0</v>
      </c>
      <c r="O228" s="76">
        <v>0.0</v>
      </c>
      <c r="P228" s="76">
        <v>0.0</v>
      </c>
      <c r="Q228" s="76">
        <v>3.0</v>
      </c>
      <c r="R228" s="76">
        <v>2.0</v>
      </c>
      <c r="S228" s="97" t="s">
        <v>624</v>
      </c>
      <c r="T228" s="97" t="s">
        <v>624</v>
      </c>
      <c r="U228" s="137" t="s">
        <v>624</v>
      </c>
      <c r="V228" s="102"/>
      <c r="W228" s="97">
        <v>0.0</v>
      </c>
      <c r="X228" s="76">
        <v>0.0</v>
      </c>
      <c r="Y228" s="76">
        <v>0.0</v>
      </c>
      <c r="Z228" s="76">
        <v>0.0</v>
      </c>
      <c r="AA228" s="76">
        <v>0.0</v>
      </c>
      <c r="AB228" s="76">
        <v>0.0</v>
      </c>
      <c r="AC228" s="76">
        <v>0.0</v>
      </c>
      <c r="AD228" s="76">
        <v>0.0</v>
      </c>
      <c r="AE228" s="114">
        <v>0.0</v>
      </c>
      <c r="AF228" s="97" t="s">
        <v>624</v>
      </c>
      <c r="AG228" s="97" t="s">
        <v>624</v>
      </c>
      <c r="AH228" s="97" t="s">
        <v>624</v>
      </c>
      <c r="AI228" s="132"/>
      <c r="AJ228" s="132"/>
    </row>
    <row r="229" hidden="1">
      <c r="A229" s="94" t="s">
        <v>86</v>
      </c>
      <c r="B229" s="94" t="s">
        <v>2091</v>
      </c>
      <c r="C229" s="94" t="s">
        <v>2092</v>
      </c>
      <c r="D229" s="78" t="s">
        <v>152</v>
      </c>
      <c r="E229" s="78" t="s">
        <v>64</v>
      </c>
      <c r="F229" s="96" t="s">
        <v>79</v>
      </c>
      <c r="G229" s="97" t="s">
        <v>1162</v>
      </c>
      <c r="H229" s="97"/>
      <c r="I229" s="138" t="s">
        <v>2093</v>
      </c>
      <c r="J229" s="100">
        <v>16.0</v>
      </c>
      <c r="K229" s="76">
        <v>0.0</v>
      </c>
      <c r="L229" s="76">
        <v>0.0</v>
      </c>
      <c r="M229" s="76">
        <v>0.0</v>
      </c>
      <c r="N229" s="76">
        <v>0.0</v>
      </c>
      <c r="O229" s="76">
        <v>0.0</v>
      </c>
      <c r="P229" s="76">
        <v>0.0</v>
      </c>
      <c r="Q229" s="76">
        <v>16.0</v>
      </c>
      <c r="R229" s="97" t="s">
        <v>624</v>
      </c>
      <c r="S229" s="97" t="s">
        <v>624</v>
      </c>
      <c r="T229" s="97" t="s">
        <v>624</v>
      </c>
      <c r="U229" s="137" t="s">
        <v>624</v>
      </c>
      <c r="V229" s="97" t="s">
        <v>2094</v>
      </c>
      <c r="W229" s="97">
        <v>20.0</v>
      </c>
      <c r="X229" s="76">
        <v>0.0</v>
      </c>
      <c r="Y229" s="76">
        <v>0.0</v>
      </c>
      <c r="Z229" s="76">
        <v>0.0</v>
      </c>
      <c r="AA229" s="76">
        <v>0.0</v>
      </c>
      <c r="AB229" s="76">
        <v>0.0</v>
      </c>
      <c r="AC229" s="76">
        <v>0.0</v>
      </c>
      <c r="AD229" s="114">
        <v>20.0</v>
      </c>
      <c r="AE229" s="97" t="s">
        <v>624</v>
      </c>
      <c r="AF229" s="97" t="s">
        <v>624</v>
      </c>
      <c r="AG229" s="97" t="s">
        <v>624</v>
      </c>
      <c r="AH229" s="97" t="s">
        <v>624</v>
      </c>
      <c r="AI229" s="132"/>
      <c r="AJ229" s="132"/>
    </row>
    <row r="230" hidden="1">
      <c r="A230" s="94" t="s">
        <v>230</v>
      </c>
      <c r="B230" s="94" t="s">
        <v>2095</v>
      </c>
      <c r="C230" s="94" t="s">
        <v>2095</v>
      </c>
      <c r="D230" s="78" t="s">
        <v>232</v>
      </c>
      <c r="E230" s="78" t="s">
        <v>2096</v>
      </c>
      <c r="F230" s="96" t="s">
        <v>769</v>
      </c>
      <c r="G230" s="97" t="s">
        <v>1936</v>
      </c>
      <c r="H230" s="97"/>
      <c r="I230" s="138" t="s">
        <v>2097</v>
      </c>
      <c r="J230" s="100">
        <v>19.0</v>
      </c>
      <c r="K230" s="76">
        <v>0.0</v>
      </c>
      <c r="L230" s="76">
        <v>0.0</v>
      </c>
      <c r="M230" s="76">
        <v>0.0</v>
      </c>
      <c r="N230" s="76">
        <v>0.0</v>
      </c>
      <c r="O230" s="76">
        <v>0.0</v>
      </c>
      <c r="P230" s="76">
        <v>0.0</v>
      </c>
      <c r="Q230" s="76">
        <v>3.0</v>
      </c>
      <c r="R230" s="76">
        <v>6.0</v>
      </c>
      <c r="S230" s="76">
        <v>7.0</v>
      </c>
      <c r="T230" s="76">
        <v>1.0</v>
      </c>
      <c r="U230" s="137">
        <v>2.0</v>
      </c>
      <c r="V230" s="97" t="s">
        <v>2026</v>
      </c>
      <c r="W230" s="97">
        <v>2.0</v>
      </c>
      <c r="X230" s="76">
        <v>0.0</v>
      </c>
      <c r="Y230" s="76">
        <v>0.0</v>
      </c>
      <c r="Z230" s="76">
        <v>0.0</v>
      </c>
      <c r="AA230" s="76">
        <v>0.0</v>
      </c>
      <c r="AB230" s="76">
        <v>0.0</v>
      </c>
      <c r="AC230" s="76">
        <v>0.0</v>
      </c>
      <c r="AD230" s="76">
        <v>1.0</v>
      </c>
      <c r="AE230" s="76">
        <v>0.0</v>
      </c>
      <c r="AF230" s="76">
        <v>1.0</v>
      </c>
      <c r="AG230" s="76">
        <v>0.0</v>
      </c>
      <c r="AH230" s="114">
        <v>0.0</v>
      </c>
      <c r="AI230" s="132"/>
      <c r="AJ230" s="132"/>
    </row>
    <row r="231" hidden="1">
      <c r="A231" s="94" t="s">
        <v>2098</v>
      </c>
      <c r="B231" s="94" t="s">
        <v>2099</v>
      </c>
      <c r="C231" s="94" t="s">
        <v>2100</v>
      </c>
      <c r="D231" s="78" t="s">
        <v>2101</v>
      </c>
      <c r="E231" s="78" t="s">
        <v>1144</v>
      </c>
      <c r="F231" s="96" t="s">
        <v>79</v>
      </c>
      <c r="G231" s="109" t="s">
        <v>2093</v>
      </c>
      <c r="H231" s="97"/>
      <c r="I231" s="138" t="s">
        <v>2026</v>
      </c>
      <c r="J231" s="100">
        <v>21.0</v>
      </c>
      <c r="K231" s="76">
        <v>0.0</v>
      </c>
      <c r="L231" s="76">
        <v>0.0</v>
      </c>
      <c r="M231" s="76">
        <v>0.0</v>
      </c>
      <c r="N231" s="76">
        <v>0.0</v>
      </c>
      <c r="O231" s="76">
        <v>0.0</v>
      </c>
      <c r="P231" s="76">
        <v>0.0</v>
      </c>
      <c r="Q231" s="76">
        <v>11.0</v>
      </c>
      <c r="R231" s="76">
        <v>1.0</v>
      </c>
      <c r="S231" s="76">
        <v>5.0</v>
      </c>
      <c r="T231" s="76">
        <v>4.0</v>
      </c>
      <c r="U231" s="137" t="s">
        <v>624</v>
      </c>
      <c r="V231" s="102"/>
      <c r="W231" s="97">
        <v>0.0</v>
      </c>
      <c r="X231" s="76">
        <v>0.0</v>
      </c>
      <c r="Y231" s="76">
        <v>0.0</v>
      </c>
      <c r="Z231" s="76">
        <v>0.0</v>
      </c>
      <c r="AA231" s="76">
        <v>0.0</v>
      </c>
      <c r="AB231" s="76">
        <v>0.0</v>
      </c>
      <c r="AC231" s="76">
        <v>0.0</v>
      </c>
      <c r="AD231" s="76">
        <v>0.0</v>
      </c>
      <c r="AE231" s="76">
        <v>0.0</v>
      </c>
      <c r="AF231" s="76">
        <v>0.0</v>
      </c>
      <c r="AG231" s="114">
        <v>0.0</v>
      </c>
      <c r="AH231" s="97" t="s">
        <v>624</v>
      </c>
      <c r="AI231" s="132"/>
      <c r="AJ231" s="132"/>
    </row>
    <row r="232" hidden="1">
      <c r="A232" s="94" t="s">
        <v>842</v>
      </c>
      <c r="B232" s="94" t="s">
        <v>2102</v>
      </c>
      <c r="C232" s="94" t="s">
        <v>2103</v>
      </c>
      <c r="D232" s="78" t="s">
        <v>1483</v>
      </c>
      <c r="E232" s="78" t="s">
        <v>1484</v>
      </c>
      <c r="F232" s="96" t="s">
        <v>79</v>
      </c>
      <c r="G232" s="109" t="s">
        <v>2104</v>
      </c>
      <c r="H232" s="97"/>
      <c r="I232" s="138" t="s">
        <v>2093</v>
      </c>
      <c r="J232" s="100">
        <v>47.0</v>
      </c>
      <c r="K232" s="76">
        <v>0.0</v>
      </c>
      <c r="L232" s="76">
        <v>0.0</v>
      </c>
      <c r="M232" s="76">
        <v>0.0</v>
      </c>
      <c r="N232" s="76">
        <v>0.0</v>
      </c>
      <c r="O232" s="76">
        <v>0.0</v>
      </c>
      <c r="P232" s="76">
        <v>0.0</v>
      </c>
      <c r="Q232" s="76">
        <v>11.0</v>
      </c>
      <c r="R232" s="76">
        <v>3.0</v>
      </c>
      <c r="S232" s="76">
        <v>1.0</v>
      </c>
      <c r="T232" s="76">
        <v>13.0</v>
      </c>
      <c r="U232" s="137">
        <v>19.0</v>
      </c>
      <c r="V232" s="97" t="s">
        <v>2093</v>
      </c>
      <c r="W232" s="97">
        <v>48.0</v>
      </c>
      <c r="X232" s="76">
        <v>0.0</v>
      </c>
      <c r="Y232" s="76">
        <v>0.0</v>
      </c>
      <c r="Z232" s="76">
        <v>0.0</v>
      </c>
      <c r="AA232" s="76">
        <v>0.0</v>
      </c>
      <c r="AB232" s="76">
        <v>0.0</v>
      </c>
      <c r="AC232" s="76">
        <v>0.0</v>
      </c>
      <c r="AD232" s="76">
        <v>12.0</v>
      </c>
      <c r="AE232" s="76">
        <v>9.0</v>
      </c>
      <c r="AF232" s="76">
        <v>0.0</v>
      </c>
      <c r="AG232" s="76">
        <v>3.0</v>
      </c>
      <c r="AH232" s="114">
        <v>24.0</v>
      </c>
      <c r="AI232" s="132"/>
      <c r="AJ232" s="132"/>
    </row>
    <row r="233" hidden="1">
      <c r="A233" s="94" t="s">
        <v>755</v>
      </c>
      <c r="B233" s="94" t="s">
        <v>761</v>
      </c>
      <c r="C233" s="94" t="s">
        <v>761</v>
      </c>
      <c r="D233" s="78" t="s">
        <v>757</v>
      </c>
      <c r="E233" s="78" t="s">
        <v>1123</v>
      </c>
      <c r="F233" s="96" t="s">
        <v>106</v>
      </c>
      <c r="G233" s="109" t="s">
        <v>1501</v>
      </c>
      <c r="H233" s="109" t="s">
        <v>1493</v>
      </c>
      <c r="I233" s="138" t="s">
        <v>2105</v>
      </c>
      <c r="J233" s="100">
        <v>4.0</v>
      </c>
      <c r="K233" s="76">
        <v>0.0</v>
      </c>
      <c r="L233" s="76">
        <v>0.0</v>
      </c>
      <c r="M233" s="76">
        <v>0.0</v>
      </c>
      <c r="N233" s="76">
        <v>0.0</v>
      </c>
      <c r="O233" s="76">
        <v>0.0</v>
      </c>
      <c r="P233" s="76">
        <v>0.0</v>
      </c>
      <c r="Q233" s="76">
        <v>2.0</v>
      </c>
      <c r="R233" s="76">
        <v>0.0</v>
      </c>
      <c r="S233" s="76">
        <v>1.0</v>
      </c>
      <c r="T233" s="76">
        <v>0.0</v>
      </c>
      <c r="U233" s="137">
        <v>1.0</v>
      </c>
      <c r="V233" s="102"/>
      <c r="W233" s="97">
        <v>0.0</v>
      </c>
      <c r="X233" s="76">
        <v>0.0</v>
      </c>
      <c r="Y233" s="76">
        <v>0.0</v>
      </c>
      <c r="Z233" s="76">
        <v>0.0</v>
      </c>
      <c r="AA233" s="76">
        <v>0.0</v>
      </c>
      <c r="AB233" s="76">
        <v>0.0</v>
      </c>
      <c r="AC233" s="76">
        <v>0.0</v>
      </c>
      <c r="AD233" s="76">
        <v>0.0</v>
      </c>
      <c r="AE233" s="76">
        <v>0.0</v>
      </c>
      <c r="AF233" s="76">
        <v>0.0</v>
      </c>
      <c r="AG233" s="76">
        <v>0.0</v>
      </c>
      <c r="AH233" s="114">
        <v>0.0</v>
      </c>
      <c r="AI233" s="132"/>
      <c r="AJ233" s="132"/>
    </row>
    <row r="234" hidden="1">
      <c r="A234" s="94" t="s">
        <v>86</v>
      </c>
      <c r="B234" s="94" t="s">
        <v>876</v>
      </c>
      <c r="C234" s="94" t="s">
        <v>877</v>
      </c>
      <c r="D234" s="78" t="s">
        <v>152</v>
      </c>
      <c r="E234" s="78" t="s">
        <v>1123</v>
      </c>
      <c r="F234" s="96" t="s">
        <v>79</v>
      </c>
      <c r="G234" s="109" t="s">
        <v>1503</v>
      </c>
      <c r="H234" s="97"/>
      <c r="I234" s="136" t="s">
        <v>2106</v>
      </c>
      <c r="J234" s="100">
        <v>47.0</v>
      </c>
      <c r="K234" s="76">
        <v>0.0</v>
      </c>
      <c r="L234" s="76">
        <v>0.0</v>
      </c>
      <c r="M234" s="76">
        <v>0.0</v>
      </c>
      <c r="N234" s="76">
        <v>0.0</v>
      </c>
      <c r="O234" s="76">
        <v>0.0</v>
      </c>
      <c r="P234" s="76">
        <v>0.0</v>
      </c>
      <c r="Q234" s="76">
        <v>0.0</v>
      </c>
      <c r="R234" s="76">
        <v>10.0</v>
      </c>
      <c r="S234" s="76">
        <v>16.0</v>
      </c>
      <c r="T234" s="76">
        <v>17.0</v>
      </c>
      <c r="U234" s="137">
        <v>4.0</v>
      </c>
      <c r="V234" s="102" t="s">
        <v>1878</v>
      </c>
      <c r="W234" s="97">
        <v>68.0</v>
      </c>
      <c r="X234" s="76">
        <v>0.0</v>
      </c>
      <c r="Y234" s="76">
        <v>0.0</v>
      </c>
      <c r="Z234" s="76">
        <v>0.0</v>
      </c>
      <c r="AA234" s="76">
        <v>0.0</v>
      </c>
      <c r="AB234" s="76">
        <v>0.0</v>
      </c>
      <c r="AC234" s="76">
        <v>0.0</v>
      </c>
      <c r="AD234" s="76">
        <v>1.0</v>
      </c>
      <c r="AE234" s="76">
        <v>6.0</v>
      </c>
      <c r="AF234" s="76">
        <v>37.0</v>
      </c>
      <c r="AG234" s="76">
        <v>18.0</v>
      </c>
      <c r="AH234" s="114">
        <v>6.0</v>
      </c>
      <c r="AI234" s="132"/>
      <c r="AJ234" s="132"/>
    </row>
    <row r="235" hidden="1">
      <c r="A235" s="94" t="s">
        <v>685</v>
      </c>
      <c r="B235" s="94" t="s">
        <v>686</v>
      </c>
      <c r="C235" s="94" t="s">
        <v>687</v>
      </c>
      <c r="D235" s="78" t="s">
        <v>1554</v>
      </c>
      <c r="E235" s="78" t="s">
        <v>1285</v>
      </c>
      <c r="F235" s="96" t="s">
        <v>89</v>
      </c>
      <c r="G235" s="109" t="s">
        <v>1555</v>
      </c>
      <c r="H235" s="109" t="s">
        <v>1556</v>
      </c>
      <c r="I235" s="136" t="s">
        <v>2107</v>
      </c>
      <c r="J235" s="100">
        <v>11.0</v>
      </c>
      <c r="K235" s="76">
        <v>0.0</v>
      </c>
      <c r="L235" s="76">
        <v>0.0</v>
      </c>
      <c r="M235" s="76">
        <v>0.0</v>
      </c>
      <c r="N235" s="76">
        <v>0.0</v>
      </c>
      <c r="O235" s="76">
        <v>0.0</v>
      </c>
      <c r="P235" s="76">
        <v>0.0</v>
      </c>
      <c r="Q235" s="76">
        <v>5.0</v>
      </c>
      <c r="R235" s="76">
        <v>0.0</v>
      </c>
      <c r="S235" s="76">
        <v>4.0</v>
      </c>
      <c r="T235" s="76">
        <v>2.0</v>
      </c>
      <c r="U235" s="137" t="s">
        <v>624</v>
      </c>
      <c r="V235" s="102" t="s">
        <v>2107</v>
      </c>
      <c r="W235" s="97">
        <v>1.0</v>
      </c>
      <c r="X235" s="76">
        <v>0.0</v>
      </c>
      <c r="Y235" s="76">
        <v>0.0</v>
      </c>
      <c r="Z235" s="76">
        <v>0.0</v>
      </c>
      <c r="AA235" s="76">
        <v>0.0</v>
      </c>
      <c r="AB235" s="76">
        <v>0.0</v>
      </c>
      <c r="AC235" s="76">
        <v>0.0</v>
      </c>
      <c r="AD235" s="76">
        <v>1.0</v>
      </c>
      <c r="AE235" s="76">
        <v>0.0</v>
      </c>
      <c r="AF235" s="76">
        <v>0.0</v>
      </c>
      <c r="AG235" s="114">
        <v>0.0</v>
      </c>
      <c r="AH235" s="97" t="s">
        <v>624</v>
      </c>
      <c r="AI235" s="132"/>
      <c r="AJ235" s="132"/>
    </row>
    <row r="236" hidden="1">
      <c r="A236" s="94" t="s">
        <v>248</v>
      </c>
      <c r="B236" s="94" t="s">
        <v>2108</v>
      </c>
      <c r="C236" s="94" t="s">
        <v>2109</v>
      </c>
      <c r="D236" s="78" t="s">
        <v>250</v>
      </c>
      <c r="E236" s="78" t="s">
        <v>1484</v>
      </c>
      <c r="F236" s="96" t="s">
        <v>106</v>
      </c>
      <c r="G236" s="109" t="s">
        <v>2110</v>
      </c>
      <c r="H236" s="109" t="s">
        <v>1447</v>
      </c>
      <c r="I236" s="136" t="s">
        <v>2111</v>
      </c>
      <c r="J236" s="100">
        <v>4.0</v>
      </c>
      <c r="K236" s="76">
        <v>0.0</v>
      </c>
      <c r="L236" s="76">
        <v>0.0</v>
      </c>
      <c r="M236" s="76">
        <v>0.0</v>
      </c>
      <c r="N236" s="76">
        <v>0.0</v>
      </c>
      <c r="O236" s="76">
        <v>0.0</v>
      </c>
      <c r="P236" s="76">
        <v>0.0</v>
      </c>
      <c r="Q236" s="76">
        <v>1.0</v>
      </c>
      <c r="R236" s="76">
        <v>0.0</v>
      </c>
      <c r="S236" s="76">
        <v>0.0</v>
      </c>
      <c r="T236" s="76">
        <v>3.0</v>
      </c>
      <c r="U236" s="137" t="s">
        <v>624</v>
      </c>
      <c r="V236" s="102"/>
      <c r="W236" s="97">
        <v>0.0</v>
      </c>
      <c r="X236" s="76">
        <v>0.0</v>
      </c>
      <c r="Y236" s="76">
        <v>0.0</v>
      </c>
      <c r="Z236" s="76">
        <v>0.0</v>
      </c>
      <c r="AA236" s="76">
        <v>0.0</v>
      </c>
      <c r="AB236" s="76">
        <v>0.0</v>
      </c>
      <c r="AC236" s="76">
        <v>0.0</v>
      </c>
      <c r="AD236" s="76">
        <v>0.0</v>
      </c>
      <c r="AE236" s="76">
        <v>0.0</v>
      </c>
      <c r="AF236" s="76">
        <v>0.0</v>
      </c>
      <c r="AG236" s="114">
        <v>0.0</v>
      </c>
      <c r="AH236" s="97" t="s">
        <v>624</v>
      </c>
      <c r="AI236" s="132"/>
      <c r="AJ236" s="132"/>
    </row>
    <row r="237" hidden="1">
      <c r="A237" s="94" t="s">
        <v>86</v>
      </c>
      <c r="B237" s="94" t="s">
        <v>2112</v>
      </c>
      <c r="C237" s="94" t="s">
        <v>2112</v>
      </c>
      <c r="D237" s="78" t="s">
        <v>152</v>
      </c>
      <c r="E237" s="78" t="s">
        <v>64</v>
      </c>
      <c r="F237" s="96" t="s">
        <v>65</v>
      </c>
      <c r="G237" s="109" t="s">
        <v>2113</v>
      </c>
      <c r="H237" s="97"/>
      <c r="I237" s="138" t="s">
        <v>2114</v>
      </c>
      <c r="J237" s="100">
        <v>1.0</v>
      </c>
      <c r="K237" s="76">
        <v>0.0</v>
      </c>
      <c r="L237" s="76">
        <v>0.0</v>
      </c>
      <c r="M237" s="76">
        <v>0.0</v>
      </c>
      <c r="N237" s="76">
        <v>0.0</v>
      </c>
      <c r="O237" s="76">
        <v>0.0</v>
      </c>
      <c r="P237" s="76">
        <v>0.0</v>
      </c>
      <c r="Q237" s="76">
        <v>0.0</v>
      </c>
      <c r="R237" s="76">
        <v>1.0</v>
      </c>
      <c r="S237" s="97" t="s">
        <v>624</v>
      </c>
      <c r="T237" s="97" t="s">
        <v>624</v>
      </c>
      <c r="U237" s="137" t="s">
        <v>624</v>
      </c>
      <c r="V237" s="102"/>
      <c r="W237" s="97">
        <v>0.0</v>
      </c>
      <c r="X237" s="76">
        <v>0.0</v>
      </c>
      <c r="Y237" s="76">
        <v>0.0</v>
      </c>
      <c r="Z237" s="76">
        <v>0.0</v>
      </c>
      <c r="AA237" s="76">
        <v>0.0</v>
      </c>
      <c r="AB237" s="76">
        <v>0.0</v>
      </c>
      <c r="AC237" s="76">
        <v>0.0</v>
      </c>
      <c r="AD237" s="76">
        <v>0.0</v>
      </c>
      <c r="AE237" s="114">
        <v>0.0</v>
      </c>
      <c r="AF237" s="97" t="s">
        <v>624</v>
      </c>
      <c r="AG237" s="97" t="s">
        <v>624</v>
      </c>
      <c r="AH237" s="97" t="s">
        <v>624</v>
      </c>
      <c r="AI237" s="132"/>
      <c r="AJ237" s="132"/>
    </row>
    <row r="238" hidden="1">
      <c r="A238" s="94" t="s">
        <v>121</v>
      </c>
      <c r="B238" s="94" t="s">
        <v>1600</v>
      </c>
      <c r="C238" s="94" t="s">
        <v>1601</v>
      </c>
      <c r="D238" s="78" t="s">
        <v>124</v>
      </c>
      <c r="E238" s="78" t="s">
        <v>64</v>
      </c>
      <c r="F238" s="96" t="s">
        <v>237</v>
      </c>
      <c r="G238" s="97" t="s">
        <v>1602</v>
      </c>
      <c r="H238" s="109" t="s">
        <v>1903</v>
      </c>
      <c r="I238" s="136"/>
      <c r="J238" s="100">
        <v>0.0</v>
      </c>
      <c r="K238" s="97" t="s">
        <v>624</v>
      </c>
      <c r="L238" s="76">
        <v>0.0</v>
      </c>
      <c r="M238" s="76">
        <v>0.0</v>
      </c>
      <c r="N238" s="76">
        <v>0.0</v>
      </c>
      <c r="O238" s="76">
        <v>0.0</v>
      </c>
      <c r="P238" s="76">
        <v>0.0</v>
      </c>
      <c r="Q238" s="76">
        <v>0.0</v>
      </c>
      <c r="R238" s="97" t="s">
        <v>624</v>
      </c>
      <c r="S238" s="97" t="s">
        <v>624</v>
      </c>
      <c r="T238" s="97" t="s">
        <v>624</v>
      </c>
      <c r="U238" s="137" t="s">
        <v>624</v>
      </c>
      <c r="V238" s="97" t="s">
        <v>2035</v>
      </c>
      <c r="W238" s="97">
        <v>1.0</v>
      </c>
      <c r="X238" s="76">
        <v>0.0</v>
      </c>
      <c r="Y238" s="76">
        <v>0.0</v>
      </c>
      <c r="Z238" s="76">
        <v>0.0</v>
      </c>
      <c r="AA238" s="76">
        <v>0.0</v>
      </c>
      <c r="AB238" s="76">
        <v>0.0</v>
      </c>
      <c r="AC238" s="76">
        <v>0.0</v>
      </c>
      <c r="AD238" s="76">
        <v>0.0</v>
      </c>
      <c r="AE238" s="114">
        <v>1.0</v>
      </c>
      <c r="AF238" s="97" t="s">
        <v>624</v>
      </c>
      <c r="AG238" s="97" t="s">
        <v>624</v>
      </c>
      <c r="AH238" s="97" t="s">
        <v>624</v>
      </c>
      <c r="AI238" s="132"/>
      <c r="AJ238" s="132"/>
    </row>
    <row r="239" hidden="1">
      <c r="A239" s="94" t="s">
        <v>94</v>
      </c>
      <c r="B239" s="94" t="s">
        <v>2115</v>
      </c>
      <c r="C239" s="94" t="s">
        <v>2116</v>
      </c>
      <c r="D239" s="78" t="s">
        <v>1216</v>
      </c>
      <c r="E239" s="78" t="s">
        <v>64</v>
      </c>
      <c r="F239" s="96" t="s">
        <v>89</v>
      </c>
      <c r="G239" s="97" t="s">
        <v>2117</v>
      </c>
      <c r="H239" s="97"/>
      <c r="I239" s="136"/>
      <c r="J239" s="100">
        <v>0.0</v>
      </c>
      <c r="K239" s="97" t="s">
        <v>624</v>
      </c>
      <c r="L239" s="76">
        <v>0.0</v>
      </c>
      <c r="M239" s="76">
        <v>0.0</v>
      </c>
      <c r="N239" s="76">
        <v>0.0</v>
      </c>
      <c r="O239" s="76">
        <v>0.0</v>
      </c>
      <c r="P239" s="76">
        <v>0.0</v>
      </c>
      <c r="Q239" s="76">
        <v>0.0</v>
      </c>
      <c r="R239" s="97" t="s">
        <v>624</v>
      </c>
      <c r="S239" s="97" t="s">
        <v>624</v>
      </c>
      <c r="T239" s="97" t="s">
        <v>624</v>
      </c>
      <c r="U239" s="137" t="s">
        <v>624</v>
      </c>
      <c r="V239" s="97" t="s">
        <v>2104</v>
      </c>
      <c r="W239" s="97">
        <v>3.0</v>
      </c>
      <c r="X239" s="76">
        <v>0.0</v>
      </c>
      <c r="Y239" s="76">
        <v>0.0</v>
      </c>
      <c r="Z239" s="76">
        <v>0.0</v>
      </c>
      <c r="AA239" s="76">
        <v>0.0</v>
      </c>
      <c r="AB239" s="76">
        <v>0.0</v>
      </c>
      <c r="AC239" s="76">
        <v>0.0</v>
      </c>
      <c r="AD239" s="76">
        <v>0.0</v>
      </c>
      <c r="AE239" s="114">
        <v>3.0</v>
      </c>
      <c r="AF239" s="97" t="s">
        <v>624</v>
      </c>
      <c r="AG239" s="97" t="s">
        <v>624</v>
      </c>
      <c r="AH239" s="97" t="s">
        <v>624</v>
      </c>
      <c r="AI239" s="132"/>
      <c r="AJ239" s="132"/>
    </row>
    <row r="240" hidden="1">
      <c r="A240" s="94" t="s">
        <v>936</v>
      </c>
      <c r="B240" s="94" t="s">
        <v>1054</v>
      </c>
      <c r="C240" s="94" t="s">
        <v>1055</v>
      </c>
      <c r="D240" s="78" t="s">
        <v>939</v>
      </c>
      <c r="E240" s="78" t="s">
        <v>64</v>
      </c>
      <c r="F240" s="96" t="s">
        <v>89</v>
      </c>
      <c r="G240" s="97" t="s">
        <v>2118</v>
      </c>
      <c r="H240" s="109" t="s">
        <v>2119</v>
      </c>
      <c r="I240" s="138" t="s">
        <v>2104</v>
      </c>
      <c r="J240" s="100">
        <v>2.0</v>
      </c>
      <c r="K240" s="76">
        <v>0.0</v>
      </c>
      <c r="L240" s="76">
        <v>0.0</v>
      </c>
      <c r="M240" s="76">
        <v>0.0</v>
      </c>
      <c r="N240" s="76">
        <v>0.0</v>
      </c>
      <c r="O240" s="76">
        <v>0.0</v>
      </c>
      <c r="P240" s="76">
        <v>0.0</v>
      </c>
      <c r="Q240" s="76">
        <v>0.0</v>
      </c>
      <c r="R240" s="76">
        <v>1.0</v>
      </c>
      <c r="S240" s="76">
        <v>0.0</v>
      </c>
      <c r="T240" s="76">
        <v>1.0</v>
      </c>
      <c r="U240" s="137" t="s">
        <v>624</v>
      </c>
      <c r="V240" s="102"/>
      <c r="W240" s="97">
        <v>0.0</v>
      </c>
      <c r="X240" s="76">
        <v>0.0</v>
      </c>
      <c r="Y240" s="76">
        <v>0.0</v>
      </c>
      <c r="Z240" s="76">
        <v>0.0</v>
      </c>
      <c r="AA240" s="76">
        <v>0.0</v>
      </c>
      <c r="AB240" s="76">
        <v>0.0</v>
      </c>
      <c r="AC240" s="76">
        <v>0.0</v>
      </c>
      <c r="AD240" s="76">
        <v>0.0</v>
      </c>
      <c r="AE240" s="76">
        <v>0.0</v>
      </c>
      <c r="AF240" s="76">
        <v>0.0</v>
      </c>
      <c r="AG240" s="114">
        <v>0.0</v>
      </c>
      <c r="AH240" s="97" t="s">
        <v>624</v>
      </c>
      <c r="AI240" s="132"/>
      <c r="AJ240" s="132"/>
    </row>
    <row r="241">
      <c r="A241" s="94" t="s">
        <v>129</v>
      </c>
      <c r="B241" s="94" t="s">
        <v>743</v>
      </c>
      <c r="C241" s="94" t="s">
        <v>1860</v>
      </c>
      <c r="D241" s="78" t="s">
        <v>754</v>
      </c>
      <c r="E241" s="78" t="s">
        <v>1144</v>
      </c>
      <c r="F241" s="96" t="s">
        <v>79</v>
      </c>
      <c r="G241" s="109" t="s">
        <v>1720</v>
      </c>
      <c r="H241" s="97"/>
      <c r="I241" s="138" t="s">
        <v>2120</v>
      </c>
      <c r="J241" s="100">
        <v>39.0</v>
      </c>
      <c r="K241" s="76">
        <v>0.0</v>
      </c>
      <c r="L241" s="76">
        <v>0.0</v>
      </c>
      <c r="M241" s="76">
        <v>0.0</v>
      </c>
      <c r="N241" s="76">
        <v>0.0</v>
      </c>
      <c r="O241" s="76">
        <v>0.0</v>
      </c>
      <c r="P241" s="76">
        <v>0.0</v>
      </c>
      <c r="Q241" s="76">
        <v>0.0</v>
      </c>
      <c r="R241" s="76">
        <v>8.0</v>
      </c>
      <c r="S241" s="76">
        <v>12.0</v>
      </c>
      <c r="T241" s="76">
        <v>12.0</v>
      </c>
      <c r="U241" s="137">
        <v>7.0</v>
      </c>
      <c r="V241" s="97" t="s">
        <v>2120</v>
      </c>
      <c r="W241" s="97">
        <v>52.0</v>
      </c>
      <c r="X241" s="76">
        <v>0.0</v>
      </c>
      <c r="Y241" s="76">
        <v>0.0</v>
      </c>
      <c r="Z241" s="76">
        <v>0.0</v>
      </c>
      <c r="AA241" s="76">
        <v>0.0</v>
      </c>
      <c r="AB241" s="76">
        <v>0.0</v>
      </c>
      <c r="AC241" s="76">
        <v>0.0</v>
      </c>
      <c r="AD241" s="76">
        <v>0.0</v>
      </c>
      <c r="AE241" s="76">
        <v>7.0</v>
      </c>
      <c r="AF241" s="76">
        <v>31.0</v>
      </c>
      <c r="AG241" s="76">
        <v>7.0</v>
      </c>
      <c r="AH241" s="114">
        <v>7.0</v>
      </c>
      <c r="AI241" s="132"/>
      <c r="AJ241" s="132"/>
    </row>
    <row r="242" hidden="1">
      <c r="A242" s="94" t="s">
        <v>641</v>
      </c>
      <c r="B242" s="94" t="s">
        <v>674</v>
      </c>
      <c r="C242" s="94" t="s">
        <v>674</v>
      </c>
      <c r="D242" s="78" t="s">
        <v>644</v>
      </c>
      <c r="E242" s="78" t="s">
        <v>1123</v>
      </c>
      <c r="F242" s="96" t="s">
        <v>89</v>
      </c>
      <c r="G242" s="109" t="s">
        <v>1488</v>
      </c>
      <c r="H242" s="97"/>
      <c r="I242" s="138" t="s">
        <v>2121</v>
      </c>
      <c r="J242" s="100">
        <v>5.0</v>
      </c>
      <c r="K242" s="76">
        <v>0.0</v>
      </c>
      <c r="L242" s="76">
        <v>0.0</v>
      </c>
      <c r="M242" s="76">
        <v>0.0</v>
      </c>
      <c r="N242" s="76">
        <v>0.0</v>
      </c>
      <c r="O242" s="76">
        <v>0.0</v>
      </c>
      <c r="P242" s="76">
        <v>0.0</v>
      </c>
      <c r="Q242" s="76">
        <v>0.0</v>
      </c>
      <c r="R242" s="76">
        <v>1.0</v>
      </c>
      <c r="S242" s="76">
        <v>3.0</v>
      </c>
      <c r="T242" s="76">
        <v>0.0</v>
      </c>
      <c r="U242" s="137">
        <v>1.0</v>
      </c>
      <c r="V242" s="102"/>
      <c r="W242" s="97">
        <v>0.0</v>
      </c>
      <c r="X242" s="76">
        <v>0.0</v>
      </c>
      <c r="Y242" s="76">
        <v>0.0</v>
      </c>
      <c r="Z242" s="76">
        <v>0.0</v>
      </c>
      <c r="AA242" s="76">
        <v>0.0</v>
      </c>
      <c r="AB242" s="76">
        <v>0.0</v>
      </c>
      <c r="AC242" s="76">
        <v>0.0</v>
      </c>
      <c r="AD242" s="76">
        <v>0.0</v>
      </c>
      <c r="AE242" s="76">
        <v>0.0</v>
      </c>
      <c r="AF242" s="76">
        <v>0.0</v>
      </c>
      <c r="AG242" s="76">
        <v>0.0</v>
      </c>
      <c r="AH242" s="114">
        <v>0.0</v>
      </c>
      <c r="AI242" s="132"/>
      <c r="AJ242" s="132"/>
    </row>
    <row r="243" hidden="1">
      <c r="A243" s="94" t="s">
        <v>238</v>
      </c>
      <c r="B243" s="94" t="s">
        <v>474</v>
      </c>
      <c r="C243" s="94" t="s">
        <v>474</v>
      </c>
      <c r="D243" s="78"/>
      <c r="E243" s="78"/>
      <c r="F243" s="96"/>
      <c r="G243" s="97"/>
      <c r="H243" s="97"/>
      <c r="I243" s="136" t="s">
        <v>1972</v>
      </c>
      <c r="J243" s="100">
        <v>4.0</v>
      </c>
      <c r="K243" s="76">
        <v>0.0</v>
      </c>
      <c r="L243" s="76">
        <v>0.0</v>
      </c>
      <c r="M243" s="76">
        <v>0.0</v>
      </c>
      <c r="N243" s="76">
        <v>0.0</v>
      </c>
      <c r="O243" s="76">
        <v>0.0</v>
      </c>
      <c r="P243" s="76">
        <v>0.0</v>
      </c>
      <c r="Q243" s="76">
        <v>0.0</v>
      </c>
      <c r="R243" s="76">
        <v>0.0</v>
      </c>
      <c r="S243" s="76">
        <v>4.0</v>
      </c>
      <c r="T243" s="97" t="s">
        <v>624</v>
      </c>
      <c r="U243" s="137" t="s">
        <v>624</v>
      </c>
      <c r="V243" s="102" t="s">
        <v>2122</v>
      </c>
      <c r="W243" s="97">
        <v>4.0</v>
      </c>
      <c r="X243" s="76">
        <v>0.0</v>
      </c>
      <c r="Y243" s="76">
        <v>0.0</v>
      </c>
      <c r="Z243" s="76">
        <v>0.0</v>
      </c>
      <c r="AA243" s="76">
        <v>0.0</v>
      </c>
      <c r="AB243" s="76">
        <v>0.0</v>
      </c>
      <c r="AC243" s="76">
        <v>0.0</v>
      </c>
      <c r="AD243" s="76">
        <v>0.0</v>
      </c>
      <c r="AE243" s="76">
        <v>0.0</v>
      </c>
      <c r="AF243" s="76">
        <v>2.0</v>
      </c>
      <c r="AG243" s="114">
        <v>2.0</v>
      </c>
      <c r="AH243" s="97" t="s">
        <v>624</v>
      </c>
      <c r="AI243" s="132"/>
      <c r="AJ243" s="132"/>
    </row>
    <row r="244" hidden="1">
      <c r="A244" s="94" t="s">
        <v>641</v>
      </c>
      <c r="B244" s="94" t="s">
        <v>1504</v>
      </c>
      <c r="C244" s="94" t="s">
        <v>1504</v>
      </c>
      <c r="D244" s="78" t="s">
        <v>644</v>
      </c>
      <c r="E244" s="78" t="s">
        <v>1123</v>
      </c>
      <c r="F244" s="96" t="s">
        <v>237</v>
      </c>
      <c r="G244" s="109" t="s">
        <v>1433</v>
      </c>
      <c r="H244" s="97"/>
      <c r="I244" s="136" t="s">
        <v>2040</v>
      </c>
      <c r="J244" s="100">
        <v>8.0</v>
      </c>
      <c r="K244" s="76">
        <v>0.0</v>
      </c>
      <c r="L244" s="76">
        <v>0.0</v>
      </c>
      <c r="M244" s="76">
        <v>0.0</v>
      </c>
      <c r="N244" s="76">
        <v>0.0</v>
      </c>
      <c r="O244" s="76">
        <v>0.0</v>
      </c>
      <c r="P244" s="76">
        <v>0.0</v>
      </c>
      <c r="Q244" s="76">
        <v>0.0</v>
      </c>
      <c r="R244" s="76">
        <v>5.0</v>
      </c>
      <c r="S244" s="76">
        <v>2.0</v>
      </c>
      <c r="T244" s="76">
        <v>0.0</v>
      </c>
      <c r="U244" s="137">
        <v>1.0</v>
      </c>
      <c r="V244" s="102"/>
      <c r="W244" s="97">
        <v>0.0</v>
      </c>
      <c r="X244" s="76">
        <v>0.0</v>
      </c>
      <c r="Y244" s="76">
        <v>0.0</v>
      </c>
      <c r="Z244" s="76">
        <v>0.0</v>
      </c>
      <c r="AA244" s="76">
        <v>0.0</v>
      </c>
      <c r="AB244" s="76">
        <v>0.0</v>
      </c>
      <c r="AC244" s="76">
        <v>0.0</v>
      </c>
      <c r="AD244" s="76">
        <v>0.0</v>
      </c>
      <c r="AE244" s="76">
        <v>0.0</v>
      </c>
      <c r="AF244" s="76">
        <v>0.0</v>
      </c>
      <c r="AG244" s="76">
        <v>0.0</v>
      </c>
      <c r="AH244" s="114">
        <v>0.0</v>
      </c>
      <c r="AI244" s="132"/>
      <c r="AJ244" s="132"/>
    </row>
    <row r="245" hidden="1">
      <c r="A245" s="94" t="s">
        <v>711</v>
      </c>
      <c r="B245" s="94" t="s">
        <v>2123</v>
      </c>
      <c r="C245" s="94" t="s">
        <v>2124</v>
      </c>
      <c r="D245" s="78" t="s">
        <v>714</v>
      </c>
      <c r="E245" s="78" t="s">
        <v>64</v>
      </c>
      <c r="F245" s="96" t="s">
        <v>79</v>
      </c>
      <c r="G245" s="97" t="s">
        <v>2125</v>
      </c>
      <c r="H245" s="97"/>
      <c r="I245" s="136" t="s">
        <v>2040</v>
      </c>
      <c r="J245" s="100">
        <v>5.0</v>
      </c>
      <c r="K245" s="76">
        <v>0.0</v>
      </c>
      <c r="L245" s="76">
        <v>0.0</v>
      </c>
      <c r="M245" s="76">
        <v>0.0</v>
      </c>
      <c r="N245" s="76">
        <v>0.0</v>
      </c>
      <c r="O245" s="76">
        <v>0.0</v>
      </c>
      <c r="P245" s="76">
        <v>0.0</v>
      </c>
      <c r="Q245" s="76">
        <v>0.0</v>
      </c>
      <c r="R245" s="76">
        <v>5.0</v>
      </c>
      <c r="S245" s="97" t="s">
        <v>624</v>
      </c>
      <c r="T245" s="97" t="s">
        <v>624</v>
      </c>
      <c r="U245" s="137" t="s">
        <v>624</v>
      </c>
      <c r="V245" s="102" t="s">
        <v>2040</v>
      </c>
      <c r="W245" s="97">
        <v>1.0</v>
      </c>
      <c r="X245" s="76">
        <v>0.0</v>
      </c>
      <c r="Y245" s="76">
        <v>0.0</v>
      </c>
      <c r="Z245" s="76">
        <v>0.0</v>
      </c>
      <c r="AA245" s="76">
        <v>0.0</v>
      </c>
      <c r="AB245" s="76">
        <v>0.0</v>
      </c>
      <c r="AC245" s="76">
        <v>0.0</v>
      </c>
      <c r="AD245" s="76">
        <v>0.0</v>
      </c>
      <c r="AE245" s="114">
        <v>1.0</v>
      </c>
      <c r="AF245" s="97" t="s">
        <v>624</v>
      </c>
      <c r="AG245" s="97" t="s">
        <v>624</v>
      </c>
      <c r="AH245" s="97" t="s">
        <v>624</v>
      </c>
      <c r="AI245" s="132"/>
      <c r="AJ245" s="132"/>
    </row>
    <row r="246" hidden="1">
      <c r="A246" s="94" t="s">
        <v>641</v>
      </c>
      <c r="B246" s="94" t="s">
        <v>642</v>
      </c>
      <c r="C246" s="94" t="s">
        <v>643</v>
      </c>
      <c r="D246" s="78" t="s">
        <v>644</v>
      </c>
      <c r="E246" s="78" t="s">
        <v>64</v>
      </c>
      <c r="F246" s="96" t="s">
        <v>106</v>
      </c>
      <c r="G246" s="109" t="s">
        <v>1505</v>
      </c>
      <c r="H246" s="97"/>
      <c r="I246" s="136" t="s">
        <v>2056</v>
      </c>
      <c r="J246" s="100">
        <v>3.0</v>
      </c>
      <c r="K246" s="76">
        <v>0.0</v>
      </c>
      <c r="L246" s="76">
        <v>0.0</v>
      </c>
      <c r="M246" s="76">
        <v>0.0</v>
      </c>
      <c r="N246" s="76">
        <v>0.0</v>
      </c>
      <c r="O246" s="76">
        <v>0.0</v>
      </c>
      <c r="P246" s="76">
        <v>0.0</v>
      </c>
      <c r="Q246" s="76">
        <v>0.0</v>
      </c>
      <c r="R246" s="76">
        <v>1.0</v>
      </c>
      <c r="S246" s="76">
        <v>2.0</v>
      </c>
      <c r="T246" s="97" t="s">
        <v>624</v>
      </c>
      <c r="U246" s="137" t="s">
        <v>624</v>
      </c>
      <c r="V246" s="102"/>
      <c r="W246" s="97">
        <v>0.0</v>
      </c>
      <c r="X246" s="76">
        <v>0.0</v>
      </c>
      <c r="Y246" s="76">
        <v>0.0</v>
      </c>
      <c r="Z246" s="76">
        <v>0.0</v>
      </c>
      <c r="AA246" s="76">
        <v>0.0</v>
      </c>
      <c r="AB246" s="76">
        <v>0.0</v>
      </c>
      <c r="AC246" s="76">
        <v>0.0</v>
      </c>
      <c r="AD246" s="76">
        <v>0.0</v>
      </c>
      <c r="AE246" s="76">
        <v>0.0</v>
      </c>
      <c r="AF246" s="114">
        <v>0.0</v>
      </c>
      <c r="AG246" s="97" t="s">
        <v>624</v>
      </c>
      <c r="AH246" s="97" t="s">
        <v>624</v>
      </c>
      <c r="AI246" s="132"/>
      <c r="AJ246" s="132"/>
    </row>
    <row r="247" hidden="1">
      <c r="A247" s="94" t="s">
        <v>234</v>
      </c>
      <c r="B247" s="94" t="s">
        <v>1062</v>
      </c>
      <c r="C247" s="94" t="s">
        <v>1062</v>
      </c>
      <c r="D247" s="78" t="s">
        <v>236</v>
      </c>
      <c r="E247" s="78" t="s">
        <v>1123</v>
      </c>
      <c r="F247" s="96" t="s">
        <v>114</v>
      </c>
      <c r="G247" s="109" t="s">
        <v>2126</v>
      </c>
      <c r="H247" s="97" t="s">
        <v>1919</v>
      </c>
      <c r="I247" s="138" t="s">
        <v>2127</v>
      </c>
      <c r="J247" s="100">
        <v>19.0</v>
      </c>
      <c r="K247" s="76">
        <v>0.0</v>
      </c>
      <c r="L247" s="76">
        <v>0.0</v>
      </c>
      <c r="M247" s="76">
        <v>0.0</v>
      </c>
      <c r="N247" s="76">
        <v>0.0</v>
      </c>
      <c r="O247" s="76">
        <v>0.0</v>
      </c>
      <c r="P247" s="76">
        <v>0.0</v>
      </c>
      <c r="Q247" s="76">
        <v>0.0</v>
      </c>
      <c r="R247" s="76">
        <v>0.0</v>
      </c>
      <c r="S247" s="76">
        <v>12.0</v>
      </c>
      <c r="T247" s="76">
        <v>5.0</v>
      </c>
      <c r="U247" s="137">
        <v>2.0</v>
      </c>
      <c r="V247" s="102" t="s">
        <v>2128</v>
      </c>
      <c r="W247" s="97">
        <v>3.0</v>
      </c>
      <c r="X247" s="76">
        <v>0.0</v>
      </c>
      <c r="Y247" s="76">
        <v>0.0</v>
      </c>
      <c r="Z247" s="76">
        <v>0.0</v>
      </c>
      <c r="AA247" s="76">
        <v>0.0</v>
      </c>
      <c r="AB247" s="76">
        <v>0.0</v>
      </c>
      <c r="AC247" s="76">
        <v>0.0</v>
      </c>
      <c r="AD247" s="76">
        <v>0.0</v>
      </c>
      <c r="AE247" s="76">
        <v>0.0</v>
      </c>
      <c r="AF247" s="76">
        <v>0.0</v>
      </c>
      <c r="AG247" s="76">
        <v>3.0</v>
      </c>
      <c r="AH247" s="114">
        <v>0.0</v>
      </c>
      <c r="AI247" s="132"/>
      <c r="AJ247" s="132"/>
    </row>
    <row r="248" hidden="1">
      <c r="A248" s="94" t="s">
        <v>1022</v>
      </c>
      <c r="B248" s="94" t="s">
        <v>2129</v>
      </c>
      <c r="C248" s="94" t="s">
        <v>2129</v>
      </c>
      <c r="D248" s="78" t="s">
        <v>2130</v>
      </c>
      <c r="E248" s="78" t="s">
        <v>1144</v>
      </c>
      <c r="F248" s="96" t="s">
        <v>106</v>
      </c>
      <c r="G248" s="97" t="s">
        <v>1402</v>
      </c>
      <c r="H248" s="109" t="s">
        <v>2131</v>
      </c>
      <c r="I248" s="138" t="s">
        <v>2132</v>
      </c>
      <c r="J248" s="100">
        <v>4.0</v>
      </c>
      <c r="K248" s="76">
        <v>0.0</v>
      </c>
      <c r="L248" s="76">
        <v>0.0</v>
      </c>
      <c r="M248" s="76">
        <v>0.0</v>
      </c>
      <c r="N248" s="76">
        <v>0.0</v>
      </c>
      <c r="O248" s="76">
        <v>0.0</v>
      </c>
      <c r="P248" s="76">
        <v>0.0</v>
      </c>
      <c r="Q248" s="76">
        <v>0.0</v>
      </c>
      <c r="R248" s="76">
        <v>0.0</v>
      </c>
      <c r="S248" s="76">
        <v>4.0</v>
      </c>
      <c r="T248" s="97" t="s">
        <v>624</v>
      </c>
      <c r="U248" s="137" t="s">
        <v>624</v>
      </c>
      <c r="V248" s="102"/>
      <c r="W248" s="97">
        <v>0.0</v>
      </c>
      <c r="X248" s="76">
        <v>0.0</v>
      </c>
      <c r="Y248" s="76">
        <v>0.0</v>
      </c>
      <c r="Z248" s="76">
        <v>0.0</v>
      </c>
      <c r="AA248" s="76">
        <v>0.0</v>
      </c>
      <c r="AB248" s="76">
        <v>0.0</v>
      </c>
      <c r="AC248" s="76">
        <v>0.0</v>
      </c>
      <c r="AD248" s="76">
        <v>0.0</v>
      </c>
      <c r="AE248" s="76">
        <v>0.0</v>
      </c>
      <c r="AF248" s="114">
        <v>0.0</v>
      </c>
      <c r="AG248" s="97" t="s">
        <v>624</v>
      </c>
      <c r="AH248" s="97" t="s">
        <v>624</v>
      </c>
      <c r="AI248" s="132"/>
      <c r="AJ248" s="132"/>
    </row>
    <row r="249" hidden="1">
      <c r="A249" s="94" t="s">
        <v>2133</v>
      </c>
      <c r="B249" s="94" t="s">
        <v>2134</v>
      </c>
      <c r="C249" s="94" t="s">
        <v>2135</v>
      </c>
      <c r="D249" s="78" t="s">
        <v>2136</v>
      </c>
      <c r="E249" s="78" t="s">
        <v>1262</v>
      </c>
      <c r="F249" s="96" t="s">
        <v>106</v>
      </c>
      <c r="G249" s="109" t="s">
        <v>2137</v>
      </c>
      <c r="H249" s="97"/>
      <c r="I249" s="138" t="s">
        <v>2138</v>
      </c>
      <c r="J249" s="100">
        <v>1.0</v>
      </c>
      <c r="K249" s="76">
        <v>0.0</v>
      </c>
      <c r="L249" s="76">
        <v>0.0</v>
      </c>
      <c r="M249" s="76">
        <v>0.0</v>
      </c>
      <c r="N249" s="76">
        <v>0.0</v>
      </c>
      <c r="O249" s="76">
        <v>0.0</v>
      </c>
      <c r="P249" s="76">
        <v>0.0</v>
      </c>
      <c r="Q249" s="76">
        <v>0.0</v>
      </c>
      <c r="R249" s="76">
        <v>0.0</v>
      </c>
      <c r="S249" s="76">
        <v>0.0</v>
      </c>
      <c r="T249" s="76">
        <v>1.0</v>
      </c>
      <c r="U249" s="137" t="s">
        <v>624</v>
      </c>
      <c r="V249" s="102"/>
      <c r="W249" s="97">
        <v>0.0</v>
      </c>
      <c r="X249" s="76">
        <v>0.0</v>
      </c>
      <c r="Y249" s="76">
        <v>0.0</v>
      </c>
      <c r="Z249" s="76">
        <v>0.0</v>
      </c>
      <c r="AA249" s="76">
        <v>0.0</v>
      </c>
      <c r="AB249" s="76">
        <v>0.0</v>
      </c>
      <c r="AC249" s="76">
        <v>0.0</v>
      </c>
      <c r="AD249" s="76">
        <v>0.0</v>
      </c>
      <c r="AE249" s="76">
        <v>0.0</v>
      </c>
      <c r="AF249" s="76">
        <v>0.0</v>
      </c>
      <c r="AG249" s="114">
        <v>0.0</v>
      </c>
      <c r="AH249" s="97" t="s">
        <v>624</v>
      </c>
      <c r="AI249" s="132"/>
      <c r="AJ249" s="132"/>
    </row>
    <row r="250" hidden="1">
      <c r="A250" s="94" t="s">
        <v>988</v>
      </c>
      <c r="B250" s="94" t="s">
        <v>2139</v>
      </c>
      <c r="C250" s="94" t="s">
        <v>2139</v>
      </c>
      <c r="D250" s="78" t="s">
        <v>2140</v>
      </c>
      <c r="E250" s="78" t="s">
        <v>1144</v>
      </c>
      <c r="F250" s="96" t="s">
        <v>106</v>
      </c>
      <c r="G250" s="109" t="s">
        <v>2141</v>
      </c>
      <c r="H250" s="97"/>
      <c r="I250" s="138" t="s">
        <v>2142</v>
      </c>
      <c r="J250" s="100">
        <v>5.0</v>
      </c>
      <c r="K250" s="76">
        <v>0.0</v>
      </c>
      <c r="L250" s="76">
        <v>0.0</v>
      </c>
      <c r="M250" s="76">
        <v>0.0</v>
      </c>
      <c r="N250" s="76">
        <v>0.0</v>
      </c>
      <c r="O250" s="76">
        <v>0.0</v>
      </c>
      <c r="P250" s="76">
        <v>0.0</v>
      </c>
      <c r="Q250" s="76">
        <v>0.0</v>
      </c>
      <c r="R250" s="76">
        <v>0.0</v>
      </c>
      <c r="S250" s="76">
        <v>2.0</v>
      </c>
      <c r="T250" s="76">
        <v>1.0</v>
      </c>
      <c r="U250" s="137">
        <v>2.0</v>
      </c>
      <c r="V250" s="102"/>
      <c r="W250" s="97">
        <v>0.0</v>
      </c>
      <c r="X250" s="76">
        <v>0.0</v>
      </c>
      <c r="Y250" s="76">
        <v>0.0</v>
      </c>
      <c r="Z250" s="76">
        <v>0.0</v>
      </c>
      <c r="AA250" s="76">
        <v>0.0</v>
      </c>
      <c r="AB250" s="76">
        <v>0.0</v>
      </c>
      <c r="AC250" s="76">
        <v>0.0</v>
      </c>
      <c r="AD250" s="76">
        <v>0.0</v>
      </c>
      <c r="AE250" s="76">
        <v>0.0</v>
      </c>
      <c r="AF250" s="76">
        <v>0.0</v>
      </c>
      <c r="AG250" s="76">
        <v>0.0</v>
      </c>
      <c r="AH250" s="114">
        <v>0.0</v>
      </c>
      <c r="AI250" s="132"/>
      <c r="AJ250" s="132"/>
    </row>
    <row r="251" hidden="1">
      <c r="A251" s="94" t="s">
        <v>279</v>
      </c>
      <c r="B251" s="94" t="s">
        <v>471</v>
      </c>
      <c r="C251" s="94" t="s">
        <v>472</v>
      </c>
      <c r="D251" s="78" t="s">
        <v>473</v>
      </c>
      <c r="E251" s="78" t="s">
        <v>1262</v>
      </c>
      <c r="F251" s="96" t="s">
        <v>79</v>
      </c>
      <c r="G251" s="109" t="s">
        <v>1836</v>
      </c>
      <c r="H251" s="109" t="s">
        <v>1722</v>
      </c>
      <c r="I251" s="136"/>
      <c r="J251" s="100">
        <v>0.0</v>
      </c>
      <c r="K251" s="97" t="s">
        <v>624</v>
      </c>
      <c r="L251" s="76">
        <v>0.0</v>
      </c>
      <c r="M251" s="76">
        <v>0.0</v>
      </c>
      <c r="N251" s="76">
        <v>0.0</v>
      </c>
      <c r="O251" s="76">
        <v>0.0</v>
      </c>
      <c r="P251" s="76">
        <v>0.0</v>
      </c>
      <c r="Q251" s="76">
        <v>0.0</v>
      </c>
      <c r="R251" s="76">
        <v>0.0</v>
      </c>
      <c r="S251" s="97" t="s">
        <v>624</v>
      </c>
      <c r="T251" s="97" t="s">
        <v>624</v>
      </c>
      <c r="U251" s="137" t="s">
        <v>624</v>
      </c>
      <c r="V251" s="97" t="s">
        <v>2142</v>
      </c>
      <c r="W251" s="97">
        <v>1.0</v>
      </c>
      <c r="X251" s="76">
        <v>0.0</v>
      </c>
      <c r="Y251" s="76">
        <v>0.0</v>
      </c>
      <c r="Z251" s="76">
        <v>0.0</v>
      </c>
      <c r="AA251" s="76">
        <v>0.0</v>
      </c>
      <c r="AB251" s="76">
        <v>0.0</v>
      </c>
      <c r="AC251" s="76">
        <v>0.0</v>
      </c>
      <c r="AD251" s="76">
        <v>0.0</v>
      </c>
      <c r="AE251" s="76">
        <v>0.0</v>
      </c>
      <c r="AF251" s="114">
        <v>1.0</v>
      </c>
      <c r="AG251" s="97" t="s">
        <v>624</v>
      </c>
      <c r="AH251" s="97" t="s">
        <v>624</v>
      </c>
      <c r="AI251" s="132"/>
      <c r="AJ251" s="132"/>
    </row>
    <row r="252" hidden="1">
      <c r="A252" s="94" t="s">
        <v>1653</v>
      </c>
      <c r="B252" s="94" t="s">
        <v>1654</v>
      </c>
      <c r="C252" s="94" t="s">
        <v>1655</v>
      </c>
      <c r="D252" s="78" t="s">
        <v>1656</v>
      </c>
      <c r="E252" s="78" t="s">
        <v>1123</v>
      </c>
      <c r="F252" s="96" t="s">
        <v>106</v>
      </c>
      <c r="G252" s="109" t="s">
        <v>1657</v>
      </c>
      <c r="H252" s="109" t="s">
        <v>1658</v>
      </c>
      <c r="I252" s="136" t="s">
        <v>2143</v>
      </c>
      <c r="J252" s="100">
        <v>1.0</v>
      </c>
      <c r="K252" s="76">
        <v>0.0</v>
      </c>
      <c r="L252" s="76">
        <v>0.0</v>
      </c>
      <c r="M252" s="76">
        <v>0.0</v>
      </c>
      <c r="N252" s="76">
        <v>0.0</v>
      </c>
      <c r="O252" s="76">
        <v>0.0</v>
      </c>
      <c r="P252" s="76">
        <v>0.0</v>
      </c>
      <c r="Q252" s="76">
        <v>0.0</v>
      </c>
      <c r="R252" s="76">
        <v>0.0</v>
      </c>
      <c r="S252" s="76">
        <v>1.0</v>
      </c>
      <c r="T252" s="97" t="s">
        <v>624</v>
      </c>
      <c r="U252" s="137" t="s">
        <v>624</v>
      </c>
      <c r="V252" s="102"/>
      <c r="W252" s="97">
        <v>0.0</v>
      </c>
      <c r="X252" s="76">
        <v>0.0</v>
      </c>
      <c r="Y252" s="76">
        <v>0.0</v>
      </c>
      <c r="Z252" s="76">
        <v>0.0</v>
      </c>
      <c r="AA252" s="76">
        <v>0.0</v>
      </c>
      <c r="AB252" s="76">
        <v>0.0</v>
      </c>
      <c r="AC252" s="76">
        <v>0.0</v>
      </c>
      <c r="AD252" s="76">
        <v>0.0</v>
      </c>
      <c r="AE252" s="76">
        <v>0.0</v>
      </c>
      <c r="AF252" s="114">
        <v>0.0</v>
      </c>
      <c r="AG252" s="97" t="s">
        <v>624</v>
      </c>
      <c r="AH252" s="97" t="s">
        <v>624</v>
      </c>
      <c r="AI252" s="132"/>
      <c r="AJ252" s="132"/>
    </row>
    <row r="253" hidden="1">
      <c r="A253" s="94" t="s">
        <v>2098</v>
      </c>
      <c r="B253" s="94" t="s">
        <v>2144</v>
      </c>
      <c r="C253" s="94" t="s">
        <v>2144</v>
      </c>
      <c r="D253" s="78" t="s">
        <v>2101</v>
      </c>
      <c r="E253" s="78" t="s">
        <v>1144</v>
      </c>
      <c r="F253" s="96" t="s">
        <v>237</v>
      </c>
      <c r="G253" s="109" t="s">
        <v>2132</v>
      </c>
      <c r="H253" s="97"/>
      <c r="I253" s="138" t="s">
        <v>2145</v>
      </c>
      <c r="J253" s="100">
        <v>10.0</v>
      </c>
      <c r="K253" s="76">
        <v>0.0</v>
      </c>
      <c r="L253" s="76">
        <v>0.0</v>
      </c>
      <c r="M253" s="76">
        <v>0.0</v>
      </c>
      <c r="N253" s="76">
        <v>0.0</v>
      </c>
      <c r="O253" s="76">
        <v>0.0</v>
      </c>
      <c r="P253" s="76">
        <v>0.0</v>
      </c>
      <c r="Q253" s="76">
        <v>0.0</v>
      </c>
      <c r="R253" s="76">
        <v>0.0</v>
      </c>
      <c r="S253" s="76">
        <v>3.0</v>
      </c>
      <c r="T253" s="76">
        <v>4.0</v>
      </c>
      <c r="U253" s="137">
        <v>3.0</v>
      </c>
      <c r="V253" s="102"/>
      <c r="W253" s="97">
        <v>0.0</v>
      </c>
      <c r="X253" s="76">
        <v>0.0</v>
      </c>
      <c r="Y253" s="76">
        <v>0.0</v>
      </c>
      <c r="Z253" s="76">
        <v>0.0</v>
      </c>
      <c r="AA253" s="76">
        <v>0.0</v>
      </c>
      <c r="AB253" s="76">
        <v>0.0</v>
      </c>
      <c r="AC253" s="76">
        <v>0.0</v>
      </c>
      <c r="AD253" s="76">
        <v>0.0</v>
      </c>
      <c r="AE253" s="76">
        <v>0.0</v>
      </c>
      <c r="AF253" s="76">
        <v>0.0</v>
      </c>
      <c r="AG253" s="76">
        <v>0.0</v>
      </c>
      <c r="AH253" s="114">
        <v>0.0</v>
      </c>
      <c r="AI253" s="132"/>
      <c r="AJ253" s="132"/>
    </row>
    <row r="254" hidden="1">
      <c r="A254" s="94" t="s">
        <v>263</v>
      </c>
      <c r="B254" s="94" t="s">
        <v>2146</v>
      </c>
      <c r="C254" s="94" t="s">
        <v>2147</v>
      </c>
      <c r="D254" s="78" t="s">
        <v>265</v>
      </c>
      <c r="E254" s="78" t="s">
        <v>1144</v>
      </c>
      <c r="F254" s="96" t="s">
        <v>106</v>
      </c>
      <c r="G254" s="109" t="s">
        <v>2075</v>
      </c>
      <c r="H254" s="109" t="s">
        <v>1631</v>
      </c>
      <c r="I254" s="136" t="s">
        <v>2148</v>
      </c>
      <c r="J254" s="100">
        <v>5.0</v>
      </c>
      <c r="K254" s="76">
        <v>0.0</v>
      </c>
      <c r="L254" s="76">
        <v>0.0</v>
      </c>
      <c r="M254" s="76">
        <v>0.0</v>
      </c>
      <c r="N254" s="76">
        <v>0.0</v>
      </c>
      <c r="O254" s="76">
        <v>0.0</v>
      </c>
      <c r="P254" s="76">
        <v>0.0</v>
      </c>
      <c r="Q254" s="76">
        <v>0.0</v>
      </c>
      <c r="R254" s="76">
        <v>0.0</v>
      </c>
      <c r="S254" s="76">
        <v>2.0</v>
      </c>
      <c r="T254" s="76">
        <v>1.0</v>
      </c>
      <c r="U254" s="137">
        <v>2.0</v>
      </c>
      <c r="V254" s="102"/>
      <c r="W254" s="97">
        <v>0.0</v>
      </c>
      <c r="X254" s="76">
        <v>0.0</v>
      </c>
      <c r="Y254" s="76">
        <v>0.0</v>
      </c>
      <c r="Z254" s="76">
        <v>0.0</v>
      </c>
      <c r="AA254" s="76">
        <v>0.0</v>
      </c>
      <c r="AB254" s="76">
        <v>0.0</v>
      </c>
      <c r="AC254" s="76">
        <v>0.0</v>
      </c>
      <c r="AD254" s="76">
        <v>0.0</v>
      </c>
      <c r="AE254" s="76">
        <v>0.0</v>
      </c>
      <c r="AF254" s="76">
        <v>0.0</v>
      </c>
      <c r="AG254" s="76">
        <v>0.0</v>
      </c>
      <c r="AH254" s="114">
        <v>0.0</v>
      </c>
      <c r="AI254" s="132"/>
      <c r="AJ254" s="132"/>
    </row>
    <row r="255" hidden="1">
      <c r="A255" s="94" t="s">
        <v>448</v>
      </c>
      <c r="B255" s="94" t="s">
        <v>2149</v>
      </c>
      <c r="C255" s="94" t="s">
        <v>2150</v>
      </c>
      <c r="D255" s="78"/>
      <c r="E255" s="78" t="s">
        <v>2151</v>
      </c>
      <c r="F255" s="96" t="s">
        <v>328</v>
      </c>
      <c r="G255" s="97"/>
      <c r="H255" s="97"/>
      <c r="I255" s="138" t="s">
        <v>1901</v>
      </c>
      <c r="J255" s="100">
        <v>7.0</v>
      </c>
      <c r="K255" s="76">
        <v>0.0</v>
      </c>
      <c r="L255" s="76">
        <v>0.0</v>
      </c>
      <c r="M255" s="76">
        <v>0.0</v>
      </c>
      <c r="N255" s="76">
        <v>0.0</v>
      </c>
      <c r="O255" s="76">
        <v>0.0</v>
      </c>
      <c r="P255" s="76">
        <v>0.0</v>
      </c>
      <c r="Q255" s="76">
        <v>0.0</v>
      </c>
      <c r="R255" s="76">
        <v>0.0</v>
      </c>
      <c r="S255" s="76">
        <v>0.0</v>
      </c>
      <c r="T255" s="76">
        <v>7.0</v>
      </c>
      <c r="U255" s="137" t="s">
        <v>624</v>
      </c>
      <c r="V255" s="102"/>
      <c r="W255" s="97">
        <v>0.0</v>
      </c>
      <c r="X255" s="76">
        <v>0.0</v>
      </c>
      <c r="Y255" s="76">
        <v>0.0</v>
      </c>
      <c r="Z255" s="76">
        <v>0.0</v>
      </c>
      <c r="AA255" s="76">
        <v>0.0</v>
      </c>
      <c r="AB255" s="76">
        <v>0.0</v>
      </c>
      <c r="AC255" s="76">
        <v>0.0</v>
      </c>
      <c r="AD255" s="76">
        <v>0.0</v>
      </c>
      <c r="AE255" s="76">
        <v>0.0</v>
      </c>
      <c r="AF255" s="76">
        <v>0.0</v>
      </c>
      <c r="AG255" s="114">
        <v>0.0</v>
      </c>
      <c r="AH255" s="97" t="s">
        <v>624</v>
      </c>
      <c r="AI255" s="132"/>
      <c r="AJ255" s="132"/>
    </row>
    <row r="256" hidden="1">
      <c r="A256" s="94" t="s">
        <v>2152</v>
      </c>
      <c r="B256" s="94" t="s">
        <v>2153</v>
      </c>
      <c r="C256" s="94" t="s">
        <v>2154</v>
      </c>
      <c r="D256" s="78" t="s">
        <v>2155</v>
      </c>
      <c r="E256" s="78" t="s">
        <v>1174</v>
      </c>
      <c r="F256" s="96" t="s">
        <v>79</v>
      </c>
      <c r="G256" s="109" t="s">
        <v>2156</v>
      </c>
      <c r="H256" s="109" t="s">
        <v>2062</v>
      </c>
      <c r="I256" s="138" t="s">
        <v>2157</v>
      </c>
      <c r="J256" s="100">
        <v>30.0</v>
      </c>
      <c r="K256" s="76">
        <v>0.0</v>
      </c>
      <c r="L256" s="76">
        <v>0.0</v>
      </c>
      <c r="M256" s="76">
        <v>0.0</v>
      </c>
      <c r="N256" s="76">
        <v>0.0</v>
      </c>
      <c r="O256" s="76">
        <v>0.0</v>
      </c>
      <c r="P256" s="76">
        <v>0.0</v>
      </c>
      <c r="Q256" s="76">
        <v>0.0</v>
      </c>
      <c r="R256" s="76">
        <v>0.0</v>
      </c>
      <c r="S256" s="76">
        <v>0.0</v>
      </c>
      <c r="T256" s="76">
        <v>4.0</v>
      </c>
      <c r="U256" s="137">
        <v>26.0</v>
      </c>
      <c r="V256" s="97" t="s">
        <v>2157</v>
      </c>
      <c r="W256" s="97">
        <v>3.0</v>
      </c>
      <c r="X256" s="76">
        <v>0.0</v>
      </c>
      <c r="Y256" s="76">
        <v>0.0</v>
      </c>
      <c r="Z256" s="76">
        <v>0.0</v>
      </c>
      <c r="AA256" s="76">
        <v>0.0</v>
      </c>
      <c r="AB256" s="76">
        <v>0.0</v>
      </c>
      <c r="AC256" s="76">
        <v>0.0</v>
      </c>
      <c r="AD256" s="76">
        <v>0.0</v>
      </c>
      <c r="AE256" s="76">
        <v>0.0</v>
      </c>
      <c r="AF256" s="76">
        <v>0.0</v>
      </c>
      <c r="AG256" s="76">
        <v>0.0</v>
      </c>
      <c r="AH256" s="114">
        <v>3.0</v>
      </c>
      <c r="AI256" s="132"/>
      <c r="AJ256" s="132"/>
    </row>
    <row r="257" hidden="1">
      <c r="A257" s="94" t="s">
        <v>86</v>
      </c>
      <c r="B257" s="94" t="s">
        <v>2158</v>
      </c>
      <c r="C257" s="94" t="s">
        <v>2159</v>
      </c>
      <c r="D257" s="78" t="s">
        <v>152</v>
      </c>
      <c r="E257" s="78" t="s">
        <v>64</v>
      </c>
      <c r="F257" s="96" t="s">
        <v>237</v>
      </c>
      <c r="G257" s="109" t="s">
        <v>2160</v>
      </c>
      <c r="H257" s="97"/>
      <c r="I257" s="138" t="s">
        <v>2161</v>
      </c>
      <c r="J257" s="100">
        <v>2.0</v>
      </c>
      <c r="K257" s="76">
        <v>0.0</v>
      </c>
      <c r="L257" s="76">
        <v>0.0</v>
      </c>
      <c r="M257" s="76">
        <v>0.0</v>
      </c>
      <c r="N257" s="76">
        <v>0.0</v>
      </c>
      <c r="O257" s="76">
        <v>0.0</v>
      </c>
      <c r="P257" s="76">
        <v>0.0</v>
      </c>
      <c r="Q257" s="76">
        <v>0.0</v>
      </c>
      <c r="R257" s="76">
        <v>0.0</v>
      </c>
      <c r="S257" s="76">
        <v>0.0</v>
      </c>
      <c r="T257" s="76">
        <v>2.0</v>
      </c>
      <c r="U257" s="137" t="s">
        <v>624</v>
      </c>
      <c r="V257" s="102"/>
      <c r="W257" s="97">
        <v>0.0</v>
      </c>
      <c r="X257" s="76">
        <v>0.0</v>
      </c>
      <c r="Y257" s="76">
        <v>0.0</v>
      </c>
      <c r="Z257" s="76">
        <v>0.0</v>
      </c>
      <c r="AA257" s="76">
        <v>0.0</v>
      </c>
      <c r="AB257" s="76">
        <v>0.0</v>
      </c>
      <c r="AC257" s="76">
        <v>0.0</v>
      </c>
      <c r="AD257" s="76">
        <v>0.0</v>
      </c>
      <c r="AE257" s="76">
        <v>0.0</v>
      </c>
      <c r="AF257" s="76">
        <v>0.0</v>
      </c>
      <c r="AG257" s="114">
        <v>0.0</v>
      </c>
      <c r="AH257" s="97" t="s">
        <v>624</v>
      </c>
      <c r="AI257" s="132"/>
      <c r="AJ257" s="132"/>
    </row>
    <row r="258" hidden="1">
      <c r="A258" s="94" t="s">
        <v>625</v>
      </c>
      <c r="B258" s="94" t="s">
        <v>2162</v>
      </c>
      <c r="C258" s="94" t="s">
        <v>2163</v>
      </c>
      <c r="D258" s="78"/>
      <c r="E258" s="78"/>
      <c r="F258" s="96"/>
      <c r="G258" s="97"/>
      <c r="H258" s="97"/>
      <c r="I258" s="136"/>
      <c r="J258" s="100">
        <v>0.0</v>
      </c>
      <c r="K258" s="97" t="s">
        <v>624</v>
      </c>
      <c r="L258" s="76">
        <v>0.0</v>
      </c>
      <c r="M258" s="76">
        <v>0.0</v>
      </c>
      <c r="N258" s="76">
        <v>0.0</v>
      </c>
      <c r="O258" s="76">
        <v>0.0</v>
      </c>
      <c r="P258" s="76">
        <v>0.0</v>
      </c>
      <c r="Q258" s="76">
        <v>0.0</v>
      </c>
      <c r="R258" s="76">
        <v>0.0</v>
      </c>
      <c r="S258" s="76">
        <v>0.0</v>
      </c>
      <c r="T258" s="76">
        <v>0.0</v>
      </c>
      <c r="U258" s="137">
        <v>0.0</v>
      </c>
      <c r="V258" s="97" t="s">
        <v>2156</v>
      </c>
      <c r="W258" s="97">
        <v>1.0</v>
      </c>
      <c r="X258" s="76">
        <v>0.0</v>
      </c>
      <c r="Y258" s="76">
        <v>0.0</v>
      </c>
      <c r="Z258" s="76">
        <v>0.0</v>
      </c>
      <c r="AA258" s="76">
        <v>0.0</v>
      </c>
      <c r="AB258" s="76">
        <v>0.0</v>
      </c>
      <c r="AC258" s="76">
        <v>0.0</v>
      </c>
      <c r="AD258" s="76">
        <v>0.0</v>
      </c>
      <c r="AE258" s="76">
        <v>0.0</v>
      </c>
      <c r="AF258" s="76">
        <v>0.0</v>
      </c>
      <c r="AG258" s="76">
        <v>0.0</v>
      </c>
      <c r="AH258" s="114">
        <v>1.0</v>
      </c>
      <c r="AI258" s="132"/>
      <c r="AJ258" s="132"/>
    </row>
    <row r="259" hidden="1">
      <c r="A259" s="94" t="s">
        <v>238</v>
      </c>
      <c r="B259" s="94" t="s">
        <v>1737</v>
      </c>
      <c r="C259" s="94" t="s">
        <v>1738</v>
      </c>
      <c r="D259" s="78"/>
      <c r="E259" s="78" t="s">
        <v>1123</v>
      </c>
      <c r="F259" s="96" t="s">
        <v>106</v>
      </c>
      <c r="G259" s="97"/>
      <c r="H259" s="97"/>
      <c r="I259" s="138" t="s">
        <v>2164</v>
      </c>
      <c r="J259" s="100">
        <v>2.0</v>
      </c>
      <c r="K259" s="76">
        <v>0.0</v>
      </c>
      <c r="L259" s="76">
        <v>0.0</v>
      </c>
      <c r="M259" s="76">
        <v>0.0</v>
      </c>
      <c r="N259" s="76">
        <v>0.0</v>
      </c>
      <c r="O259" s="76">
        <v>0.0</v>
      </c>
      <c r="P259" s="76">
        <v>0.0</v>
      </c>
      <c r="Q259" s="76">
        <v>0.0</v>
      </c>
      <c r="R259" s="76">
        <v>0.0</v>
      </c>
      <c r="S259" s="76">
        <v>0.0</v>
      </c>
      <c r="T259" s="76">
        <v>0.0</v>
      </c>
      <c r="U259" s="137">
        <v>2.0</v>
      </c>
      <c r="V259" s="102"/>
      <c r="W259" s="97">
        <v>0.0</v>
      </c>
      <c r="X259" s="76">
        <v>0.0</v>
      </c>
      <c r="Y259" s="76">
        <v>0.0</v>
      </c>
      <c r="Z259" s="76">
        <v>0.0</v>
      </c>
      <c r="AA259" s="76">
        <v>0.0</v>
      </c>
      <c r="AB259" s="76">
        <v>0.0</v>
      </c>
      <c r="AC259" s="76">
        <v>0.0</v>
      </c>
      <c r="AD259" s="76">
        <v>0.0</v>
      </c>
      <c r="AE259" s="76">
        <v>0.0</v>
      </c>
      <c r="AF259" s="76">
        <v>0.0</v>
      </c>
      <c r="AG259" s="76">
        <v>0.0</v>
      </c>
      <c r="AH259" s="114">
        <v>0.0</v>
      </c>
      <c r="AI259" s="132"/>
      <c r="AJ259" s="132"/>
    </row>
    <row r="260" hidden="1">
      <c r="A260" s="94" t="s">
        <v>2165</v>
      </c>
      <c r="B260" s="94" t="s">
        <v>2166</v>
      </c>
      <c r="C260" s="94" t="s">
        <v>2166</v>
      </c>
      <c r="D260" s="78" t="s">
        <v>2167</v>
      </c>
      <c r="E260" s="78" t="s">
        <v>1123</v>
      </c>
      <c r="F260" s="96" t="s">
        <v>106</v>
      </c>
      <c r="G260" s="97" t="s">
        <v>2168</v>
      </c>
      <c r="H260" s="97" t="s">
        <v>2169</v>
      </c>
      <c r="I260" s="138" t="s">
        <v>2110</v>
      </c>
      <c r="J260" s="100">
        <v>1.0</v>
      </c>
      <c r="K260" s="76">
        <v>0.0</v>
      </c>
      <c r="L260" s="76">
        <v>0.0</v>
      </c>
      <c r="M260" s="76">
        <v>0.0</v>
      </c>
      <c r="N260" s="76">
        <v>0.0</v>
      </c>
      <c r="O260" s="76">
        <v>0.0</v>
      </c>
      <c r="P260" s="76">
        <v>0.0</v>
      </c>
      <c r="Q260" s="76">
        <v>0.0</v>
      </c>
      <c r="R260" s="76">
        <v>0.0</v>
      </c>
      <c r="S260" s="76">
        <v>0.0</v>
      </c>
      <c r="T260" s="76">
        <v>0.0</v>
      </c>
      <c r="U260" s="137">
        <v>1.0</v>
      </c>
      <c r="V260" s="102"/>
      <c r="W260" s="97">
        <v>0.0</v>
      </c>
      <c r="X260" s="76">
        <v>0.0</v>
      </c>
      <c r="Y260" s="76">
        <v>0.0</v>
      </c>
      <c r="Z260" s="76">
        <v>0.0</v>
      </c>
      <c r="AA260" s="76">
        <v>0.0</v>
      </c>
      <c r="AB260" s="76">
        <v>0.0</v>
      </c>
      <c r="AC260" s="76">
        <v>0.0</v>
      </c>
      <c r="AD260" s="76">
        <v>0.0</v>
      </c>
      <c r="AE260" s="76">
        <v>0.0</v>
      </c>
      <c r="AF260" s="76">
        <v>0.0</v>
      </c>
      <c r="AG260" s="76">
        <v>0.0</v>
      </c>
      <c r="AH260" s="114">
        <v>0.0</v>
      </c>
      <c r="AI260" s="132"/>
      <c r="AJ260" s="132"/>
    </row>
    <row r="261" hidden="1">
      <c r="A261" s="94" t="s">
        <v>2027</v>
      </c>
      <c r="B261" s="94" t="s">
        <v>2170</v>
      </c>
      <c r="C261" s="94" t="s">
        <v>2170</v>
      </c>
      <c r="D261" s="78"/>
      <c r="E261" s="78" t="s">
        <v>1174</v>
      </c>
      <c r="F261" s="96" t="s">
        <v>89</v>
      </c>
      <c r="G261" s="97"/>
      <c r="H261" s="97"/>
      <c r="I261" s="138" t="s">
        <v>2039</v>
      </c>
      <c r="J261" s="100">
        <v>2.0</v>
      </c>
      <c r="K261" s="76">
        <v>0.0</v>
      </c>
      <c r="L261" s="76">
        <v>0.0</v>
      </c>
      <c r="M261" s="76">
        <v>0.0</v>
      </c>
      <c r="N261" s="76">
        <v>0.0</v>
      </c>
      <c r="O261" s="76">
        <v>0.0</v>
      </c>
      <c r="P261" s="76">
        <v>0.0</v>
      </c>
      <c r="Q261" s="76">
        <v>0.0</v>
      </c>
      <c r="R261" s="76">
        <v>0.0</v>
      </c>
      <c r="S261" s="76">
        <v>0.0</v>
      </c>
      <c r="T261" s="76">
        <v>0.0</v>
      </c>
      <c r="U261" s="137">
        <v>2.0</v>
      </c>
      <c r="V261" s="102"/>
      <c r="W261" s="97">
        <v>0.0</v>
      </c>
      <c r="X261" s="76">
        <v>0.0</v>
      </c>
      <c r="Y261" s="76">
        <v>0.0</v>
      </c>
      <c r="Z261" s="76">
        <v>0.0</v>
      </c>
      <c r="AA261" s="76">
        <v>0.0</v>
      </c>
      <c r="AB261" s="76">
        <v>0.0</v>
      </c>
      <c r="AC261" s="76">
        <v>0.0</v>
      </c>
      <c r="AD261" s="76">
        <v>0.0</v>
      </c>
      <c r="AE261" s="76">
        <v>0.0</v>
      </c>
      <c r="AF261" s="76">
        <v>0.0</v>
      </c>
      <c r="AG261" s="76">
        <v>0.0</v>
      </c>
      <c r="AH261" s="114">
        <v>0.0</v>
      </c>
      <c r="AI261" s="132"/>
      <c r="AJ261" s="132"/>
    </row>
    <row r="262" hidden="1">
      <c r="A262" s="94" t="s">
        <v>147</v>
      </c>
      <c r="B262" s="94" t="s">
        <v>148</v>
      </c>
      <c r="C262" s="94" t="s">
        <v>148</v>
      </c>
      <c r="D262" s="78" t="s">
        <v>149</v>
      </c>
      <c r="E262" s="78" t="s">
        <v>1174</v>
      </c>
      <c r="F262" s="96" t="s">
        <v>106</v>
      </c>
      <c r="G262" s="109" t="s">
        <v>1859</v>
      </c>
      <c r="H262" s="109" t="s">
        <v>1843</v>
      </c>
      <c r="I262" s="136" t="s">
        <v>2171</v>
      </c>
      <c r="J262" s="100">
        <v>1.0</v>
      </c>
      <c r="K262" s="76">
        <v>0.0</v>
      </c>
      <c r="L262" s="76">
        <v>0.0</v>
      </c>
      <c r="M262" s="76">
        <v>0.0</v>
      </c>
      <c r="N262" s="76">
        <v>0.0</v>
      </c>
      <c r="O262" s="76">
        <v>0.0</v>
      </c>
      <c r="P262" s="76">
        <v>0.0</v>
      </c>
      <c r="Q262" s="76">
        <v>0.0</v>
      </c>
      <c r="R262" s="76">
        <v>0.0</v>
      </c>
      <c r="S262" s="76">
        <v>0.0</v>
      </c>
      <c r="T262" s="76">
        <v>0.0</v>
      </c>
      <c r="U262" s="137">
        <v>1.0</v>
      </c>
      <c r="V262" s="102"/>
      <c r="W262" s="97">
        <v>0.0</v>
      </c>
      <c r="X262" s="76">
        <v>0.0</v>
      </c>
      <c r="Y262" s="76">
        <v>0.0</v>
      </c>
      <c r="Z262" s="76">
        <v>0.0</v>
      </c>
      <c r="AA262" s="76">
        <v>0.0</v>
      </c>
      <c r="AB262" s="76">
        <v>0.0</v>
      </c>
      <c r="AC262" s="76">
        <v>0.0</v>
      </c>
      <c r="AD262" s="76">
        <v>0.0</v>
      </c>
      <c r="AE262" s="76">
        <v>0.0</v>
      </c>
      <c r="AF262" s="76">
        <v>0.0</v>
      </c>
      <c r="AG262" s="76">
        <v>0.0</v>
      </c>
      <c r="AH262" s="114">
        <v>0.0</v>
      </c>
      <c r="AI262" s="132"/>
      <c r="AJ262" s="132"/>
    </row>
    <row r="263" hidden="1">
      <c r="A263" s="94" t="s">
        <v>86</v>
      </c>
      <c r="B263" s="94" t="s">
        <v>1058</v>
      </c>
      <c r="C263" s="94" t="s">
        <v>1059</v>
      </c>
      <c r="D263" s="78"/>
      <c r="E263" s="78"/>
      <c r="F263" s="96"/>
      <c r="G263" s="97"/>
      <c r="H263" s="97"/>
      <c r="I263" s="136" t="s">
        <v>2171</v>
      </c>
      <c r="J263" s="100">
        <v>3.0</v>
      </c>
      <c r="K263" s="76">
        <v>0.0</v>
      </c>
      <c r="L263" s="76">
        <v>0.0</v>
      </c>
      <c r="M263" s="76">
        <v>0.0</v>
      </c>
      <c r="N263" s="76">
        <v>0.0</v>
      </c>
      <c r="O263" s="76">
        <v>0.0</v>
      </c>
      <c r="P263" s="76">
        <v>0.0</v>
      </c>
      <c r="Q263" s="76">
        <v>0.0</v>
      </c>
      <c r="R263" s="76">
        <v>0.0</v>
      </c>
      <c r="S263" s="76">
        <v>0.0</v>
      </c>
      <c r="T263" s="76">
        <v>0.0</v>
      </c>
      <c r="U263" s="137">
        <v>3.0</v>
      </c>
      <c r="V263" s="102" t="s">
        <v>2171</v>
      </c>
      <c r="W263" s="97">
        <v>1.0</v>
      </c>
      <c r="X263" s="76">
        <v>0.0</v>
      </c>
      <c r="Y263" s="76">
        <v>0.0</v>
      </c>
      <c r="Z263" s="76">
        <v>0.0</v>
      </c>
      <c r="AA263" s="76">
        <v>0.0</v>
      </c>
      <c r="AB263" s="76">
        <v>0.0</v>
      </c>
      <c r="AC263" s="76">
        <v>0.0</v>
      </c>
      <c r="AD263" s="76">
        <v>0.0</v>
      </c>
      <c r="AE263" s="76">
        <v>0.0</v>
      </c>
      <c r="AF263" s="76">
        <v>0.0</v>
      </c>
      <c r="AG263" s="76">
        <v>0.0</v>
      </c>
      <c r="AH263" s="114">
        <v>1.0</v>
      </c>
      <c r="AI263" s="132"/>
      <c r="AJ263" s="132"/>
    </row>
    <row r="264" hidden="1">
      <c r="A264" s="94" t="s">
        <v>86</v>
      </c>
      <c r="B264" s="94" t="s">
        <v>2172</v>
      </c>
      <c r="C264" s="94" t="s">
        <v>2173</v>
      </c>
      <c r="D264" s="78" t="s">
        <v>152</v>
      </c>
      <c r="E264" s="78" t="s">
        <v>64</v>
      </c>
      <c r="F264" s="96" t="s">
        <v>79</v>
      </c>
      <c r="G264" s="109" t="s">
        <v>1647</v>
      </c>
      <c r="H264" s="109" t="s">
        <v>2174</v>
      </c>
      <c r="I264" s="136" t="s">
        <v>2175</v>
      </c>
      <c r="J264" s="100">
        <v>1.0</v>
      </c>
      <c r="K264" s="76">
        <v>0.0</v>
      </c>
      <c r="L264" s="76">
        <v>0.0</v>
      </c>
      <c r="M264" s="76">
        <v>0.0</v>
      </c>
      <c r="N264" s="76">
        <v>0.0</v>
      </c>
      <c r="O264" s="76">
        <v>0.0</v>
      </c>
      <c r="P264" s="76">
        <v>0.0</v>
      </c>
      <c r="Q264" s="76">
        <v>0.0</v>
      </c>
      <c r="R264" s="76">
        <v>0.0</v>
      </c>
      <c r="S264" s="76">
        <v>0.0</v>
      </c>
      <c r="T264" s="76">
        <v>0.0</v>
      </c>
      <c r="U264" s="137">
        <v>1.0</v>
      </c>
      <c r="V264" s="102"/>
      <c r="W264" s="97">
        <v>0.0</v>
      </c>
      <c r="X264" s="76">
        <v>0.0</v>
      </c>
      <c r="Y264" s="76">
        <v>0.0</v>
      </c>
      <c r="Z264" s="76">
        <v>0.0</v>
      </c>
      <c r="AA264" s="76">
        <v>0.0</v>
      </c>
      <c r="AB264" s="76">
        <v>0.0</v>
      </c>
      <c r="AC264" s="76">
        <v>0.0</v>
      </c>
      <c r="AD264" s="76">
        <v>0.0</v>
      </c>
      <c r="AE264" s="76">
        <v>0.0</v>
      </c>
      <c r="AF264" s="76">
        <v>0.0</v>
      </c>
      <c r="AG264" s="76">
        <v>0.0</v>
      </c>
      <c r="AH264" s="114">
        <v>0.0</v>
      </c>
      <c r="AI264" s="132"/>
      <c r="AJ264" s="132"/>
    </row>
    <row r="265" hidden="1">
      <c r="A265" s="94" t="s">
        <v>94</v>
      </c>
      <c r="B265" s="94" t="s">
        <v>2176</v>
      </c>
      <c r="C265" s="94" t="s">
        <v>2176</v>
      </c>
      <c r="D265" s="78"/>
      <c r="E265" s="78"/>
      <c r="F265" s="96"/>
      <c r="G265" s="97"/>
      <c r="H265" s="97"/>
      <c r="I265" s="136" t="s">
        <v>2177</v>
      </c>
      <c r="J265" s="100">
        <v>4.0</v>
      </c>
      <c r="K265" s="76">
        <v>0.0</v>
      </c>
      <c r="L265" s="76">
        <v>0.0</v>
      </c>
      <c r="M265" s="76">
        <v>0.0</v>
      </c>
      <c r="N265" s="76">
        <v>0.0</v>
      </c>
      <c r="O265" s="76">
        <v>0.0</v>
      </c>
      <c r="P265" s="76">
        <v>0.0</v>
      </c>
      <c r="Q265" s="76">
        <v>0.0</v>
      </c>
      <c r="R265" s="76">
        <v>0.0</v>
      </c>
      <c r="S265" s="76">
        <v>0.0</v>
      </c>
      <c r="T265" s="76">
        <v>0.0</v>
      </c>
      <c r="U265" s="137">
        <v>4.0</v>
      </c>
      <c r="V265" s="102" t="s">
        <v>2177</v>
      </c>
      <c r="W265" s="97">
        <v>7.0</v>
      </c>
      <c r="X265" s="76">
        <v>0.0</v>
      </c>
      <c r="Y265" s="76">
        <v>0.0</v>
      </c>
      <c r="Z265" s="76">
        <v>0.0</v>
      </c>
      <c r="AA265" s="76">
        <v>0.0</v>
      </c>
      <c r="AB265" s="76">
        <v>0.0</v>
      </c>
      <c r="AC265" s="76">
        <v>0.0</v>
      </c>
      <c r="AD265" s="76">
        <v>0.0</v>
      </c>
      <c r="AE265" s="76">
        <v>0.0</v>
      </c>
      <c r="AF265" s="76">
        <v>0.0</v>
      </c>
      <c r="AG265" s="76">
        <v>0.0</v>
      </c>
      <c r="AH265" s="114">
        <v>7.0</v>
      </c>
      <c r="AI265" s="132"/>
      <c r="AJ265" s="132"/>
    </row>
    <row r="266" hidden="1">
      <c r="A266" s="94" t="s">
        <v>711</v>
      </c>
      <c r="B266" s="94" t="s">
        <v>2178</v>
      </c>
      <c r="C266" s="94" t="s">
        <v>2179</v>
      </c>
      <c r="D266" s="78" t="s">
        <v>714</v>
      </c>
      <c r="E266" s="78" t="s">
        <v>1123</v>
      </c>
      <c r="F266" s="96" t="s">
        <v>106</v>
      </c>
      <c r="G266" s="109" t="s">
        <v>2180</v>
      </c>
      <c r="H266" s="97"/>
      <c r="I266" s="136"/>
      <c r="J266" s="100">
        <v>0.0</v>
      </c>
      <c r="K266" s="97" t="s">
        <v>624</v>
      </c>
      <c r="L266" s="76">
        <v>0.0</v>
      </c>
      <c r="M266" s="76">
        <v>0.0</v>
      </c>
      <c r="N266" s="76">
        <v>0.0</v>
      </c>
      <c r="O266" s="76">
        <v>0.0</v>
      </c>
      <c r="P266" s="76">
        <v>0.0</v>
      </c>
      <c r="Q266" s="76">
        <v>0.0</v>
      </c>
      <c r="R266" s="76">
        <v>0.0</v>
      </c>
      <c r="S266" s="76">
        <v>0.0</v>
      </c>
      <c r="T266" s="76">
        <v>0.0</v>
      </c>
      <c r="U266" s="137">
        <v>0.0</v>
      </c>
      <c r="V266" s="97" t="s">
        <v>2181</v>
      </c>
      <c r="W266" s="97">
        <v>1.0</v>
      </c>
      <c r="X266" s="76">
        <v>0.0</v>
      </c>
      <c r="Y266" s="76">
        <v>0.0</v>
      </c>
      <c r="Z266" s="76">
        <v>0.0</v>
      </c>
      <c r="AA266" s="76">
        <v>0.0</v>
      </c>
      <c r="AB266" s="76">
        <v>0.0</v>
      </c>
      <c r="AC266" s="76">
        <v>0.0</v>
      </c>
      <c r="AD266" s="76">
        <v>0.0</v>
      </c>
      <c r="AE266" s="76">
        <v>0.0</v>
      </c>
      <c r="AF266" s="76">
        <v>0.0</v>
      </c>
      <c r="AG266" s="76">
        <v>0.0</v>
      </c>
      <c r="AH266" s="114">
        <v>1.0</v>
      </c>
      <c r="AI266" s="132"/>
      <c r="AJ266" s="132"/>
    </row>
    <row r="267" hidden="1">
      <c r="A267" s="94" t="s">
        <v>238</v>
      </c>
      <c r="B267" s="94" t="s">
        <v>239</v>
      </c>
      <c r="C267" s="94" t="s">
        <v>239</v>
      </c>
      <c r="D267" s="78" t="s">
        <v>240</v>
      </c>
      <c r="E267" s="78" t="s">
        <v>1123</v>
      </c>
      <c r="F267" s="96" t="s">
        <v>89</v>
      </c>
      <c r="G267" s="97" t="s">
        <v>1506</v>
      </c>
      <c r="H267" s="109" t="s">
        <v>1507</v>
      </c>
      <c r="I267" s="138" t="e">
        <v>#N/A</v>
      </c>
      <c r="J267" s="100" t="s">
        <v>624</v>
      </c>
      <c r="K267" s="97" t="s">
        <v>624</v>
      </c>
      <c r="L267" s="97" t="s">
        <v>624</v>
      </c>
      <c r="M267" s="97" t="s">
        <v>624</v>
      </c>
      <c r="N267" s="97" t="s">
        <v>624</v>
      </c>
      <c r="O267" s="97" t="s">
        <v>624</v>
      </c>
      <c r="P267" s="97" t="s">
        <v>624</v>
      </c>
      <c r="Q267" s="97" t="s">
        <v>624</v>
      </c>
      <c r="R267" s="97" t="s">
        <v>624</v>
      </c>
      <c r="S267" s="97" t="s">
        <v>624</v>
      </c>
      <c r="T267" s="97" t="s">
        <v>624</v>
      </c>
      <c r="U267" s="137" t="s">
        <v>624</v>
      </c>
      <c r="V267" s="94" t="e">
        <v>#N/A</v>
      </c>
      <c r="W267" s="97" t="s">
        <v>624</v>
      </c>
      <c r="X267" s="97" t="s">
        <v>624</v>
      </c>
      <c r="Y267" s="97" t="s">
        <v>624</v>
      </c>
      <c r="Z267" s="97" t="s">
        <v>624</v>
      </c>
      <c r="AA267" s="97" t="s">
        <v>624</v>
      </c>
      <c r="AB267" s="97" t="s">
        <v>624</v>
      </c>
      <c r="AC267" s="97" t="s">
        <v>624</v>
      </c>
      <c r="AD267" s="97" t="s">
        <v>624</v>
      </c>
      <c r="AE267" s="97" t="s">
        <v>624</v>
      </c>
      <c r="AF267" s="97" t="s">
        <v>624</v>
      </c>
      <c r="AG267" s="97" t="s">
        <v>624</v>
      </c>
      <c r="AH267" s="97" t="s">
        <v>624</v>
      </c>
      <c r="AI267" s="132"/>
      <c r="AJ267" s="132"/>
    </row>
    <row r="268" hidden="1">
      <c r="A268" s="94" t="s">
        <v>161</v>
      </c>
      <c r="B268" s="94" t="s">
        <v>942</v>
      </c>
      <c r="C268" s="94" t="s">
        <v>942</v>
      </c>
      <c r="D268" s="78" t="s">
        <v>488</v>
      </c>
      <c r="E268" s="78" t="s">
        <v>1285</v>
      </c>
      <c r="F268" s="96" t="s">
        <v>89</v>
      </c>
      <c r="G268" s="97" t="s">
        <v>1509</v>
      </c>
      <c r="H268" s="109" t="s">
        <v>125</v>
      </c>
      <c r="I268" s="138" t="e">
        <v>#N/A</v>
      </c>
      <c r="J268" s="100" t="s">
        <v>624</v>
      </c>
      <c r="K268" s="97" t="s">
        <v>624</v>
      </c>
      <c r="L268" s="97" t="s">
        <v>624</v>
      </c>
      <c r="M268" s="97" t="s">
        <v>624</v>
      </c>
      <c r="N268" s="97" t="s">
        <v>624</v>
      </c>
      <c r="O268" s="97" t="s">
        <v>624</v>
      </c>
      <c r="P268" s="97" t="s">
        <v>624</v>
      </c>
      <c r="Q268" s="97" t="s">
        <v>624</v>
      </c>
      <c r="R268" s="97" t="s">
        <v>624</v>
      </c>
      <c r="S268" s="97" t="s">
        <v>624</v>
      </c>
      <c r="T268" s="97" t="s">
        <v>624</v>
      </c>
      <c r="U268" s="137" t="s">
        <v>624</v>
      </c>
      <c r="V268" s="94" t="e">
        <v>#N/A</v>
      </c>
      <c r="W268" s="97" t="s">
        <v>624</v>
      </c>
      <c r="X268" s="97" t="s">
        <v>624</v>
      </c>
      <c r="Y268" s="97" t="s">
        <v>624</v>
      </c>
      <c r="Z268" s="97" t="s">
        <v>624</v>
      </c>
      <c r="AA268" s="97" t="s">
        <v>624</v>
      </c>
      <c r="AB268" s="97" t="s">
        <v>624</v>
      </c>
      <c r="AC268" s="97" t="s">
        <v>624</v>
      </c>
      <c r="AD268" s="97" t="s">
        <v>624</v>
      </c>
      <c r="AE268" s="97" t="s">
        <v>624</v>
      </c>
      <c r="AF268" s="97" t="s">
        <v>624</v>
      </c>
      <c r="AG268" s="97" t="s">
        <v>624</v>
      </c>
      <c r="AH268" s="97" t="s">
        <v>624</v>
      </c>
      <c r="AI268" s="132"/>
      <c r="AJ268" s="132"/>
    </row>
    <row r="269" hidden="1">
      <c r="A269" s="94" t="s">
        <v>238</v>
      </c>
      <c r="B269" s="94" t="s">
        <v>1510</v>
      </c>
      <c r="C269" s="94" t="s">
        <v>1511</v>
      </c>
      <c r="D269" s="78"/>
      <c r="E269" s="78" t="s">
        <v>1123</v>
      </c>
      <c r="F269" s="96" t="s">
        <v>106</v>
      </c>
      <c r="G269" s="97"/>
      <c r="H269" s="97"/>
      <c r="I269" s="138" t="e">
        <v>#N/A</v>
      </c>
      <c r="J269" s="100" t="s">
        <v>624</v>
      </c>
      <c r="K269" s="97" t="s">
        <v>624</v>
      </c>
      <c r="L269" s="97" t="s">
        <v>624</v>
      </c>
      <c r="M269" s="97" t="s">
        <v>624</v>
      </c>
      <c r="N269" s="97" t="s">
        <v>624</v>
      </c>
      <c r="O269" s="97" t="s">
        <v>624</v>
      </c>
      <c r="P269" s="97" t="s">
        <v>624</v>
      </c>
      <c r="Q269" s="97" t="s">
        <v>624</v>
      </c>
      <c r="R269" s="97" t="s">
        <v>624</v>
      </c>
      <c r="S269" s="97" t="s">
        <v>624</v>
      </c>
      <c r="T269" s="97" t="s">
        <v>624</v>
      </c>
      <c r="U269" s="137" t="s">
        <v>624</v>
      </c>
      <c r="V269" s="94" t="e">
        <v>#N/A</v>
      </c>
      <c r="W269" s="97" t="s">
        <v>624</v>
      </c>
      <c r="X269" s="97" t="s">
        <v>624</v>
      </c>
      <c r="Y269" s="97" t="s">
        <v>624</v>
      </c>
      <c r="Z269" s="97" t="s">
        <v>624</v>
      </c>
      <c r="AA269" s="97" t="s">
        <v>624</v>
      </c>
      <c r="AB269" s="97" t="s">
        <v>624</v>
      </c>
      <c r="AC269" s="97" t="s">
        <v>624</v>
      </c>
      <c r="AD269" s="97" t="s">
        <v>624</v>
      </c>
      <c r="AE269" s="97" t="s">
        <v>624</v>
      </c>
      <c r="AF269" s="97" t="s">
        <v>624</v>
      </c>
      <c r="AG269" s="97" t="s">
        <v>624</v>
      </c>
      <c r="AH269" s="97" t="s">
        <v>624</v>
      </c>
      <c r="AI269" s="132"/>
      <c r="AJ269" s="132"/>
    </row>
    <row r="270" hidden="1">
      <c r="A270" s="94" t="s">
        <v>181</v>
      </c>
      <c r="B270" s="94" t="s">
        <v>841</v>
      </c>
      <c r="C270" s="94" t="s">
        <v>841</v>
      </c>
      <c r="D270" s="78" t="s">
        <v>1416</v>
      </c>
      <c r="E270" s="78" t="s">
        <v>1138</v>
      </c>
      <c r="F270" s="96" t="s">
        <v>89</v>
      </c>
      <c r="G270" s="109" t="s">
        <v>1516</v>
      </c>
      <c r="H270" s="109" t="s">
        <v>1417</v>
      </c>
      <c r="I270" s="138" t="e">
        <v>#N/A</v>
      </c>
      <c r="J270" s="100" t="s">
        <v>624</v>
      </c>
      <c r="K270" s="97" t="s">
        <v>624</v>
      </c>
      <c r="L270" s="97" t="s">
        <v>624</v>
      </c>
      <c r="M270" s="97" t="s">
        <v>624</v>
      </c>
      <c r="N270" s="97" t="s">
        <v>624</v>
      </c>
      <c r="O270" s="97" t="s">
        <v>624</v>
      </c>
      <c r="P270" s="97" t="s">
        <v>624</v>
      </c>
      <c r="Q270" s="97" t="s">
        <v>624</v>
      </c>
      <c r="R270" s="97" t="s">
        <v>624</v>
      </c>
      <c r="S270" s="97" t="s">
        <v>624</v>
      </c>
      <c r="T270" s="97" t="s">
        <v>624</v>
      </c>
      <c r="U270" s="137" t="s">
        <v>624</v>
      </c>
      <c r="V270" s="94" t="e">
        <v>#N/A</v>
      </c>
      <c r="W270" s="97" t="s">
        <v>624</v>
      </c>
      <c r="X270" s="97" t="s">
        <v>624</v>
      </c>
      <c r="Y270" s="97" t="s">
        <v>624</v>
      </c>
      <c r="Z270" s="97" t="s">
        <v>624</v>
      </c>
      <c r="AA270" s="97" t="s">
        <v>624</v>
      </c>
      <c r="AB270" s="97" t="s">
        <v>624</v>
      </c>
      <c r="AC270" s="97" t="s">
        <v>624</v>
      </c>
      <c r="AD270" s="97" t="s">
        <v>624</v>
      </c>
      <c r="AE270" s="97" t="s">
        <v>624</v>
      </c>
      <c r="AF270" s="97" t="s">
        <v>624</v>
      </c>
      <c r="AG270" s="97" t="s">
        <v>624</v>
      </c>
      <c r="AH270" s="97" t="s">
        <v>624</v>
      </c>
      <c r="AI270" s="132"/>
      <c r="AJ270" s="132"/>
    </row>
    <row r="271" hidden="1">
      <c r="A271" s="94" t="s">
        <v>1517</v>
      </c>
      <c r="B271" s="94" t="s">
        <v>1518</v>
      </c>
      <c r="C271" s="94" t="s">
        <v>1518</v>
      </c>
      <c r="D271" s="78" t="s">
        <v>1519</v>
      </c>
      <c r="E271" s="78" t="s">
        <v>1144</v>
      </c>
      <c r="F271" s="96" t="s">
        <v>624</v>
      </c>
      <c r="G271" s="97" t="s">
        <v>1520</v>
      </c>
      <c r="H271" s="97"/>
      <c r="I271" s="138" t="e">
        <v>#N/A</v>
      </c>
      <c r="J271" s="100" t="s">
        <v>624</v>
      </c>
      <c r="K271" s="97" t="s">
        <v>624</v>
      </c>
      <c r="L271" s="97" t="s">
        <v>624</v>
      </c>
      <c r="M271" s="97" t="s">
        <v>624</v>
      </c>
      <c r="N271" s="97" t="s">
        <v>624</v>
      </c>
      <c r="O271" s="97" t="s">
        <v>624</v>
      </c>
      <c r="P271" s="97" t="s">
        <v>624</v>
      </c>
      <c r="Q271" s="97" t="s">
        <v>624</v>
      </c>
      <c r="R271" s="97" t="s">
        <v>624</v>
      </c>
      <c r="S271" s="97" t="s">
        <v>624</v>
      </c>
      <c r="T271" s="97" t="s">
        <v>624</v>
      </c>
      <c r="U271" s="137" t="s">
        <v>624</v>
      </c>
      <c r="V271" s="94" t="e">
        <v>#N/A</v>
      </c>
      <c r="W271" s="97" t="s">
        <v>624</v>
      </c>
      <c r="X271" s="97" t="s">
        <v>624</v>
      </c>
      <c r="Y271" s="97" t="s">
        <v>624</v>
      </c>
      <c r="Z271" s="97" t="s">
        <v>624</v>
      </c>
      <c r="AA271" s="97" t="s">
        <v>624</v>
      </c>
      <c r="AB271" s="97" t="s">
        <v>624</v>
      </c>
      <c r="AC271" s="97" t="s">
        <v>624</v>
      </c>
      <c r="AD271" s="97" t="s">
        <v>624</v>
      </c>
      <c r="AE271" s="97" t="s">
        <v>624</v>
      </c>
      <c r="AF271" s="97" t="s">
        <v>624</v>
      </c>
      <c r="AG271" s="97" t="s">
        <v>624</v>
      </c>
      <c r="AH271" s="97" t="s">
        <v>624</v>
      </c>
      <c r="AI271" s="132"/>
      <c r="AJ271" s="132"/>
    </row>
    <row r="272" hidden="1">
      <c r="A272" s="94" t="s">
        <v>86</v>
      </c>
      <c r="B272" s="94" t="s">
        <v>781</v>
      </c>
      <c r="C272" s="94" t="s">
        <v>781</v>
      </c>
      <c r="D272" s="78"/>
      <c r="E272" s="78"/>
      <c r="F272" s="96"/>
      <c r="G272" s="97"/>
      <c r="H272" s="97"/>
      <c r="I272" s="138" t="e">
        <v>#N/A</v>
      </c>
      <c r="J272" s="100" t="s">
        <v>624</v>
      </c>
      <c r="K272" s="97" t="s">
        <v>624</v>
      </c>
      <c r="L272" s="97" t="s">
        <v>624</v>
      </c>
      <c r="M272" s="97" t="s">
        <v>624</v>
      </c>
      <c r="N272" s="97" t="s">
        <v>624</v>
      </c>
      <c r="O272" s="97" t="s">
        <v>624</v>
      </c>
      <c r="P272" s="97" t="s">
        <v>624</v>
      </c>
      <c r="Q272" s="97" t="s">
        <v>624</v>
      </c>
      <c r="R272" s="97" t="s">
        <v>624</v>
      </c>
      <c r="S272" s="97" t="s">
        <v>624</v>
      </c>
      <c r="T272" s="97" t="s">
        <v>624</v>
      </c>
      <c r="U272" s="137" t="s">
        <v>624</v>
      </c>
      <c r="V272" s="94" t="e">
        <v>#N/A</v>
      </c>
      <c r="W272" s="97" t="s">
        <v>624</v>
      </c>
      <c r="X272" s="97" t="s">
        <v>624</v>
      </c>
      <c r="Y272" s="97" t="s">
        <v>624</v>
      </c>
      <c r="Z272" s="97" t="s">
        <v>624</v>
      </c>
      <c r="AA272" s="97" t="s">
        <v>624</v>
      </c>
      <c r="AB272" s="97" t="s">
        <v>624</v>
      </c>
      <c r="AC272" s="97" t="s">
        <v>624</v>
      </c>
      <c r="AD272" s="97" t="s">
        <v>624</v>
      </c>
      <c r="AE272" s="97" t="s">
        <v>624</v>
      </c>
      <c r="AF272" s="97" t="s">
        <v>624</v>
      </c>
      <c r="AG272" s="97" t="s">
        <v>624</v>
      </c>
      <c r="AH272" s="97" t="s">
        <v>624</v>
      </c>
      <c r="AI272" s="132"/>
      <c r="AJ272" s="132"/>
    </row>
    <row r="273" hidden="1">
      <c r="A273" s="94" t="s">
        <v>646</v>
      </c>
      <c r="B273" s="94" t="s">
        <v>647</v>
      </c>
      <c r="C273" s="94" t="s">
        <v>648</v>
      </c>
      <c r="D273" s="78" t="s">
        <v>649</v>
      </c>
      <c r="E273" s="78" t="s">
        <v>1262</v>
      </c>
      <c r="F273" s="96" t="s">
        <v>106</v>
      </c>
      <c r="G273" s="109" t="s">
        <v>1523</v>
      </c>
      <c r="H273" s="109" t="s">
        <v>1524</v>
      </c>
      <c r="I273" s="138" t="e">
        <v>#N/A</v>
      </c>
      <c r="J273" s="100" t="s">
        <v>624</v>
      </c>
      <c r="K273" s="97" t="s">
        <v>624</v>
      </c>
      <c r="L273" s="97" t="s">
        <v>624</v>
      </c>
      <c r="M273" s="97" t="s">
        <v>624</v>
      </c>
      <c r="N273" s="97" t="s">
        <v>624</v>
      </c>
      <c r="O273" s="97" t="s">
        <v>624</v>
      </c>
      <c r="P273" s="97" t="s">
        <v>624</v>
      </c>
      <c r="Q273" s="97" t="s">
        <v>624</v>
      </c>
      <c r="R273" s="97" t="s">
        <v>624</v>
      </c>
      <c r="S273" s="97" t="s">
        <v>624</v>
      </c>
      <c r="T273" s="97" t="s">
        <v>624</v>
      </c>
      <c r="U273" s="137" t="s">
        <v>624</v>
      </c>
      <c r="V273" s="94" t="e">
        <v>#N/A</v>
      </c>
      <c r="W273" s="97" t="s">
        <v>624</v>
      </c>
      <c r="X273" s="97" t="s">
        <v>624</v>
      </c>
      <c r="Y273" s="97" t="s">
        <v>624</v>
      </c>
      <c r="Z273" s="97" t="s">
        <v>624</v>
      </c>
      <c r="AA273" s="97" t="s">
        <v>624</v>
      </c>
      <c r="AB273" s="97" t="s">
        <v>624</v>
      </c>
      <c r="AC273" s="97" t="s">
        <v>624</v>
      </c>
      <c r="AD273" s="97" t="s">
        <v>624</v>
      </c>
      <c r="AE273" s="97" t="s">
        <v>624</v>
      </c>
      <c r="AF273" s="97" t="s">
        <v>624</v>
      </c>
      <c r="AG273" s="97" t="s">
        <v>624</v>
      </c>
      <c r="AH273" s="97" t="s">
        <v>624</v>
      </c>
      <c r="AI273" s="132"/>
      <c r="AJ273" s="132"/>
    </row>
    <row r="274" hidden="1">
      <c r="A274" s="94" t="s">
        <v>1525</v>
      </c>
      <c r="B274" s="94" t="s">
        <v>1526</v>
      </c>
      <c r="C274" s="94" t="s">
        <v>1526</v>
      </c>
      <c r="D274" s="78" t="s">
        <v>1527</v>
      </c>
      <c r="E274" s="78" t="s">
        <v>64</v>
      </c>
      <c r="F274" s="96" t="s">
        <v>79</v>
      </c>
      <c r="G274" s="97" t="s">
        <v>1520</v>
      </c>
      <c r="H274" s="97"/>
      <c r="I274" s="138" t="e">
        <v>#N/A</v>
      </c>
      <c r="J274" s="100" t="s">
        <v>624</v>
      </c>
      <c r="K274" s="97" t="s">
        <v>624</v>
      </c>
      <c r="L274" s="97" t="s">
        <v>624</v>
      </c>
      <c r="M274" s="97" t="s">
        <v>624</v>
      </c>
      <c r="N274" s="97" t="s">
        <v>624</v>
      </c>
      <c r="O274" s="97" t="s">
        <v>624</v>
      </c>
      <c r="P274" s="97" t="s">
        <v>624</v>
      </c>
      <c r="Q274" s="97" t="s">
        <v>624</v>
      </c>
      <c r="R274" s="97" t="s">
        <v>624</v>
      </c>
      <c r="S274" s="97" t="s">
        <v>624</v>
      </c>
      <c r="T274" s="97" t="s">
        <v>624</v>
      </c>
      <c r="U274" s="137" t="s">
        <v>624</v>
      </c>
      <c r="V274" s="94" t="e">
        <v>#N/A</v>
      </c>
      <c r="W274" s="97" t="s">
        <v>624</v>
      </c>
      <c r="X274" s="97" t="s">
        <v>624</v>
      </c>
      <c r="Y274" s="97" t="s">
        <v>624</v>
      </c>
      <c r="Z274" s="97" t="s">
        <v>624</v>
      </c>
      <c r="AA274" s="97" t="s">
        <v>624</v>
      </c>
      <c r="AB274" s="97" t="s">
        <v>624</v>
      </c>
      <c r="AC274" s="97" t="s">
        <v>624</v>
      </c>
      <c r="AD274" s="97" t="s">
        <v>624</v>
      </c>
      <c r="AE274" s="97" t="s">
        <v>624</v>
      </c>
      <c r="AF274" s="97" t="s">
        <v>624</v>
      </c>
      <c r="AG274" s="97" t="s">
        <v>624</v>
      </c>
      <c r="AH274" s="97" t="s">
        <v>624</v>
      </c>
      <c r="AI274" s="132"/>
      <c r="AJ274" s="132"/>
    </row>
    <row r="275" hidden="1">
      <c r="A275" s="94" t="s">
        <v>103</v>
      </c>
      <c r="B275" s="94" t="s">
        <v>502</v>
      </c>
      <c r="C275" s="94" t="s">
        <v>502</v>
      </c>
      <c r="D275" s="78" t="s">
        <v>105</v>
      </c>
      <c r="E275" s="78" t="s">
        <v>1123</v>
      </c>
      <c r="F275" s="96" t="s">
        <v>79</v>
      </c>
      <c r="G275" s="109" t="s">
        <v>1530</v>
      </c>
      <c r="H275" s="97"/>
      <c r="I275" s="138" t="e">
        <v>#N/A</v>
      </c>
      <c r="J275" s="100" t="s">
        <v>624</v>
      </c>
      <c r="K275" s="97" t="s">
        <v>624</v>
      </c>
      <c r="L275" s="97" t="s">
        <v>624</v>
      </c>
      <c r="M275" s="97" t="s">
        <v>624</v>
      </c>
      <c r="N275" s="97" t="s">
        <v>624</v>
      </c>
      <c r="O275" s="97" t="s">
        <v>624</v>
      </c>
      <c r="P275" s="97" t="s">
        <v>624</v>
      </c>
      <c r="Q275" s="97" t="s">
        <v>624</v>
      </c>
      <c r="R275" s="97" t="s">
        <v>624</v>
      </c>
      <c r="S275" s="97" t="s">
        <v>624</v>
      </c>
      <c r="T275" s="97" t="s">
        <v>624</v>
      </c>
      <c r="U275" s="137" t="s">
        <v>624</v>
      </c>
      <c r="V275" s="94" t="e">
        <v>#N/A</v>
      </c>
      <c r="W275" s="97" t="s">
        <v>624</v>
      </c>
      <c r="X275" s="97" t="s">
        <v>624</v>
      </c>
      <c r="Y275" s="97" t="s">
        <v>624</v>
      </c>
      <c r="Z275" s="97" t="s">
        <v>624</v>
      </c>
      <c r="AA275" s="97" t="s">
        <v>624</v>
      </c>
      <c r="AB275" s="97" t="s">
        <v>624</v>
      </c>
      <c r="AC275" s="97" t="s">
        <v>624</v>
      </c>
      <c r="AD275" s="97" t="s">
        <v>624</v>
      </c>
      <c r="AE275" s="97" t="s">
        <v>624</v>
      </c>
      <c r="AF275" s="97" t="s">
        <v>624</v>
      </c>
      <c r="AG275" s="97" t="s">
        <v>624</v>
      </c>
      <c r="AH275" s="97" t="s">
        <v>624</v>
      </c>
      <c r="AI275" s="132"/>
      <c r="AJ275" s="132"/>
    </row>
    <row r="276" hidden="1">
      <c r="A276" s="94" t="s">
        <v>103</v>
      </c>
      <c r="B276" s="94" t="s">
        <v>356</v>
      </c>
      <c r="C276" s="94" t="s">
        <v>356</v>
      </c>
      <c r="D276" s="78" t="s">
        <v>105</v>
      </c>
      <c r="E276" s="78" t="s">
        <v>1123</v>
      </c>
      <c r="F276" s="96" t="s">
        <v>89</v>
      </c>
      <c r="G276" s="97" t="s">
        <v>1531</v>
      </c>
      <c r="H276" s="97"/>
      <c r="I276" s="138" t="e">
        <v>#N/A</v>
      </c>
      <c r="J276" s="100" t="s">
        <v>624</v>
      </c>
      <c r="K276" s="97" t="s">
        <v>624</v>
      </c>
      <c r="L276" s="97" t="s">
        <v>624</v>
      </c>
      <c r="M276" s="97" t="s">
        <v>624</v>
      </c>
      <c r="N276" s="97" t="s">
        <v>624</v>
      </c>
      <c r="O276" s="97" t="s">
        <v>624</v>
      </c>
      <c r="P276" s="97" t="s">
        <v>624</v>
      </c>
      <c r="Q276" s="97" t="s">
        <v>624</v>
      </c>
      <c r="R276" s="97" t="s">
        <v>624</v>
      </c>
      <c r="S276" s="97" t="s">
        <v>624</v>
      </c>
      <c r="T276" s="97" t="s">
        <v>624</v>
      </c>
      <c r="U276" s="137" t="s">
        <v>624</v>
      </c>
      <c r="V276" s="94" t="e">
        <v>#N/A</v>
      </c>
      <c r="W276" s="97" t="s">
        <v>624</v>
      </c>
      <c r="X276" s="97" t="s">
        <v>624</v>
      </c>
      <c r="Y276" s="97" t="s">
        <v>624</v>
      </c>
      <c r="Z276" s="97" t="s">
        <v>624</v>
      </c>
      <c r="AA276" s="97" t="s">
        <v>624</v>
      </c>
      <c r="AB276" s="97" t="s">
        <v>624</v>
      </c>
      <c r="AC276" s="97" t="s">
        <v>624</v>
      </c>
      <c r="AD276" s="97" t="s">
        <v>624</v>
      </c>
      <c r="AE276" s="97" t="s">
        <v>624</v>
      </c>
      <c r="AF276" s="97" t="s">
        <v>624</v>
      </c>
      <c r="AG276" s="97" t="s">
        <v>624</v>
      </c>
      <c r="AH276" s="97" t="s">
        <v>624</v>
      </c>
      <c r="AI276" s="132"/>
      <c r="AJ276" s="132"/>
    </row>
    <row r="277" hidden="1">
      <c r="A277" s="94" t="s">
        <v>448</v>
      </c>
      <c r="B277" s="94" t="s">
        <v>924</v>
      </c>
      <c r="C277" s="94" t="s">
        <v>924</v>
      </c>
      <c r="D277" s="78" t="s">
        <v>450</v>
      </c>
      <c r="E277" s="78" t="s">
        <v>1123</v>
      </c>
      <c r="F277" s="96" t="s">
        <v>79</v>
      </c>
      <c r="G277" s="109" t="s">
        <v>1532</v>
      </c>
      <c r="H277" s="97"/>
      <c r="I277" s="138" t="e">
        <v>#N/A</v>
      </c>
      <c r="J277" s="100" t="s">
        <v>624</v>
      </c>
      <c r="K277" s="97" t="s">
        <v>624</v>
      </c>
      <c r="L277" s="97" t="s">
        <v>624</v>
      </c>
      <c r="M277" s="97" t="s">
        <v>624</v>
      </c>
      <c r="N277" s="97" t="s">
        <v>624</v>
      </c>
      <c r="O277" s="97" t="s">
        <v>624</v>
      </c>
      <c r="P277" s="97" t="s">
        <v>624</v>
      </c>
      <c r="Q277" s="97" t="s">
        <v>624</v>
      </c>
      <c r="R277" s="97" t="s">
        <v>624</v>
      </c>
      <c r="S277" s="97" t="s">
        <v>624</v>
      </c>
      <c r="T277" s="97" t="s">
        <v>624</v>
      </c>
      <c r="U277" s="137" t="s">
        <v>624</v>
      </c>
      <c r="V277" s="94" t="e">
        <v>#N/A</v>
      </c>
      <c r="W277" s="97" t="s">
        <v>624</v>
      </c>
      <c r="X277" s="97" t="s">
        <v>624</v>
      </c>
      <c r="Y277" s="97" t="s">
        <v>624</v>
      </c>
      <c r="Z277" s="97" t="s">
        <v>624</v>
      </c>
      <c r="AA277" s="97" t="s">
        <v>624</v>
      </c>
      <c r="AB277" s="97" t="s">
        <v>624</v>
      </c>
      <c r="AC277" s="97" t="s">
        <v>624</v>
      </c>
      <c r="AD277" s="97" t="s">
        <v>624</v>
      </c>
      <c r="AE277" s="97" t="s">
        <v>624</v>
      </c>
      <c r="AF277" s="97" t="s">
        <v>624</v>
      </c>
      <c r="AG277" s="97" t="s">
        <v>624</v>
      </c>
      <c r="AH277" s="97" t="s">
        <v>624</v>
      </c>
      <c r="AI277" s="132"/>
      <c r="AJ277" s="132"/>
    </row>
    <row r="278" hidden="1">
      <c r="A278" s="94" t="s">
        <v>74</v>
      </c>
      <c r="B278" s="94" t="s">
        <v>1044</v>
      </c>
      <c r="C278" s="94" t="s">
        <v>1044</v>
      </c>
      <c r="D278" s="78" t="s">
        <v>1173</v>
      </c>
      <c r="E278" s="78" t="s">
        <v>1484</v>
      </c>
      <c r="F278" s="96" t="s">
        <v>106</v>
      </c>
      <c r="G278" s="97" t="s">
        <v>1533</v>
      </c>
      <c r="H278" s="109" t="s">
        <v>2182</v>
      </c>
      <c r="I278" s="138" t="e">
        <v>#N/A</v>
      </c>
      <c r="J278" s="100" t="s">
        <v>624</v>
      </c>
      <c r="K278" s="97" t="s">
        <v>624</v>
      </c>
      <c r="L278" s="97" t="s">
        <v>624</v>
      </c>
      <c r="M278" s="97" t="s">
        <v>624</v>
      </c>
      <c r="N278" s="97" t="s">
        <v>624</v>
      </c>
      <c r="O278" s="97" t="s">
        <v>624</v>
      </c>
      <c r="P278" s="97" t="s">
        <v>624</v>
      </c>
      <c r="Q278" s="97" t="s">
        <v>624</v>
      </c>
      <c r="R278" s="97" t="s">
        <v>624</v>
      </c>
      <c r="S278" s="97" t="s">
        <v>624</v>
      </c>
      <c r="T278" s="97" t="s">
        <v>624</v>
      </c>
      <c r="U278" s="137" t="s">
        <v>624</v>
      </c>
      <c r="V278" s="94" t="e">
        <v>#N/A</v>
      </c>
      <c r="W278" s="97" t="s">
        <v>624</v>
      </c>
      <c r="X278" s="97" t="s">
        <v>624</v>
      </c>
      <c r="Y278" s="97" t="s">
        <v>624</v>
      </c>
      <c r="Z278" s="97" t="s">
        <v>624</v>
      </c>
      <c r="AA278" s="97" t="s">
        <v>624</v>
      </c>
      <c r="AB278" s="97" t="s">
        <v>624</v>
      </c>
      <c r="AC278" s="97" t="s">
        <v>624</v>
      </c>
      <c r="AD278" s="97" t="s">
        <v>624</v>
      </c>
      <c r="AE278" s="97" t="s">
        <v>624</v>
      </c>
      <c r="AF278" s="97" t="s">
        <v>624</v>
      </c>
      <c r="AG278" s="97" t="s">
        <v>624</v>
      </c>
      <c r="AH278" s="97" t="s">
        <v>624</v>
      </c>
      <c r="AI278" s="132"/>
      <c r="AJ278" s="132"/>
    </row>
    <row r="279">
      <c r="A279" s="75"/>
      <c r="B279" s="75"/>
      <c r="C279" s="75"/>
      <c r="D279" s="139"/>
      <c r="E279" s="139"/>
      <c r="F279" s="140"/>
      <c r="G279" s="75"/>
      <c r="H279" s="75"/>
      <c r="I279" s="141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123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</row>
    <row r="280">
      <c r="A280" s="75"/>
      <c r="B280" s="75"/>
      <c r="C280" s="75"/>
      <c r="D280" s="139"/>
      <c r="E280" s="139"/>
      <c r="F280" s="140"/>
      <c r="G280" s="75"/>
      <c r="H280" s="75"/>
      <c r="I280" s="141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123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</row>
    <row r="281">
      <c r="A281" s="75"/>
      <c r="B281" s="75"/>
      <c r="C281" s="75"/>
      <c r="D281" s="139"/>
      <c r="E281" s="139"/>
      <c r="F281" s="140"/>
      <c r="G281" s="75"/>
      <c r="H281" s="75"/>
      <c r="I281" s="141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123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</row>
    <row r="282">
      <c r="A282" s="75"/>
      <c r="B282" s="75"/>
      <c r="C282" s="75"/>
      <c r="D282" s="139"/>
      <c r="E282" s="139"/>
      <c r="F282" s="140"/>
      <c r="G282" s="75"/>
      <c r="H282" s="75"/>
      <c r="I282" s="141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123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</row>
    <row r="283">
      <c r="A283" s="75"/>
      <c r="B283" s="75"/>
      <c r="C283" s="75"/>
      <c r="D283" s="139"/>
      <c r="E283" s="139"/>
      <c r="F283" s="140"/>
      <c r="G283" s="75"/>
      <c r="H283" s="75"/>
      <c r="I283" s="141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123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</row>
    <row r="284">
      <c r="A284" s="75"/>
      <c r="B284" s="75"/>
      <c r="C284" s="75"/>
      <c r="D284" s="139"/>
      <c r="E284" s="139"/>
      <c r="F284" s="140"/>
      <c r="G284" s="75"/>
      <c r="H284" s="75"/>
      <c r="I284" s="141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123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</row>
    <row r="285">
      <c r="A285" s="75"/>
      <c r="B285" s="75"/>
      <c r="C285" s="75"/>
      <c r="D285" s="139"/>
      <c r="E285" s="139"/>
      <c r="F285" s="140"/>
      <c r="G285" s="75"/>
      <c r="H285" s="75"/>
      <c r="I285" s="141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123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</row>
    <row r="286">
      <c r="A286" s="75"/>
      <c r="B286" s="75"/>
      <c r="C286" s="75"/>
      <c r="D286" s="139"/>
      <c r="E286" s="139"/>
      <c r="F286" s="140"/>
      <c r="G286" s="75"/>
      <c r="H286" s="75"/>
      <c r="I286" s="141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123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</row>
    <row r="287">
      <c r="A287" s="75"/>
      <c r="B287" s="75"/>
      <c r="C287" s="75"/>
      <c r="D287" s="139"/>
      <c r="E287" s="139"/>
      <c r="F287" s="140"/>
      <c r="G287" s="75"/>
      <c r="H287" s="75"/>
      <c r="I287" s="141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123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</row>
    <row r="288">
      <c r="A288" s="75"/>
      <c r="B288" s="75"/>
      <c r="C288" s="75"/>
      <c r="D288" s="139"/>
      <c r="E288" s="139"/>
      <c r="F288" s="140"/>
      <c r="G288" s="75"/>
      <c r="H288" s="75"/>
      <c r="I288" s="141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123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</row>
    <row r="289">
      <c r="A289" s="75"/>
      <c r="B289" s="75"/>
      <c r="C289" s="75"/>
      <c r="D289" s="139"/>
      <c r="E289" s="139"/>
      <c r="F289" s="140"/>
      <c r="G289" s="75"/>
      <c r="H289" s="75"/>
      <c r="I289" s="141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123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</row>
    <row r="290">
      <c r="A290" s="75"/>
      <c r="B290" s="75"/>
      <c r="C290" s="75"/>
      <c r="D290" s="139"/>
      <c r="E290" s="139"/>
      <c r="F290" s="140"/>
      <c r="G290" s="75"/>
      <c r="H290" s="75"/>
      <c r="I290" s="141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123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</row>
    <row r="291">
      <c r="A291" s="75"/>
      <c r="B291" s="75"/>
      <c r="C291" s="75"/>
      <c r="D291" s="139"/>
      <c r="E291" s="139"/>
      <c r="F291" s="140"/>
      <c r="G291" s="75"/>
      <c r="H291" s="75"/>
      <c r="I291" s="141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123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</row>
    <row r="292">
      <c r="A292" s="75"/>
      <c r="B292" s="75"/>
      <c r="C292" s="75"/>
      <c r="D292" s="139"/>
      <c r="E292" s="139"/>
      <c r="F292" s="140"/>
      <c r="G292" s="75"/>
      <c r="H292" s="75"/>
      <c r="I292" s="141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123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</row>
    <row r="293">
      <c r="A293" s="75"/>
      <c r="B293" s="75"/>
      <c r="C293" s="75"/>
      <c r="D293" s="139"/>
      <c r="E293" s="139"/>
      <c r="F293" s="140"/>
      <c r="G293" s="75"/>
      <c r="H293" s="75"/>
      <c r="I293" s="141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123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</row>
    <row r="294">
      <c r="A294" s="75"/>
      <c r="B294" s="75"/>
      <c r="C294" s="75"/>
      <c r="D294" s="139"/>
      <c r="E294" s="139"/>
      <c r="F294" s="140"/>
      <c r="G294" s="75"/>
      <c r="H294" s="75"/>
      <c r="I294" s="141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123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</row>
    <row r="295">
      <c r="A295" s="75"/>
      <c r="B295" s="75"/>
      <c r="C295" s="75"/>
      <c r="D295" s="139"/>
      <c r="E295" s="139"/>
      <c r="F295" s="140"/>
      <c r="G295" s="75"/>
      <c r="H295" s="75"/>
      <c r="I295" s="141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123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</row>
    <row r="296">
      <c r="A296" s="75"/>
      <c r="B296" s="75"/>
      <c r="C296" s="75"/>
      <c r="D296" s="139"/>
      <c r="E296" s="139"/>
      <c r="F296" s="140"/>
      <c r="G296" s="75"/>
      <c r="H296" s="75"/>
      <c r="I296" s="141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123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</row>
    <row r="297">
      <c r="A297" s="75"/>
      <c r="B297" s="75"/>
      <c r="C297" s="75"/>
      <c r="D297" s="139"/>
      <c r="E297" s="139"/>
      <c r="F297" s="140"/>
      <c r="G297" s="75"/>
      <c r="H297" s="75"/>
      <c r="I297" s="141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123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</row>
    <row r="298">
      <c r="A298" s="75"/>
      <c r="B298" s="75"/>
      <c r="C298" s="75"/>
      <c r="D298" s="139"/>
      <c r="E298" s="139"/>
      <c r="F298" s="140"/>
      <c r="G298" s="75"/>
      <c r="H298" s="75"/>
      <c r="I298" s="141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123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</row>
    <row r="299">
      <c r="A299" s="75"/>
      <c r="B299" s="75"/>
      <c r="C299" s="75"/>
      <c r="D299" s="139"/>
      <c r="E299" s="139"/>
      <c r="F299" s="140"/>
      <c r="G299" s="75"/>
      <c r="H299" s="75"/>
      <c r="I299" s="141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123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</row>
    <row r="300">
      <c r="A300" s="75"/>
      <c r="B300" s="75"/>
      <c r="C300" s="75"/>
      <c r="D300" s="139"/>
      <c r="E300" s="139"/>
      <c r="F300" s="140"/>
      <c r="G300" s="75"/>
      <c r="H300" s="75"/>
      <c r="I300" s="141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123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</row>
    <row r="301">
      <c r="A301" s="75"/>
      <c r="B301" s="75"/>
      <c r="C301" s="75"/>
      <c r="D301" s="139"/>
      <c r="E301" s="139"/>
      <c r="F301" s="140"/>
      <c r="G301" s="75"/>
      <c r="H301" s="75"/>
      <c r="I301" s="141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123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</row>
    <row r="302">
      <c r="A302" s="75"/>
      <c r="B302" s="75"/>
      <c r="C302" s="75"/>
      <c r="D302" s="139"/>
      <c r="E302" s="139"/>
      <c r="F302" s="140"/>
      <c r="G302" s="75"/>
      <c r="H302" s="75"/>
      <c r="I302" s="141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123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</row>
    <row r="303">
      <c r="A303" s="75"/>
      <c r="B303" s="75"/>
      <c r="C303" s="75"/>
      <c r="D303" s="139"/>
      <c r="E303" s="139"/>
      <c r="F303" s="140"/>
      <c r="G303" s="75"/>
      <c r="H303" s="75"/>
      <c r="I303" s="141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123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</row>
    <row r="304">
      <c r="A304" s="75"/>
      <c r="B304" s="75"/>
      <c r="C304" s="75"/>
      <c r="D304" s="139"/>
      <c r="E304" s="139"/>
      <c r="F304" s="140"/>
      <c r="G304" s="75"/>
      <c r="H304" s="75"/>
      <c r="I304" s="141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123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</row>
    <row r="305">
      <c r="A305" s="75"/>
      <c r="B305" s="75"/>
      <c r="C305" s="75"/>
      <c r="D305" s="139"/>
      <c r="E305" s="139"/>
      <c r="F305" s="140"/>
      <c r="G305" s="75"/>
      <c r="H305" s="75"/>
      <c r="I305" s="141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123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</row>
    <row r="306">
      <c r="A306" s="75"/>
      <c r="B306" s="75"/>
      <c r="C306" s="75"/>
      <c r="D306" s="139"/>
      <c r="E306" s="139"/>
      <c r="F306" s="140"/>
      <c r="G306" s="75"/>
      <c r="H306" s="75"/>
      <c r="I306" s="141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123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</row>
    <row r="307">
      <c r="A307" s="75"/>
      <c r="B307" s="75"/>
      <c r="C307" s="75"/>
      <c r="D307" s="139"/>
      <c r="E307" s="139"/>
      <c r="F307" s="140"/>
      <c r="G307" s="75"/>
      <c r="H307" s="75"/>
      <c r="I307" s="141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123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</row>
    <row r="308">
      <c r="A308" s="75"/>
      <c r="B308" s="75"/>
      <c r="C308" s="75"/>
      <c r="D308" s="139"/>
      <c r="E308" s="139"/>
      <c r="F308" s="140"/>
      <c r="G308" s="75"/>
      <c r="H308" s="75"/>
      <c r="I308" s="141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123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</row>
    <row r="309">
      <c r="A309" s="75"/>
      <c r="B309" s="75"/>
      <c r="C309" s="75"/>
      <c r="D309" s="139"/>
      <c r="E309" s="139"/>
      <c r="F309" s="140"/>
      <c r="G309" s="75"/>
      <c r="H309" s="75"/>
      <c r="I309" s="141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123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</row>
    <row r="310">
      <c r="A310" s="75"/>
      <c r="B310" s="75"/>
      <c r="C310" s="75"/>
      <c r="D310" s="139"/>
      <c r="E310" s="139"/>
      <c r="F310" s="140"/>
      <c r="G310" s="75"/>
      <c r="H310" s="75"/>
      <c r="I310" s="141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123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</row>
    <row r="311">
      <c r="A311" s="75"/>
      <c r="B311" s="75"/>
      <c r="C311" s="75"/>
      <c r="D311" s="139"/>
      <c r="E311" s="139"/>
      <c r="F311" s="140"/>
      <c r="G311" s="75"/>
      <c r="H311" s="75"/>
      <c r="I311" s="141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123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</row>
    <row r="312">
      <c r="A312" s="75"/>
      <c r="B312" s="75"/>
      <c r="C312" s="75"/>
      <c r="D312" s="139"/>
      <c r="E312" s="139"/>
      <c r="F312" s="140"/>
      <c r="G312" s="75"/>
      <c r="H312" s="75"/>
      <c r="I312" s="141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123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</row>
    <row r="313">
      <c r="A313" s="75"/>
      <c r="B313" s="75"/>
      <c r="C313" s="75"/>
      <c r="D313" s="139"/>
      <c r="E313" s="139"/>
      <c r="F313" s="140"/>
      <c r="G313" s="75"/>
      <c r="H313" s="75"/>
      <c r="I313" s="141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123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</row>
    <row r="314">
      <c r="A314" s="75"/>
      <c r="B314" s="75"/>
      <c r="C314" s="75"/>
      <c r="D314" s="139"/>
      <c r="E314" s="139"/>
      <c r="F314" s="140"/>
      <c r="G314" s="75"/>
      <c r="H314" s="75"/>
      <c r="I314" s="141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123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</row>
    <row r="315">
      <c r="A315" s="75"/>
      <c r="B315" s="75"/>
      <c r="C315" s="75"/>
      <c r="D315" s="139"/>
      <c r="E315" s="139"/>
      <c r="F315" s="140"/>
      <c r="G315" s="75"/>
      <c r="H315" s="75"/>
      <c r="I315" s="141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123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</row>
    <row r="316">
      <c r="A316" s="75"/>
      <c r="B316" s="75"/>
      <c r="C316" s="75"/>
      <c r="D316" s="139"/>
      <c r="E316" s="139"/>
      <c r="F316" s="140"/>
      <c r="G316" s="75"/>
      <c r="H316" s="75"/>
      <c r="I316" s="141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123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</row>
    <row r="317">
      <c r="A317" s="75"/>
      <c r="B317" s="75"/>
      <c r="C317" s="75"/>
      <c r="D317" s="139"/>
      <c r="E317" s="139"/>
      <c r="F317" s="140"/>
      <c r="G317" s="75"/>
      <c r="H317" s="75"/>
      <c r="I317" s="141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123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</row>
    <row r="318">
      <c r="A318" s="75"/>
      <c r="B318" s="75"/>
      <c r="C318" s="75"/>
      <c r="D318" s="139"/>
      <c r="E318" s="139"/>
      <c r="F318" s="140"/>
      <c r="G318" s="75"/>
      <c r="H318" s="75"/>
      <c r="I318" s="141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123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</row>
    <row r="319">
      <c r="A319" s="75"/>
      <c r="B319" s="75"/>
      <c r="C319" s="75"/>
      <c r="D319" s="139"/>
      <c r="E319" s="139"/>
      <c r="F319" s="140"/>
      <c r="G319" s="75"/>
      <c r="H319" s="75"/>
      <c r="I319" s="141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123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</row>
    <row r="320">
      <c r="A320" s="75"/>
      <c r="B320" s="75"/>
      <c r="C320" s="75"/>
      <c r="D320" s="139"/>
      <c r="E320" s="139"/>
      <c r="F320" s="140"/>
      <c r="G320" s="75"/>
      <c r="H320" s="75"/>
      <c r="I320" s="141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123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</row>
    <row r="321">
      <c r="A321" s="75"/>
      <c r="B321" s="75"/>
      <c r="C321" s="75"/>
      <c r="D321" s="139"/>
      <c r="E321" s="139"/>
      <c r="F321" s="140"/>
      <c r="G321" s="75"/>
      <c r="H321" s="75"/>
      <c r="I321" s="141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123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</row>
    <row r="322">
      <c r="A322" s="75"/>
      <c r="B322" s="75"/>
      <c r="C322" s="75"/>
      <c r="D322" s="139"/>
      <c r="E322" s="139"/>
      <c r="F322" s="140"/>
      <c r="G322" s="75"/>
      <c r="H322" s="75"/>
      <c r="I322" s="141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123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</row>
    <row r="323">
      <c r="A323" s="75"/>
      <c r="B323" s="75"/>
      <c r="C323" s="75"/>
      <c r="D323" s="139"/>
      <c r="E323" s="139"/>
      <c r="F323" s="140"/>
      <c r="G323" s="75"/>
      <c r="H323" s="75"/>
      <c r="I323" s="141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123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</row>
    <row r="324">
      <c r="A324" s="75"/>
      <c r="B324" s="75"/>
      <c r="C324" s="75"/>
      <c r="D324" s="139"/>
      <c r="E324" s="139"/>
      <c r="F324" s="140"/>
      <c r="G324" s="75"/>
      <c r="H324" s="75"/>
      <c r="I324" s="141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123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</row>
    <row r="325">
      <c r="A325" s="75"/>
      <c r="B325" s="75"/>
      <c r="C325" s="75"/>
      <c r="D325" s="139"/>
      <c r="E325" s="139"/>
      <c r="F325" s="140"/>
      <c r="G325" s="75"/>
      <c r="H325" s="75"/>
      <c r="I325" s="141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123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</row>
    <row r="326">
      <c r="A326" s="75"/>
      <c r="B326" s="75"/>
      <c r="C326" s="75"/>
      <c r="D326" s="139"/>
      <c r="E326" s="139"/>
      <c r="F326" s="140"/>
      <c r="G326" s="75"/>
      <c r="H326" s="75"/>
      <c r="I326" s="141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123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</row>
    <row r="327">
      <c r="A327" s="75"/>
      <c r="B327" s="75"/>
      <c r="C327" s="75"/>
      <c r="D327" s="139"/>
      <c r="E327" s="139"/>
      <c r="F327" s="140"/>
      <c r="G327" s="75"/>
      <c r="H327" s="75"/>
      <c r="I327" s="141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123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</row>
    <row r="328">
      <c r="A328" s="75"/>
      <c r="B328" s="75"/>
      <c r="C328" s="75"/>
      <c r="D328" s="139"/>
      <c r="E328" s="139"/>
      <c r="F328" s="140"/>
      <c r="G328" s="75"/>
      <c r="H328" s="75"/>
      <c r="I328" s="141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123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</row>
    <row r="329">
      <c r="A329" s="75"/>
      <c r="B329" s="75"/>
      <c r="C329" s="75"/>
      <c r="D329" s="139"/>
      <c r="E329" s="139"/>
      <c r="F329" s="140"/>
      <c r="G329" s="75"/>
      <c r="H329" s="75"/>
      <c r="I329" s="141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123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</row>
    <row r="330">
      <c r="A330" s="75"/>
      <c r="B330" s="75"/>
      <c r="C330" s="75"/>
      <c r="D330" s="139"/>
      <c r="E330" s="139"/>
      <c r="F330" s="140"/>
      <c r="G330" s="75"/>
      <c r="H330" s="75"/>
      <c r="I330" s="141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123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</row>
    <row r="331">
      <c r="A331" s="75"/>
      <c r="B331" s="75"/>
      <c r="C331" s="75"/>
      <c r="D331" s="139"/>
      <c r="E331" s="139"/>
      <c r="F331" s="140"/>
      <c r="G331" s="75"/>
      <c r="H331" s="75"/>
      <c r="I331" s="141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123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</row>
    <row r="332">
      <c r="A332" s="75"/>
      <c r="B332" s="75"/>
      <c r="C332" s="75"/>
      <c r="D332" s="139"/>
      <c r="E332" s="139"/>
      <c r="F332" s="140"/>
      <c r="G332" s="75"/>
      <c r="H332" s="75"/>
      <c r="I332" s="141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123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</row>
    <row r="333">
      <c r="A333" s="75"/>
      <c r="B333" s="75"/>
      <c r="C333" s="75"/>
      <c r="D333" s="139"/>
      <c r="E333" s="139"/>
      <c r="F333" s="140"/>
      <c r="G333" s="75"/>
      <c r="H333" s="75"/>
      <c r="I333" s="141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123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</row>
    <row r="334">
      <c r="A334" s="75"/>
      <c r="B334" s="75"/>
      <c r="C334" s="75"/>
      <c r="D334" s="139"/>
      <c r="E334" s="139"/>
      <c r="F334" s="140"/>
      <c r="G334" s="75"/>
      <c r="H334" s="75"/>
      <c r="I334" s="141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123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</row>
    <row r="335">
      <c r="A335" s="75"/>
      <c r="B335" s="75"/>
      <c r="C335" s="75"/>
      <c r="D335" s="139"/>
      <c r="E335" s="139"/>
      <c r="F335" s="140"/>
      <c r="G335" s="75"/>
      <c r="H335" s="75"/>
      <c r="I335" s="141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123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</row>
    <row r="336">
      <c r="A336" s="75"/>
      <c r="B336" s="75"/>
      <c r="C336" s="75"/>
      <c r="D336" s="139"/>
      <c r="E336" s="139"/>
      <c r="F336" s="140"/>
      <c r="G336" s="75"/>
      <c r="H336" s="75"/>
      <c r="I336" s="141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123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</row>
    <row r="337">
      <c r="A337" s="75"/>
      <c r="B337" s="75"/>
      <c r="C337" s="75"/>
      <c r="D337" s="139"/>
      <c r="E337" s="139"/>
      <c r="F337" s="140"/>
      <c r="G337" s="75"/>
      <c r="H337" s="75"/>
      <c r="I337" s="141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123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</row>
    <row r="338">
      <c r="A338" s="75"/>
      <c r="B338" s="75"/>
      <c r="C338" s="75"/>
      <c r="D338" s="139"/>
      <c r="E338" s="139"/>
      <c r="F338" s="140"/>
      <c r="G338" s="75"/>
      <c r="H338" s="75"/>
      <c r="I338" s="141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123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</row>
    <row r="339">
      <c r="A339" s="75"/>
      <c r="B339" s="75"/>
      <c r="C339" s="75"/>
      <c r="D339" s="139"/>
      <c r="E339" s="139"/>
      <c r="F339" s="140"/>
      <c r="G339" s="75"/>
      <c r="H339" s="75"/>
      <c r="I339" s="141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123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</row>
    <row r="340">
      <c r="A340" s="75"/>
      <c r="B340" s="75"/>
      <c r="C340" s="75"/>
      <c r="D340" s="139"/>
      <c r="E340" s="139"/>
      <c r="F340" s="140"/>
      <c r="G340" s="75"/>
      <c r="H340" s="75"/>
      <c r="I340" s="141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123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</row>
    <row r="341">
      <c r="A341" s="75"/>
      <c r="B341" s="75"/>
      <c r="C341" s="75"/>
      <c r="D341" s="139"/>
      <c r="E341" s="139"/>
      <c r="F341" s="140"/>
      <c r="G341" s="75"/>
      <c r="H341" s="75"/>
      <c r="I341" s="141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123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</row>
    <row r="342">
      <c r="A342" s="75"/>
      <c r="B342" s="75"/>
      <c r="C342" s="75"/>
      <c r="D342" s="139"/>
      <c r="E342" s="139"/>
      <c r="F342" s="140"/>
      <c r="G342" s="75"/>
      <c r="H342" s="75"/>
      <c r="I342" s="141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123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</row>
    <row r="343">
      <c r="A343" s="75"/>
      <c r="B343" s="75"/>
      <c r="C343" s="75"/>
      <c r="D343" s="139"/>
      <c r="E343" s="139"/>
      <c r="F343" s="140"/>
      <c r="G343" s="75"/>
      <c r="H343" s="75"/>
      <c r="I343" s="141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123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</row>
    <row r="344">
      <c r="A344" s="75"/>
      <c r="B344" s="75"/>
      <c r="C344" s="75"/>
      <c r="D344" s="139"/>
      <c r="E344" s="139"/>
      <c r="F344" s="140"/>
      <c r="G344" s="75"/>
      <c r="H344" s="75"/>
      <c r="I344" s="141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123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</row>
    <row r="345">
      <c r="A345" s="75"/>
      <c r="B345" s="75"/>
      <c r="C345" s="75"/>
      <c r="D345" s="75"/>
      <c r="E345" s="75"/>
      <c r="F345" s="75"/>
      <c r="G345" s="75"/>
      <c r="H345" s="75"/>
      <c r="I345" s="141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123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</row>
    <row r="346">
      <c r="A346" s="75"/>
      <c r="B346" s="75"/>
      <c r="C346" s="75"/>
      <c r="D346" s="75"/>
      <c r="E346" s="75"/>
      <c r="F346" s="75"/>
      <c r="G346" s="75"/>
      <c r="H346" s="75"/>
      <c r="I346" s="141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123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</row>
    <row r="347">
      <c r="A347" s="75"/>
      <c r="B347" s="75"/>
      <c r="C347" s="75"/>
      <c r="D347" s="75"/>
      <c r="E347" s="75"/>
      <c r="F347" s="75"/>
      <c r="G347" s="75"/>
      <c r="H347" s="75"/>
      <c r="I347" s="141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123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</row>
    <row r="348">
      <c r="A348" s="75"/>
      <c r="B348" s="75"/>
      <c r="C348" s="75"/>
      <c r="D348" s="75"/>
      <c r="E348" s="75"/>
      <c r="F348" s="75"/>
      <c r="G348" s="75"/>
      <c r="H348" s="75"/>
      <c r="I348" s="141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123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</row>
    <row r="349">
      <c r="A349" s="75"/>
      <c r="B349" s="75"/>
      <c r="C349" s="75"/>
      <c r="D349" s="75"/>
      <c r="E349" s="75"/>
      <c r="F349" s="75"/>
      <c r="G349" s="75"/>
      <c r="H349" s="75"/>
      <c r="I349" s="141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123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</row>
    <row r="350">
      <c r="A350" s="75"/>
      <c r="B350" s="75"/>
      <c r="C350" s="75"/>
      <c r="D350" s="75"/>
      <c r="E350" s="75"/>
      <c r="F350" s="75"/>
      <c r="G350" s="75"/>
      <c r="H350" s="75"/>
      <c r="I350" s="141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123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</row>
    <row r="351">
      <c r="A351" s="75"/>
      <c r="B351" s="75"/>
      <c r="C351" s="75"/>
      <c r="D351" s="75"/>
      <c r="E351" s="75"/>
      <c r="F351" s="75"/>
      <c r="G351" s="75"/>
      <c r="H351" s="75"/>
      <c r="I351" s="141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123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</row>
    <row r="352">
      <c r="A352" s="75"/>
      <c r="B352" s="75"/>
      <c r="C352" s="75"/>
      <c r="D352" s="75"/>
      <c r="E352" s="75"/>
      <c r="F352" s="75"/>
      <c r="G352" s="75"/>
      <c r="H352" s="75"/>
      <c r="I352" s="141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123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</row>
    <row r="353">
      <c r="A353" s="75"/>
      <c r="B353" s="75"/>
      <c r="C353" s="75"/>
      <c r="D353" s="75"/>
      <c r="E353" s="75"/>
      <c r="F353" s="75"/>
      <c r="G353" s="75"/>
      <c r="H353" s="75"/>
      <c r="I353" s="141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123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</row>
    <row r="354">
      <c r="A354" s="75"/>
      <c r="B354" s="75"/>
      <c r="C354" s="75"/>
      <c r="D354" s="75"/>
      <c r="E354" s="75"/>
      <c r="F354" s="75"/>
      <c r="G354" s="75"/>
      <c r="H354" s="75"/>
      <c r="I354" s="141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123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</row>
    <row r="355">
      <c r="A355" s="75"/>
      <c r="B355" s="75"/>
      <c r="C355" s="75"/>
      <c r="D355" s="75"/>
      <c r="E355" s="75"/>
      <c r="F355" s="75"/>
      <c r="G355" s="75"/>
      <c r="H355" s="75"/>
      <c r="I355" s="141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123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</row>
    <row r="356">
      <c r="A356" s="75"/>
      <c r="B356" s="75"/>
      <c r="C356" s="75"/>
      <c r="D356" s="75"/>
      <c r="E356" s="75"/>
      <c r="F356" s="75"/>
      <c r="G356" s="75"/>
      <c r="H356" s="75"/>
      <c r="I356" s="141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123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</row>
    <row r="357">
      <c r="A357" s="75"/>
      <c r="B357" s="75"/>
      <c r="C357" s="75"/>
      <c r="D357" s="75"/>
      <c r="E357" s="75"/>
      <c r="F357" s="75"/>
      <c r="G357" s="75"/>
      <c r="H357" s="75"/>
      <c r="I357" s="141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123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</row>
    <row r="358">
      <c r="A358" s="75"/>
      <c r="B358" s="75"/>
      <c r="C358" s="75"/>
      <c r="D358" s="75"/>
      <c r="E358" s="75"/>
      <c r="F358" s="75"/>
      <c r="G358" s="75"/>
      <c r="H358" s="75"/>
      <c r="I358" s="141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123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</row>
    <row r="359">
      <c r="A359" s="75"/>
      <c r="B359" s="75"/>
      <c r="C359" s="75"/>
      <c r="D359" s="75"/>
      <c r="E359" s="75"/>
      <c r="F359" s="75"/>
      <c r="G359" s="75"/>
      <c r="H359" s="75"/>
      <c r="I359" s="141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123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</row>
    <row r="360">
      <c r="A360" s="75"/>
      <c r="B360" s="75"/>
      <c r="C360" s="75"/>
      <c r="D360" s="75"/>
      <c r="E360" s="75"/>
      <c r="F360" s="75"/>
      <c r="G360" s="75"/>
      <c r="H360" s="75"/>
      <c r="I360" s="141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123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</row>
    <row r="361">
      <c r="A361" s="75"/>
      <c r="B361" s="75"/>
      <c r="C361" s="75"/>
      <c r="D361" s="75"/>
      <c r="E361" s="75"/>
      <c r="F361" s="75"/>
      <c r="G361" s="75"/>
      <c r="H361" s="75"/>
      <c r="I361" s="141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123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</row>
    <row r="362">
      <c r="A362" s="75"/>
      <c r="B362" s="75"/>
      <c r="C362" s="75"/>
      <c r="D362" s="75"/>
      <c r="E362" s="75"/>
      <c r="F362" s="75"/>
      <c r="G362" s="75"/>
      <c r="H362" s="75"/>
      <c r="I362" s="141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123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</row>
    <row r="363">
      <c r="A363" s="75"/>
      <c r="B363" s="75"/>
      <c r="C363" s="75"/>
      <c r="D363" s="75"/>
      <c r="E363" s="75"/>
      <c r="F363" s="75"/>
      <c r="G363" s="75"/>
      <c r="H363" s="75"/>
      <c r="I363" s="141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123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</row>
    <row r="364">
      <c r="A364" s="75"/>
      <c r="B364" s="75"/>
      <c r="C364" s="75"/>
      <c r="D364" s="75"/>
      <c r="E364" s="75"/>
      <c r="F364" s="75"/>
      <c r="G364" s="75"/>
      <c r="H364" s="75"/>
      <c r="I364" s="141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123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</row>
    <row r="365">
      <c r="A365" s="75"/>
      <c r="B365" s="75"/>
      <c r="C365" s="75"/>
      <c r="D365" s="75"/>
      <c r="E365" s="75"/>
      <c r="F365" s="75"/>
      <c r="G365" s="75"/>
      <c r="H365" s="75"/>
      <c r="I365" s="141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123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</row>
    <row r="366">
      <c r="A366" s="75"/>
      <c r="B366" s="75"/>
      <c r="C366" s="75"/>
      <c r="D366" s="75"/>
      <c r="E366" s="75"/>
      <c r="F366" s="75"/>
      <c r="G366" s="75"/>
      <c r="H366" s="75"/>
      <c r="I366" s="141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123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</row>
    <row r="367">
      <c r="A367" s="75"/>
      <c r="B367" s="75"/>
      <c r="C367" s="75"/>
      <c r="D367" s="75"/>
      <c r="E367" s="75"/>
      <c r="F367" s="75"/>
      <c r="G367" s="75"/>
      <c r="H367" s="75"/>
      <c r="I367" s="141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123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</row>
    <row r="368">
      <c r="A368" s="75"/>
      <c r="B368" s="75"/>
      <c r="C368" s="75"/>
      <c r="D368" s="75"/>
      <c r="E368" s="75"/>
      <c r="F368" s="75"/>
      <c r="G368" s="75"/>
      <c r="H368" s="75"/>
      <c r="I368" s="141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123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</row>
    <row r="369">
      <c r="A369" s="75"/>
      <c r="B369" s="75"/>
      <c r="C369" s="75"/>
      <c r="D369" s="75"/>
      <c r="E369" s="75"/>
      <c r="F369" s="75"/>
      <c r="G369" s="75"/>
      <c r="H369" s="75"/>
      <c r="I369" s="141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123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</row>
    <row r="370">
      <c r="A370" s="75"/>
      <c r="B370" s="75"/>
      <c r="C370" s="75"/>
      <c r="D370" s="75"/>
      <c r="E370" s="75"/>
      <c r="F370" s="75"/>
      <c r="G370" s="75"/>
      <c r="H370" s="75"/>
      <c r="I370" s="141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123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</row>
    <row r="371">
      <c r="A371" s="75"/>
      <c r="B371" s="75"/>
      <c r="C371" s="75"/>
      <c r="D371" s="75"/>
      <c r="E371" s="75"/>
      <c r="F371" s="75"/>
      <c r="G371" s="75"/>
      <c r="H371" s="75"/>
      <c r="I371" s="141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123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</row>
    <row r="372">
      <c r="A372" s="75"/>
      <c r="B372" s="75"/>
      <c r="C372" s="75"/>
      <c r="D372" s="75"/>
      <c r="E372" s="75"/>
      <c r="F372" s="75"/>
      <c r="G372" s="75"/>
      <c r="H372" s="75"/>
      <c r="I372" s="141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123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</row>
    <row r="373">
      <c r="A373" s="75"/>
      <c r="B373" s="75"/>
      <c r="C373" s="75"/>
      <c r="D373" s="75"/>
      <c r="E373" s="75"/>
      <c r="F373" s="75"/>
      <c r="G373" s="75"/>
      <c r="H373" s="75"/>
      <c r="I373" s="141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123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</row>
    <row r="374">
      <c r="A374" s="75"/>
      <c r="B374" s="75"/>
      <c r="C374" s="75"/>
      <c r="D374" s="75"/>
      <c r="E374" s="75"/>
      <c r="F374" s="75"/>
      <c r="G374" s="75"/>
      <c r="H374" s="75"/>
      <c r="I374" s="141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123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</row>
    <row r="375">
      <c r="A375" s="75"/>
      <c r="B375" s="75"/>
      <c r="C375" s="75"/>
      <c r="D375" s="75"/>
      <c r="E375" s="75"/>
      <c r="F375" s="75"/>
      <c r="G375" s="75"/>
      <c r="H375" s="75"/>
      <c r="I375" s="141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123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</row>
    <row r="376">
      <c r="A376" s="75"/>
      <c r="B376" s="75"/>
      <c r="C376" s="75"/>
      <c r="D376" s="75"/>
      <c r="E376" s="75"/>
      <c r="F376" s="75"/>
      <c r="G376" s="75"/>
      <c r="H376" s="75"/>
      <c r="I376" s="141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123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</row>
    <row r="377">
      <c r="A377" s="75"/>
      <c r="B377" s="75"/>
      <c r="C377" s="75"/>
      <c r="D377" s="75"/>
      <c r="E377" s="75"/>
      <c r="F377" s="75"/>
      <c r="G377" s="75"/>
      <c r="H377" s="75"/>
      <c r="I377" s="141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123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</row>
    <row r="378">
      <c r="A378" s="75"/>
      <c r="B378" s="75"/>
      <c r="C378" s="75"/>
      <c r="D378" s="75"/>
      <c r="E378" s="75"/>
      <c r="F378" s="75"/>
      <c r="G378" s="75"/>
      <c r="H378" s="75"/>
      <c r="I378" s="141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123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</row>
    <row r="379">
      <c r="A379" s="75"/>
      <c r="B379" s="75"/>
      <c r="C379" s="75"/>
      <c r="D379" s="75"/>
      <c r="E379" s="75"/>
      <c r="F379" s="75"/>
      <c r="G379" s="75"/>
      <c r="H379" s="75"/>
      <c r="I379" s="141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123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</row>
    <row r="380">
      <c r="A380" s="75"/>
      <c r="B380" s="75"/>
      <c r="C380" s="75"/>
      <c r="D380" s="75"/>
      <c r="E380" s="75"/>
      <c r="F380" s="75"/>
      <c r="G380" s="75"/>
      <c r="H380" s="75"/>
      <c r="I380" s="141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123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</row>
    <row r="381">
      <c r="A381" s="75"/>
      <c r="B381" s="75"/>
      <c r="C381" s="75"/>
      <c r="D381" s="75"/>
      <c r="E381" s="75"/>
      <c r="F381" s="75"/>
      <c r="G381" s="75"/>
      <c r="H381" s="75"/>
      <c r="I381" s="141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123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</row>
    <row r="382">
      <c r="A382" s="75"/>
      <c r="B382" s="75"/>
      <c r="C382" s="75"/>
      <c r="D382" s="75"/>
      <c r="E382" s="75"/>
      <c r="F382" s="75"/>
      <c r="G382" s="75"/>
      <c r="H382" s="75"/>
      <c r="I382" s="141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123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</row>
    <row r="383">
      <c r="A383" s="75"/>
      <c r="B383" s="75"/>
      <c r="C383" s="75"/>
      <c r="D383" s="75"/>
      <c r="E383" s="75"/>
      <c r="F383" s="75"/>
      <c r="G383" s="75"/>
      <c r="H383" s="75"/>
      <c r="I383" s="141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123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</row>
    <row r="384">
      <c r="A384" s="75"/>
      <c r="B384" s="75"/>
      <c r="C384" s="75"/>
      <c r="D384" s="75"/>
      <c r="E384" s="75"/>
      <c r="F384" s="75"/>
      <c r="G384" s="75"/>
      <c r="H384" s="75"/>
      <c r="I384" s="141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123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</row>
    <row r="385">
      <c r="A385" s="75"/>
      <c r="B385" s="75"/>
      <c r="C385" s="75"/>
      <c r="D385" s="75"/>
      <c r="E385" s="75"/>
      <c r="F385" s="75"/>
      <c r="G385" s="75"/>
      <c r="H385" s="75"/>
      <c r="I385" s="141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123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</row>
    <row r="386">
      <c r="A386" s="75"/>
      <c r="B386" s="75"/>
      <c r="C386" s="75"/>
      <c r="D386" s="75"/>
      <c r="E386" s="75"/>
      <c r="F386" s="75"/>
      <c r="G386" s="75"/>
      <c r="H386" s="75"/>
      <c r="I386" s="141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123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</row>
    <row r="387">
      <c r="A387" s="75"/>
      <c r="B387" s="75"/>
      <c r="C387" s="75"/>
      <c r="D387" s="75"/>
      <c r="E387" s="75"/>
      <c r="F387" s="75"/>
      <c r="G387" s="75"/>
      <c r="H387" s="75"/>
      <c r="I387" s="141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123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</row>
    <row r="388">
      <c r="A388" s="75"/>
      <c r="B388" s="75"/>
      <c r="C388" s="75"/>
      <c r="D388" s="75"/>
      <c r="E388" s="75"/>
      <c r="F388" s="75"/>
      <c r="G388" s="75"/>
      <c r="H388" s="75"/>
      <c r="I388" s="141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123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</row>
    <row r="389">
      <c r="A389" s="75"/>
      <c r="B389" s="75"/>
      <c r="C389" s="75"/>
      <c r="D389" s="75"/>
      <c r="E389" s="75"/>
      <c r="F389" s="75"/>
      <c r="G389" s="75"/>
      <c r="H389" s="75"/>
      <c r="I389" s="141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123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</row>
    <row r="390">
      <c r="A390" s="75"/>
      <c r="B390" s="75"/>
      <c r="C390" s="75"/>
      <c r="D390" s="75"/>
      <c r="E390" s="75"/>
      <c r="F390" s="75"/>
      <c r="G390" s="75"/>
      <c r="H390" s="75"/>
      <c r="I390" s="141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123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</row>
    <row r="391">
      <c r="A391" s="75"/>
      <c r="B391" s="75"/>
      <c r="C391" s="75"/>
      <c r="D391" s="75"/>
      <c r="E391" s="75"/>
      <c r="F391" s="75"/>
      <c r="G391" s="75"/>
      <c r="H391" s="75"/>
      <c r="I391" s="141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123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</row>
    <row r="392">
      <c r="A392" s="75"/>
      <c r="B392" s="75"/>
      <c r="C392" s="75"/>
      <c r="D392" s="75"/>
      <c r="E392" s="75"/>
      <c r="F392" s="75"/>
      <c r="G392" s="75"/>
      <c r="H392" s="75"/>
      <c r="I392" s="141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123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</row>
    <row r="393">
      <c r="A393" s="75"/>
      <c r="B393" s="75"/>
      <c r="C393" s="75"/>
      <c r="D393" s="75"/>
      <c r="E393" s="75"/>
      <c r="F393" s="75"/>
      <c r="G393" s="75"/>
      <c r="H393" s="75"/>
      <c r="I393" s="141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123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</row>
    <row r="394">
      <c r="A394" s="75"/>
      <c r="B394" s="75"/>
      <c r="C394" s="75"/>
      <c r="D394" s="75"/>
      <c r="E394" s="75"/>
      <c r="F394" s="75"/>
      <c r="G394" s="75"/>
      <c r="H394" s="75"/>
      <c r="I394" s="141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123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</row>
    <row r="395">
      <c r="A395" s="75"/>
      <c r="B395" s="75"/>
      <c r="C395" s="75"/>
      <c r="D395" s="75"/>
      <c r="E395" s="75"/>
      <c r="F395" s="75"/>
      <c r="G395" s="75"/>
      <c r="H395" s="75"/>
      <c r="I395" s="141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123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</row>
    <row r="396">
      <c r="A396" s="75"/>
      <c r="B396" s="75"/>
      <c r="C396" s="75"/>
      <c r="D396" s="75"/>
      <c r="E396" s="75"/>
      <c r="F396" s="75"/>
      <c r="G396" s="75"/>
      <c r="H396" s="75"/>
      <c r="I396" s="141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123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</row>
    <row r="397">
      <c r="A397" s="75"/>
      <c r="B397" s="75"/>
      <c r="C397" s="75"/>
      <c r="D397" s="75"/>
      <c r="E397" s="75"/>
      <c r="F397" s="75"/>
      <c r="G397" s="75"/>
      <c r="H397" s="75"/>
      <c r="I397" s="141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123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</row>
    <row r="398">
      <c r="A398" s="75"/>
      <c r="B398" s="75"/>
      <c r="C398" s="75"/>
      <c r="D398" s="75"/>
      <c r="E398" s="75"/>
      <c r="F398" s="75"/>
      <c r="G398" s="75"/>
      <c r="H398" s="75"/>
      <c r="I398" s="141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123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</row>
    <row r="399">
      <c r="A399" s="75"/>
      <c r="B399" s="75"/>
      <c r="C399" s="75"/>
      <c r="D399" s="75"/>
      <c r="E399" s="75"/>
      <c r="F399" s="75"/>
      <c r="G399" s="75"/>
      <c r="H399" s="75"/>
      <c r="I399" s="141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123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</row>
    <row r="400">
      <c r="A400" s="75"/>
      <c r="B400" s="75"/>
      <c r="C400" s="75"/>
      <c r="D400" s="75"/>
      <c r="E400" s="75"/>
      <c r="F400" s="75"/>
      <c r="G400" s="75"/>
      <c r="H400" s="75"/>
      <c r="I400" s="141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123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</row>
    <row r="401">
      <c r="A401" s="75"/>
      <c r="B401" s="75"/>
      <c r="C401" s="75"/>
      <c r="D401" s="75"/>
      <c r="E401" s="75"/>
      <c r="F401" s="75"/>
      <c r="G401" s="75"/>
      <c r="H401" s="75"/>
      <c r="I401" s="141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123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</row>
    <row r="402">
      <c r="A402" s="75"/>
      <c r="B402" s="75"/>
      <c r="C402" s="75"/>
      <c r="D402" s="75"/>
      <c r="E402" s="75"/>
      <c r="F402" s="75"/>
      <c r="G402" s="75"/>
      <c r="H402" s="75"/>
      <c r="I402" s="141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123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</row>
    <row r="403">
      <c r="A403" s="75"/>
      <c r="B403" s="75"/>
      <c r="C403" s="75"/>
      <c r="D403" s="75"/>
      <c r="E403" s="75"/>
      <c r="F403" s="75"/>
      <c r="G403" s="75"/>
      <c r="H403" s="75"/>
      <c r="I403" s="141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123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</row>
    <row r="404">
      <c r="A404" s="75"/>
      <c r="B404" s="75"/>
      <c r="C404" s="75"/>
      <c r="D404" s="75"/>
      <c r="E404" s="75"/>
      <c r="F404" s="75"/>
      <c r="G404" s="75"/>
      <c r="H404" s="75"/>
      <c r="I404" s="141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123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</row>
    <row r="405">
      <c r="A405" s="75"/>
      <c r="B405" s="75"/>
      <c r="C405" s="75"/>
      <c r="D405" s="75"/>
      <c r="E405" s="75"/>
      <c r="F405" s="75"/>
      <c r="G405" s="75"/>
      <c r="H405" s="75"/>
      <c r="I405" s="141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123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</row>
    <row r="406">
      <c r="A406" s="75"/>
      <c r="B406" s="75"/>
      <c r="C406" s="75"/>
      <c r="D406" s="75"/>
      <c r="E406" s="75"/>
      <c r="F406" s="75"/>
      <c r="G406" s="75"/>
      <c r="H406" s="75"/>
      <c r="I406" s="141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123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</row>
    <row r="407">
      <c r="A407" s="75"/>
      <c r="B407" s="75"/>
      <c r="C407" s="75"/>
      <c r="D407" s="75"/>
      <c r="E407" s="75"/>
      <c r="F407" s="75"/>
      <c r="G407" s="75"/>
      <c r="H407" s="75"/>
      <c r="I407" s="141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123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</row>
    <row r="408">
      <c r="A408" s="75"/>
      <c r="B408" s="75"/>
      <c r="C408" s="75"/>
      <c r="D408" s="75"/>
      <c r="E408" s="75"/>
      <c r="F408" s="75"/>
      <c r="G408" s="75"/>
      <c r="H408" s="75"/>
      <c r="I408" s="141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123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</row>
    <row r="409">
      <c r="A409" s="75"/>
      <c r="B409" s="75"/>
      <c r="C409" s="75"/>
      <c r="D409" s="75"/>
      <c r="E409" s="75"/>
      <c r="F409" s="75"/>
      <c r="G409" s="75"/>
      <c r="H409" s="75"/>
      <c r="I409" s="141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123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</row>
    <row r="410">
      <c r="A410" s="75"/>
      <c r="B410" s="75"/>
      <c r="C410" s="75"/>
      <c r="D410" s="75"/>
      <c r="E410" s="75"/>
      <c r="F410" s="75"/>
      <c r="G410" s="75"/>
      <c r="H410" s="75"/>
      <c r="I410" s="141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123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</row>
    <row r="411">
      <c r="A411" s="75"/>
      <c r="B411" s="75"/>
      <c r="C411" s="75"/>
      <c r="D411" s="75"/>
      <c r="E411" s="75"/>
      <c r="F411" s="75"/>
      <c r="G411" s="75"/>
      <c r="H411" s="75"/>
      <c r="I411" s="141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123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</row>
    <row r="412">
      <c r="A412" s="75"/>
      <c r="B412" s="75"/>
      <c r="C412" s="75"/>
      <c r="D412" s="75"/>
      <c r="E412" s="75"/>
      <c r="F412" s="75"/>
      <c r="G412" s="75"/>
      <c r="H412" s="75"/>
      <c r="I412" s="141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123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</row>
    <row r="413">
      <c r="A413" s="75"/>
      <c r="B413" s="75"/>
      <c r="C413" s="75"/>
      <c r="D413" s="75"/>
      <c r="E413" s="75"/>
      <c r="F413" s="75"/>
      <c r="G413" s="75"/>
      <c r="H413" s="75"/>
      <c r="I413" s="141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123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</row>
    <row r="414">
      <c r="A414" s="75"/>
      <c r="B414" s="75"/>
      <c r="C414" s="75"/>
      <c r="D414" s="75"/>
      <c r="E414" s="75"/>
      <c r="F414" s="75"/>
      <c r="G414" s="75"/>
      <c r="H414" s="75"/>
      <c r="I414" s="141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123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</row>
    <row r="415">
      <c r="A415" s="75"/>
      <c r="B415" s="75"/>
      <c r="C415" s="75"/>
      <c r="D415" s="75"/>
      <c r="E415" s="75"/>
      <c r="F415" s="75"/>
      <c r="G415" s="75"/>
      <c r="H415" s="75"/>
      <c r="I415" s="141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123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</row>
    <row r="416">
      <c r="A416" s="75"/>
      <c r="B416" s="75"/>
      <c r="C416" s="75"/>
      <c r="D416" s="75"/>
      <c r="E416" s="75"/>
      <c r="F416" s="75"/>
      <c r="G416" s="75"/>
      <c r="H416" s="75"/>
      <c r="I416" s="141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123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</row>
    <row r="417">
      <c r="A417" s="75"/>
      <c r="B417" s="75"/>
      <c r="C417" s="75"/>
      <c r="D417" s="75"/>
      <c r="E417" s="75"/>
      <c r="F417" s="75"/>
      <c r="G417" s="75"/>
      <c r="H417" s="75"/>
      <c r="I417" s="141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123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</row>
    <row r="418">
      <c r="A418" s="75"/>
      <c r="B418" s="75"/>
      <c r="C418" s="75"/>
      <c r="D418" s="75"/>
      <c r="E418" s="75"/>
      <c r="F418" s="75"/>
      <c r="G418" s="75"/>
      <c r="H418" s="75"/>
      <c r="I418" s="141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123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</row>
    <row r="419">
      <c r="A419" s="75"/>
      <c r="B419" s="75"/>
      <c r="C419" s="75"/>
      <c r="D419" s="75"/>
      <c r="E419" s="75"/>
      <c r="F419" s="75"/>
      <c r="G419" s="75"/>
      <c r="H419" s="75"/>
      <c r="I419" s="141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123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</row>
    <row r="420">
      <c r="A420" s="75"/>
      <c r="B420" s="75"/>
      <c r="C420" s="75"/>
      <c r="D420" s="75"/>
      <c r="E420" s="75"/>
      <c r="F420" s="75"/>
      <c r="G420" s="75"/>
      <c r="H420" s="75"/>
      <c r="I420" s="141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123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</row>
    <row r="421">
      <c r="A421" s="75"/>
      <c r="B421" s="75"/>
      <c r="C421" s="75"/>
      <c r="D421" s="75"/>
      <c r="E421" s="75"/>
      <c r="F421" s="75"/>
      <c r="G421" s="75"/>
      <c r="H421" s="75"/>
      <c r="I421" s="141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123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</row>
    <row r="422">
      <c r="A422" s="75"/>
      <c r="B422" s="75"/>
      <c r="C422" s="75"/>
      <c r="D422" s="75"/>
      <c r="E422" s="75"/>
      <c r="F422" s="75"/>
      <c r="G422" s="75"/>
      <c r="H422" s="75"/>
      <c r="I422" s="141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123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</row>
    <row r="423">
      <c r="A423" s="75"/>
      <c r="B423" s="75"/>
      <c r="C423" s="75"/>
      <c r="D423" s="75"/>
      <c r="E423" s="75"/>
      <c r="F423" s="75"/>
      <c r="G423" s="75"/>
      <c r="H423" s="75"/>
      <c r="I423" s="141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123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</row>
    <row r="424">
      <c r="A424" s="75"/>
      <c r="B424" s="75"/>
      <c r="C424" s="75"/>
      <c r="D424" s="75"/>
      <c r="E424" s="75"/>
      <c r="F424" s="75"/>
      <c r="G424" s="75"/>
      <c r="H424" s="75"/>
      <c r="I424" s="141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123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</row>
    <row r="425">
      <c r="A425" s="75"/>
      <c r="B425" s="75"/>
      <c r="C425" s="75"/>
      <c r="D425" s="75"/>
      <c r="E425" s="75"/>
      <c r="F425" s="75"/>
      <c r="G425" s="75"/>
      <c r="H425" s="75"/>
      <c r="I425" s="141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123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</row>
    <row r="426">
      <c r="A426" s="75"/>
      <c r="B426" s="75"/>
      <c r="C426" s="75"/>
      <c r="D426" s="75"/>
      <c r="E426" s="75"/>
      <c r="F426" s="75"/>
      <c r="G426" s="75"/>
      <c r="H426" s="75"/>
      <c r="I426" s="141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123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</row>
    <row r="427">
      <c r="A427" s="75"/>
      <c r="B427" s="75"/>
      <c r="C427" s="75"/>
      <c r="D427" s="75"/>
      <c r="E427" s="75"/>
      <c r="F427" s="75"/>
      <c r="G427" s="75"/>
      <c r="H427" s="75"/>
      <c r="I427" s="141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123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</row>
    <row r="428">
      <c r="A428" s="75"/>
      <c r="B428" s="75"/>
      <c r="C428" s="75"/>
      <c r="D428" s="75"/>
      <c r="E428" s="75"/>
      <c r="F428" s="75"/>
      <c r="G428" s="75"/>
      <c r="H428" s="75"/>
      <c r="I428" s="141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123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</row>
    <row r="429">
      <c r="A429" s="75"/>
      <c r="B429" s="75"/>
      <c r="C429" s="75"/>
      <c r="D429" s="75"/>
      <c r="E429" s="75"/>
      <c r="F429" s="75"/>
      <c r="G429" s="75"/>
      <c r="H429" s="75"/>
      <c r="I429" s="141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123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</row>
    <row r="430">
      <c r="A430" s="75"/>
      <c r="B430" s="75"/>
      <c r="C430" s="75"/>
      <c r="D430" s="75"/>
      <c r="E430" s="75"/>
      <c r="F430" s="75"/>
      <c r="G430" s="75"/>
      <c r="H430" s="75"/>
      <c r="I430" s="141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123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</row>
    <row r="431">
      <c r="A431" s="75"/>
      <c r="B431" s="75"/>
      <c r="C431" s="75"/>
      <c r="D431" s="75"/>
      <c r="E431" s="75"/>
      <c r="F431" s="75"/>
      <c r="G431" s="75"/>
      <c r="H431" s="75"/>
      <c r="I431" s="141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123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</row>
    <row r="432">
      <c r="A432" s="75"/>
      <c r="B432" s="75"/>
      <c r="C432" s="75"/>
      <c r="D432" s="75"/>
      <c r="E432" s="75"/>
      <c r="F432" s="75"/>
      <c r="G432" s="75"/>
      <c r="H432" s="75"/>
      <c r="I432" s="141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123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</row>
    <row r="433">
      <c r="A433" s="75"/>
      <c r="B433" s="75"/>
      <c r="C433" s="75"/>
      <c r="D433" s="75"/>
      <c r="E433" s="75"/>
      <c r="F433" s="75"/>
      <c r="G433" s="75"/>
      <c r="H433" s="75"/>
      <c r="I433" s="141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123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</row>
    <row r="434">
      <c r="A434" s="75"/>
      <c r="B434" s="75"/>
      <c r="C434" s="75"/>
      <c r="D434" s="75"/>
      <c r="E434" s="75"/>
      <c r="F434" s="75"/>
      <c r="G434" s="75"/>
      <c r="H434" s="75"/>
      <c r="I434" s="141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123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</row>
    <row r="435">
      <c r="A435" s="75"/>
      <c r="B435" s="75"/>
      <c r="C435" s="75"/>
      <c r="D435" s="75"/>
      <c r="E435" s="75"/>
      <c r="F435" s="75"/>
      <c r="G435" s="75"/>
      <c r="H435" s="75"/>
      <c r="I435" s="141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123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</row>
    <row r="436">
      <c r="A436" s="75"/>
      <c r="B436" s="75"/>
      <c r="C436" s="75"/>
      <c r="D436" s="75"/>
      <c r="E436" s="75"/>
      <c r="F436" s="75"/>
      <c r="G436" s="75"/>
      <c r="H436" s="75"/>
      <c r="I436" s="141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123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</row>
    <row r="437">
      <c r="A437" s="75"/>
      <c r="B437" s="75"/>
      <c r="C437" s="75"/>
      <c r="D437" s="75"/>
      <c r="E437" s="75"/>
      <c r="F437" s="75"/>
      <c r="G437" s="75"/>
      <c r="H437" s="75"/>
      <c r="I437" s="141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123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</row>
    <row r="438">
      <c r="A438" s="75"/>
      <c r="B438" s="75"/>
      <c r="C438" s="75"/>
      <c r="D438" s="75"/>
      <c r="E438" s="75"/>
      <c r="F438" s="75"/>
      <c r="G438" s="75"/>
      <c r="H438" s="75"/>
      <c r="I438" s="141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123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</row>
    <row r="439">
      <c r="A439" s="75"/>
      <c r="B439" s="75"/>
      <c r="C439" s="75"/>
      <c r="D439" s="75"/>
      <c r="E439" s="75"/>
      <c r="F439" s="75"/>
      <c r="G439" s="75"/>
      <c r="H439" s="75"/>
      <c r="I439" s="141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123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</row>
    <row r="440">
      <c r="A440" s="75"/>
      <c r="B440" s="75"/>
      <c r="C440" s="75"/>
      <c r="D440" s="75"/>
      <c r="E440" s="75"/>
      <c r="F440" s="75"/>
      <c r="G440" s="75"/>
      <c r="H440" s="75"/>
      <c r="I440" s="141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123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</row>
    <row r="441">
      <c r="A441" s="75"/>
      <c r="B441" s="75"/>
      <c r="C441" s="75"/>
      <c r="D441" s="75"/>
      <c r="E441" s="75"/>
      <c r="F441" s="75"/>
      <c r="G441" s="75"/>
      <c r="H441" s="75"/>
      <c r="I441" s="141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123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</row>
    <row r="442">
      <c r="A442" s="75"/>
      <c r="B442" s="75"/>
      <c r="C442" s="75"/>
      <c r="D442" s="75"/>
      <c r="E442" s="75"/>
      <c r="F442" s="75"/>
      <c r="G442" s="75"/>
      <c r="H442" s="75"/>
      <c r="I442" s="141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123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</row>
    <row r="443">
      <c r="A443" s="75"/>
      <c r="B443" s="75"/>
      <c r="C443" s="75"/>
      <c r="D443" s="75"/>
      <c r="E443" s="75"/>
      <c r="F443" s="75"/>
      <c r="G443" s="75"/>
      <c r="H443" s="75"/>
      <c r="I443" s="141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123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</row>
    <row r="444">
      <c r="A444" s="75"/>
      <c r="B444" s="75"/>
      <c r="C444" s="75"/>
      <c r="D444" s="75"/>
      <c r="E444" s="75"/>
      <c r="F444" s="75"/>
      <c r="G444" s="75"/>
      <c r="H444" s="75"/>
      <c r="I444" s="141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123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</row>
    <row r="445">
      <c r="A445" s="75"/>
      <c r="B445" s="75"/>
      <c r="C445" s="75"/>
      <c r="D445" s="75"/>
      <c r="E445" s="75"/>
      <c r="F445" s="75"/>
      <c r="G445" s="75"/>
      <c r="H445" s="75"/>
      <c r="I445" s="141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123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</row>
    <row r="446">
      <c r="A446" s="75"/>
      <c r="B446" s="75"/>
      <c r="C446" s="75"/>
      <c r="D446" s="75"/>
      <c r="E446" s="75"/>
      <c r="F446" s="75"/>
      <c r="G446" s="75"/>
      <c r="H446" s="75"/>
      <c r="I446" s="141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123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</row>
    <row r="447">
      <c r="A447" s="75"/>
      <c r="B447" s="75"/>
      <c r="C447" s="75"/>
      <c r="D447" s="75"/>
      <c r="E447" s="75"/>
      <c r="F447" s="75"/>
      <c r="G447" s="75"/>
      <c r="H447" s="75"/>
      <c r="I447" s="141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123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</row>
    <row r="448">
      <c r="A448" s="75"/>
      <c r="B448" s="75"/>
      <c r="C448" s="75"/>
      <c r="D448" s="75"/>
      <c r="E448" s="75"/>
      <c r="F448" s="75"/>
      <c r="G448" s="75"/>
      <c r="H448" s="75"/>
      <c r="I448" s="141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123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</row>
    <row r="449">
      <c r="A449" s="75"/>
      <c r="B449" s="75"/>
      <c r="C449" s="75"/>
      <c r="D449" s="75"/>
      <c r="E449" s="75"/>
      <c r="F449" s="75"/>
      <c r="G449" s="75"/>
      <c r="H449" s="75"/>
      <c r="I449" s="141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123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</row>
    <row r="450">
      <c r="A450" s="75"/>
      <c r="B450" s="75"/>
      <c r="C450" s="75"/>
      <c r="D450" s="75"/>
      <c r="E450" s="75"/>
      <c r="F450" s="75"/>
      <c r="G450" s="75"/>
      <c r="H450" s="75"/>
      <c r="I450" s="141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123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</row>
    <row r="451">
      <c r="A451" s="75"/>
      <c r="B451" s="75"/>
      <c r="C451" s="75"/>
      <c r="D451" s="75"/>
      <c r="E451" s="75"/>
      <c r="F451" s="75"/>
      <c r="G451" s="75"/>
      <c r="H451" s="75"/>
      <c r="I451" s="141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123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</row>
    <row r="452">
      <c r="A452" s="75"/>
      <c r="B452" s="75"/>
      <c r="C452" s="75"/>
      <c r="D452" s="75"/>
      <c r="E452" s="75"/>
      <c r="F452" s="75"/>
      <c r="G452" s="75"/>
      <c r="H452" s="75"/>
      <c r="I452" s="141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123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</row>
    <row r="453">
      <c r="A453" s="75"/>
      <c r="B453" s="75"/>
      <c r="C453" s="75"/>
      <c r="D453" s="75"/>
      <c r="E453" s="75"/>
      <c r="F453" s="75"/>
      <c r="G453" s="75"/>
      <c r="H453" s="75"/>
      <c r="I453" s="141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123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</row>
    <row r="454">
      <c r="A454" s="75"/>
      <c r="B454" s="75"/>
      <c r="C454" s="75"/>
      <c r="D454" s="75"/>
      <c r="E454" s="75"/>
      <c r="F454" s="75"/>
      <c r="G454" s="75"/>
      <c r="H454" s="75"/>
      <c r="I454" s="141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123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</row>
    <row r="455">
      <c r="A455" s="75"/>
      <c r="B455" s="75"/>
      <c r="C455" s="75"/>
      <c r="D455" s="75"/>
      <c r="E455" s="75"/>
      <c r="F455" s="75"/>
      <c r="G455" s="75"/>
      <c r="H455" s="75"/>
      <c r="I455" s="141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123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</row>
    <row r="456">
      <c r="A456" s="75"/>
      <c r="B456" s="75"/>
      <c r="C456" s="75"/>
      <c r="D456" s="75"/>
      <c r="E456" s="75"/>
      <c r="F456" s="75"/>
      <c r="G456" s="75"/>
      <c r="H456" s="75"/>
      <c r="I456" s="141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123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</row>
    <row r="457">
      <c r="A457" s="75"/>
      <c r="B457" s="75"/>
      <c r="C457" s="75"/>
      <c r="D457" s="75"/>
      <c r="E457" s="75"/>
      <c r="F457" s="75"/>
      <c r="G457" s="75"/>
      <c r="H457" s="75"/>
      <c r="I457" s="141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123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</row>
    <row r="458">
      <c r="A458" s="75"/>
      <c r="B458" s="75"/>
      <c r="C458" s="75"/>
      <c r="D458" s="75"/>
      <c r="E458" s="75"/>
      <c r="F458" s="75"/>
      <c r="G458" s="75"/>
      <c r="H458" s="75"/>
      <c r="I458" s="141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123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</row>
    <row r="459">
      <c r="A459" s="75"/>
      <c r="B459" s="75"/>
      <c r="C459" s="75"/>
      <c r="D459" s="75"/>
      <c r="E459" s="75"/>
      <c r="F459" s="75"/>
      <c r="G459" s="75"/>
      <c r="H459" s="75"/>
      <c r="I459" s="141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123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</row>
    <row r="460">
      <c r="A460" s="75"/>
      <c r="B460" s="75"/>
      <c r="C460" s="75"/>
      <c r="D460" s="75"/>
      <c r="E460" s="75"/>
      <c r="F460" s="75"/>
      <c r="G460" s="75"/>
      <c r="H460" s="75"/>
      <c r="I460" s="141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123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</row>
    <row r="461">
      <c r="A461" s="75"/>
      <c r="B461" s="75"/>
      <c r="C461" s="75"/>
      <c r="D461" s="75"/>
      <c r="E461" s="75"/>
      <c r="F461" s="75"/>
      <c r="G461" s="75"/>
      <c r="H461" s="75"/>
      <c r="I461" s="141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123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</row>
    <row r="462">
      <c r="A462" s="75"/>
      <c r="B462" s="75"/>
      <c r="C462" s="75"/>
      <c r="D462" s="75"/>
      <c r="E462" s="75"/>
      <c r="F462" s="75"/>
      <c r="G462" s="75"/>
      <c r="H462" s="75"/>
      <c r="I462" s="141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123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</row>
    <row r="463">
      <c r="A463" s="75"/>
      <c r="B463" s="75"/>
      <c r="C463" s="75"/>
      <c r="D463" s="75"/>
      <c r="E463" s="75"/>
      <c r="F463" s="75"/>
      <c r="G463" s="75"/>
      <c r="H463" s="75"/>
      <c r="I463" s="141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123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</row>
    <row r="464">
      <c r="A464" s="75"/>
      <c r="B464" s="75"/>
      <c r="C464" s="75"/>
      <c r="D464" s="75"/>
      <c r="E464" s="75"/>
      <c r="F464" s="75"/>
      <c r="G464" s="75"/>
      <c r="H464" s="75"/>
      <c r="I464" s="141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123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</row>
    <row r="465">
      <c r="A465" s="75"/>
      <c r="B465" s="75"/>
      <c r="C465" s="75"/>
      <c r="D465" s="75"/>
      <c r="E465" s="75"/>
      <c r="F465" s="75"/>
      <c r="G465" s="75"/>
      <c r="H465" s="75"/>
      <c r="I465" s="141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123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</row>
    <row r="466">
      <c r="A466" s="75"/>
      <c r="B466" s="75"/>
      <c r="C466" s="75"/>
      <c r="D466" s="75"/>
      <c r="E466" s="75"/>
      <c r="F466" s="75"/>
      <c r="G466" s="75"/>
      <c r="H466" s="75"/>
      <c r="I466" s="141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123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</row>
    <row r="467">
      <c r="A467" s="75"/>
      <c r="B467" s="75"/>
      <c r="C467" s="75"/>
      <c r="D467" s="75"/>
      <c r="E467" s="75"/>
      <c r="F467" s="75"/>
      <c r="G467" s="75"/>
      <c r="H467" s="75"/>
      <c r="I467" s="141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123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</row>
    <row r="468">
      <c r="A468" s="75"/>
      <c r="B468" s="75"/>
      <c r="C468" s="75"/>
      <c r="D468" s="75"/>
      <c r="E468" s="75"/>
      <c r="F468" s="75"/>
      <c r="G468" s="75"/>
      <c r="H468" s="75"/>
      <c r="I468" s="141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123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</row>
    <row r="469">
      <c r="A469" s="75"/>
      <c r="B469" s="75"/>
      <c r="C469" s="75"/>
      <c r="D469" s="75"/>
      <c r="E469" s="75"/>
      <c r="F469" s="75"/>
      <c r="G469" s="75"/>
      <c r="H469" s="75"/>
      <c r="I469" s="141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123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</row>
    <row r="470">
      <c r="A470" s="75"/>
      <c r="B470" s="75"/>
      <c r="C470" s="75"/>
      <c r="D470" s="75"/>
      <c r="E470" s="75"/>
      <c r="F470" s="75"/>
      <c r="G470" s="75"/>
      <c r="H470" s="75"/>
      <c r="I470" s="141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123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</row>
    <row r="471">
      <c r="A471" s="75"/>
      <c r="B471" s="75"/>
      <c r="C471" s="75"/>
      <c r="D471" s="75"/>
      <c r="E471" s="75"/>
      <c r="F471" s="75"/>
      <c r="G471" s="75"/>
      <c r="H471" s="75"/>
      <c r="I471" s="141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123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</row>
    <row r="472">
      <c r="A472" s="75"/>
      <c r="B472" s="75"/>
      <c r="C472" s="75"/>
      <c r="D472" s="75"/>
      <c r="E472" s="75"/>
      <c r="F472" s="75"/>
      <c r="G472" s="75"/>
      <c r="H472" s="75"/>
      <c r="I472" s="141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123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</row>
    <row r="473">
      <c r="A473" s="75"/>
      <c r="B473" s="75"/>
      <c r="C473" s="75"/>
      <c r="D473" s="75"/>
      <c r="E473" s="75"/>
      <c r="F473" s="75"/>
      <c r="G473" s="75"/>
      <c r="H473" s="75"/>
      <c r="I473" s="141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123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</row>
    <row r="474">
      <c r="A474" s="75"/>
      <c r="B474" s="75"/>
      <c r="C474" s="75"/>
      <c r="D474" s="75"/>
      <c r="E474" s="75"/>
      <c r="F474" s="75"/>
      <c r="G474" s="75"/>
      <c r="H474" s="75"/>
      <c r="I474" s="141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123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</row>
    <row r="475">
      <c r="A475" s="75"/>
      <c r="B475" s="75"/>
      <c r="C475" s="75"/>
      <c r="D475" s="75"/>
      <c r="E475" s="75"/>
      <c r="F475" s="75"/>
      <c r="G475" s="75"/>
      <c r="H475" s="75"/>
      <c r="I475" s="141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123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</row>
    <row r="476">
      <c r="A476" s="75"/>
      <c r="B476" s="75"/>
      <c r="C476" s="75"/>
      <c r="D476" s="75"/>
      <c r="E476" s="75"/>
      <c r="F476" s="75"/>
      <c r="G476" s="75"/>
      <c r="H476" s="75"/>
      <c r="I476" s="141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123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</row>
    <row r="477">
      <c r="A477" s="75"/>
      <c r="B477" s="75"/>
      <c r="C477" s="75"/>
      <c r="D477" s="75"/>
      <c r="E477" s="75"/>
      <c r="F477" s="75"/>
      <c r="G477" s="75"/>
      <c r="H477" s="75"/>
      <c r="I477" s="141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123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</row>
    <row r="478">
      <c r="A478" s="75"/>
      <c r="B478" s="75"/>
      <c r="C478" s="75"/>
      <c r="D478" s="75"/>
      <c r="E478" s="75"/>
      <c r="F478" s="75"/>
      <c r="G478" s="75"/>
      <c r="H478" s="75"/>
      <c r="I478" s="141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123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</row>
    <row r="479">
      <c r="A479" s="75"/>
      <c r="B479" s="75"/>
      <c r="C479" s="75"/>
      <c r="D479" s="75"/>
      <c r="E479" s="75"/>
      <c r="F479" s="75"/>
      <c r="G479" s="75"/>
      <c r="H479" s="75"/>
      <c r="I479" s="141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123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</row>
    <row r="480">
      <c r="A480" s="75"/>
      <c r="B480" s="75"/>
      <c r="C480" s="75"/>
      <c r="D480" s="75"/>
      <c r="E480" s="75"/>
      <c r="F480" s="75"/>
      <c r="G480" s="75"/>
      <c r="H480" s="75"/>
      <c r="I480" s="141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123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</row>
    <row r="481">
      <c r="A481" s="75"/>
      <c r="B481" s="75"/>
      <c r="C481" s="75"/>
      <c r="D481" s="75"/>
      <c r="E481" s="75"/>
      <c r="F481" s="75"/>
      <c r="G481" s="75"/>
      <c r="H481" s="75"/>
      <c r="I481" s="141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123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</row>
    <row r="482">
      <c r="A482" s="75"/>
      <c r="B482" s="75"/>
      <c r="C482" s="75"/>
      <c r="D482" s="75"/>
      <c r="E482" s="75"/>
      <c r="F482" s="75"/>
      <c r="G482" s="75"/>
      <c r="H482" s="75"/>
      <c r="I482" s="141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123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</row>
    <row r="483">
      <c r="A483" s="75"/>
      <c r="B483" s="75"/>
      <c r="C483" s="75"/>
      <c r="D483" s="75"/>
      <c r="E483" s="75"/>
      <c r="F483" s="75"/>
      <c r="G483" s="75"/>
      <c r="H483" s="75"/>
      <c r="I483" s="141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123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</row>
    <row r="484">
      <c r="A484" s="75"/>
      <c r="B484" s="75"/>
      <c r="C484" s="75"/>
      <c r="D484" s="75"/>
      <c r="E484" s="75"/>
      <c r="F484" s="75"/>
      <c r="G484" s="75"/>
      <c r="H484" s="75"/>
      <c r="I484" s="141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123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</row>
    <row r="485">
      <c r="A485" s="75"/>
      <c r="B485" s="75"/>
      <c r="C485" s="75"/>
      <c r="D485" s="75"/>
      <c r="E485" s="75"/>
      <c r="F485" s="75"/>
      <c r="G485" s="75"/>
      <c r="H485" s="75"/>
      <c r="I485" s="141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123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</row>
    <row r="486">
      <c r="A486" s="75"/>
      <c r="B486" s="75"/>
      <c r="C486" s="75"/>
      <c r="D486" s="75"/>
      <c r="E486" s="75"/>
      <c r="F486" s="75"/>
      <c r="G486" s="75"/>
      <c r="H486" s="75"/>
      <c r="I486" s="141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123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</row>
    <row r="487">
      <c r="A487" s="75"/>
      <c r="B487" s="75"/>
      <c r="C487" s="75"/>
      <c r="D487" s="75"/>
      <c r="E487" s="75"/>
      <c r="F487" s="75"/>
      <c r="G487" s="75"/>
      <c r="H487" s="75"/>
      <c r="I487" s="141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123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</row>
    <row r="488">
      <c r="A488" s="75"/>
      <c r="B488" s="75"/>
      <c r="C488" s="75"/>
      <c r="D488" s="75"/>
      <c r="E488" s="75"/>
      <c r="F488" s="75"/>
      <c r="G488" s="75"/>
      <c r="H488" s="75"/>
      <c r="I488" s="141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123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</row>
    <row r="489">
      <c r="A489" s="75"/>
      <c r="B489" s="75"/>
      <c r="C489" s="75"/>
      <c r="D489" s="75"/>
      <c r="E489" s="75"/>
      <c r="F489" s="75"/>
      <c r="G489" s="75"/>
      <c r="H489" s="75"/>
      <c r="I489" s="141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123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</row>
    <row r="490">
      <c r="A490" s="75"/>
      <c r="B490" s="75"/>
      <c r="C490" s="75"/>
      <c r="D490" s="75"/>
      <c r="E490" s="75"/>
      <c r="F490" s="75"/>
      <c r="G490" s="75"/>
      <c r="H490" s="75"/>
      <c r="I490" s="141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123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</row>
    <row r="491">
      <c r="A491" s="75"/>
      <c r="B491" s="75"/>
      <c r="C491" s="75"/>
      <c r="D491" s="75"/>
      <c r="E491" s="75"/>
      <c r="F491" s="75"/>
      <c r="G491" s="75"/>
      <c r="H491" s="75"/>
      <c r="I491" s="141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123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</row>
    <row r="492">
      <c r="A492" s="75"/>
      <c r="B492" s="75"/>
      <c r="C492" s="75"/>
      <c r="D492" s="75"/>
      <c r="E492" s="75"/>
      <c r="F492" s="75"/>
      <c r="G492" s="75"/>
      <c r="H492" s="75"/>
      <c r="I492" s="141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123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</row>
    <row r="493">
      <c r="A493" s="75"/>
      <c r="B493" s="75"/>
      <c r="C493" s="75"/>
      <c r="D493" s="75"/>
      <c r="E493" s="75"/>
      <c r="F493" s="75"/>
      <c r="G493" s="75"/>
      <c r="H493" s="75"/>
      <c r="I493" s="141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123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</row>
    <row r="494">
      <c r="A494" s="75"/>
      <c r="B494" s="75"/>
      <c r="C494" s="75"/>
      <c r="D494" s="75"/>
      <c r="E494" s="75"/>
      <c r="F494" s="75"/>
      <c r="G494" s="75"/>
      <c r="H494" s="75"/>
      <c r="I494" s="141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123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</row>
    <row r="495">
      <c r="A495" s="75"/>
      <c r="B495" s="75"/>
      <c r="C495" s="75"/>
      <c r="D495" s="75"/>
      <c r="E495" s="75"/>
      <c r="F495" s="75"/>
      <c r="G495" s="75"/>
      <c r="H495" s="75"/>
      <c r="I495" s="141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123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</row>
    <row r="496">
      <c r="A496" s="75"/>
      <c r="B496" s="75"/>
      <c r="C496" s="75"/>
      <c r="D496" s="75"/>
      <c r="E496" s="75"/>
      <c r="F496" s="75"/>
      <c r="G496" s="75"/>
      <c r="H496" s="75"/>
      <c r="I496" s="141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123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</row>
    <row r="497">
      <c r="A497" s="75"/>
      <c r="B497" s="75"/>
      <c r="C497" s="75"/>
      <c r="D497" s="75"/>
      <c r="E497" s="75"/>
      <c r="F497" s="75"/>
      <c r="G497" s="75"/>
      <c r="H497" s="75"/>
      <c r="I497" s="141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123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</row>
    <row r="498">
      <c r="A498" s="75"/>
      <c r="B498" s="75"/>
      <c r="C498" s="75"/>
      <c r="D498" s="75"/>
      <c r="E498" s="75"/>
      <c r="F498" s="75"/>
      <c r="G498" s="75"/>
      <c r="H498" s="75"/>
      <c r="I498" s="141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123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</row>
    <row r="499">
      <c r="A499" s="75"/>
      <c r="B499" s="75"/>
      <c r="C499" s="75"/>
      <c r="D499" s="75"/>
      <c r="E499" s="75"/>
      <c r="F499" s="75"/>
      <c r="G499" s="75"/>
      <c r="H499" s="75"/>
      <c r="I499" s="141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123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</row>
    <row r="500">
      <c r="A500" s="75"/>
      <c r="B500" s="75"/>
      <c r="C500" s="75"/>
      <c r="D500" s="75"/>
      <c r="E500" s="75"/>
      <c r="F500" s="75"/>
      <c r="G500" s="75"/>
      <c r="H500" s="75"/>
      <c r="I500" s="141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123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</row>
    <row r="501">
      <c r="A501" s="75"/>
      <c r="B501" s="75"/>
      <c r="C501" s="75"/>
      <c r="D501" s="75"/>
      <c r="E501" s="75"/>
      <c r="F501" s="75"/>
      <c r="G501" s="75"/>
      <c r="H501" s="75"/>
      <c r="I501" s="141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123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</row>
    <row r="502">
      <c r="A502" s="75"/>
      <c r="B502" s="75"/>
      <c r="C502" s="75"/>
      <c r="D502" s="75"/>
      <c r="E502" s="75"/>
      <c r="F502" s="75"/>
      <c r="G502" s="75"/>
      <c r="H502" s="75"/>
      <c r="I502" s="141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123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</row>
    <row r="503">
      <c r="A503" s="75"/>
      <c r="B503" s="75"/>
      <c r="C503" s="75"/>
      <c r="D503" s="75"/>
      <c r="E503" s="75"/>
      <c r="F503" s="75"/>
      <c r="G503" s="75"/>
      <c r="H503" s="75"/>
      <c r="I503" s="141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123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</row>
    <row r="504">
      <c r="A504" s="75"/>
      <c r="B504" s="75"/>
      <c r="C504" s="75"/>
      <c r="D504" s="75"/>
      <c r="E504" s="75"/>
      <c r="F504" s="75"/>
      <c r="G504" s="75"/>
      <c r="H504" s="75"/>
      <c r="I504" s="141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123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</row>
    <row r="505">
      <c r="A505" s="75"/>
      <c r="B505" s="75"/>
      <c r="C505" s="75"/>
      <c r="D505" s="75"/>
      <c r="E505" s="75"/>
      <c r="F505" s="75"/>
      <c r="G505" s="75"/>
      <c r="H505" s="75"/>
      <c r="I505" s="141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123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</row>
    <row r="506">
      <c r="A506" s="75"/>
      <c r="B506" s="75"/>
      <c r="C506" s="75"/>
      <c r="D506" s="75"/>
      <c r="E506" s="75"/>
      <c r="F506" s="75"/>
      <c r="G506" s="75"/>
      <c r="H506" s="75"/>
      <c r="I506" s="141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123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</row>
    <row r="507">
      <c r="A507" s="75"/>
      <c r="B507" s="75"/>
      <c r="C507" s="75"/>
      <c r="D507" s="75"/>
      <c r="E507" s="75"/>
      <c r="F507" s="75"/>
      <c r="G507" s="75"/>
      <c r="H507" s="75"/>
      <c r="I507" s="141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123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</row>
    <row r="508">
      <c r="A508" s="75"/>
      <c r="B508" s="75"/>
      <c r="C508" s="75"/>
      <c r="D508" s="75"/>
      <c r="E508" s="75"/>
      <c r="F508" s="75"/>
      <c r="G508" s="75"/>
      <c r="H508" s="75"/>
      <c r="I508" s="141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123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</row>
    <row r="509">
      <c r="A509" s="75"/>
      <c r="B509" s="75"/>
      <c r="C509" s="75"/>
      <c r="D509" s="75"/>
      <c r="E509" s="75"/>
      <c r="F509" s="75"/>
      <c r="G509" s="75"/>
      <c r="H509" s="75"/>
      <c r="I509" s="141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123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</row>
    <row r="510">
      <c r="A510" s="75"/>
      <c r="B510" s="75"/>
      <c r="C510" s="75"/>
      <c r="D510" s="75"/>
      <c r="E510" s="75"/>
      <c r="F510" s="75"/>
      <c r="G510" s="75"/>
      <c r="H510" s="75"/>
      <c r="I510" s="141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123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</row>
    <row r="511">
      <c r="A511" s="75"/>
      <c r="B511" s="75"/>
      <c r="C511" s="75"/>
      <c r="D511" s="75"/>
      <c r="E511" s="75"/>
      <c r="F511" s="75"/>
      <c r="G511" s="75"/>
      <c r="H511" s="75"/>
      <c r="I511" s="141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123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</row>
    <row r="512">
      <c r="A512" s="75"/>
      <c r="B512" s="75"/>
      <c r="C512" s="75"/>
      <c r="D512" s="75"/>
      <c r="E512" s="75"/>
      <c r="F512" s="75"/>
      <c r="G512" s="75"/>
      <c r="H512" s="75"/>
      <c r="I512" s="141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123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</row>
    <row r="513">
      <c r="A513" s="75"/>
      <c r="B513" s="75"/>
      <c r="C513" s="75"/>
      <c r="D513" s="75"/>
      <c r="E513" s="75"/>
      <c r="F513" s="75"/>
      <c r="G513" s="75"/>
      <c r="H513" s="75"/>
      <c r="I513" s="141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123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</row>
    <row r="514">
      <c r="A514" s="75"/>
      <c r="B514" s="75"/>
      <c r="C514" s="75"/>
      <c r="D514" s="75"/>
      <c r="E514" s="75"/>
      <c r="F514" s="75"/>
      <c r="G514" s="75"/>
      <c r="H514" s="75"/>
      <c r="I514" s="141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123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</row>
    <row r="515">
      <c r="A515" s="75"/>
      <c r="B515" s="75"/>
      <c r="C515" s="75"/>
      <c r="D515" s="75"/>
      <c r="E515" s="75"/>
      <c r="F515" s="75"/>
      <c r="G515" s="75"/>
      <c r="H515" s="75"/>
      <c r="I515" s="141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123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</row>
    <row r="516">
      <c r="A516" s="75"/>
      <c r="B516" s="75"/>
      <c r="C516" s="75"/>
      <c r="D516" s="75"/>
      <c r="E516" s="75"/>
      <c r="F516" s="75"/>
      <c r="G516" s="75"/>
      <c r="H516" s="75"/>
      <c r="I516" s="141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123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</row>
    <row r="517">
      <c r="A517" s="75"/>
      <c r="B517" s="75"/>
      <c r="C517" s="75"/>
      <c r="D517" s="75"/>
      <c r="E517" s="75"/>
      <c r="F517" s="75"/>
      <c r="G517" s="75"/>
      <c r="H517" s="75"/>
      <c r="I517" s="141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123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</row>
    <row r="518">
      <c r="A518" s="75"/>
      <c r="B518" s="75"/>
      <c r="C518" s="75"/>
      <c r="D518" s="75"/>
      <c r="E518" s="75"/>
      <c r="F518" s="75"/>
      <c r="G518" s="75"/>
      <c r="H518" s="75"/>
      <c r="I518" s="141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123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</row>
    <row r="519">
      <c r="A519" s="75"/>
      <c r="B519" s="75"/>
      <c r="C519" s="75"/>
      <c r="D519" s="75"/>
      <c r="E519" s="75"/>
      <c r="F519" s="75"/>
      <c r="G519" s="75"/>
      <c r="H519" s="75"/>
      <c r="I519" s="141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123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</row>
    <row r="520">
      <c r="A520" s="75"/>
      <c r="B520" s="75"/>
      <c r="C520" s="75"/>
      <c r="D520" s="75"/>
      <c r="E520" s="75"/>
      <c r="F520" s="75"/>
      <c r="G520" s="75"/>
      <c r="H520" s="75"/>
      <c r="I520" s="141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123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</row>
    <row r="521">
      <c r="A521" s="75"/>
      <c r="B521" s="75"/>
      <c r="C521" s="75"/>
      <c r="D521" s="75"/>
      <c r="E521" s="75"/>
      <c r="F521" s="75"/>
      <c r="G521" s="75"/>
      <c r="H521" s="75"/>
      <c r="I521" s="141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123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</row>
    <row r="522">
      <c r="A522" s="75"/>
      <c r="B522" s="75"/>
      <c r="C522" s="75"/>
      <c r="D522" s="75"/>
      <c r="E522" s="75"/>
      <c r="F522" s="75"/>
      <c r="G522" s="75"/>
      <c r="H522" s="75"/>
      <c r="I522" s="141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123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</row>
    <row r="523">
      <c r="A523" s="75"/>
      <c r="B523" s="75"/>
      <c r="C523" s="75"/>
      <c r="D523" s="75"/>
      <c r="E523" s="75"/>
      <c r="F523" s="75"/>
      <c r="G523" s="75"/>
      <c r="H523" s="75"/>
      <c r="I523" s="141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123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</row>
    <row r="524">
      <c r="A524" s="75"/>
      <c r="B524" s="75"/>
      <c r="C524" s="75"/>
      <c r="D524" s="75"/>
      <c r="E524" s="75"/>
      <c r="F524" s="75"/>
      <c r="G524" s="75"/>
      <c r="H524" s="75"/>
      <c r="I524" s="141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123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</row>
    <row r="525">
      <c r="A525" s="75"/>
      <c r="B525" s="75"/>
      <c r="C525" s="75"/>
      <c r="D525" s="75"/>
      <c r="E525" s="75"/>
      <c r="F525" s="75"/>
      <c r="G525" s="75"/>
      <c r="H525" s="75"/>
      <c r="I525" s="141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123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</row>
    <row r="526">
      <c r="A526" s="75"/>
      <c r="B526" s="75"/>
      <c r="C526" s="75"/>
      <c r="D526" s="75"/>
      <c r="E526" s="75"/>
      <c r="F526" s="75"/>
      <c r="G526" s="75"/>
      <c r="H526" s="75"/>
      <c r="I526" s="141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123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</row>
    <row r="527">
      <c r="A527" s="75"/>
      <c r="B527" s="75"/>
      <c r="C527" s="75"/>
      <c r="D527" s="75"/>
      <c r="E527" s="75"/>
      <c r="F527" s="75"/>
      <c r="G527" s="75"/>
      <c r="H527" s="75"/>
      <c r="I527" s="141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123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</row>
    <row r="528">
      <c r="A528" s="75"/>
      <c r="B528" s="75"/>
      <c r="C528" s="75"/>
      <c r="D528" s="75"/>
      <c r="E528" s="75"/>
      <c r="F528" s="75"/>
      <c r="G528" s="75"/>
      <c r="H528" s="75"/>
      <c r="I528" s="141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123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</row>
    <row r="529">
      <c r="A529" s="75"/>
      <c r="B529" s="75"/>
      <c r="C529" s="75"/>
      <c r="D529" s="75"/>
      <c r="E529" s="75"/>
      <c r="F529" s="75"/>
      <c r="G529" s="75"/>
      <c r="H529" s="75"/>
      <c r="I529" s="141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123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</row>
    <row r="530">
      <c r="A530" s="75"/>
      <c r="B530" s="75"/>
      <c r="C530" s="75"/>
      <c r="D530" s="75"/>
      <c r="E530" s="75"/>
      <c r="F530" s="75"/>
      <c r="G530" s="75"/>
      <c r="H530" s="75"/>
      <c r="I530" s="141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123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</row>
    <row r="531">
      <c r="A531" s="75"/>
      <c r="B531" s="75"/>
      <c r="C531" s="75"/>
      <c r="D531" s="75"/>
      <c r="E531" s="75"/>
      <c r="F531" s="75"/>
      <c r="G531" s="75"/>
      <c r="H531" s="75"/>
      <c r="I531" s="141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123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</row>
    <row r="532">
      <c r="A532" s="75"/>
      <c r="B532" s="75"/>
      <c r="C532" s="75"/>
      <c r="D532" s="75"/>
      <c r="E532" s="75"/>
      <c r="F532" s="75"/>
      <c r="G532" s="75"/>
      <c r="H532" s="75"/>
      <c r="I532" s="141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123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</row>
    <row r="533">
      <c r="A533" s="75"/>
      <c r="B533" s="75"/>
      <c r="C533" s="75"/>
      <c r="D533" s="75"/>
      <c r="E533" s="75"/>
      <c r="F533" s="75"/>
      <c r="G533" s="75"/>
      <c r="H533" s="75"/>
      <c r="I533" s="141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123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</row>
    <row r="534">
      <c r="A534" s="75"/>
      <c r="B534" s="75"/>
      <c r="C534" s="75"/>
      <c r="D534" s="75"/>
      <c r="E534" s="75"/>
      <c r="F534" s="75"/>
      <c r="G534" s="75"/>
      <c r="H534" s="75"/>
      <c r="I534" s="141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123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</row>
    <row r="535">
      <c r="A535" s="75"/>
      <c r="B535" s="75"/>
      <c r="C535" s="75"/>
      <c r="D535" s="75"/>
      <c r="E535" s="75"/>
      <c r="F535" s="75"/>
      <c r="G535" s="75"/>
      <c r="H535" s="75"/>
      <c r="I535" s="141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123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</row>
    <row r="536">
      <c r="A536" s="75"/>
      <c r="B536" s="75"/>
      <c r="C536" s="75"/>
      <c r="D536" s="75"/>
      <c r="E536" s="75"/>
      <c r="F536" s="75"/>
      <c r="G536" s="75"/>
      <c r="H536" s="75"/>
      <c r="I536" s="141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123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</row>
    <row r="537">
      <c r="A537" s="75"/>
      <c r="B537" s="75"/>
      <c r="C537" s="75"/>
      <c r="D537" s="75"/>
      <c r="E537" s="75"/>
      <c r="F537" s="75"/>
      <c r="G537" s="75"/>
      <c r="H537" s="75"/>
      <c r="I537" s="141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123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</row>
    <row r="538">
      <c r="A538" s="75"/>
      <c r="B538" s="75"/>
      <c r="C538" s="75"/>
      <c r="D538" s="75"/>
      <c r="E538" s="75"/>
      <c r="F538" s="75"/>
      <c r="G538" s="75"/>
      <c r="H538" s="75"/>
      <c r="I538" s="141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123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</row>
    <row r="539">
      <c r="A539" s="75"/>
      <c r="B539" s="75"/>
      <c r="C539" s="75"/>
      <c r="D539" s="75"/>
      <c r="E539" s="75"/>
      <c r="F539" s="75"/>
      <c r="G539" s="75"/>
      <c r="H539" s="75"/>
      <c r="I539" s="141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123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</row>
    <row r="540">
      <c r="A540" s="75"/>
      <c r="B540" s="75"/>
      <c r="C540" s="75"/>
      <c r="D540" s="75"/>
      <c r="E540" s="75"/>
      <c r="F540" s="75"/>
      <c r="G540" s="75"/>
      <c r="H540" s="75"/>
      <c r="I540" s="141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123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</row>
    <row r="541">
      <c r="A541" s="75"/>
      <c r="B541" s="75"/>
      <c r="C541" s="75"/>
      <c r="D541" s="75"/>
      <c r="E541" s="75"/>
      <c r="F541" s="75"/>
      <c r="G541" s="75"/>
      <c r="H541" s="75"/>
      <c r="I541" s="141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123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</row>
    <row r="542">
      <c r="A542" s="75"/>
      <c r="B542" s="75"/>
      <c r="C542" s="75"/>
      <c r="D542" s="75"/>
      <c r="E542" s="75"/>
      <c r="F542" s="75"/>
      <c r="G542" s="75"/>
      <c r="H542" s="75"/>
      <c r="I542" s="141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123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</row>
    <row r="543">
      <c r="A543" s="75"/>
      <c r="B543" s="75"/>
      <c r="C543" s="75"/>
      <c r="D543" s="75"/>
      <c r="E543" s="75"/>
      <c r="F543" s="75"/>
      <c r="G543" s="75"/>
      <c r="H543" s="75"/>
      <c r="I543" s="141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123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</row>
    <row r="544">
      <c r="A544" s="75"/>
      <c r="B544" s="75"/>
      <c r="C544" s="75"/>
      <c r="D544" s="75"/>
      <c r="E544" s="75"/>
      <c r="F544" s="75"/>
      <c r="G544" s="75"/>
      <c r="H544" s="75"/>
      <c r="I544" s="141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123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</row>
    <row r="545">
      <c r="A545" s="75"/>
      <c r="B545" s="75"/>
      <c r="C545" s="75"/>
      <c r="D545" s="75"/>
      <c r="E545" s="75"/>
      <c r="F545" s="75"/>
      <c r="G545" s="75"/>
      <c r="H545" s="75"/>
      <c r="I545" s="141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123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</row>
    <row r="546">
      <c r="A546" s="75"/>
      <c r="B546" s="75"/>
      <c r="C546" s="75"/>
      <c r="D546" s="75"/>
      <c r="E546" s="75"/>
      <c r="F546" s="75"/>
      <c r="G546" s="75"/>
      <c r="H546" s="75"/>
      <c r="I546" s="141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123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</row>
    <row r="547">
      <c r="A547" s="75"/>
      <c r="B547" s="75"/>
      <c r="C547" s="75"/>
      <c r="D547" s="75"/>
      <c r="E547" s="75"/>
      <c r="F547" s="75"/>
      <c r="G547" s="75"/>
      <c r="H547" s="75"/>
      <c r="I547" s="141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123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</row>
    <row r="548">
      <c r="A548" s="75"/>
      <c r="B548" s="75"/>
      <c r="C548" s="75"/>
      <c r="D548" s="75"/>
      <c r="E548" s="75"/>
      <c r="F548" s="75"/>
      <c r="G548" s="75"/>
      <c r="H548" s="75"/>
      <c r="I548" s="141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123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</row>
    <row r="549">
      <c r="A549" s="75"/>
      <c r="B549" s="75"/>
      <c r="C549" s="75"/>
      <c r="D549" s="75"/>
      <c r="E549" s="75"/>
      <c r="F549" s="75"/>
      <c r="G549" s="75"/>
      <c r="H549" s="75"/>
      <c r="I549" s="141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123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</row>
    <row r="550">
      <c r="A550" s="75"/>
      <c r="B550" s="75"/>
      <c r="C550" s="75"/>
      <c r="D550" s="75"/>
      <c r="E550" s="75"/>
      <c r="F550" s="75"/>
      <c r="G550" s="75"/>
      <c r="H550" s="75"/>
      <c r="I550" s="141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123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</row>
    <row r="551">
      <c r="A551" s="75"/>
      <c r="B551" s="75"/>
      <c r="C551" s="75"/>
      <c r="D551" s="75"/>
      <c r="E551" s="75"/>
      <c r="F551" s="75"/>
      <c r="G551" s="75"/>
      <c r="H551" s="75"/>
      <c r="I551" s="141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123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</row>
    <row r="552">
      <c r="A552" s="75"/>
      <c r="B552" s="75"/>
      <c r="C552" s="75"/>
      <c r="D552" s="75"/>
      <c r="E552" s="75"/>
      <c r="F552" s="75"/>
      <c r="G552" s="75"/>
      <c r="H552" s="75"/>
      <c r="I552" s="141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123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</row>
    <row r="553">
      <c r="A553" s="75"/>
      <c r="B553" s="75"/>
      <c r="C553" s="75"/>
      <c r="D553" s="75"/>
      <c r="E553" s="75"/>
      <c r="F553" s="75"/>
      <c r="G553" s="75"/>
      <c r="H553" s="75"/>
      <c r="I553" s="141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123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</row>
    <row r="554">
      <c r="A554" s="75"/>
      <c r="B554" s="75"/>
      <c r="C554" s="75"/>
      <c r="D554" s="75"/>
      <c r="E554" s="75"/>
      <c r="F554" s="75"/>
      <c r="G554" s="75"/>
      <c r="H554" s="75"/>
      <c r="I554" s="141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123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</row>
    <row r="555">
      <c r="A555" s="75"/>
      <c r="B555" s="75"/>
      <c r="C555" s="75"/>
      <c r="D555" s="75"/>
      <c r="E555" s="75"/>
      <c r="F555" s="75"/>
      <c r="G555" s="75"/>
      <c r="H555" s="75"/>
      <c r="I555" s="141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123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</row>
    <row r="556">
      <c r="A556" s="75"/>
      <c r="B556" s="75"/>
      <c r="C556" s="75"/>
      <c r="D556" s="75"/>
      <c r="E556" s="75"/>
      <c r="F556" s="75"/>
      <c r="G556" s="75"/>
      <c r="H556" s="75"/>
      <c r="I556" s="141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123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</row>
    <row r="557">
      <c r="A557" s="75"/>
      <c r="B557" s="75"/>
      <c r="C557" s="75"/>
      <c r="D557" s="75"/>
      <c r="E557" s="75"/>
      <c r="F557" s="75"/>
      <c r="G557" s="75"/>
      <c r="H557" s="75"/>
      <c r="I557" s="141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123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</row>
    <row r="558">
      <c r="A558" s="75"/>
      <c r="B558" s="75"/>
      <c r="C558" s="75"/>
      <c r="D558" s="75"/>
      <c r="E558" s="75"/>
      <c r="F558" s="75"/>
      <c r="G558" s="75"/>
      <c r="H558" s="75"/>
      <c r="I558" s="141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123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</row>
    <row r="559">
      <c r="A559" s="75"/>
      <c r="B559" s="75"/>
      <c r="C559" s="75"/>
      <c r="D559" s="75"/>
      <c r="E559" s="75"/>
      <c r="F559" s="75"/>
      <c r="G559" s="75"/>
      <c r="H559" s="75"/>
      <c r="I559" s="141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123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</row>
    <row r="560">
      <c r="A560" s="75"/>
      <c r="B560" s="75"/>
      <c r="C560" s="75"/>
      <c r="D560" s="75"/>
      <c r="E560" s="75"/>
      <c r="F560" s="75"/>
      <c r="G560" s="75"/>
      <c r="H560" s="75"/>
      <c r="I560" s="141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123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</row>
    <row r="561">
      <c r="A561" s="75"/>
      <c r="B561" s="75"/>
      <c r="C561" s="75"/>
      <c r="D561" s="75"/>
      <c r="E561" s="75"/>
      <c r="F561" s="75"/>
      <c r="G561" s="75"/>
      <c r="H561" s="75"/>
      <c r="I561" s="141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123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</row>
    <row r="562">
      <c r="A562" s="75"/>
      <c r="B562" s="75"/>
      <c r="C562" s="75"/>
      <c r="D562" s="75"/>
      <c r="E562" s="75"/>
      <c r="F562" s="75"/>
      <c r="G562" s="75"/>
      <c r="H562" s="75"/>
      <c r="I562" s="141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123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</row>
    <row r="563">
      <c r="A563" s="75"/>
      <c r="B563" s="75"/>
      <c r="C563" s="75"/>
      <c r="D563" s="75"/>
      <c r="E563" s="75"/>
      <c r="F563" s="75"/>
      <c r="G563" s="75"/>
      <c r="H563" s="75"/>
      <c r="I563" s="141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123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</row>
    <row r="564">
      <c r="A564" s="75"/>
      <c r="B564" s="75"/>
      <c r="C564" s="75"/>
      <c r="D564" s="75"/>
      <c r="E564" s="75"/>
      <c r="F564" s="75"/>
      <c r="G564" s="75"/>
      <c r="H564" s="75"/>
      <c r="I564" s="141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123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</row>
    <row r="565">
      <c r="A565" s="75"/>
      <c r="B565" s="75"/>
      <c r="C565" s="75"/>
      <c r="D565" s="75"/>
      <c r="E565" s="75"/>
      <c r="F565" s="75"/>
      <c r="G565" s="75"/>
      <c r="H565" s="75"/>
      <c r="I565" s="141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123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</row>
    <row r="566">
      <c r="A566" s="75"/>
      <c r="B566" s="75"/>
      <c r="C566" s="75"/>
      <c r="D566" s="75"/>
      <c r="E566" s="75"/>
      <c r="F566" s="75"/>
      <c r="G566" s="75"/>
      <c r="H566" s="75"/>
      <c r="I566" s="141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123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</row>
    <row r="567">
      <c r="A567" s="75"/>
      <c r="B567" s="75"/>
      <c r="C567" s="75"/>
      <c r="D567" s="75"/>
      <c r="E567" s="75"/>
      <c r="F567" s="75"/>
      <c r="G567" s="75"/>
      <c r="H567" s="75"/>
      <c r="I567" s="141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123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</row>
    <row r="568">
      <c r="A568" s="75"/>
      <c r="B568" s="75"/>
      <c r="C568" s="75"/>
      <c r="D568" s="75"/>
      <c r="E568" s="75"/>
      <c r="F568" s="75"/>
      <c r="G568" s="75"/>
      <c r="H568" s="75"/>
      <c r="I568" s="141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123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</row>
    <row r="569">
      <c r="A569" s="75"/>
      <c r="B569" s="75"/>
      <c r="C569" s="75"/>
      <c r="D569" s="75"/>
      <c r="E569" s="75"/>
      <c r="F569" s="75"/>
      <c r="G569" s="75"/>
      <c r="H569" s="75"/>
      <c r="I569" s="141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123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</row>
    <row r="570">
      <c r="A570" s="75"/>
      <c r="B570" s="75"/>
      <c r="C570" s="75"/>
      <c r="D570" s="75"/>
      <c r="E570" s="75"/>
      <c r="F570" s="75"/>
      <c r="G570" s="75"/>
      <c r="H570" s="75"/>
      <c r="I570" s="141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123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</row>
    <row r="571">
      <c r="A571" s="75"/>
      <c r="B571" s="75"/>
      <c r="C571" s="75"/>
      <c r="D571" s="75"/>
      <c r="E571" s="75"/>
      <c r="F571" s="75"/>
      <c r="G571" s="75"/>
      <c r="H571" s="75"/>
      <c r="I571" s="141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123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</row>
    <row r="572">
      <c r="A572" s="75"/>
      <c r="B572" s="75"/>
      <c r="C572" s="75"/>
      <c r="D572" s="75"/>
      <c r="E572" s="75"/>
      <c r="F572" s="75"/>
      <c r="G572" s="75"/>
      <c r="H572" s="75"/>
      <c r="I572" s="141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123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</row>
    <row r="573">
      <c r="A573" s="75"/>
      <c r="B573" s="75"/>
      <c r="C573" s="75"/>
      <c r="D573" s="75"/>
      <c r="E573" s="75"/>
      <c r="F573" s="75"/>
      <c r="G573" s="75"/>
      <c r="H573" s="75"/>
      <c r="I573" s="141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123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</row>
    <row r="574">
      <c r="A574" s="75"/>
      <c r="B574" s="75"/>
      <c r="C574" s="75"/>
      <c r="D574" s="75"/>
      <c r="E574" s="75"/>
      <c r="F574" s="75"/>
      <c r="G574" s="75"/>
      <c r="H574" s="75"/>
      <c r="I574" s="141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123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</row>
    <row r="575">
      <c r="A575" s="75"/>
      <c r="B575" s="75"/>
      <c r="C575" s="75"/>
      <c r="D575" s="75"/>
      <c r="E575" s="75"/>
      <c r="F575" s="75"/>
      <c r="G575" s="75"/>
      <c r="H575" s="75"/>
      <c r="I575" s="141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123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</row>
    <row r="576">
      <c r="A576" s="75"/>
      <c r="B576" s="75"/>
      <c r="C576" s="75"/>
      <c r="D576" s="75"/>
      <c r="E576" s="75"/>
      <c r="F576" s="75"/>
      <c r="G576" s="75"/>
      <c r="H576" s="75"/>
      <c r="I576" s="141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123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</row>
    <row r="577">
      <c r="A577" s="75"/>
      <c r="B577" s="75"/>
      <c r="C577" s="75"/>
      <c r="D577" s="75"/>
      <c r="E577" s="75"/>
      <c r="F577" s="75"/>
      <c r="G577" s="75"/>
      <c r="H577" s="75"/>
      <c r="I577" s="141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123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</row>
    <row r="578">
      <c r="A578" s="75"/>
      <c r="B578" s="75"/>
      <c r="C578" s="75"/>
      <c r="D578" s="75"/>
      <c r="E578" s="75"/>
      <c r="F578" s="75"/>
      <c r="G578" s="75"/>
      <c r="H578" s="75"/>
      <c r="I578" s="141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123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</row>
    <row r="579">
      <c r="A579" s="75"/>
      <c r="B579" s="75"/>
      <c r="C579" s="75"/>
      <c r="D579" s="75"/>
      <c r="E579" s="75"/>
      <c r="F579" s="75"/>
      <c r="G579" s="75"/>
      <c r="H579" s="75"/>
      <c r="I579" s="141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123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</row>
    <row r="580">
      <c r="A580" s="75"/>
      <c r="B580" s="75"/>
      <c r="C580" s="75"/>
      <c r="D580" s="75"/>
      <c r="E580" s="75"/>
      <c r="F580" s="75"/>
      <c r="G580" s="75"/>
      <c r="H580" s="75"/>
      <c r="I580" s="141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123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</row>
    <row r="581">
      <c r="A581" s="75"/>
      <c r="B581" s="75"/>
      <c r="C581" s="75"/>
      <c r="D581" s="75"/>
      <c r="E581" s="75"/>
      <c r="F581" s="75"/>
      <c r="G581" s="75"/>
      <c r="H581" s="75"/>
      <c r="I581" s="141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123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</row>
    <row r="582">
      <c r="A582" s="75"/>
      <c r="B582" s="75"/>
      <c r="C582" s="75"/>
      <c r="D582" s="75"/>
      <c r="E582" s="75"/>
      <c r="F582" s="75"/>
      <c r="G582" s="75"/>
      <c r="H582" s="75"/>
      <c r="I582" s="141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123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</row>
    <row r="583">
      <c r="A583" s="75"/>
      <c r="B583" s="75"/>
      <c r="C583" s="75"/>
      <c r="D583" s="75"/>
      <c r="E583" s="75"/>
      <c r="F583" s="75"/>
      <c r="G583" s="75"/>
      <c r="H583" s="75"/>
      <c r="I583" s="141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123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</row>
    <row r="584">
      <c r="A584" s="75"/>
      <c r="B584" s="75"/>
      <c r="C584" s="75"/>
      <c r="D584" s="75"/>
      <c r="E584" s="75"/>
      <c r="F584" s="75"/>
      <c r="G584" s="75"/>
      <c r="H584" s="75"/>
      <c r="I584" s="141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123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</row>
    <row r="585">
      <c r="A585" s="75"/>
      <c r="B585" s="75"/>
      <c r="C585" s="75"/>
      <c r="D585" s="75"/>
      <c r="E585" s="75"/>
      <c r="F585" s="75"/>
      <c r="G585" s="75"/>
      <c r="H585" s="75"/>
      <c r="I585" s="141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123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</row>
    <row r="586">
      <c r="A586" s="75"/>
      <c r="B586" s="75"/>
      <c r="C586" s="75"/>
      <c r="D586" s="75"/>
      <c r="E586" s="75"/>
      <c r="F586" s="75"/>
      <c r="G586" s="75"/>
      <c r="H586" s="75"/>
      <c r="I586" s="141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123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</row>
    <row r="587">
      <c r="A587" s="75"/>
      <c r="B587" s="75"/>
      <c r="C587" s="75"/>
      <c r="D587" s="75"/>
      <c r="E587" s="75"/>
      <c r="F587" s="75"/>
      <c r="G587" s="75"/>
      <c r="H587" s="75"/>
      <c r="I587" s="141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123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</row>
    <row r="588">
      <c r="A588" s="75"/>
      <c r="B588" s="75"/>
      <c r="C588" s="75"/>
      <c r="D588" s="75"/>
      <c r="E588" s="75"/>
      <c r="F588" s="75"/>
      <c r="G588" s="75"/>
      <c r="H588" s="75"/>
      <c r="I588" s="141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123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</row>
    <row r="589">
      <c r="A589" s="75"/>
      <c r="B589" s="75"/>
      <c r="C589" s="75"/>
      <c r="D589" s="75"/>
      <c r="E589" s="75"/>
      <c r="F589" s="75"/>
      <c r="G589" s="75"/>
      <c r="H589" s="75"/>
      <c r="I589" s="141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123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</row>
    <row r="590">
      <c r="A590" s="75"/>
      <c r="B590" s="75"/>
      <c r="C590" s="75"/>
      <c r="D590" s="75"/>
      <c r="E590" s="75"/>
      <c r="F590" s="75"/>
      <c r="G590" s="75"/>
      <c r="H590" s="75"/>
      <c r="I590" s="141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123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</row>
    <row r="591">
      <c r="A591" s="75"/>
      <c r="B591" s="75"/>
      <c r="C591" s="75"/>
      <c r="D591" s="75"/>
      <c r="E591" s="75"/>
      <c r="F591" s="75"/>
      <c r="G591" s="75"/>
      <c r="H591" s="75"/>
      <c r="I591" s="141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123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</row>
    <row r="592">
      <c r="A592" s="75"/>
      <c r="B592" s="75"/>
      <c r="C592" s="75"/>
      <c r="D592" s="75"/>
      <c r="E592" s="75"/>
      <c r="F592" s="75"/>
      <c r="G592" s="75"/>
      <c r="H592" s="75"/>
      <c r="I592" s="141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123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</row>
    <row r="593">
      <c r="A593" s="75"/>
      <c r="B593" s="75"/>
      <c r="C593" s="75"/>
      <c r="D593" s="75"/>
      <c r="E593" s="75"/>
      <c r="F593" s="75"/>
      <c r="G593" s="75"/>
      <c r="H593" s="75"/>
      <c r="I593" s="141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123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</row>
    <row r="594">
      <c r="A594" s="75"/>
      <c r="B594" s="75"/>
      <c r="C594" s="75"/>
      <c r="D594" s="75"/>
      <c r="E594" s="75"/>
      <c r="F594" s="75"/>
      <c r="G594" s="75"/>
      <c r="H594" s="75"/>
      <c r="I594" s="141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123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</row>
    <row r="595">
      <c r="A595" s="75"/>
      <c r="B595" s="75"/>
      <c r="C595" s="75"/>
      <c r="D595" s="75"/>
      <c r="E595" s="75"/>
      <c r="F595" s="75"/>
      <c r="G595" s="75"/>
      <c r="H595" s="75"/>
      <c r="I595" s="141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123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</row>
    <row r="596">
      <c r="A596" s="75"/>
      <c r="B596" s="75"/>
      <c r="C596" s="75"/>
      <c r="D596" s="75"/>
      <c r="E596" s="75"/>
      <c r="F596" s="75"/>
      <c r="G596" s="75"/>
      <c r="H596" s="75"/>
      <c r="I596" s="141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123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</row>
    <row r="597">
      <c r="A597" s="75"/>
      <c r="B597" s="75"/>
      <c r="C597" s="75"/>
      <c r="D597" s="75"/>
      <c r="E597" s="75"/>
      <c r="F597" s="75"/>
      <c r="G597" s="75"/>
      <c r="H597" s="75"/>
      <c r="I597" s="141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123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</row>
    <row r="598">
      <c r="A598" s="75"/>
      <c r="B598" s="75"/>
      <c r="C598" s="75"/>
      <c r="D598" s="75"/>
      <c r="E598" s="75"/>
      <c r="F598" s="75"/>
      <c r="G598" s="75"/>
      <c r="H598" s="75"/>
      <c r="I598" s="141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123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</row>
    <row r="599">
      <c r="A599" s="75"/>
      <c r="B599" s="75"/>
      <c r="C599" s="75"/>
      <c r="D599" s="75"/>
      <c r="E599" s="75"/>
      <c r="F599" s="75"/>
      <c r="G599" s="75"/>
      <c r="H599" s="75"/>
      <c r="I599" s="141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123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</row>
    <row r="600">
      <c r="A600" s="75"/>
      <c r="B600" s="75"/>
      <c r="C600" s="75"/>
      <c r="D600" s="75"/>
      <c r="E600" s="75"/>
      <c r="F600" s="75"/>
      <c r="G600" s="75"/>
      <c r="H600" s="75"/>
      <c r="I600" s="141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123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</row>
    <row r="601">
      <c r="A601" s="75"/>
      <c r="B601" s="75"/>
      <c r="C601" s="75"/>
      <c r="D601" s="75"/>
      <c r="E601" s="75"/>
      <c r="F601" s="75"/>
      <c r="G601" s="75"/>
      <c r="H601" s="75"/>
      <c r="I601" s="141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123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</row>
    <row r="602">
      <c r="A602" s="75"/>
      <c r="B602" s="75"/>
      <c r="C602" s="75"/>
      <c r="D602" s="75"/>
      <c r="E602" s="75"/>
      <c r="F602" s="75"/>
      <c r="G602" s="75"/>
      <c r="H602" s="75"/>
      <c r="I602" s="141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123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</row>
    <row r="603">
      <c r="A603" s="75"/>
      <c r="B603" s="75"/>
      <c r="C603" s="75"/>
      <c r="D603" s="75"/>
      <c r="E603" s="75"/>
      <c r="F603" s="75"/>
      <c r="G603" s="75"/>
      <c r="H603" s="75"/>
      <c r="I603" s="141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123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</row>
    <row r="604">
      <c r="A604" s="75"/>
      <c r="B604" s="75"/>
      <c r="C604" s="75"/>
      <c r="D604" s="75"/>
      <c r="E604" s="75"/>
      <c r="F604" s="75"/>
      <c r="G604" s="75"/>
      <c r="H604" s="75"/>
      <c r="I604" s="141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123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</row>
    <row r="605">
      <c r="A605" s="75"/>
      <c r="B605" s="75"/>
      <c r="C605" s="75"/>
      <c r="D605" s="75"/>
      <c r="E605" s="75"/>
      <c r="F605" s="75"/>
      <c r="G605" s="75"/>
      <c r="H605" s="75"/>
      <c r="I605" s="141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123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</row>
    <row r="606">
      <c r="A606" s="75"/>
      <c r="B606" s="75"/>
      <c r="C606" s="75"/>
      <c r="D606" s="75"/>
      <c r="E606" s="75"/>
      <c r="F606" s="75"/>
      <c r="G606" s="75"/>
      <c r="H606" s="75"/>
      <c r="I606" s="141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123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</row>
    <row r="607">
      <c r="A607" s="75"/>
      <c r="B607" s="75"/>
      <c r="C607" s="75"/>
      <c r="D607" s="75"/>
      <c r="E607" s="75"/>
      <c r="F607" s="75"/>
      <c r="G607" s="75"/>
      <c r="H607" s="75"/>
      <c r="I607" s="141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123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</row>
    <row r="608">
      <c r="A608" s="75"/>
      <c r="B608" s="75"/>
      <c r="C608" s="75"/>
      <c r="D608" s="75"/>
      <c r="E608" s="75"/>
      <c r="F608" s="75"/>
      <c r="G608" s="75"/>
      <c r="H608" s="75"/>
      <c r="I608" s="141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123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</row>
    <row r="609">
      <c r="A609" s="75"/>
      <c r="B609" s="75"/>
      <c r="C609" s="75"/>
      <c r="D609" s="75"/>
      <c r="E609" s="75"/>
      <c r="F609" s="75"/>
      <c r="G609" s="75"/>
      <c r="H609" s="75"/>
      <c r="I609" s="141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123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</row>
    <row r="610">
      <c r="A610" s="75"/>
      <c r="B610" s="75"/>
      <c r="C610" s="75"/>
      <c r="D610" s="75"/>
      <c r="E610" s="75"/>
      <c r="F610" s="75"/>
      <c r="G610" s="75"/>
      <c r="H610" s="75"/>
      <c r="I610" s="141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123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</row>
    <row r="611">
      <c r="A611" s="75"/>
      <c r="B611" s="75"/>
      <c r="C611" s="75"/>
      <c r="D611" s="75"/>
      <c r="E611" s="75"/>
      <c r="F611" s="75"/>
      <c r="G611" s="75"/>
      <c r="H611" s="75"/>
      <c r="I611" s="141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123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</row>
    <row r="612">
      <c r="A612" s="75"/>
      <c r="B612" s="75"/>
      <c r="C612" s="75"/>
      <c r="D612" s="75"/>
      <c r="E612" s="75"/>
      <c r="F612" s="75"/>
      <c r="G612" s="75"/>
      <c r="H612" s="75"/>
      <c r="I612" s="141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123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</row>
    <row r="613">
      <c r="A613" s="75"/>
      <c r="B613" s="75"/>
      <c r="C613" s="75"/>
      <c r="D613" s="75"/>
      <c r="E613" s="75"/>
      <c r="F613" s="75"/>
      <c r="G613" s="75"/>
      <c r="H613" s="75"/>
      <c r="I613" s="141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123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</row>
    <row r="614">
      <c r="A614" s="75"/>
      <c r="B614" s="75"/>
      <c r="C614" s="75"/>
      <c r="D614" s="75"/>
      <c r="E614" s="75"/>
      <c r="F614" s="75"/>
      <c r="G614" s="75"/>
      <c r="H614" s="75"/>
      <c r="I614" s="141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123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</row>
    <row r="615">
      <c r="A615" s="75"/>
      <c r="B615" s="75"/>
      <c r="C615" s="75"/>
      <c r="D615" s="75"/>
      <c r="E615" s="75"/>
      <c r="F615" s="75"/>
      <c r="G615" s="75"/>
      <c r="H615" s="75"/>
      <c r="I615" s="141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123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</row>
    <row r="616">
      <c r="A616" s="75"/>
      <c r="B616" s="75"/>
      <c r="C616" s="75"/>
      <c r="D616" s="75"/>
      <c r="E616" s="75"/>
      <c r="F616" s="75"/>
      <c r="G616" s="75"/>
      <c r="H616" s="75"/>
      <c r="I616" s="141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123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</row>
    <row r="617">
      <c r="A617" s="75"/>
      <c r="B617" s="75"/>
      <c r="C617" s="75"/>
      <c r="D617" s="75"/>
      <c r="E617" s="75"/>
      <c r="F617" s="75"/>
      <c r="G617" s="75"/>
      <c r="H617" s="75"/>
      <c r="I617" s="141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123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</row>
    <row r="618">
      <c r="A618" s="75"/>
      <c r="B618" s="75"/>
      <c r="C618" s="75"/>
      <c r="D618" s="75"/>
      <c r="E618" s="75"/>
      <c r="F618" s="75"/>
      <c r="G618" s="75"/>
      <c r="H618" s="75"/>
      <c r="I618" s="141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123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</row>
    <row r="619">
      <c r="A619" s="75"/>
      <c r="B619" s="75"/>
      <c r="C619" s="75"/>
      <c r="D619" s="75"/>
      <c r="E619" s="75"/>
      <c r="F619" s="75"/>
      <c r="G619" s="75"/>
      <c r="H619" s="75"/>
      <c r="I619" s="141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123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</row>
    <row r="620">
      <c r="A620" s="75"/>
      <c r="B620" s="75"/>
      <c r="C620" s="75"/>
      <c r="D620" s="75"/>
      <c r="E620" s="75"/>
      <c r="F620" s="75"/>
      <c r="G620" s="75"/>
      <c r="H620" s="75"/>
      <c r="I620" s="141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123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</row>
    <row r="621">
      <c r="A621" s="75"/>
      <c r="B621" s="75"/>
      <c r="C621" s="75"/>
      <c r="D621" s="75"/>
      <c r="E621" s="75"/>
      <c r="F621" s="75"/>
      <c r="G621" s="75"/>
      <c r="H621" s="75"/>
      <c r="I621" s="141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123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</row>
    <row r="622">
      <c r="A622" s="75"/>
      <c r="B622" s="75"/>
      <c r="C622" s="75"/>
      <c r="D622" s="75"/>
      <c r="E622" s="75"/>
      <c r="F622" s="75"/>
      <c r="G622" s="75"/>
      <c r="H622" s="75"/>
      <c r="I622" s="141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123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</row>
    <row r="623">
      <c r="A623" s="75"/>
      <c r="B623" s="75"/>
      <c r="C623" s="75"/>
      <c r="D623" s="75"/>
      <c r="E623" s="75"/>
      <c r="F623" s="75"/>
      <c r="G623" s="75"/>
      <c r="H623" s="75"/>
      <c r="I623" s="141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123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</row>
    <row r="624">
      <c r="A624" s="75"/>
      <c r="B624" s="75"/>
      <c r="C624" s="75"/>
      <c r="D624" s="75"/>
      <c r="E624" s="75"/>
      <c r="F624" s="75"/>
      <c r="G624" s="75"/>
      <c r="H624" s="75"/>
      <c r="I624" s="141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123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</row>
    <row r="625">
      <c r="A625" s="75"/>
      <c r="B625" s="75"/>
      <c r="C625" s="75"/>
      <c r="D625" s="75"/>
      <c r="E625" s="75"/>
      <c r="F625" s="75"/>
      <c r="G625" s="75"/>
      <c r="H625" s="75"/>
      <c r="I625" s="141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123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</row>
    <row r="626">
      <c r="A626" s="75"/>
      <c r="B626" s="75"/>
      <c r="C626" s="75"/>
      <c r="D626" s="75"/>
      <c r="E626" s="75"/>
      <c r="F626" s="75"/>
      <c r="G626" s="75"/>
      <c r="H626" s="75"/>
      <c r="I626" s="141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123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</row>
    <row r="627">
      <c r="A627" s="75"/>
      <c r="B627" s="75"/>
      <c r="C627" s="75"/>
      <c r="D627" s="75"/>
      <c r="E627" s="75"/>
      <c r="F627" s="75"/>
      <c r="G627" s="75"/>
      <c r="H627" s="75"/>
      <c r="I627" s="141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123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</row>
    <row r="628">
      <c r="A628" s="75"/>
      <c r="B628" s="75"/>
      <c r="C628" s="75"/>
      <c r="D628" s="75"/>
      <c r="E628" s="75"/>
      <c r="F628" s="75"/>
      <c r="G628" s="75"/>
      <c r="H628" s="75"/>
      <c r="I628" s="141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123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</row>
    <row r="629">
      <c r="A629" s="75"/>
      <c r="B629" s="75"/>
      <c r="C629" s="75"/>
      <c r="D629" s="75"/>
      <c r="E629" s="75"/>
      <c r="F629" s="75"/>
      <c r="G629" s="75"/>
      <c r="H629" s="75"/>
      <c r="I629" s="141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123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</row>
    <row r="630">
      <c r="A630" s="75"/>
      <c r="B630" s="75"/>
      <c r="C630" s="75"/>
      <c r="D630" s="75"/>
      <c r="E630" s="75"/>
      <c r="F630" s="75"/>
      <c r="G630" s="75"/>
      <c r="H630" s="75"/>
      <c r="I630" s="141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123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</row>
    <row r="631">
      <c r="A631" s="75"/>
      <c r="B631" s="75"/>
      <c r="C631" s="75"/>
      <c r="D631" s="75"/>
      <c r="E631" s="75"/>
      <c r="F631" s="75"/>
      <c r="G631" s="75"/>
      <c r="H631" s="75"/>
      <c r="I631" s="141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123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</row>
    <row r="632">
      <c r="A632" s="75"/>
      <c r="B632" s="75"/>
      <c r="C632" s="75"/>
      <c r="D632" s="75"/>
      <c r="E632" s="75"/>
      <c r="F632" s="75"/>
      <c r="G632" s="75"/>
      <c r="H632" s="75"/>
      <c r="I632" s="141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123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</row>
    <row r="633">
      <c r="A633" s="75"/>
      <c r="B633" s="75"/>
      <c r="C633" s="75"/>
      <c r="D633" s="75"/>
      <c r="E633" s="75"/>
      <c r="F633" s="75"/>
      <c r="G633" s="75"/>
      <c r="H633" s="75"/>
      <c r="I633" s="141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123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</row>
    <row r="634">
      <c r="A634" s="75"/>
      <c r="B634" s="75"/>
      <c r="C634" s="75"/>
      <c r="D634" s="75"/>
      <c r="E634" s="75"/>
      <c r="F634" s="75"/>
      <c r="G634" s="75"/>
      <c r="H634" s="75"/>
      <c r="I634" s="141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123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</row>
    <row r="635">
      <c r="A635" s="75"/>
      <c r="B635" s="75"/>
      <c r="C635" s="75"/>
      <c r="D635" s="75"/>
      <c r="E635" s="75"/>
      <c r="F635" s="75"/>
      <c r="G635" s="75"/>
      <c r="H635" s="75"/>
      <c r="I635" s="141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123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</row>
    <row r="636">
      <c r="A636" s="75"/>
      <c r="B636" s="75"/>
      <c r="C636" s="75"/>
      <c r="D636" s="75"/>
      <c r="E636" s="75"/>
      <c r="F636" s="75"/>
      <c r="G636" s="75"/>
      <c r="H636" s="75"/>
      <c r="I636" s="141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123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</row>
    <row r="637">
      <c r="A637" s="75"/>
      <c r="B637" s="75"/>
      <c r="C637" s="75"/>
      <c r="D637" s="75"/>
      <c r="E637" s="75"/>
      <c r="F637" s="75"/>
      <c r="G637" s="75"/>
      <c r="H637" s="75"/>
      <c r="I637" s="141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123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</row>
    <row r="638">
      <c r="A638" s="75"/>
      <c r="B638" s="75"/>
      <c r="C638" s="75"/>
      <c r="D638" s="75"/>
      <c r="E638" s="75"/>
      <c r="F638" s="75"/>
      <c r="G638" s="75"/>
      <c r="H638" s="75"/>
      <c r="I638" s="141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123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</row>
    <row r="639">
      <c r="A639" s="75"/>
      <c r="B639" s="75"/>
      <c r="C639" s="75"/>
      <c r="D639" s="75"/>
      <c r="E639" s="75"/>
      <c r="F639" s="75"/>
      <c r="G639" s="75"/>
      <c r="H639" s="75"/>
      <c r="I639" s="141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123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</row>
    <row r="640">
      <c r="A640" s="75"/>
      <c r="B640" s="75"/>
      <c r="C640" s="75"/>
      <c r="D640" s="75"/>
      <c r="E640" s="75"/>
      <c r="F640" s="75"/>
      <c r="G640" s="75"/>
      <c r="H640" s="75"/>
      <c r="I640" s="141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123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</row>
    <row r="641">
      <c r="A641" s="75"/>
      <c r="B641" s="75"/>
      <c r="C641" s="75"/>
      <c r="D641" s="75"/>
      <c r="E641" s="75"/>
      <c r="F641" s="75"/>
      <c r="G641" s="75"/>
      <c r="H641" s="75"/>
      <c r="I641" s="141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123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</row>
    <row r="642">
      <c r="A642" s="75"/>
      <c r="B642" s="75"/>
      <c r="C642" s="75"/>
      <c r="D642" s="75"/>
      <c r="E642" s="75"/>
      <c r="F642" s="75"/>
      <c r="G642" s="75"/>
      <c r="H642" s="75"/>
      <c r="I642" s="141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123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</row>
    <row r="643">
      <c r="A643" s="75"/>
      <c r="B643" s="75"/>
      <c r="C643" s="75"/>
      <c r="D643" s="75"/>
      <c r="E643" s="75"/>
      <c r="F643" s="75"/>
      <c r="G643" s="75"/>
      <c r="H643" s="75"/>
      <c r="I643" s="141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123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</row>
    <row r="644">
      <c r="A644" s="75"/>
      <c r="B644" s="75"/>
      <c r="C644" s="75"/>
      <c r="D644" s="75"/>
      <c r="E644" s="75"/>
      <c r="F644" s="75"/>
      <c r="G644" s="75"/>
      <c r="H644" s="75"/>
      <c r="I644" s="141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123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</row>
    <row r="645">
      <c r="A645" s="75"/>
      <c r="B645" s="75"/>
      <c r="C645" s="75"/>
      <c r="D645" s="75"/>
      <c r="E645" s="75"/>
      <c r="F645" s="75"/>
      <c r="G645" s="75"/>
      <c r="H645" s="75"/>
      <c r="I645" s="141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123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</row>
    <row r="646">
      <c r="A646" s="75"/>
      <c r="B646" s="75"/>
      <c r="C646" s="75"/>
      <c r="D646" s="75"/>
      <c r="E646" s="75"/>
      <c r="F646" s="75"/>
      <c r="G646" s="75"/>
      <c r="H646" s="75"/>
      <c r="I646" s="141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123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</row>
    <row r="647">
      <c r="A647" s="75"/>
      <c r="B647" s="75"/>
      <c r="C647" s="75"/>
      <c r="D647" s="75"/>
      <c r="E647" s="75"/>
      <c r="F647" s="75"/>
      <c r="G647" s="75"/>
      <c r="H647" s="75"/>
      <c r="I647" s="141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123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</row>
    <row r="648">
      <c r="A648" s="75"/>
      <c r="B648" s="75"/>
      <c r="C648" s="75"/>
      <c r="D648" s="75"/>
      <c r="E648" s="75"/>
      <c r="F648" s="75"/>
      <c r="G648" s="75"/>
      <c r="H648" s="75"/>
      <c r="I648" s="141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123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</row>
    <row r="649">
      <c r="A649" s="75"/>
      <c r="B649" s="75"/>
      <c r="C649" s="75"/>
      <c r="D649" s="75"/>
      <c r="E649" s="75"/>
      <c r="F649" s="75"/>
      <c r="G649" s="75"/>
      <c r="H649" s="75"/>
      <c r="I649" s="141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123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</row>
    <row r="650">
      <c r="A650" s="75"/>
      <c r="B650" s="75"/>
      <c r="C650" s="75"/>
      <c r="D650" s="75"/>
      <c r="E650" s="75"/>
      <c r="F650" s="75"/>
      <c r="G650" s="75"/>
      <c r="H650" s="75"/>
      <c r="I650" s="141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123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</row>
    <row r="651">
      <c r="A651" s="75"/>
      <c r="B651" s="75"/>
      <c r="C651" s="75"/>
      <c r="D651" s="75"/>
      <c r="E651" s="75"/>
      <c r="F651" s="75"/>
      <c r="G651" s="75"/>
      <c r="H651" s="75"/>
      <c r="I651" s="141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123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</row>
    <row r="652">
      <c r="A652" s="75"/>
      <c r="B652" s="75"/>
      <c r="C652" s="75"/>
      <c r="D652" s="75"/>
      <c r="E652" s="75"/>
      <c r="F652" s="75"/>
      <c r="G652" s="75"/>
      <c r="H652" s="75"/>
      <c r="I652" s="141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123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</row>
    <row r="653">
      <c r="A653" s="75"/>
      <c r="B653" s="75"/>
      <c r="C653" s="75"/>
      <c r="D653" s="75"/>
      <c r="E653" s="75"/>
      <c r="F653" s="75"/>
      <c r="G653" s="75"/>
      <c r="H653" s="75"/>
      <c r="I653" s="141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123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</row>
    <row r="654">
      <c r="A654" s="75"/>
      <c r="B654" s="75"/>
      <c r="C654" s="75"/>
      <c r="D654" s="75"/>
      <c r="E654" s="75"/>
      <c r="F654" s="75"/>
      <c r="G654" s="75"/>
      <c r="H654" s="75"/>
      <c r="I654" s="141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123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</row>
    <row r="655">
      <c r="A655" s="75"/>
      <c r="B655" s="75"/>
      <c r="C655" s="75"/>
      <c r="D655" s="75"/>
      <c r="E655" s="75"/>
      <c r="F655" s="75"/>
      <c r="G655" s="75"/>
      <c r="H655" s="75"/>
      <c r="I655" s="141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123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</row>
    <row r="656">
      <c r="A656" s="75"/>
      <c r="B656" s="75"/>
      <c r="C656" s="75"/>
      <c r="D656" s="75"/>
      <c r="E656" s="75"/>
      <c r="F656" s="75"/>
      <c r="G656" s="75"/>
      <c r="H656" s="75"/>
      <c r="I656" s="141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123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</row>
    <row r="657">
      <c r="A657" s="75"/>
      <c r="B657" s="75"/>
      <c r="C657" s="75"/>
      <c r="D657" s="75"/>
      <c r="E657" s="75"/>
      <c r="F657" s="75"/>
      <c r="G657" s="75"/>
      <c r="H657" s="75"/>
      <c r="I657" s="141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123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</row>
    <row r="658">
      <c r="A658" s="75"/>
      <c r="B658" s="75"/>
      <c r="C658" s="75"/>
      <c r="D658" s="75"/>
      <c r="E658" s="75"/>
      <c r="F658" s="75"/>
      <c r="G658" s="75"/>
      <c r="H658" s="75"/>
      <c r="I658" s="141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123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</row>
    <row r="659">
      <c r="A659" s="75"/>
      <c r="B659" s="75"/>
      <c r="C659" s="75"/>
      <c r="D659" s="75"/>
      <c r="E659" s="75"/>
      <c r="F659" s="75"/>
      <c r="G659" s="75"/>
      <c r="H659" s="75"/>
      <c r="I659" s="141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123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</row>
    <row r="660">
      <c r="A660" s="75"/>
      <c r="B660" s="75"/>
      <c r="C660" s="75"/>
      <c r="D660" s="75"/>
      <c r="E660" s="75"/>
      <c r="F660" s="75"/>
      <c r="G660" s="75"/>
      <c r="H660" s="75"/>
      <c r="I660" s="141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123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</row>
    <row r="661">
      <c r="A661" s="75"/>
      <c r="B661" s="75"/>
      <c r="C661" s="75"/>
      <c r="D661" s="75"/>
      <c r="E661" s="75"/>
      <c r="F661" s="75"/>
      <c r="G661" s="75"/>
      <c r="H661" s="75"/>
      <c r="I661" s="141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123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</row>
    <row r="662">
      <c r="A662" s="75"/>
      <c r="B662" s="75"/>
      <c r="C662" s="75"/>
      <c r="D662" s="75"/>
      <c r="E662" s="75"/>
      <c r="F662" s="75"/>
      <c r="G662" s="75"/>
      <c r="H662" s="75"/>
      <c r="I662" s="141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123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</row>
    <row r="663">
      <c r="A663" s="75"/>
      <c r="B663" s="75"/>
      <c r="C663" s="75"/>
      <c r="D663" s="75"/>
      <c r="E663" s="75"/>
      <c r="F663" s="75"/>
      <c r="G663" s="75"/>
      <c r="H663" s="75"/>
      <c r="I663" s="141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123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</row>
    <row r="664">
      <c r="A664" s="75"/>
      <c r="B664" s="75"/>
      <c r="C664" s="75"/>
      <c r="D664" s="75"/>
      <c r="E664" s="75"/>
      <c r="F664" s="75"/>
      <c r="G664" s="75"/>
      <c r="H664" s="75"/>
      <c r="I664" s="141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123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</row>
    <row r="665">
      <c r="A665" s="75"/>
      <c r="B665" s="75"/>
      <c r="C665" s="75"/>
      <c r="D665" s="75"/>
      <c r="E665" s="75"/>
      <c r="F665" s="75"/>
      <c r="G665" s="75"/>
      <c r="H665" s="75"/>
      <c r="I665" s="141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123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</row>
    <row r="666">
      <c r="A666" s="75"/>
      <c r="B666" s="75"/>
      <c r="C666" s="75"/>
      <c r="D666" s="75"/>
      <c r="E666" s="75"/>
      <c r="F666" s="75"/>
      <c r="G666" s="75"/>
      <c r="H666" s="75"/>
      <c r="I666" s="141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123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</row>
    <row r="667">
      <c r="A667" s="75"/>
      <c r="B667" s="75"/>
      <c r="C667" s="75"/>
      <c r="D667" s="75"/>
      <c r="E667" s="75"/>
      <c r="F667" s="75"/>
      <c r="G667" s="75"/>
      <c r="H667" s="75"/>
      <c r="I667" s="141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123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</row>
    <row r="668">
      <c r="A668" s="75"/>
      <c r="B668" s="75"/>
      <c r="C668" s="75"/>
      <c r="D668" s="75"/>
      <c r="E668" s="75"/>
      <c r="F668" s="75"/>
      <c r="G668" s="75"/>
      <c r="H668" s="75"/>
      <c r="I668" s="141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123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</row>
    <row r="669">
      <c r="A669" s="75"/>
      <c r="B669" s="75"/>
      <c r="C669" s="75"/>
      <c r="D669" s="75"/>
      <c r="E669" s="75"/>
      <c r="F669" s="75"/>
      <c r="G669" s="75"/>
      <c r="H669" s="75"/>
      <c r="I669" s="141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123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</row>
    <row r="670">
      <c r="A670" s="75"/>
      <c r="B670" s="75"/>
      <c r="C670" s="75"/>
      <c r="D670" s="75"/>
      <c r="E670" s="75"/>
      <c r="F670" s="75"/>
      <c r="G670" s="75"/>
      <c r="H670" s="75"/>
      <c r="I670" s="141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123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</row>
    <row r="671">
      <c r="A671" s="75"/>
      <c r="B671" s="75"/>
      <c r="C671" s="75"/>
      <c r="D671" s="75"/>
      <c r="E671" s="75"/>
      <c r="F671" s="75"/>
      <c r="G671" s="75"/>
      <c r="H671" s="75"/>
      <c r="I671" s="141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123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</row>
    <row r="672">
      <c r="A672" s="75"/>
      <c r="B672" s="75"/>
      <c r="C672" s="75"/>
      <c r="D672" s="75"/>
      <c r="E672" s="75"/>
      <c r="F672" s="75"/>
      <c r="G672" s="75"/>
      <c r="H672" s="75"/>
      <c r="I672" s="141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123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</row>
    <row r="673">
      <c r="A673" s="75"/>
      <c r="B673" s="75"/>
      <c r="C673" s="75"/>
      <c r="D673" s="75"/>
      <c r="E673" s="75"/>
      <c r="F673" s="75"/>
      <c r="G673" s="75"/>
      <c r="H673" s="75"/>
      <c r="I673" s="141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123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</row>
    <row r="674">
      <c r="A674" s="75"/>
      <c r="B674" s="75"/>
      <c r="C674" s="75"/>
      <c r="D674" s="75"/>
      <c r="E674" s="75"/>
      <c r="F674" s="75"/>
      <c r="G674" s="75"/>
      <c r="H674" s="75"/>
      <c r="I674" s="141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123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</row>
    <row r="675">
      <c r="A675" s="75"/>
      <c r="B675" s="75"/>
      <c r="C675" s="75"/>
      <c r="D675" s="75"/>
      <c r="E675" s="75"/>
      <c r="F675" s="75"/>
      <c r="G675" s="75"/>
      <c r="H675" s="75"/>
      <c r="I675" s="141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123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</row>
    <row r="676">
      <c r="A676" s="75"/>
      <c r="B676" s="75"/>
      <c r="C676" s="75"/>
      <c r="D676" s="75"/>
      <c r="E676" s="75"/>
      <c r="F676" s="75"/>
      <c r="G676" s="75"/>
      <c r="H676" s="75"/>
      <c r="I676" s="141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123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</row>
    <row r="677">
      <c r="A677" s="75"/>
      <c r="B677" s="75"/>
      <c r="C677" s="75"/>
      <c r="D677" s="75"/>
      <c r="E677" s="75"/>
      <c r="F677" s="75"/>
      <c r="G677" s="75"/>
      <c r="H677" s="75"/>
      <c r="I677" s="141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123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</row>
    <row r="678">
      <c r="A678" s="75"/>
      <c r="B678" s="75"/>
      <c r="C678" s="75"/>
      <c r="D678" s="75"/>
      <c r="E678" s="75"/>
      <c r="F678" s="75"/>
      <c r="G678" s="75"/>
      <c r="H678" s="75"/>
      <c r="I678" s="141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123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</row>
    <row r="679">
      <c r="A679" s="75"/>
      <c r="B679" s="75"/>
      <c r="C679" s="75"/>
      <c r="D679" s="75"/>
      <c r="E679" s="75"/>
      <c r="F679" s="75"/>
      <c r="G679" s="75"/>
      <c r="H679" s="75"/>
      <c r="I679" s="141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123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</row>
    <row r="680">
      <c r="A680" s="75"/>
      <c r="B680" s="75"/>
      <c r="C680" s="75"/>
      <c r="D680" s="75"/>
      <c r="E680" s="75"/>
      <c r="F680" s="75"/>
      <c r="G680" s="75"/>
      <c r="H680" s="75"/>
      <c r="I680" s="141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123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</row>
    <row r="681">
      <c r="A681" s="75"/>
      <c r="B681" s="75"/>
      <c r="C681" s="75"/>
      <c r="D681" s="75"/>
      <c r="E681" s="75"/>
      <c r="F681" s="75"/>
      <c r="G681" s="75"/>
      <c r="H681" s="75"/>
      <c r="I681" s="141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123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</row>
    <row r="682">
      <c r="A682" s="75"/>
      <c r="B682" s="75"/>
      <c r="C682" s="75"/>
      <c r="D682" s="75"/>
      <c r="E682" s="75"/>
      <c r="F682" s="75"/>
      <c r="G682" s="75"/>
      <c r="H682" s="75"/>
      <c r="I682" s="141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123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</row>
    <row r="683">
      <c r="A683" s="75"/>
      <c r="B683" s="75"/>
      <c r="C683" s="75"/>
      <c r="D683" s="75"/>
      <c r="E683" s="75"/>
      <c r="F683" s="75"/>
      <c r="G683" s="75"/>
      <c r="H683" s="75"/>
      <c r="I683" s="141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123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</row>
    <row r="684">
      <c r="A684" s="75"/>
      <c r="B684" s="75"/>
      <c r="C684" s="75"/>
      <c r="D684" s="75"/>
      <c r="E684" s="75"/>
      <c r="F684" s="75"/>
      <c r="G684" s="75"/>
      <c r="H684" s="75"/>
      <c r="I684" s="141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123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</row>
    <row r="685">
      <c r="A685" s="75"/>
      <c r="B685" s="75"/>
      <c r="C685" s="75"/>
      <c r="D685" s="75"/>
      <c r="E685" s="75"/>
      <c r="F685" s="75"/>
      <c r="G685" s="75"/>
      <c r="H685" s="75"/>
      <c r="I685" s="141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123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</row>
    <row r="686">
      <c r="A686" s="75"/>
      <c r="B686" s="75"/>
      <c r="C686" s="75"/>
      <c r="D686" s="75"/>
      <c r="E686" s="75"/>
      <c r="F686" s="75"/>
      <c r="G686" s="75"/>
      <c r="H686" s="75"/>
      <c r="I686" s="141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123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</row>
    <row r="687">
      <c r="A687" s="75"/>
      <c r="B687" s="75"/>
      <c r="C687" s="75"/>
      <c r="D687" s="75"/>
      <c r="E687" s="75"/>
      <c r="F687" s="75"/>
      <c r="G687" s="75"/>
      <c r="H687" s="75"/>
      <c r="I687" s="141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123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</row>
    <row r="688">
      <c r="A688" s="75"/>
      <c r="B688" s="75"/>
      <c r="C688" s="75"/>
      <c r="D688" s="75"/>
      <c r="E688" s="75"/>
      <c r="F688" s="75"/>
      <c r="G688" s="75"/>
      <c r="H688" s="75"/>
      <c r="I688" s="141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123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</row>
    <row r="689">
      <c r="A689" s="75"/>
      <c r="B689" s="75"/>
      <c r="C689" s="75"/>
      <c r="D689" s="75"/>
      <c r="E689" s="75"/>
      <c r="F689" s="75"/>
      <c r="G689" s="75"/>
      <c r="H689" s="75"/>
      <c r="I689" s="141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123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</row>
    <row r="690">
      <c r="A690" s="75"/>
      <c r="B690" s="75"/>
      <c r="C690" s="75"/>
      <c r="D690" s="75"/>
      <c r="E690" s="75"/>
      <c r="F690" s="75"/>
      <c r="G690" s="75"/>
      <c r="H690" s="75"/>
      <c r="I690" s="141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123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</row>
    <row r="691">
      <c r="A691" s="75"/>
      <c r="B691" s="75"/>
      <c r="C691" s="75"/>
      <c r="D691" s="75"/>
      <c r="E691" s="75"/>
      <c r="F691" s="75"/>
      <c r="G691" s="75"/>
      <c r="H691" s="75"/>
      <c r="I691" s="141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123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</row>
    <row r="692">
      <c r="A692" s="75"/>
      <c r="B692" s="75"/>
      <c r="C692" s="75"/>
      <c r="D692" s="75"/>
      <c r="E692" s="75"/>
      <c r="F692" s="75"/>
      <c r="G692" s="75"/>
      <c r="H692" s="75"/>
      <c r="I692" s="141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123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</row>
    <row r="693">
      <c r="A693" s="75"/>
      <c r="B693" s="75"/>
      <c r="C693" s="75"/>
      <c r="D693" s="75"/>
      <c r="E693" s="75"/>
      <c r="F693" s="75"/>
      <c r="G693" s="75"/>
      <c r="H693" s="75"/>
      <c r="I693" s="141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123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</row>
    <row r="694">
      <c r="A694" s="75"/>
      <c r="B694" s="75"/>
      <c r="C694" s="75"/>
      <c r="D694" s="75"/>
      <c r="E694" s="75"/>
      <c r="F694" s="75"/>
      <c r="G694" s="75"/>
      <c r="H694" s="75"/>
      <c r="I694" s="141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123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</row>
    <row r="695">
      <c r="A695" s="75"/>
      <c r="B695" s="75"/>
      <c r="C695" s="75"/>
      <c r="D695" s="75"/>
      <c r="E695" s="75"/>
      <c r="F695" s="75"/>
      <c r="G695" s="75"/>
      <c r="H695" s="75"/>
      <c r="I695" s="141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123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</row>
    <row r="696">
      <c r="A696" s="75"/>
      <c r="B696" s="75"/>
      <c r="C696" s="75"/>
      <c r="D696" s="75"/>
      <c r="E696" s="75"/>
      <c r="F696" s="75"/>
      <c r="G696" s="75"/>
      <c r="H696" s="75"/>
      <c r="I696" s="141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123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</row>
    <row r="697">
      <c r="A697" s="75"/>
      <c r="B697" s="75"/>
      <c r="C697" s="75"/>
      <c r="D697" s="75"/>
      <c r="E697" s="75"/>
      <c r="F697" s="75"/>
      <c r="G697" s="75"/>
      <c r="H697" s="75"/>
      <c r="I697" s="141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123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</row>
    <row r="698">
      <c r="A698" s="75"/>
      <c r="B698" s="75"/>
      <c r="C698" s="75"/>
      <c r="D698" s="75"/>
      <c r="E698" s="75"/>
      <c r="F698" s="75"/>
      <c r="G698" s="75"/>
      <c r="H698" s="75"/>
      <c r="I698" s="141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123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</row>
    <row r="699">
      <c r="A699" s="75"/>
      <c r="B699" s="75"/>
      <c r="C699" s="75"/>
      <c r="D699" s="75"/>
      <c r="E699" s="75"/>
      <c r="F699" s="75"/>
      <c r="G699" s="75"/>
      <c r="H699" s="75"/>
      <c r="I699" s="141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123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</row>
    <row r="700">
      <c r="A700" s="75"/>
      <c r="B700" s="75"/>
      <c r="C700" s="75"/>
      <c r="D700" s="75"/>
      <c r="E700" s="75"/>
      <c r="F700" s="75"/>
      <c r="G700" s="75"/>
      <c r="H700" s="75"/>
      <c r="I700" s="141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123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</row>
    <row r="701">
      <c r="A701" s="75"/>
      <c r="B701" s="75"/>
      <c r="C701" s="75"/>
      <c r="D701" s="75"/>
      <c r="E701" s="75"/>
      <c r="F701" s="75"/>
      <c r="G701" s="75"/>
      <c r="H701" s="75"/>
      <c r="I701" s="141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123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</row>
    <row r="702">
      <c r="A702" s="75"/>
      <c r="B702" s="75"/>
      <c r="C702" s="75"/>
      <c r="D702" s="75"/>
      <c r="E702" s="75"/>
      <c r="F702" s="75"/>
      <c r="G702" s="75"/>
      <c r="H702" s="75"/>
      <c r="I702" s="141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123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</row>
    <row r="703">
      <c r="A703" s="75"/>
      <c r="B703" s="75"/>
      <c r="C703" s="75"/>
      <c r="D703" s="75"/>
      <c r="E703" s="75"/>
      <c r="F703" s="75"/>
      <c r="G703" s="75"/>
      <c r="H703" s="75"/>
      <c r="I703" s="141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123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</row>
    <row r="704">
      <c r="A704" s="75"/>
      <c r="B704" s="75"/>
      <c r="C704" s="75"/>
      <c r="D704" s="75"/>
      <c r="E704" s="75"/>
      <c r="F704" s="75"/>
      <c r="G704" s="75"/>
      <c r="H704" s="75"/>
      <c r="I704" s="141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123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</row>
    <row r="705">
      <c r="A705" s="75"/>
      <c r="B705" s="75"/>
      <c r="C705" s="75"/>
      <c r="D705" s="75"/>
      <c r="E705" s="75"/>
      <c r="F705" s="75"/>
      <c r="G705" s="75"/>
      <c r="H705" s="75"/>
      <c r="I705" s="141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123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</row>
    <row r="706">
      <c r="A706" s="75"/>
      <c r="B706" s="75"/>
      <c r="C706" s="75"/>
      <c r="D706" s="75"/>
      <c r="E706" s="75"/>
      <c r="F706" s="75"/>
      <c r="G706" s="75"/>
      <c r="H706" s="75"/>
      <c r="I706" s="141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123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</row>
    <row r="707">
      <c r="A707" s="75"/>
      <c r="B707" s="75"/>
      <c r="C707" s="75"/>
      <c r="D707" s="75"/>
      <c r="E707" s="75"/>
      <c r="F707" s="75"/>
      <c r="G707" s="75"/>
      <c r="H707" s="75"/>
      <c r="I707" s="141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123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</row>
    <row r="708">
      <c r="A708" s="75"/>
      <c r="B708" s="75"/>
      <c r="C708" s="75"/>
      <c r="D708" s="75"/>
      <c r="E708" s="75"/>
      <c r="F708" s="75"/>
      <c r="G708" s="75"/>
      <c r="H708" s="75"/>
      <c r="I708" s="141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123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</row>
    <row r="709">
      <c r="A709" s="75"/>
      <c r="B709" s="75"/>
      <c r="C709" s="75"/>
      <c r="D709" s="75"/>
      <c r="E709" s="75"/>
      <c r="F709" s="75"/>
      <c r="G709" s="75"/>
      <c r="H709" s="75"/>
      <c r="I709" s="141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123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</row>
    <row r="710">
      <c r="A710" s="75"/>
      <c r="B710" s="75"/>
      <c r="C710" s="75"/>
      <c r="D710" s="75"/>
      <c r="E710" s="75"/>
      <c r="F710" s="75"/>
      <c r="G710" s="75"/>
      <c r="H710" s="75"/>
      <c r="I710" s="141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123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</row>
    <row r="711">
      <c r="A711" s="75"/>
      <c r="B711" s="75"/>
      <c r="C711" s="75"/>
      <c r="D711" s="75"/>
      <c r="E711" s="75"/>
      <c r="F711" s="75"/>
      <c r="G711" s="75"/>
      <c r="H711" s="75"/>
      <c r="I711" s="141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123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</row>
    <row r="712">
      <c r="A712" s="75"/>
      <c r="B712" s="75"/>
      <c r="C712" s="75"/>
      <c r="D712" s="75"/>
      <c r="E712" s="75"/>
      <c r="F712" s="75"/>
      <c r="G712" s="75"/>
      <c r="H712" s="75"/>
      <c r="I712" s="141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123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</row>
    <row r="713">
      <c r="A713" s="75"/>
      <c r="B713" s="75"/>
      <c r="C713" s="75"/>
      <c r="D713" s="75"/>
      <c r="E713" s="75"/>
      <c r="F713" s="75"/>
      <c r="G713" s="75"/>
      <c r="H713" s="75"/>
      <c r="I713" s="141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123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</row>
    <row r="714">
      <c r="A714" s="75"/>
      <c r="B714" s="75"/>
      <c r="C714" s="75"/>
      <c r="D714" s="75"/>
      <c r="E714" s="75"/>
      <c r="F714" s="75"/>
      <c r="G714" s="75"/>
      <c r="H714" s="75"/>
      <c r="I714" s="141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123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</row>
    <row r="715">
      <c r="A715" s="75"/>
      <c r="B715" s="75"/>
      <c r="C715" s="75"/>
      <c r="D715" s="75"/>
      <c r="E715" s="75"/>
      <c r="F715" s="75"/>
      <c r="G715" s="75"/>
      <c r="H715" s="75"/>
      <c r="I715" s="141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123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</row>
    <row r="716">
      <c r="A716" s="75"/>
      <c r="B716" s="75"/>
      <c r="C716" s="75"/>
      <c r="D716" s="75"/>
      <c r="E716" s="75"/>
      <c r="F716" s="75"/>
      <c r="G716" s="75"/>
      <c r="H716" s="75"/>
      <c r="I716" s="141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123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</row>
    <row r="717">
      <c r="A717" s="75"/>
      <c r="B717" s="75"/>
      <c r="C717" s="75"/>
      <c r="D717" s="75"/>
      <c r="E717" s="75"/>
      <c r="F717" s="75"/>
      <c r="G717" s="75"/>
      <c r="H717" s="75"/>
      <c r="I717" s="141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123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</row>
    <row r="718">
      <c r="A718" s="75"/>
      <c r="B718" s="75"/>
      <c r="C718" s="75"/>
      <c r="D718" s="75"/>
      <c r="E718" s="75"/>
      <c r="F718" s="75"/>
      <c r="G718" s="75"/>
      <c r="H718" s="75"/>
      <c r="I718" s="141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123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</row>
    <row r="719">
      <c r="A719" s="75"/>
      <c r="B719" s="75"/>
      <c r="C719" s="75"/>
      <c r="D719" s="75"/>
      <c r="E719" s="75"/>
      <c r="F719" s="75"/>
      <c r="G719" s="75"/>
      <c r="H719" s="75"/>
      <c r="I719" s="141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123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</row>
    <row r="720">
      <c r="A720" s="75"/>
      <c r="B720" s="75"/>
      <c r="C720" s="75"/>
      <c r="D720" s="75"/>
      <c r="E720" s="75"/>
      <c r="F720" s="75"/>
      <c r="G720" s="75"/>
      <c r="H720" s="75"/>
      <c r="I720" s="141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123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</row>
    <row r="721">
      <c r="A721" s="75"/>
      <c r="B721" s="75"/>
      <c r="C721" s="75"/>
      <c r="D721" s="75"/>
      <c r="E721" s="75"/>
      <c r="F721" s="75"/>
      <c r="G721" s="75"/>
      <c r="H721" s="75"/>
      <c r="I721" s="141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123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</row>
    <row r="722">
      <c r="A722" s="75"/>
      <c r="B722" s="75"/>
      <c r="C722" s="75"/>
      <c r="D722" s="75"/>
      <c r="E722" s="75"/>
      <c r="F722" s="75"/>
      <c r="G722" s="75"/>
      <c r="H722" s="75"/>
      <c r="I722" s="141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123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</row>
    <row r="723">
      <c r="A723" s="75"/>
      <c r="B723" s="75"/>
      <c r="C723" s="75"/>
      <c r="D723" s="75"/>
      <c r="E723" s="75"/>
      <c r="F723" s="75"/>
      <c r="G723" s="75"/>
      <c r="H723" s="75"/>
      <c r="I723" s="141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123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</row>
    <row r="724">
      <c r="A724" s="75"/>
      <c r="B724" s="75"/>
      <c r="C724" s="75"/>
      <c r="D724" s="75"/>
      <c r="E724" s="75"/>
      <c r="F724" s="75"/>
      <c r="G724" s="75"/>
      <c r="H724" s="75"/>
      <c r="I724" s="141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123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</row>
    <row r="725">
      <c r="A725" s="75"/>
      <c r="B725" s="75"/>
      <c r="C725" s="75"/>
      <c r="D725" s="75"/>
      <c r="E725" s="75"/>
      <c r="F725" s="75"/>
      <c r="G725" s="75"/>
      <c r="H725" s="75"/>
      <c r="I725" s="141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123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</row>
    <row r="726">
      <c r="A726" s="75"/>
      <c r="B726" s="75"/>
      <c r="C726" s="75"/>
      <c r="D726" s="75"/>
      <c r="E726" s="75"/>
      <c r="F726" s="75"/>
      <c r="G726" s="75"/>
      <c r="H726" s="75"/>
      <c r="I726" s="141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123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</row>
    <row r="727">
      <c r="A727" s="75"/>
      <c r="B727" s="75"/>
      <c r="C727" s="75"/>
      <c r="D727" s="75"/>
      <c r="E727" s="75"/>
      <c r="F727" s="75"/>
      <c r="G727" s="75"/>
      <c r="H727" s="75"/>
      <c r="I727" s="141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123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</row>
    <row r="728">
      <c r="A728" s="75"/>
      <c r="B728" s="75"/>
      <c r="C728" s="75"/>
      <c r="D728" s="75"/>
      <c r="E728" s="75"/>
      <c r="F728" s="75"/>
      <c r="G728" s="75"/>
      <c r="H728" s="75"/>
      <c r="I728" s="141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123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</row>
    <row r="729">
      <c r="A729" s="75"/>
      <c r="B729" s="75"/>
      <c r="C729" s="75"/>
      <c r="D729" s="75"/>
      <c r="E729" s="75"/>
      <c r="F729" s="75"/>
      <c r="G729" s="75"/>
      <c r="H729" s="75"/>
      <c r="I729" s="141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123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</row>
    <row r="730">
      <c r="A730" s="75"/>
      <c r="B730" s="75"/>
      <c r="C730" s="75"/>
      <c r="D730" s="75"/>
      <c r="E730" s="75"/>
      <c r="F730" s="75"/>
      <c r="G730" s="75"/>
      <c r="H730" s="75"/>
      <c r="I730" s="141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123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</row>
    <row r="731">
      <c r="A731" s="75"/>
      <c r="B731" s="75"/>
      <c r="C731" s="75"/>
      <c r="D731" s="75"/>
      <c r="E731" s="75"/>
      <c r="F731" s="75"/>
      <c r="G731" s="75"/>
      <c r="H731" s="75"/>
      <c r="I731" s="141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123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</row>
    <row r="732">
      <c r="A732" s="75"/>
      <c r="B732" s="75"/>
      <c r="C732" s="75"/>
      <c r="D732" s="75"/>
      <c r="E732" s="75"/>
      <c r="F732" s="75"/>
      <c r="G732" s="75"/>
      <c r="H732" s="75"/>
      <c r="I732" s="141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123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</row>
    <row r="733">
      <c r="A733" s="75"/>
      <c r="B733" s="75"/>
      <c r="C733" s="75"/>
      <c r="D733" s="75"/>
      <c r="E733" s="75"/>
      <c r="F733" s="75"/>
      <c r="G733" s="75"/>
      <c r="H733" s="75"/>
      <c r="I733" s="141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123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</row>
    <row r="734">
      <c r="A734" s="75"/>
      <c r="B734" s="75"/>
      <c r="C734" s="75"/>
      <c r="D734" s="75"/>
      <c r="E734" s="75"/>
      <c r="F734" s="75"/>
      <c r="G734" s="75"/>
      <c r="H734" s="75"/>
      <c r="I734" s="141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123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</row>
    <row r="735">
      <c r="A735" s="75"/>
      <c r="B735" s="75"/>
      <c r="C735" s="75"/>
      <c r="D735" s="75"/>
      <c r="E735" s="75"/>
      <c r="F735" s="75"/>
      <c r="G735" s="75"/>
      <c r="H735" s="75"/>
      <c r="I735" s="141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123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</row>
    <row r="736">
      <c r="A736" s="75"/>
      <c r="B736" s="75"/>
      <c r="C736" s="75"/>
      <c r="D736" s="75"/>
      <c r="E736" s="75"/>
      <c r="F736" s="75"/>
      <c r="G736" s="75"/>
      <c r="H736" s="75"/>
      <c r="I736" s="141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123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</row>
    <row r="737">
      <c r="A737" s="75"/>
      <c r="B737" s="75"/>
      <c r="C737" s="75"/>
      <c r="D737" s="75"/>
      <c r="E737" s="75"/>
      <c r="F737" s="75"/>
      <c r="G737" s="75"/>
      <c r="H737" s="75"/>
      <c r="I737" s="141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123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</row>
    <row r="738">
      <c r="A738" s="75"/>
      <c r="B738" s="75"/>
      <c r="C738" s="75"/>
      <c r="D738" s="75"/>
      <c r="E738" s="75"/>
      <c r="F738" s="75"/>
      <c r="G738" s="75"/>
      <c r="H738" s="75"/>
      <c r="I738" s="141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123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</row>
    <row r="739">
      <c r="A739" s="75"/>
      <c r="B739" s="75"/>
      <c r="C739" s="75"/>
      <c r="D739" s="75"/>
      <c r="E739" s="75"/>
      <c r="F739" s="75"/>
      <c r="G739" s="75"/>
      <c r="H739" s="75"/>
      <c r="I739" s="141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123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</row>
    <row r="740">
      <c r="A740" s="75"/>
      <c r="B740" s="75"/>
      <c r="C740" s="75"/>
      <c r="D740" s="75"/>
      <c r="E740" s="75"/>
      <c r="F740" s="75"/>
      <c r="G740" s="75"/>
      <c r="H740" s="75"/>
      <c r="I740" s="141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123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</row>
    <row r="741">
      <c r="A741" s="75"/>
      <c r="B741" s="75"/>
      <c r="C741" s="75"/>
      <c r="D741" s="75"/>
      <c r="E741" s="75"/>
      <c r="F741" s="75"/>
      <c r="G741" s="75"/>
      <c r="H741" s="75"/>
      <c r="I741" s="141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123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</row>
    <row r="742">
      <c r="A742" s="75"/>
      <c r="B742" s="75"/>
      <c r="C742" s="75"/>
      <c r="D742" s="75"/>
      <c r="E742" s="75"/>
      <c r="F742" s="75"/>
      <c r="G742" s="75"/>
      <c r="H742" s="75"/>
      <c r="I742" s="141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123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</row>
    <row r="743">
      <c r="A743" s="75"/>
      <c r="B743" s="75"/>
      <c r="C743" s="75"/>
      <c r="D743" s="75"/>
      <c r="E743" s="75"/>
      <c r="F743" s="75"/>
      <c r="G743" s="75"/>
      <c r="H743" s="75"/>
      <c r="I743" s="141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123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</row>
    <row r="744">
      <c r="A744" s="75"/>
      <c r="B744" s="75"/>
      <c r="C744" s="75"/>
      <c r="D744" s="75"/>
      <c r="E744" s="75"/>
      <c r="F744" s="75"/>
      <c r="G744" s="75"/>
      <c r="H744" s="75"/>
      <c r="I744" s="141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123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</row>
    <row r="745">
      <c r="A745" s="75"/>
      <c r="B745" s="75"/>
      <c r="C745" s="75"/>
      <c r="D745" s="75"/>
      <c r="E745" s="75"/>
      <c r="F745" s="75"/>
      <c r="G745" s="75"/>
      <c r="H745" s="75"/>
      <c r="I745" s="141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123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</row>
    <row r="746">
      <c r="A746" s="75"/>
      <c r="B746" s="75"/>
      <c r="C746" s="75"/>
      <c r="D746" s="75"/>
      <c r="E746" s="75"/>
      <c r="F746" s="75"/>
      <c r="G746" s="75"/>
      <c r="H746" s="75"/>
      <c r="I746" s="141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123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</row>
    <row r="747">
      <c r="A747" s="75"/>
      <c r="B747" s="75"/>
      <c r="C747" s="75"/>
      <c r="D747" s="75"/>
      <c r="E747" s="75"/>
      <c r="F747" s="75"/>
      <c r="G747" s="75"/>
      <c r="H747" s="75"/>
      <c r="I747" s="141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123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</row>
    <row r="748">
      <c r="A748" s="75"/>
      <c r="B748" s="75"/>
      <c r="C748" s="75"/>
      <c r="D748" s="75"/>
      <c r="E748" s="75"/>
      <c r="F748" s="75"/>
      <c r="G748" s="75"/>
      <c r="H748" s="75"/>
      <c r="I748" s="141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123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</row>
    <row r="749">
      <c r="A749" s="75"/>
      <c r="B749" s="75"/>
      <c r="C749" s="75"/>
      <c r="D749" s="75"/>
      <c r="E749" s="75"/>
      <c r="F749" s="75"/>
      <c r="G749" s="75"/>
      <c r="H749" s="75"/>
      <c r="I749" s="141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123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</row>
    <row r="750">
      <c r="A750" s="75"/>
      <c r="B750" s="75"/>
      <c r="C750" s="75"/>
      <c r="D750" s="75"/>
      <c r="E750" s="75"/>
      <c r="F750" s="75"/>
      <c r="G750" s="75"/>
      <c r="H750" s="75"/>
      <c r="I750" s="141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123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</row>
    <row r="751">
      <c r="A751" s="75"/>
      <c r="B751" s="75"/>
      <c r="C751" s="75"/>
      <c r="D751" s="75"/>
      <c r="E751" s="75"/>
      <c r="F751" s="75"/>
      <c r="G751" s="75"/>
      <c r="H751" s="75"/>
      <c r="I751" s="141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123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</row>
    <row r="752">
      <c r="A752" s="75"/>
      <c r="B752" s="75"/>
      <c r="C752" s="75"/>
      <c r="D752" s="75"/>
      <c r="E752" s="75"/>
      <c r="F752" s="75"/>
      <c r="G752" s="75"/>
      <c r="H752" s="75"/>
      <c r="I752" s="141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123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</row>
    <row r="753">
      <c r="A753" s="75"/>
      <c r="B753" s="75"/>
      <c r="C753" s="75"/>
      <c r="D753" s="75"/>
      <c r="E753" s="75"/>
      <c r="F753" s="75"/>
      <c r="G753" s="75"/>
      <c r="H753" s="75"/>
      <c r="I753" s="141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123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</row>
    <row r="754">
      <c r="A754" s="75"/>
      <c r="B754" s="75"/>
      <c r="C754" s="75"/>
      <c r="D754" s="75"/>
      <c r="E754" s="75"/>
      <c r="F754" s="75"/>
      <c r="G754" s="75"/>
      <c r="H754" s="75"/>
      <c r="I754" s="141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123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</row>
    <row r="755">
      <c r="A755" s="75"/>
      <c r="B755" s="75"/>
      <c r="C755" s="75"/>
      <c r="D755" s="75"/>
      <c r="E755" s="75"/>
      <c r="F755" s="75"/>
      <c r="G755" s="75"/>
      <c r="H755" s="75"/>
      <c r="I755" s="141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123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</row>
    <row r="756">
      <c r="A756" s="75"/>
      <c r="B756" s="75"/>
      <c r="C756" s="75"/>
      <c r="D756" s="75"/>
      <c r="E756" s="75"/>
      <c r="F756" s="75"/>
      <c r="G756" s="75"/>
      <c r="H756" s="75"/>
      <c r="I756" s="141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123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</row>
    <row r="757">
      <c r="A757" s="75"/>
      <c r="B757" s="75"/>
      <c r="C757" s="75"/>
      <c r="D757" s="75"/>
      <c r="E757" s="75"/>
      <c r="F757" s="75"/>
      <c r="G757" s="75"/>
      <c r="H757" s="75"/>
      <c r="I757" s="141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123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</row>
    <row r="758">
      <c r="A758" s="75"/>
      <c r="B758" s="75"/>
      <c r="C758" s="75"/>
      <c r="D758" s="75"/>
      <c r="E758" s="75"/>
      <c r="F758" s="75"/>
      <c r="G758" s="75"/>
      <c r="H758" s="75"/>
      <c r="I758" s="141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123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</row>
    <row r="759">
      <c r="A759" s="75"/>
      <c r="B759" s="75"/>
      <c r="C759" s="75"/>
      <c r="D759" s="75"/>
      <c r="E759" s="75"/>
      <c r="F759" s="75"/>
      <c r="G759" s="75"/>
      <c r="H759" s="75"/>
      <c r="I759" s="141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123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</row>
    <row r="760">
      <c r="A760" s="75"/>
      <c r="B760" s="75"/>
      <c r="C760" s="75"/>
      <c r="D760" s="75"/>
      <c r="E760" s="75"/>
      <c r="F760" s="75"/>
      <c r="G760" s="75"/>
      <c r="H760" s="75"/>
      <c r="I760" s="141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123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</row>
    <row r="761">
      <c r="A761" s="75"/>
      <c r="B761" s="75"/>
      <c r="C761" s="75"/>
      <c r="D761" s="75"/>
      <c r="E761" s="75"/>
      <c r="F761" s="75"/>
      <c r="G761" s="75"/>
      <c r="H761" s="75"/>
      <c r="I761" s="141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123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</row>
    <row r="762">
      <c r="A762" s="75"/>
      <c r="B762" s="75"/>
      <c r="C762" s="75"/>
      <c r="D762" s="75"/>
      <c r="E762" s="75"/>
      <c r="F762" s="75"/>
      <c r="G762" s="75"/>
      <c r="H762" s="75"/>
      <c r="I762" s="141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123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</row>
    <row r="763">
      <c r="A763" s="75"/>
      <c r="B763" s="75"/>
      <c r="C763" s="75"/>
      <c r="D763" s="75"/>
      <c r="E763" s="75"/>
      <c r="F763" s="75"/>
      <c r="G763" s="75"/>
      <c r="H763" s="75"/>
      <c r="I763" s="141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123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</row>
    <row r="764">
      <c r="A764" s="75"/>
      <c r="B764" s="75"/>
      <c r="C764" s="75"/>
      <c r="D764" s="75"/>
      <c r="E764" s="75"/>
      <c r="F764" s="75"/>
      <c r="G764" s="75"/>
      <c r="H764" s="75"/>
      <c r="I764" s="141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123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</row>
    <row r="765">
      <c r="A765" s="75"/>
      <c r="B765" s="75"/>
      <c r="C765" s="75"/>
      <c r="D765" s="75"/>
      <c r="E765" s="75"/>
      <c r="F765" s="75"/>
      <c r="G765" s="75"/>
      <c r="H765" s="75"/>
      <c r="I765" s="141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123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</row>
    <row r="766">
      <c r="A766" s="75"/>
      <c r="B766" s="75"/>
      <c r="C766" s="75"/>
      <c r="D766" s="75"/>
      <c r="E766" s="75"/>
      <c r="F766" s="75"/>
      <c r="G766" s="75"/>
      <c r="H766" s="75"/>
      <c r="I766" s="141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123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</row>
    <row r="767">
      <c r="A767" s="75"/>
      <c r="B767" s="75"/>
      <c r="C767" s="75"/>
      <c r="D767" s="75"/>
      <c r="E767" s="75"/>
      <c r="F767" s="75"/>
      <c r="G767" s="75"/>
      <c r="H767" s="75"/>
      <c r="I767" s="141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123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</row>
    <row r="768">
      <c r="A768" s="75"/>
      <c r="B768" s="75"/>
      <c r="C768" s="75"/>
      <c r="D768" s="75"/>
      <c r="E768" s="75"/>
      <c r="F768" s="75"/>
      <c r="G768" s="75"/>
      <c r="H768" s="75"/>
      <c r="I768" s="141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123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</row>
    <row r="769">
      <c r="A769" s="75"/>
      <c r="B769" s="75"/>
      <c r="C769" s="75"/>
      <c r="D769" s="75"/>
      <c r="E769" s="75"/>
      <c r="F769" s="75"/>
      <c r="G769" s="75"/>
      <c r="H769" s="75"/>
      <c r="I769" s="141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123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</row>
    <row r="770">
      <c r="A770" s="75"/>
      <c r="B770" s="75"/>
      <c r="C770" s="75"/>
      <c r="D770" s="75"/>
      <c r="E770" s="75"/>
      <c r="F770" s="75"/>
      <c r="G770" s="75"/>
      <c r="H770" s="75"/>
      <c r="I770" s="141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123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</row>
    <row r="771">
      <c r="A771" s="75"/>
      <c r="B771" s="75"/>
      <c r="C771" s="75"/>
      <c r="D771" s="75"/>
      <c r="E771" s="75"/>
      <c r="F771" s="75"/>
      <c r="G771" s="75"/>
      <c r="H771" s="75"/>
      <c r="I771" s="141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123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</row>
    <row r="772">
      <c r="A772" s="75"/>
      <c r="B772" s="75"/>
      <c r="C772" s="75"/>
      <c r="D772" s="75"/>
      <c r="E772" s="75"/>
      <c r="F772" s="75"/>
      <c r="G772" s="75"/>
      <c r="H772" s="75"/>
      <c r="I772" s="141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123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</row>
    <row r="773">
      <c r="A773" s="75"/>
      <c r="B773" s="75"/>
      <c r="C773" s="75"/>
      <c r="D773" s="75"/>
      <c r="E773" s="75"/>
      <c r="F773" s="75"/>
      <c r="G773" s="75"/>
      <c r="H773" s="75"/>
      <c r="I773" s="141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123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</row>
    <row r="774">
      <c r="A774" s="75"/>
      <c r="B774" s="75"/>
      <c r="C774" s="75"/>
      <c r="D774" s="75"/>
      <c r="E774" s="75"/>
      <c r="F774" s="75"/>
      <c r="G774" s="75"/>
      <c r="H774" s="75"/>
      <c r="I774" s="141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123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</row>
    <row r="775">
      <c r="A775" s="75"/>
      <c r="B775" s="75"/>
      <c r="C775" s="75"/>
      <c r="D775" s="75"/>
      <c r="E775" s="75"/>
      <c r="F775" s="75"/>
      <c r="G775" s="75"/>
      <c r="H775" s="75"/>
      <c r="I775" s="141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123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</row>
    <row r="776">
      <c r="A776" s="75"/>
      <c r="B776" s="75"/>
      <c r="C776" s="75"/>
      <c r="D776" s="75"/>
      <c r="E776" s="75"/>
      <c r="F776" s="75"/>
      <c r="G776" s="75"/>
      <c r="H776" s="75"/>
      <c r="I776" s="141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123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</row>
    <row r="777">
      <c r="A777" s="75"/>
      <c r="B777" s="75"/>
      <c r="C777" s="75"/>
      <c r="D777" s="75"/>
      <c r="E777" s="75"/>
      <c r="F777" s="75"/>
      <c r="G777" s="75"/>
      <c r="H777" s="75"/>
      <c r="I777" s="141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123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</row>
    <row r="778">
      <c r="A778" s="75"/>
      <c r="B778" s="75"/>
      <c r="C778" s="75"/>
      <c r="D778" s="75"/>
      <c r="E778" s="75"/>
      <c r="F778" s="75"/>
      <c r="G778" s="75"/>
      <c r="H778" s="75"/>
      <c r="I778" s="141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123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</row>
    <row r="779">
      <c r="A779" s="75"/>
      <c r="B779" s="75"/>
      <c r="C779" s="75"/>
      <c r="D779" s="75"/>
      <c r="E779" s="75"/>
      <c r="F779" s="75"/>
      <c r="G779" s="75"/>
      <c r="H779" s="75"/>
      <c r="I779" s="141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123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</row>
    <row r="780">
      <c r="A780" s="75"/>
      <c r="B780" s="75"/>
      <c r="C780" s="75"/>
      <c r="D780" s="75"/>
      <c r="E780" s="75"/>
      <c r="F780" s="75"/>
      <c r="G780" s="75"/>
      <c r="H780" s="75"/>
      <c r="I780" s="141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123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</row>
    <row r="781">
      <c r="A781" s="75"/>
      <c r="B781" s="75"/>
      <c r="C781" s="75"/>
      <c r="D781" s="75"/>
      <c r="E781" s="75"/>
      <c r="F781" s="75"/>
      <c r="G781" s="75"/>
      <c r="H781" s="75"/>
      <c r="I781" s="141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123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</row>
    <row r="782">
      <c r="A782" s="75"/>
      <c r="B782" s="75"/>
      <c r="C782" s="75"/>
      <c r="D782" s="75"/>
      <c r="E782" s="75"/>
      <c r="F782" s="75"/>
      <c r="G782" s="75"/>
      <c r="H782" s="75"/>
      <c r="I782" s="141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123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</row>
    <row r="783">
      <c r="A783" s="75"/>
      <c r="B783" s="75"/>
      <c r="C783" s="75"/>
      <c r="D783" s="75"/>
      <c r="E783" s="75"/>
      <c r="F783" s="75"/>
      <c r="G783" s="75"/>
      <c r="H783" s="75"/>
      <c r="I783" s="141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123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</row>
    <row r="784">
      <c r="A784" s="75"/>
      <c r="B784" s="75"/>
      <c r="C784" s="75"/>
      <c r="D784" s="75"/>
      <c r="E784" s="75"/>
      <c r="F784" s="75"/>
      <c r="G784" s="75"/>
      <c r="H784" s="75"/>
      <c r="I784" s="141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123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</row>
    <row r="785">
      <c r="A785" s="75"/>
      <c r="B785" s="75"/>
      <c r="C785" s="75"/>
      <c r="D785" s="75"/>
      <c r="E785" s="75"/>
      <c r="F785" s="75"/>
      <c r="G785" s="75"/>
      <c r="H785" s="75"/>
      <c r="I785" s="141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123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</row>
    <row r="786">
      <c r="A786" s="75"/>
      <c r="B786" s="75"/>
      <c r="C786" s="75"/>
      <c r="D786" s="75"/>
      <c r="E786" s="75"/>
      <c r="F786" s="75"/>
      <c r="G786" s="75"/>
      <c r="H786" s="75"/>
      <c r="I786" s="141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123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</row>
    <row r="787">
      <c r="A787" s="75"/>
      <c r="B787" s="75"/>
      <c r="C787" s="75"/>
      <c r="D787" s="75"/>
      <c r="E787" s="75"/>
      <c r="F787" s="75"/>
      <c r="G787" s="75"/>
      <c r="H787" s="75"/>
      <c r="I787" s="141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123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</row>
    <row r="788">
      <c r="A788" s="75"/>
      <c r="B788" s="75"/>
      <c r="C788" s="75"/>
      <c r="D788" s="75"/>
      <c r="E788" s="75"/>
      <c r="F788" s="75"/>
      <c r="G788" s="75"/>
      <c r="H788" s="75"/>
      <c r="I788" s="141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123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</row>
    <row r="789">
      <c r="A789" s="75"/>
      <c r="B789" s="75"/>
      <c r="C789" s="75"/>
      <c r="D789" s="75"/>
      <c r="E789" s="75"/>
      <c r="F789" s="75"/>
      <c r="G789" s="75"/>
      <c r="H789" s="75"/>
      <c r="I789" s="141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123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</row>
    <row r="790">
      <c r="A790" s="75"/>
      <c r="B790" s="75"/>
      <c r="C790" s="75"/>
      <c r="D790" s="75"/>
      <c r="E790" s="75"/>
      <c r="F790" s="75"/>
      <c r="G790" s="75"/>
      <c r="H790" s="75"/>
      <c r="I790" s="141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123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</row>
    <row r="791">
      <c r="A791" s="75"/>
      <c r="B791" s="75"/>
      <c r="C791" s="75"/>
      <c r="D791" s="75"/>
      <c r="E791" s="75"/>
      <c r="F791" s="75"/>
      <c r="G791" s="75"/>
      <c r="H791" s="75"/>
      <c r="I791" s="141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123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</row>
    <row r="792">
      <c r="A792" s="75"/>
      <c r="B792" s="75"/>
      <c r="C792" s="75"/>
      <c r="D792" s="75"/>
      <c r="E792" s="75"/>
      <c r="F792" s="75"/>
      <c r="G792" s="75"/>
      <c r="H792" s="75"/>
      <c r="I792" s="141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123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</row>
    <row r="793">
      <c r="A793" s="75"/>
      <c r="B793" s="75"/>
      <c r="C793" s="75"/>
      <c r="D793" s="75"/>
      <c r="E793" s="75"/>
      <c r="F793" s="75"/>
      <c r="G793" s="75"/>
      <c r="H793" s="75"/>
      <c r="I793" s="141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123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</row>
    <row r="794">
      <c r="A794" s="75"/>
      <c r="B794" s="75"/>
      <c r="C794" s="75"/>
      <c r="D794" s="75"/>
      <c r="E794" s="75"/>
      <c r="F794" s="75"/>
      <c r="G794" s="75"/>
      <c r="H794" s="75"/>
      <c r="I794" s="141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123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</row>
    <row r="795">
      <c r="A795" s="75"/>
      <c r="B795" s="75"/>
      <c r="C795" s="75"/>
      <c r="D795" s="75"/>
      <c r="E795" s="75"/>
      <c r="F795" s="75"/>
      <c r="G795" s="75"/>
      <c r="H795" s="75"/>
      <c r="I795" s="141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123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</row>
    <row r="796">
      <c r="A796" s="75"/>
      <c r="B796" s="75"/>
      <c r="C796" s="75"/>
      <c r="D796" s="75"/>
      <c r="E796" s="75"/>
      <c r="F796" s="75"/>
      <c r="G796" s="75"/>
      <c r="H796" s="75"/>
      <c r="I796" s="141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123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</row>
    <row r="797">
      <c r="A797" s="75"/>
      <c r="B797" s="75"/>
      <c r="C797" s="75"/>
      <c r="D797" s="75"/>
      <c r="E797" s="75"/>
      <c r="F797" s="75"/>
      <c r="G797" s="75"/>
      <c r="H797" s="75"/>
      <c r="I797" s="141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123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</row>
    <row r="798">
      <c r="A798" s="75"/>
      <c r="B798" s="75"/>
      <c r="C798" s="75"/>
      <c r="D798" s="75"/>
      <c r="E798" s="75"/>
      <c r="F798" s="75"/>
      <c r="G798" s="75"/>
      <c r="H798" s="75"/>
      <c r="I798" s="141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123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</row>
    <row r="799">
      <c r="A799" s="75"/>
      <c r="B799" s="75"/>
      <c r="C799" s="75"/>
      <c r="D799" s="75"/>
      <c r="E799" s="75"/>
      <c r="F799" s="75"/>
      <c r="G799" s="75"/>
      <c r="H799" s="75"/>
      <c r="I799" s="141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123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</row>
    <row r="800">
      <c r="A800" s="75"/>
      <c r="B800" s="75"/>
      <c r="C800" s="75"/>
      <c r="D800" s="75"/>
      <c r="E800" s="75"/>
      <c r="F800" s="75"/>
      <c r="G800" s="75"/>
      <c r="H800" s="75"/>
      <c r="I800" s="141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123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</row>
    <row r="801">
      <c r="A801" s="75"/>
      <c r="B801" s="75"/>
      <c r="C801" s="75"/>
      <c r="D801" s="75"/>
      <c r="E801" s="75"/>
      <c r="F801" s="75"/>
      <c r="G801" s="75"/>
      <c r="H801" s="75"/>
      <c r="I801" s="141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123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</row>
    <row r="802">
      <c r="A802" s="75"/>
      <c r="B802" s="75"/>
      <c r="C802" s="75"/>
      <c r="D802" s="75"/>
      <c r="E802" s="75"/>
      <c r="F802" s="75"/>
      <c r="G802" s="75"/>
      <c r="H802" s="75"/>
      <c r="I802" s="141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123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</row>
    <row r="803">
      <c r="A803" s="75"/>
      <c r="B803" s="75"/>
      <c r="C803" s="75"/>
      <c r="D803" s="75"/>
      <c r="E803" s="75"/>
      <c r="F803" s="75"/>
      <c r="G803" s="75"/>
      <c r="H803" s="75"/>
      <c r="I803" s="141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123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</row>
    <row r="804">
      <c r="A804" s="75"/>
      <c r="B804" s="75"/>
      <c r="C804" s="75"/>
      <c r="D804" s="75"/>
      <c r="E804" s="75"/>
      <c r="F804" s="75"/>
      <c r="G804" s="75"/>
      <c r="H804" s="75"/>
      <c r="I804" s="141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123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</row>
    <row r="805">
      <c r="A805" s="75"/>
      <c r="B805" s="75"/>
      <c r="C805" s="75"/>
      <c r="D805" s="75"/>
      <c r="E805" s="75"/>
      <c r="F805" s="75"/>
      <c r="G805" s="75"/>
      <c r="H805" s="75"/>
      <c r="I805" s="141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123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</row>
    <row r="806">
      <c r="A806" s="75"/>
      <c r="B806" s="75"/>
      <c r="C806" s="75"/>
      <c r="D806" s="75"/>
      <c r="E806" s="75"/>
      <c r="F806" s="75"/>
      <c r="G806" s="75"/>
      <c r="H806" s="75"/>
      <c r="I806" s="141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123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</row>
    <row r="807">
      <c r="A807" s="75"/>
      <c r="B807" s="75"/>
      <c r="C807" s="75"/>
      <c r="D807" s="75"/>
      <c r="E807" s="75"/>
      <c r="F807" s="75"/>
      <c r="G807" s="75"/>
      <c r="H807" s="75"/>
      <c r="I807" s="141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123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</row>
    <row r="808">
      <c r="A808" s="75"/>
      <c r="B808" s="75"/>
      <c r="C808" s="75"/>
      <c r="D808" s="75"/>
      <c r="E808" s="75"/>
      <c r="F808" s="75"/>
      <c r="G808" s="75"/>
      <c r="H808" s="75"/>
      <c r="I808" s="141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123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</row>
    <row r="809">
      <c r="A809" s="75"/>
      <c r="B809" s="75"/>
      <c r="C809" s="75"/>
      <c r="D809" s="75"/>
      <c r="E809" s="75"/>
      <c r="F809" s="75"/>
      <c r="G809" s="75"/>
      <c r="H809" s="75"/>
      <c r="I809" s="141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123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</row>
    <row r="810">
      <c r="A810" s="75"/>
      <c r="B810" s="75"/>
      <c r="C810" s="75"/>
      <c r="D810" s="75"/>
      <c r="E810" s="75"/>
      <c r="F810" s="75"/>
      <c r="G810" s="75"/>
      <c r="H810" s="75"/>
      <c r="I810" s="141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123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</row>
    <row r="811">
      <c r="A811" s="75"/>
      <c r="B811" s="75"/>
      <c r="C811" s="75"/>
      <c r="D811" s="75"/>
      <c r="E811" s="75"/>
      <c r="F811" s="75"/>
      <c r="G811" s="75"/>
      <c r="H811" s="75"/>
      <c r="I811" s="141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123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</row>
    <row r="812">
      <c r="A812" s="75"/>
      <c r="B812" s="75"/>
      <c r="C812" s="75"/>
      <c r="D812" s="75"/>
      <c r="E812" s="75"/>
      <c r="F812" s="75"/>
      <c r="G812" s="75"/>
      <c r="H812" s="75"/>
      <c r="I812" s="141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123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</row>
    <row r="813">
      <c r="A813" s="75"/>
      <c r="B813" s="75"/>
      <c r="C813" s="75"/>
      <c r="D813" s="75"/>
      <c r="E813" s="75"/>
      <c r="F813" s="75"/>
      <c r="G813" s="75"/>
      <c r="H813" s="75"/>
      <c r="I813" s="141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123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</row>
    <row r="814">
      <c r="A814" s="75"/>
      <c r="B814" s="75"/>
      <c r="C814" s="75"/>
      <c r="D814" s="75"/>
      <c r="E814" s="75"/>
      <c r="F814" s="75"/>
      <c r="G814" s="75"/>
      <c r="H814" s="75"/>
      <c r="I814" s="141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123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</row>
    <row r="815">
      <c r="A815" s="75"/>
      <c r="B815" s="75"/>
      <c r="C815" s="75"/>
      <c r="D815" s="75"/>
      <c r="E815" s="75"/>
      <c r="F815" s="75"/>
      <c r="G815" s="75"/>
      <c r="H815" s="75"/>
      <c r="I815" s="141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123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</row>
    <row r="816">
      <c r="A816" s="75"/>
      <c r="B816" s="75"/>
      <c r="C816" s="75"/>
      <c r="D816" s="75"/>
      <c r="E816" s="75"/>
      <c r="F816" s="75"/>
      <c r="G816" s="75"/>
      <c r="H816" s="75"/>
      <c r="I816" s="141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123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</row>
    <row r="817">
      <c r="A817" s="75"/>
      <c r="B817" s="75"/>
      <c r="C817" s="75"/>
      <c r="D817" s="75"/>
      <c r="E817" s="75"/>
      <c r="F817" s="75"/>
      <c r="G817" s="75"/>
      <c r="H817" s="75"/>
      <c r="I817" s="141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123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</row>
    <row r="818">
      <c r="A818" s="75"/>
      <c r="B818" s="75"/>
      <c r="C818" s="75"/>
      <c r="D818" s="75"/>
      <c r="E818" s="75"/>
      <c r="F818" s="75"/>
      <c r="G818" s="75"/>
      <c r="H818" s="75"/>
      <c r="I818" s="141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123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</row>
    <row r="819">
      <c r="A819" s="75"/>
      <c r="B819" s="75"/>
      <c r="C819" s="75"/>
      <c r="D819" s="75"/>
      <c r="E819" s="75"/>
      <c r="F819" s="75"/>
      <c r="G819" s="75"/>
      <c r="H819" s="75"/>
      <c r="I819" s="141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123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</row>
    <row r="820">
      <c r="A820" s="75"/>
      <c r="B820" s="75"/>
      <c r="C820" s="75"/>
      <c r="D820" s="75"/>
      <c r="E820" s="75"/>
      <c r="F820" s="75"/>
      <c r="G820" s="75"/>
      <c r="H820" s="75"/>
      <c r="I820" s="141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123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</row>
    <row r="821">
      <c r="A821" s="75"/>
      <c r="B821" s="75"/>
      <c r="C821" s="75"/>
      <c r="D821" s="75"/>
      <c r="E821" s="75"/>
      <c r="F821" s="75"/>
      <c r="G821" s="75"/>
      <c r="H821" s="75"/>
      <c r="I821" s="141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123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</row>
    <row r="822">
      <c r="A822" s="75"/>
      <c r="B822" s="75"/>
      <c r="C822" s="75"/>
      <c r="D822" s="75"/>
      <c r="E822" s="75"/>
      <c r="F822" s="75"/>
      <c r="G822" s="75"/>
      <c r="H822" s="75"/>
      <c r="I822" s="141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123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</row>
    <row r="823">
      <c r="A823" s="75"/>
      <c r="B823" s="75"/>
      <c r="C823" s="75"/>
      <c r="D823" s="75"/>
      <c r="E823" s="75"/>
      <c r="F823" s="75"/>
      <c r="G823" s="75"/>
      <c r="H823" s="75"/>
      <c r="I823" s="141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123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</row>
    <row r="824">
      <c r="A824" s="75"/>
      <c r="B824" s="75"/>
      <c r="C824" s="75"/>
      <c r="D824" s="75"/>
      <c r="E824" s="75"/>
      <c r="F824" s="75"/>
      <c r="G824" s="75"/>
      <c r="H824" s="75"/>
      <c r="I824" s="141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123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</row>
    <row r="825">
      <c r="A825" s="75"/>
      <c r="B825" s="75"/>
      <c r="C825" s="75"/>
      <c r="D825" s="75"/>
      <c r="E825" s="75"/>
      <c r="F825" s="75"/>
      <c r="G825" s="75"/>
      <c r="H825" s="75"/>
      <c r="I825" s="141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123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</row>
    <row r="826">
      <c r="A826" s="75"/>
      <c r="B826" s="75"/>
      <c r="C826" s="75"/>
      <c r="D826" s="75"/>
      <c r="E826" s="75"/>
      <c r="F826" s="75"/>
      <c r="G826" s="75"/>
      <c r="H826" s="75"/>
      <c r="I826" s="141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123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</row>
    <row r="827">
      <c r="A827" s="75"/>
      <c r="B827" s="75"/>
      <c r="C827" s="75"/>
      <c r="D827" s="75"/>
      <c r="E827" s="75"/>
      <c r="F827" s="75"/>
      <c r="G827" s="75"/>
      <c r="H827" s="75"/>
      <c r="I827" s="141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123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</row>
    <row r="828">
      <c r="A828" s="75"/>
      <c r="B828" s="75"/>
      <c r="C828" s="75"/>
      <c r="D828" s="75"/>
      <c r="E828" s="75"/>
      <c r="F828" s="75"/>
      <c r="G828" s="75"/>
      <c r="H828" s="75"/>
      <c r="I828" s="141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123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</row>
    <row r="829">
      <c r="A829" s="75"/>
      <c r="B829" s="75"/>
      <c r="C829" s="75"/>
      <c r="D829" s="75"/>
      <c r="E829" s="75"/>
      <c r="F829" s="75"/>
      <c r="G829" s="75"/>
      <c r="H829" s="75"/>
      <c r="I829" s="141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123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</row>
    <row r="830">
      <c r="A830" s="75"/>
      <c r="B830" s="75"/>
      <c r="C830" s="75"/>
      <c r="D830" s="75"/>
      <c r="E830" s="75"/>
      <c r="F830" s="75"/>
      <c r="G830" s="75"/>
      <c r="H830" s="75"/>
      <c r="I830" s="141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123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</row>
    <row r="831">
      <c r="A831" s="75"/>
      <c r="B831" s="75"/>
      <c r="C831" s="75"/>
      <c r="D831" s="75"/>
      <c r="E831" s="75"/>
      <c r="F831" s="75"/>
      <c r="G831" s="75"/>
      <c r="H831" s="75"/>
      <c r="I831" s="141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123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</row>
    <row r="832">
      <c r="A832" s="75"/>
      <c r="B832" s="75"/>
      <c r="C832" s="75"/>
      <c r="D832" s="75"/>
      <c r="E832" s="75"/>
      <c r="F832" s="75"/>
      <c r="G832" s="75"/>
      <c r="H832" s="75"/>
      <c r="I832" s="141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123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</row>
    <row r="833">
      <c r="A833" s="75"/>
      <c r="B833" s="75"/>
      <c r="C833" s="75"/>
      <c r="D833" s="75"/>
      <c r="E833" s="75"/>
      <c r="F833" s="75"/>
      <c r="G833" s="75"/>
      <c r="H833" s="75"/>
      <c r="I833" s="141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123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</row>
    <row r="834">
      <c r="A834" s="75"/>
      <c r="B834" s="75"/>
      <c r="C834" s="75"/>
      <c r="D834" s="75"/>
      <c r="E834" s="75"/>
      <c r="F834" s="75"/>
      <c r="G834" s="75"/>
      <c r="H834" s="75"/>
      <c r="I834" s="141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123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</row>
    <row r="835">
      <c r="A835" s="75"/>
      <c r="B835" s="75"/>
      <c r="C835" s="75"/>
      <c r="D835" s="75"/>
      <c r="E835" s="75"/>
      <c r="F835" s="75"/>
      <c r="G835" s="75"/>
      <c r="H835" s="75"/>
      <c r="I835" s="141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123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</row>
    <row r="836">
      <c r="A836" s="75"/>
      <c r="B836" s="75"/>
      <c r="C836" s="75"/>
      <c r="D836" s="75"/>
      <c r="E836" s="75"/>
      <c r="F836" s="75"/>
      <c r="G836" s="75"/>
      <c r="H836" s="75"/>
      <c r="I836" s="141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123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</row>
    <row r="837">
      <c r="A837" s="75"/>
      <c r="B837" s="75"/>
      <c r="C837" s="75"/>
      <c r="D837" s="75"/>
      <c r="E837" s="75"/>
      <c r="F837" s="75"/>
      <c r="G837" s="75"/>
      <c r="H837" s="75"/>
      <c r="I837" s="141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123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</row>
    <row r="838">
      <c r="A838" s="75"/>
      <c r="B838" s="75"/>
      <c r="C838" s="75"/>
      <c r="D838" s="75"/>
      <c r="E838" s="75"/>
      <c r="F838" s="75"/>
      <c r="G838" s="75"/>
      <c r="H838" s="75"/>
      <c r="I838" s="141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123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</row>
    <row r="839">
      <c r="A839" s="75"/>
      <c r="B839" s="75"/>
      <c r="C839" s="75"/>
      <c r="D839" s="75"/>
      <c r="E839" s="75"/>
      <c r="F839" s="75"/>
      <c r="G839" s="75"/>
      <c r="H839" s="75"/>
      <c r="I839" s="141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123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</row>
    <row r="840">
      <c r="A840" s="75"/>
      <c r="B840" s="75"/>
      <c r="C840" s="75"/>
      <c r="D840" s="75"/>
      <c r="E840" s="75"/>
      <c r="F840" s="75"/>
      <c r="G840" s="75"/>
      <c r="H840" s="75"/>
      <c r="I840" s="141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123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</row>
    <row r="841">
      <c r="A841" s="75"/>
      <c r="B841" s="75"/>
      <c r="C841" s="75"/>
      <c r="D841" s="75"/>
      <c r="E841" s="75"/>
      <c r="F841" s="75"/>
      <c r="G841" s="75"/>
      <c r="H841" s="75"/>
      <c r="I841" s="141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123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</row>
    <row r="842">
      <c r="A842" s="75"/>
      <c r="B842" s="75"/>
      <c r="C842" s="75"/>
      <c r="D842" s="75"/>
      <c r="E842" s="75"/>
      <c r="F842" s="75"/>
      <c r="G842" s="75"/>
      <c r="H842" s="75"/>
      <c r="I842" s="141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123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</row>
    <row r="843">
      <c r="A843" s="75"/>
      <c r="B843" s="75"/>
      <c r="C843" s="75"/>
      <c r="D843" s="75"/>
      <c r="E843" s="75"/>
      <c r="F843" s="75"/>
      <c r="G843" s="75"/>
      <c r="H843" s="75"/>
      <c r="I843" s="141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123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</row>
    <row r="844">
      <c r="A844" s="75"/>
      <c r="B844" s="75"/>
      <c r="C844" s="75"/>
      <c r="D844" s="75"/>
      <c r="E844" s="75"/>
      <c r="F844" s="75"/>
      <c r="G844" s="75"/>
      <c r="H844" s="75"/>
      <c r="I844" s="141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123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</row>
    <row r="845">
      <c r="A845" s="75"/>
      <c r="B845" s="75"/>
      <c r="C845" s="75"/>
      <c r="D845" s="75"/>
      <c r="E845" s="75"/>
      <c r="F845" s="75"/>
      <c r="G845" s="75"/>
      <c r="H845" s="75"/>
      <c r="I845" s="141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123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</row>
    <row r="846">
      <c r="A846" s="75"/>
      <c r="B846" s="75"/>
      <c r="C846" s="75"/>
      <c r="D846" s="75"/>
      <c r="E846" s="75"/>
      <c r="F846" s="75"/>
      <c r="G846" s="75"/>
      <c r="H846" s="75"/>
      <c r="I846" s="141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123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</row>
    <row r="847">
      <c r="A847" s="75"/>
      <c r="B847" s="75"/>
      <c r="C847" s="75"/>
      <c r="D847" s="75"/>
      <c r="E847" s="75"/>
      <c r="F847" s="75"/>
      <c r="G847" s="75"/>
      <c r="H847" s="75"/>
      <c r="I847" s="141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123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</row>
    <row r="848">
      <c r="A848" s="75"/>
      <c r="B848" s="75"/>
      <c r="C848" s="75"/>
      <c r="D848" s="75"/>
      <c r="E848" s="75"/>
      <c r="F848" s="75"/>
      <c r="G848" s="75"/>
      <c r="H848" s="75"/>
      <c r="I848" s="141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123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</row>
    <row r="849">
      <c r="A849" s="75"/>
      <c r="B849" s="75"/>
      <c r="C849" s="75"/>
      <c r="D849" s="75"/>
      <c r="E849" s="75"/>
      <c r="F849" s="75"/>
      <c r="G849" s="75"/>
      <c r="H849" s="75"/>
      <c r="I849" s="141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123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</row>
    <row r="850">
      <c r="A850" s="75"/>
      <c r="B850" s="75"/>
      <c r="C850" s="75"/>
      <c r="D850" s="75"/>
      <c r="E850" s="75"/>
      <c r="F850" s="75"/>
      <c r="G850" s="75"/>
      <c r="H850" s="75"/>
      <c r="I850" s="141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123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</row>
    <row r="851">
      <c r="A851" s="75"/>
      <c r="B851" s="75"/>
      <c r="C851" s="75"/>
      <c r="D851" s="75"/>
      <c r="E851" s="75"/>
      <c r="F851" s="75"/>
      <c r="G851" s="75"/>
      <c r="H851" s="75"/>
      <c r="I851" s="141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123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</row>
    <row r="852">
      <c r="A852" s="75"/>
      <c r="B852" s="75"/>
      <c r="C852" s="75"/>
      <c r="D852" s="75"/>
      <c r="E852" s="75"/>
      <c r="F852" s="75"/>
      <c r="G852" s="75"/>
      <c r="H852" s="75"/>
      <c r="I852" s="141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123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</row>
    <row r="853">
      <c r="A853" s="75"/>
      <c r="B853" s="75"/>
      <c r="C853" s="75"/>
      <c r="D853" s="75"/>
      <c r="E853" s="75"/>
      <c r="F853" s="75"/>
      <c r="G853" s="75"/>
      <c r="H853" s="75"/>
      <c r="I853" s="141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123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</row>
    <row r="854">
      <c r="A854" s="75"/>
      <c r="B854" s="75"/>
      <c r="C854" s="75"/>
      <c r="D854" s="75"/>
      <c r="E854" s="75"/>
      <c r="F854" s="75"/>
      <c r="G854" s="75"/>
      <c r="H854" s="75"/>
      <c r="I854" s="141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123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</row>
    <row r="855">
      <c r="A855" s="75"/>
      <c r="B855" s="75"/>
      <c r="C855" s="75"/>
      <c r="D855" s="75"/>
      <c r="E855" s="75"/>
      <c r="F855" s="75"/>
      <c r="G855" s="75"/>
      <c r="H855" s="75"/>
      <c r="I855" s="141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123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</row>
    <row r="856">
      <c r="A856" s="75"/>
      <c r="B856" s="75"/>
      <c r="C856" s="75"/>
      <c r="D856" s="75"/>
      <c r="E856" s="75"/>
      <c r="F856" s="75"/>
      <c r="G856" s="75"/>
      <c r="H856" s="75"/>
      <c r="I856" s="141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123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</row>
    <row r="857">
      <c r="A857" s="75"/>
      <c r="B857" s="75"/>
      <c r="C857" s="75"/>
      <c r="D857" s="75"/>
      <c r="E857" s="75"/>
      <c r="F857" s="75"/>
      <c r="G857" s="75"/>
      <c r="H857" s="75"/>
      <c r="I857" s="141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123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</row>
    <row r="858">
      <c r="A858" s="75"/>
      <c r="B858" s="75"/>
      <c r="C858" s="75"/>
      <c r="D858" s="75"/>
      <c r="E858" s="75"/>
      <c r="F858" s="75"/>
      <c r="G858" s="75"/>
      <c r="H858" s="75"/>
      <c r="I858" s="141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123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</row>
    <row r="859">
      <c r="A859" s="75"/>
      <c r="B859" s="75"/>
      <c r="C859" s="75"/>
      <c r="D859" s="75"/>
      <c r="E859" s="75"/>
      <c r="F859" s="75"/>
      <c r="G859" s="75"/>
      <c r="H859" s="75"/>
      <c r="I859" s="141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123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</row>
    <row r="860">
      <c r="A860" s="75"/>
      <c r="B860" s="75"/>
      <c r="C860" s="75"/>
      <c r="D860" s="75"/>
      <c r="E860" s="75"/>
      <c r="F860" s="75"/>
      <c r="G860" s="75"/>
      <c r="H860" s="75"/>
      <c r="I860" s="141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123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</row>
    <row r="861">
      <c r="A861" s="75"/>
      <c r="B861" s="75"/>
      <c r="C861" s="75"/>
      <c r="D861" s="75"/>
      <c r="E861" s="75"/>
      <c r="F861" s="75"/>
      <c r="G861" s="75"/>
      <c r="H861" s="75"/>
      <c r="I861" s="141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123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</row>
    <row r="862">
      <c r="A862" s="75"/>
      <c r="B862" s="75"/>
      <c r="C862" s="75"/>
      <c r="D862" s="75"/>
      <c r="E862" s="75"/>
      <c r="F862" s="75"/>
      <c r="G862" s="75"/>
      <c r="H862" s="75"/>
      <c r="I862" s="141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123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</row>
    <row r="863">
      <c r="A863" s="75"/>
      <c r="B863" s="75"/>
      <c r="C863" s="75"/>
      <c r="D863" s="75"/>
      <c r="E863" s="75"/>
      <c r="F863" s="75"/>
      <c r="G863" s="75"/>
      <c r="H863" s="75"/>
      <c r="I863" s="141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123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</row>
    <row r="864">
      <c r="A864" s="75"/>
      <c r="B864" s="75"/>
      <c r="C864" s="75"/>
      <c r="D864" s="75"/>
      <c r="E864" s="75"/>
      <c r="F864" s="75"/>
      <c r="G864" s="75"/>
      <c r="H864" s="75"/>
      <c r="I864" s="141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123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</row>
    <row r="865">
      <c r="A865" s="75"/>
      <c r="B865" s="75"/>
      <c r="C865" s="75"/>
      <c r="D865" s="75"/>
      <c r="E865" s="75"/>
      <c r="F865" s="75"/>
      <c r="G865" s="75"/>
      <c r="H865" s="75"/>
      <c r="I865" s="141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123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</row>
    <row r="866">
      <c r="A866" s="75"/>
      <c r="B866" s="75"/>
      <c r="C866" s="75"/>
      <c r="D866" s="75"/>
      <c r="E866" s="75"/>
      <c r="F866" s="75"/>
      <c r="G866" s="75"/>
      <c r="H866" s="75"/>
      <c r="I866" s="141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123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</row>
    <row r="867">
      <c r="A867" s="75"/>
      <c r="B867" s="75"/>
      <c r="C867" s="75"/>
      <c r="D867" s="75"/>
      <c r="E867" s="75"/>
      <c r="F867" s="75"/>
      <c r="G867" s="75"/>
      <c r="H867" s="75"/>
      <c r="I867" s="141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123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</row>
    <row r="868">
      <c r="A868" s="75"/>
      <c r="B868" s="75"/>
      <c r="C868" s="75"/>
      <c r="D868" s="75"/>
      <c r="E868" s="75"/>
      <c r="F868" s="75"/>
      <c r="G868" s="75"/>
      <c r="H868" s="75"/>
      <c r="I868" s="141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123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</row>
    <row r="869">
      <c r="A869" s="75"/>
      <c r="B869" s="75"/>
      <c r="C869" s="75"/>
      <c r="D869" s="75"/>
      <c r="E869" s="75"/>
      <c r="F869" s="75"/>
      <c r="G869" s="75"/>
      <c r="H869" s="75"/>
      <c r="I869" s="141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123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</row>
    <row r="870">
      <c r="A870" s="75"/>
      <c r="B870" s="75"/>
      <c r="C870" s="75"/>
      <c r="D870" s="75"/>
      <c r="E870" s="75"/>
      <c r="F870" s="75"/>
      <c r="G870" s="75"/>
      <c r="H870" s="75"/>
      <c r="I870" s="141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123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</row>
    <row r="871">
      <c r="A871" s="75"/>
      <c r="B871" s="75"/>
      <c r="C871" s="75"/>
      <c r="D871" s="75"/>
      <c r="E871" s="75"/>
      <c r="F871" s="75"/>
      <c r="G871" s="75"/>
      <c r="H871" s="75"/>
      <c r="I871" s="141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123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</row>
    <row r="872">
      <c r="A872" s="75"/>
      <c r="B872" s="75"/>
      <c r="C872" s="75"/>
      <c r="D872" s="75"/>
      <c r="E872" s="75"/>
      <c r="F872" s="75"/>
      <c r="G872" s="75"/>
      <c r="H872" s="75"/>
      <c r="I872" s="141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123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</row>
    <row r="873">
      <c r="A873" s="75"/>
      <c r="B873" s="75"/>
      <c r="C873" s="75"/>
      <c r="D873" s="75"/>
      <c r="E873" s="75"/>
      <c r="F873" s="75"/>
      <c r="G873" s="75"/>
      <c r="H873" s="75"/>
      <c r="I873" s="141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123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</row>
    <row r="874">
      <c r="A874" s="75"/>
      <c r="B874" s="75"/>
      <c r="C874" s="75"/>
      <c r="D874" s="75"/>
      <c r="E874" s="75"/>
      <c r="F874" s="75"/>
      <c r="G874" s="75"/>
      <c r="H874" s="75"/>
      <c r="I874" s="141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123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</row>
    <row r="875">
      <c r="A875" s="75"/>
      <c r="B875" s="75"/>
      <c r="C875" s="75"/>
      <c r="D875" s="75"/>
      <c r="E875" s="75"/>
      <c r="F875" s="75"/>
      <c r="G875" s="75"/>
      <c r="H875" s="75"/>
      <c r="I875" s="141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123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</row>
    <row r="876">
      <c r="A876" s="75"/>
      <c r="B876" s="75"/>
      <c r="C876" s="75"/>
      <c r="D876" s="75"/>
      <c r="E876" s="75"/>
      <c r="F876" s="75"/>
      <c r="G876" s="75"/>
      <c r="H876" s="75"/>
      <c r="I876" s="141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123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</row>
    <row r="877">
      <c r="A877" s="75"/>
      <c r="B877" s="75"/>
      <c r="C877" s="75"/>
      <c r="D877" s="75"/>
      <c r="E877" s="75"/>
      <c r="F877" s="75"/>
      <c r="G877" s="75"/>
      <c r="H877" s="75"/>
      <c r="I877" s="141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123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</row>
    <row r="878">
      <c r="A878" s="75"/>
      <c r="B878" s="75"/>
      <c r="C878" s="75"/>
      <c r="D878" s="75"/>
      <c r="E878" s="75"/>
      <c r="F878" s="75"/>
      <c r="G878" s="75"/>
      <c r="H878" s="75"/>
      <c r="I878" s="141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123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</row>
    <row r="879">
      <c r="A879" s="75"/>
      <c r="B879" s="75"/>
      <c r="C879" s="75"/>
      <c r="D879" s="75"/>
      <c r="E879" s="75"/>
      <c r="F879" s="75"/>
      <c r="G879" s="75"/>
      <c r="H879" s="75"/>
      <c r="I879" s="141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123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</row>
    <row r="880">
      <c r="A880" s="75"/>
      <c r="B880" s="75"/>
      <c r="C880" s="75"/>
      <c r="D880" s="75"/>
      <c r="E880" s="75"/>
      <c r="F880" s="75"/>
      <c r="G880" s="75"/>
      <c r="H880" s="75"/>
      <c r="I880" s="141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123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</row>
    <row r="881">
      <c r="A881" s="75"/>
      <c r="B881" s="75"/>
      <c r="C881" s="75"/>
      <c r="D881" s="75"/>
      <c r="E881" s="75"/>
      <c r="F881" s="75"/>
      <c r="G881" s="75"/>
      <c r="H881" s="75"/>
      <c r="I881" s="141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123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</row>
    <row r="882">
      <c r="A882" s="75"/>
      <c r="B882" s="75"/>
      <c r="C882" s="75"/>
      <c r="D882" s="75"/>
      <c r="E882" s="75"/>
      <c r="F882" s="75"/>
      <c r="G882" s="75"/>
      <c r="H882" s="75"/>
      <c r="I882" s="141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123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</row>
    <row r="883">
      <c r="A883" s="75"/>
      <c r="B883" s="75"/>
      <c r="C883" s="75"/>
      <c r="D883" s="75"/>
      <c r="E883" s="75"/>
      <c r="F883" s="75"/>
      <c r="G883" s="75"/>
      <c r="H883" s="75"/>
      <c r="I883" s="141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123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</row>
    <row r="884">
      <c r="A884" s="75"/>
      <c r="B884" s="75"/>
      <c r="C884" s="75"/>
      <c r="D884" s="75"/>
      <c r="E884" s="75"/>
      <c r="F884" s="75"/>
      <c r="G884" s="75"/>
      <c r="H884" s="75"/>
      <c r="I884" s="141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123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</row>
    <row r="885">
      <c r="A885" s="75"/>
      <c r="B885" s="75"/>
      <c r="C885" s="75"/>
      <c r="D885" s="75"/>
      <c r="E885" s="75"/>
      <c r="F885" s="75"/>
      <c r="G885" s="75"/>
      <c r="H885" s="75"/>
      <c r="I885" s="141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123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</row>
    <row r="886">
      <c r="A886" s="75"/>
      <c r="B886" s="75"/>
      <c r="C886" s="75"/>
      <c r="D886" s="75"/>
      <c r="E886" s="75"/>
      <c r="F886" s="75"/>
      <c r="G886" s="75"/>
      <c r="H886" s="75"/>
      <c r="I886" s="141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123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</row>
    <row r="887">
      <c r="A887" s="75"/>
      <c r="B887" s="75"/>
      <c r="C887" s="75"/>
      <c r="D887" s="75"/>
      <c r="E887" s="75"/>
      <c r="F887" s="75"/>
      <c r="G887" s="75"/>
      <c r="H887" s="75"/>
      <c r="I887" s="141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123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</row>
    <row r="888">
      <c r="A888" s="75"/>
      <c r="B888" s="75"/>
      <c r="C888" s="75"/>
      <c r="D888" s="75"/>
      <c r="E888" s="75"/>
      <c r="F888" s="75"/>
      <c r="G888" s="75"/>
      <c r="H888" s="75"/>
      <c r="I888" s="141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123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</row>
    <row r="889">
      <c r="A889" s="75"/>
      <c r="B889" s="75"/>
      <c r="C889" s="75"/>
      <c r="D889" s="75"/>
      <c r="E889" s="75"/>
      <c r="F889" s="75"/>
      <c r="G889" s="75"/>
      <c r="H889" s="75"/>
      <c r="I889" s="141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123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</row>
    <row r="890">
      <c r="A890" s="75"/>
      <c r="B890" s="75"/>
      <c r="C890" s="75"/>
      <c r="D890" s="75"/>
      <c r="E890" s="75"/>
      <c r="F890" s="75"/>
      <c r="G890" s="75"/>
      <c r="H890" s="75"/>
      <c r="I890" s="141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123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</row>
    <row r="891">
      <c r="A891" s="75"/>
      <c r="B891" s="75"/>
      <c r="C891" s="75"/>
      <c r="D891" s="75"/>
      <c r="E891" s="75"/>
      <c r="F891" s="75"/>
      <c r="G891" s="75"/>
      <c r="H891" s="75"/>
      <c r="I891" s="141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123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</row>
    <row r="892">
      <c r="A892" s="75"/>
      <c r="B892" s="75"/>
      <c r="C892" s="75"/>
      <c r="D892" s="75"/>
      <c r="E892" s="75"/>
      <c r="F892" s="75"/>
      <c r="G892" s="75"/>
      <c r="H892" s="75"/>
      <c r="I892" s="141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123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</row>
    <row r="893">
      <c r="A893" s="75"/>
      <c r="B893" s="75"/>
      <c r="C893" s="75"/>
      <c r="D893" s="75"/>
      <c r="E893" s="75"/>
      <c r="F893" s="75"/>
      <c r="G893" s="75"/>
      <c r="H893" s="75"/>
      <c r="I893" s="141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123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</row>
    <row r="894">
      <c r="A894" s="75"/>
      <c r="B894" s="75"/>
      <c r="C894" s="75"/>
      <c r="D894" s="75"/>
      <c r="E894" s="75"/>
      <c r="F894" s="75"/>
      <c r="G894" s="75"/>
      <c r="H894" s="75"/>
      <c r="I894" s="141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123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</row>
    <row r="895">
      <c r="A895" s="75"/>
      <c r="B895" s="75"/>
      <c r="C895" s="75"/>
      <c r="D895" s="75"/>
      <c r="E895" s="75"/>
      <c r="F895" s="75"/>
      <c r="G895" s="75"/>
      <c r="H895" s="75"/>
      <c r="I895" s="141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123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</row>
    <row r="896">
      <c r="A896" s="75"/>
      <c r="B896" s="75"/>
      <c r="C896" s="75"/>
      <c r="D896" s="75"/>
      <c r="E896" s="75"/>
      <c r="F896" s="75"/>
      <c r="G896" s="75"/>
      <c r="H896" s="75"/>
      <c r="I896" s="141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123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</row>
    <row r="897">
      <c r="A897" s="75"/>
      <c r="B897" s="75"/>
      <c r="C897" s="75"/>
      <c r="D897" s="75"/>
      <c r="E897" s="75"/>
      <c r="F897" s="75"/>
      <c r="G897" s="75"/>
      <c r="H897" s="75"/>
      <c r="I897" s="141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123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</row>
    <row r="898">
      <c r="A898" s="75"/>
      <c r="B898" s="75"/>
      <c r="C898" s="75"/>
      <c r="D898" s="75"/>
      <c r="E898" s="75"/>
      <c r="F898" s="75"/>
      <c r="G898" s="75"/>
      <c r="H898" s="75"/>
      <c r="I898" s="141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123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</row>
    <row r="899">
      <c r="A899" s="75"/>
      <c r="B899" s="75"/>
      <c r="C899" s="75"/>
      <c r="D899" s="75"/>
      <c r="E899" s="75"/>
      <c r="F899" s="75"/>
      <c r="G899" s="75"/>
      <c r="H899" s="75"/>
      <c r="I899" s="141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123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</row>
    <row r="900">
      <c r="A900" s="75"/>
      <c r="B900" s="75"/>
      <c r="C900" s="75"/>
      <c r="D900" s="75"/>
      <c r="E900" s="75"/>
      <c r="F900" s="75"/>
      <c r="G900" s="75"/>
      <c r="H900" s="75"/>
      <c r="I900" s="141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123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</row>
    <row r="901">
      <c r="A901" s="75"/>
      <c r="B901" s="75"/>
      <c r="C901" s="75"/>
      <c r="D901" s="75"/>
      <c r="E901" s="75"/>
      <c r="F901" s="75"/>
      <c r="G901" s="75"/>
      <c r="H901" s="75"/>
      <c r="I901" s="141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123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</row>
    <row r="902">
      <c r="A902" s="75"/>
      <c r="B902" s="75"/>
      <c r="C902" s="75"/>
      <c r="D902" s="75"/>
      <c r="E902" s="75"/>
      <c r="F902" s="75"/>
      <c r="G902" s="75"/>
      <c r="H902" s="75"/>
      <c r="I902" s="141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123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</row>
    <row r="903">
      <c r="A903" s="75"/>
      <c r="B903" s="75"/>
      <c r="C903" s="75"/>
      <c r="D903" s="75"/>
      <c r="E903" s="75"/>
      <c r="F903" s="75"/>
      <c r="G903" s="75"/>
      <c r="H903" s="75"/>
      <c r="I903" s="141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123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</row>
    <row r="904">
      <c r="A904" s="75"/>
      <c r="B904" s="75"/>
      <c r="C904" s="75"/>
      <c r="D904" s="75"/>
      <c r="E904" s="75"/>
      <c r="F904" s="75"/>
      <c r="G904" s="75"/>
      <c r="H904" s="75"/>
      <c r="I904" s="141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123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</row>
    <row r="905">
      <c r="A905" s="75"/>
      <c r="B905" s="75"/>
      <c r="C905" s="75"/>
      <c r="D905" s="75"/>
      <c r="E905" s="75"/>
      <c r="F905" s="75"/>
      <c r="G905" s="75"/>
      <c r="H905" s="75"/>
      <c r="I905" s="141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123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</row>
    <row r="906">
      <c r="A906" s="75"/>
      <c r="B906" s="75"/>
      <c r="C906" s="75"/>
      <c r="D906" s="75"/>
      <c r="E906" s="75"/>
      <c r="F906" s="75"/>
      <c r="G906" s="75"/>
      <c r="H906" s="75"/>
      <c r="I906" s="141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123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</row>
    <row r="907">
      <c r="A907" s="75"/>
      <c r="B907" s="75"/>
      <c r="C907" s="75"/>
      <c r="D907" s="75"/>
      <c r="E907" s="75"/>
      <c r="F907" s="75"/>
      <c r="G907" s="75"/>
      <c r="H907" s="75"/>
      <c r="I907" s="141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123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</row>
    <row r="908">
      <c r="A908" s="75"/>
      <c r="B908" s="75"/>
      <c r="C908" s="75"/>
      <c r="D908" s="75"/>
      <c r="E908" s="75"/>
      <c r="F908" s="75"/>
      <c r="G908" s="75"/>
      <c r="H908" s="75"/>
      <c r="I908" s="141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123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</row>
    <row r="909">
      <c r="A909" s="75"/>
      <c r="B909" s="75"/>
      <c r="C909" s="75"/>
      <c r="D909" s="75"/>
      <c r="E909" s="75"/>
      <c r="F909" s="75"/>
      <c r="G909" s="75"/>
      <c r="H909" s="75"/>
      <c r="I909" s="141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123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</row>
    <row r="910">
      <c r="A910" s="75"/>
      <c r="B910" s="75"/>
      <c r="C910" s="75"/>
      <c r="D910" s="75"/>
      <c r="E910" s="75"/>
      <c r="F910" s="75"/>
      <c r="G910" s="75"/>
      <c r="H910" s="75"/>
      <c r="I910" s="141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123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</row>
    <row r="911">
      <c r="A911" s="75"/>
      <c r="B911" s="75"/>
      <c r="C911" s="75"/>
      <c r="D911" s="75"/>
      <c r="E911" s="75"/>
      <c r="F911" s="75"/>
      <c r="G911" s="75"/>
      <c r="H911" s="75"/>
      <c r="I911" s="141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123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</row>
    <row r="912">
      <c r="A912" s="75"/>
      <c r="B912" s="75"/>
      <c r="C912" s="75"/>
      <c r="D912" s="75"/>
      <c r="E912" s="75"/>
      <c r="F912" s="75"/>
      <c r="G912" s="75"/>
      <c r="H912" s="75"/>
      <c r="I912" s="141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123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</row>
    <row r="913">
      <c r="A913" s="75"/>
      <c r="B913" s="75"/>
      <c r="C913" s="75"/>
      <c r="D913" s="75"/>
      <c r="E913" s="75"/>
      <c r="F913" s="75"/>
      <c r="G913" s="75"/>
      <c r="H913" s="75"/>
      <c r="I913" s="141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123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</row>
    <row r="914">
      <c r="A914" s="75"/>
      <c r="B914" s="75"/>
      <c r="C914" s="75"/>
      <c r="D914" s="75"/>
      <c r="E914" s="75"/>
      <c r="F914" s="75"/>
      <c r="G914" s="75"/>
      <c r="H914" s="75"/>
      <c r="I914" s="141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123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</row>
    <row r="915">
      <c r="A915" s="75"/>
      <c r="B915" s="75"/>
      <c r="C915" s="75"/>
      <c r="D915" s="75"/>
      <c r="E915" s="75"/>
      <c r="F915" s="75"/>
      <c r="G915" s="75"/>
      <c r="H915" s="75"/>
      <c r="I915" s="141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123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</row>
    <row r="916">
      <c r="A916" s="75"/>
      <c r="B916" s="75"/>
      <c r="C916" s="75"/>
      <c r="D916" s="75"/>
      <c r="E916" s="75"/>
      <c r="F916" s="75"/>
      <c r="G916" s="75"/>
      <c r="H916" s="75"/>
      <c r="I916" s="141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123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</row>
    <row r="917">
      <c r="A917" s="75"/>
      <c r="B917" s="75"/>
      <c r="C917" s="75"/>
      <c r="D917" s="75"/>
      <c r="E917" s="75"/>
      <c r="F917" s="75"/>
      <c r="G917" s="75"/>
      <c r="H917" s="75"/>
      <c r="I917" s="141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123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</row>
    <row r="918">
      <c r="A918" s="75"/>
      <c r="B918" s="75"/>
      <c r="C918" s="75"/>
      <c r="D918" s="75"/>
      <c r="E918" s="75"/>
      <c r="F918" s="75"/>
      <c r="G918" s="75"/>
      <c r="H918" s="75"/>
      <c r="I918" s="141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123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</row>
    <row r="919">
      <c r="A919" s="75"/>
      <c r="B919" s="75"/>
      <c r="C919" s="75"/>
      <c r="D919" s="75"/>
      <c r="E919" s="75"/>
      <c r="F919" s="75"/>
      <c r="G919" s="75"/>
      <c r="H919" s="75"/>
      <c r="I919" s="141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123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</row>
    <row r="920">
      <c r="A920" s="75"/>
      <c r="B920" s="75"/>
      <c r="C920" s="75"/>
      <c r="D920" s="75"/>
      <c r="E920" s="75"/>
      <c r="F920" s="75"/>
      <c r="G920" s="75"/>
      <c r="H920" s="75"/>
      <c r="I920" s="141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123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</row>
    <row r="921">
      <c r="A921" s="75"/>
      <c r="B921" s="75"/>
      <c r="C921" s="75"/>
      <c r="D921" s="75"/>
      <c r="E921" s="75"/>
      <c r="F921" s="75"/>
      <c r="G921" s="75"/>
      <c r="H921" s="75"/>
      <c r="I921" s="141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123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</row>
    <row r="922">
      <c r="A922" s="75"/>
      <c r="B922" s="75"/>
      <c r="C922" s="75"/>
      <c r="D922" s="75"/>
      <c r="E922" s="75"/>
      <c r="F922" s="75"/>
      <c r="G922" s="75"/>
      <c r="H922" s="75"/>
      <c r="I922" s="141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123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</row>
    <row r="923">
      <c r="A923" s="75"/>
      <c r="B923" s="75"/>
      <c r="C923" s="75"/>
      <c r="D923" s="75"/>
      <c r="E923" s="75"/>
      <c r="F923" s="75"/>
      <c r="G923" s="75"/>
      <c r="H923" s="75"/>
      <c r="I923" s="141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123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</row>
    <row r="924">
      <c r="A924" s="75"/>
      <c r="B924" s="75"/>
      <c r="C924" s="75"/>
      <c r="D924" s="75"/>
      <c r="E924" s="75"/>
      <c r="F924" s="75"/>
      <c r="G924" s="75"/>
      <c r="H924" s="75"/>
      <c r="I924" s="141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123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</row>
    <row r="925">
      <c r="A925" s="75"/>
      <c r="B925" s="75"/>
      <c r="C925" s="75"/>
      <c r="D925" s="75"/>
      <c r="E925" s="75"/>
      <c r="F925" s="75"/>
      <c r="G925" s="75"/>
      <c r="H925" s="75"/>
      <c r="I925" s="141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123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</row>
    <row r="926">
      <c r="A926" s="75"/>
      <c r="B926" s="75"/>
      <c r="C926" s="75"/>
      <c r="D926" s="75"/>
      <c r="E926" s="75"/>
      <c r="F926" s="75"/>
      <c r="G926" s="75"/>
      <c r="H926" s="75"/>
      <c r="I926" s="141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123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</row>
    <row r="927">
      <c r="A927" s="75"/>
      <c r="B927" s="75"/>
      <c r="C927" s="75"/>
      <c r="D927" s="75"/>
      <c r="E927" s="75"/>
      <c r="F927" s="75"/>
      <c r="G927" s="75"/>
      <c r="H927" s="75"/>
      <c r="I927" s="141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123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</row>
    <row r="928">
      <c r="A928" s="75"/>
      <c r="B928" s="75"/>
      <c r="C928" s="75"/>
      <c r="D928" s="75"/>
      <c r="E928" s="75"/>
      <c r="F928" s="75"/>
      <c r="G928" s="75"/>
      <c r="H928" s="75"/>
      <c r="I928" s="141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123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</row>
    <row r="929">
      <c r="A929" s="75"/>
      <c r="B929" s="75"/>
      <c r="C929" s="75"/>
      <c r="D929" s="75"/>
      <c r="E929" s="75"/>
      <c r="F929" s="75"/>
      <c r="G929" s="75"/>
      <c r="H929" s="75"/>
      <c r="I929" s="141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123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</row>
    <row r="930">
      <c r="A930" s="75"/>
      <c r="B930" s="75"/>
      <c r="C930" s="75"/>
      <c r="D930" s="75"/>
      <c r="E930" s="75"/>
      <c r="F930" s="75"/>
      <c r="G930" s="75"/>
      <c r="H930" s="75"/>
      <c r="I930" s="141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123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</row>
    <row r="931">
      <c r="A931" s="75"/>
      <c r="B931" s="75"/>
      <c r="C931" s="75"/>
      <c r="D931" s="75"/>
      <c r="E931" s="75"/>
      <c r="F931" s="75"/>
      <c r="G931" s="75"/>
      <c r="H931" s="75"/>
      <c r="I931" s="141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123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</row>
    <row r="932">
      <c r="A932" s="75"/>
      <c r="B932" s="75"/>
      <c r="C932" s="75"/>
      <c r="D932" s="75"/>
      <c r="E932" s="75"/>
      <c r="F932" s="75"/>
      <c r="G932" s="75"/>
      <c r="H932" s="75"/>
      <c r="I932" s="141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123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</row>
    <row r="933">
      <c r="A933" s="75"/>
      <c r="B933" s="75"/>
      <c r="C933" s="75"/>
      <c r="D933" s="75"/>
      <c r="E933" s="75"/>
      <c r="F933" s="75"/>
      <c r="G933" s="75"/>
      <c r="H933" s="75"/>
      <c r="I933" s="141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123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</row>
    <row r="934">
      <c r="A934" s="75"/>
      <c r="B934" s="75"/>
      <c r="C934" s="75"/>
      <c r="D934" s="75"/>
      <c r="E934" s="75"/>
      <c r="F934" s="75"/>
      <c r="G934" s="75"/>
      <c r="H934" s="75"/>
      <c r="I934" s="141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123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</row>
    <row r="935">
      <c r="A935" s="75"/>
      <c r="B935" s="75"/>
      <c r="C935" s="75"/>
      <c r="D935" s="75"/>
      <c r="E935" s="75"/>
      <c r="F935" s="75"/>
      <c r="G935" s="75"/>
      <c r="H935" s="75"/>
      <c r="I935" s="141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123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</row>
    <row r="936">
      <c r="A936" s="75"/>
      <c r="B936" s="75"/>
      <c r="C936" s="75"/>
      <c r="D936" s="75"/>
      <c r="E936" s="75"/>
      <c r="F936" s="75"/>
      <c r="G936" s="75"/>
      <c r="H936" s="75"/>
      <c r="I936" s="141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123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</row>
    <row r="937">
      <c r="A937" s="75"/>
      <c r="B937" s="75"/>
      <c r="C937" s="75"/>
      <c r="D937" s="75"/>
      <c r="E937" s="75"/>
      <c r="F937" s="75"/>
      <c r="G937" s="75"/>
      <c r="H937" s="75"/>
      <c r="I937" s="141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123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</row>
    <row r="938">
      <c r="A938" s="75"/>
      <c r="B938" s="75"/>
      <c r="C938" s="75"/>
      <c r="D938" s="75"/>
      <c r="E938" s="75"/>
      <c r="F938" s="75"/>
      <c r="G938" s="75"/>
      <c r="H938" s="75"/>
      <c r="I938" s="141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123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</row>
    <row r="939">
      <c r="A939" s="75"/>
      <c r="B939" s="75"/>
      <c r="C939" s="75"/>
      <c r="D939" s="75"/>
      <c r="E939" s="75"/>
      <c r="F939" s="75"/>
      <c r="G939" s="75"/>
      <c r="H939" s="75"/>
      <c r="I939" s="141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123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</row>
    <row r="940">
      <c r="A940" s="75"/>
      <c r="B940" s="75"/>
      <c r="C940" s="75"/>
      <c r="D940" s="75"/>
      <c r="E940" s="75"/>
      <c r="F940" s="75"/>
      <c r="G940" s="75"/>
      <c r="H940" s="75"/>
      <c r="I940" s="141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123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</row>
    <row r="941">
      <c r="A941" s="75"/>
      <c r="B941" s="75"/>
      <c r="C941" s="75"/>
      <c r="D941" s="75"/>
      <c r="E941" s="75"/>
      <c r="F941" s="75"/>
      <c r="G941" s="75"/>
      <c r="H941" s="75"/>
      <c r="I941" s="141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123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</row>
    <row r="942">
      <c r="A942" s="75"/>
      <c r="B942" s="75"/>
      <c r="C942" s="75"/>
      <c r="D942" s="75"/>
      <c r="E942" s="75"/>
      <c r="F942" s="75"/>
      <c r="G942" s="75"/>
      <c r="H942" s="75"/>
      <c r="I942" s="141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123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</row>
    <row r="943">
      <c r="A943" s="75"/>
      <c r="B943" s="75"/>
      <c r="C943" s="75"/>
      <c r="D943" s="75"/>
      <c r="E943" s="75"/>
      <c r="F943" s="75"/>
      <c r="G943" s="75"/>
      <c r="H943" s="75"/>
      <c r="I943" s="141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123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</row>
    <row r="944">
      <c r="A944" s="75"/>
      <c r="B944" s="75"/>
      <c r="C944" s="75"/>
      <c r="D944" s="75"/>
      <c r="E944" s="75"/>
      <c r="F944" s="75"/>
      <c r="G944" s="75"/>
      <c r="H944" s="75"/>
      <c r="I944" s="141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123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</row>
    <row r="945">
      <c r="A945" s="75"/>
      <c r="B945" s="75"/>
      <c r="C945" s="75"/>
      <c r="D945" s="75"/>
      <c r="E945" s="75"/>
      <c r="F945" s="75"/>
      <c r="G945" s="75"/>
      <c r="H945" s="75"/>
      <c r="I945" s="141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123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</row>
    <row r="946">
      <c r="A946" s="75"/>
      <c r="B946" s="75"/>
      <c r="C946" s="75"/>
      <c r="D946" s="75"/>
      <c r="E946" s="75"/>
      <c r="F946" s="75"/>
      <c r="G946" s="75"/>
      <c r="H946" s="75"/>
      <c r="I946" s="141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123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</row>
    <row r="947">
      <c r="A947" s="75"/>
      <c r="B947" s="75"/>
      <c r="C947" s="75"/>
      <c r="D947" s="75"/>
      <c r="E947" s="75"/>
      <c r="F947" s="75"/>
      <c r="G947" s="75"/>
      <c r="H947" s="75"/>
      <c r="I947" s="141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123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</row>
    <row r="948">
      <c r="A948" s="75"/>
      <c r="B948" s="75"/>
      <c r="C948" s="75"/>
      <c r="D948" s="75"/>
      <c r="E948" s="75"/>
      <c r="F948" s="75"/>
      <c r="G948" s="75"/>
      <c r="H948" s="75"/>
      <c r="I948" s="141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123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</row>
    <row r="949">
      <c r="A949" s="75"/>
      <c r="B949" s="75"/>
      <c r="C949" s="75"/>
      <c r="D949" s="75"/>
      <c r="E949" s="75"/>
      <c r="F949" s="75"/>
      <c r="G949" s="75"/>
      <c r="H949" s="75"/>
      <c r="I949" s="141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123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</row>
    <row r="950">
      <c r="A950" s="75"/>
      <c r="B950" s="75"/>
      <c r="C950" s="75"/>
      <c r="D950" s="75"/>
      <c r="E950" s="75"/>
      <c r="F950" s="75"/>
      <c r="G950" s="75"/>
      <c r="H950" s="75"/>
      <c r="I950" s="141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123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</row>
    <row r="951">
      <c r="A951" s="75"/>
      <c r="B951" s="75"/>
      <c r="C951" s="75"/>
      <c r="D951" s="75"/>
      <c r="E951" s="75"/>
      <c r="F951" s="75"/>
      <c r="G951" s="75"/>
      <c r="H951" s="75"/>
      <c r="I951" s="141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123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</row>
    <row r="952">
      <c r="A952" s="75"/>
      <c r="B952" s="75"/>
      <c r="C952" s="75"/>
      <c r="D952" s="75"/>
      <c r="E952" s="75"/>
      <c r="F952" s="75"/>
      <c r="G952" s="75"/>
      <c r="H952" s="75"/>
      <c r="I952" s="141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123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</row>
    <row r="953">
      <c r="A953" s="75"/>
      <c r="B953" s="75"/>
      <c r="C953" s="75"/>
      <c r="D953" s="75"/>
      <c r="E953" s="75"/>
      <c r="F953" s="75"/>
      <c r="G953" s="75"/>
      <c r="H953" s="75"/>
      <c r="I953" s="141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123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</row>
    <row r="954">
      <c r="A954" s="75"/>
      <c r="B954" s="75"/>
      <c r="C954" s="75"/>
      <c r="D954" s="75"/>
      <c r="E954" s="75"/>
      <c r="F954" s="75"/>
      <c r="G954" s="75"/>
      <c r="H954" s="75"/>
      <c r="I954" s="141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123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</row>
    <row r="955">
      <c r="A955" s="75"/>
      <c r="B955" s="75"/>
      <c r="C955" s="75"/>
      <c r="D955" s="75"/>
      <c r="E955" s="75"/>
      <c r="F955" s="75"/>
      <c r="G955" s="75"/>
      <c r="H955" s="75"/>
      <c r="I955" s="141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123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</row>
    <row r="956">
      <c r="A956" s="75"/>
      <c r="B956" s="75"/>
      <c r="C956" s="75"/>
      <c r="D956" s="75"/>
      <c r="E956" s="75"/>
      <c r="F956" s="75"/>
      <c r="G956" s="75"/>
      <c r="H956" s="75"/>
      <c r="I956" s="141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123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</row>
    <row r="957">
      <c r="A957" s="75"/>
      <c r="B957" s="75"/>
      <c r="C957" s="75"/>
      <c r="D957" s="75"/>
      <c r="E957" s="75"/>
      <c r="F957" s="75"/>
      <c r="G957" s="75"/>
      <c r="H957" s="75"/>
      <c r="I957" s="141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123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</row>
    <row r="958">
      <c r="A958" s="75"/>
      <c r="B958" s="75"/>
      <c r="C958" s="75"/>
      <c r="D958" s="75"/>
      <c r="E958" s="75"/>
      <c r="F958" s="75"/>
      <c r="G958" s="75"/>
      <c r="H958" s="75"/>
      <c r="I958" s="141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123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</row>
    <row r="959">
      <c r="A959" s="75"/>
      <c r="B959" s="75"/>
      <c r="C959" s="75"/>
      <c r="D959" s="75"/>
      <c r="E959" s="75"/>
      <c r="F959" s="75"/>
      <c r="G959" s="75"/>
      <c r="H959" s="75"/>
      <c r="I959" s="141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123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</row>
    <row r="960">
      <c r="A960" s="75"/>
      <c r="B960" s="75"/>
      <c r="C960" s="75"/>
      <c r="D960" s="75"/>
      <c r="E960" s="75"/>
      <c r="F960" s="75"/>
      <c r="G960" s="75"/>
      <c r="H960" s="75"/>
      <c r="I960" s="141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123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</row>
    <row r="961">
      <c r="A961" s="75"/>
      <c r="B961" s="75"/>
      <c r="C961" s="75"/>
      <c r="D961" s="75"/>
      <c r="E961" s="75"/>
      <c r="F961" s="75"/>
      <c r="G961" s="75"/>
      <c r="H961" s="75"/>
      <c r="I961" s="141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123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</row>
    <row r="962">
      <c r="A962" s="75"/>
      <c r="B962" s="75"/>
      <c r="C962" s="75"/>
      <c r="D962" s="75"/>
      <c r="E962" s="75"/>
      <c r="F962" s="75"/>
      <c r="G962" s="75"/>
      <c r="H962" s="75"/>
      <c r="I962" s="141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123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</row>
    <row r="963">
      <c r="A963" s="75"/>
      <c r="B963" s="75"/>
      <c r="C963" s="75"/>
      <c r="D963" s="75"/>
      <c r="E963" s="75"/>
      <c r="F963" s="75"/>
      <c r="G963" s="75"/>
      <c r="H963" s="75"/>
      <c r="I963" s="141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123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</row>
    <row r="964">
      <c r="A964" s="75"/>
      <c r="B964" s="75"/>
      <c r="C964" s="75"/>
      <c r="D964" s="75"/>
      <c r="E964" s="75"/>
      <c r="F964" s="75"/>
      <c r="G964" s="75"/>
      <c r="H964" s="75"/>
      <c r="I964" s="141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123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</row>
    <row r="965">
      <c r="A965" s="75"/>
      <c r="B965" s="75"/>
      <c r="C965" s="75"/>
      <c r="D965" s="75"/>
      <c r="E965" s="75"/>
      <c r="F965" s="75"/>
      <c r="G965" s="75"/>
      <c r="H965" s="75"/>
      <c r="I965" s="141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123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</row>
    <row r="966">
      <c r="A966" s="75"/>
      <c r="B966" s="75"/>
      <c r="C966" s="75"/>
      <c r="D966" s="75"/>
      <c r="E966" s="75"/>
      <c r="F966" s="75"/>
      <c r="G966" s="75"/>
      <c r="H966" s="75"/>
      <c r="I966" s="141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123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</row>
    <row r="967">
      <c r="A967" s="75"/>
      <c r="B967" s="75"/>
      <c r="C967" s="75"/>
      <c r="D967" s="75"/>
      <c r="E967" s="75"/>
      <c r="F967" s="75"/>
      <c r="G967" s="75"/>
      <c r="H967" s="75"/>
      <c r="I967" s="141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123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</row>
    <row r="968">
      <c r="A968" s="75"/>
      <c r="B968" s="75"/>
      <c r="C968" s="75"/>
      <c r="D968" s="75"/>
      <c r="E968" s="75"/>
      <c r="F968" s="75"/>
      <c r="G968" s="75"/>
      <c r="H968" s="75"/>
      <c r="I968" s="141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123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</row>
    <row r="969">
      <c r="A969" s="75"/>
      <c r="B969" s="75"/>
      <c r="C969" s="75"/>
      <c r="D969" s="75"/>
      <c r="E969" s="75"/>
      <c r="F969" s="75"/>
      <c r="G969" s="75"/>
      <c r="H969" s="75"/>
      <c r="I969" s="141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123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</row>
    <row r="970">
      <c r="A970" s="75"/>
      <c r="B970" s="75"/>
      <c r="C970" s="75"/>
      <c r="D970" s="75"/>
      <c r="E970" s="75"/>
      <c r="F970" s="75"/>
      <c r="G970" s="75"/>
      <c r="H970" s="75"/>
      <c r="I970" s="141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123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</row>
    <row r="971">
      <c r="A971" s="75"/>
      <c r="B971" s="75"/>
      <c r="C971" s="75"/>
      <c r="D971" s="75"/>
      <c r="E971" s="75"/>
      <c r="F971" s="75"/>
      <c r="G971" s="75"/>
      <c r="H971" s="75"/>
      <c r="I971" s="141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123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</row>
    <row r="972">
      <c r="A972" s="75"/>
      <c r="B972" s="75"/>
      <c r="C972" s="75"/>
      <c r="D972" s="75"/>
      <c r="E972" s="75"/>
      <c r="F972" s="75"/>
      <c r="G972" s="75"/>
      <c r="H972" s="75"/>
      <c r="I972" s="141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123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</row>
    <row r="973">
      <c r="A973" s="75"/>
      <c r="B973" s="75"/>
      <c r="C973" s="75"/>
      <c r="D973" s="75"/>
      <c r="E973" s="75"/>
      <c r="F973" s="75"/>
      <c r="G973" s="75"/>
      <c r="H973" s="75"/>
      <c r="I973" s="141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123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</row>
    <row r="974">
      <c r="A974" s="75"/>
      <c r="B974" s="75"/>
      <c r="C974" s="75"/>
      <c r="D974" s="75"/>
      <c r="E974" s="75"/>
      <c r="F974" s="75"/>
      <c r="G974" s="75"/>
      <c r="H974" s="75"/>
      <c r="I974" s="141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123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</row>
    <row r="975">
      <c r="A975" s="75"/>
      <c r="B975" s="75"/>
      <c r="C975" s="75"/>
      <c r="D975" s="75"/>
      <c r="E975" s="75"/>
      <c r="F975" s="75"/>
      <c r="G975" s="75"/>
      <c r="H975" s="75"/>
      <c r="I975" s="141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123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</row>
    <row r="976">
      <c r="A976" s="75"/>
      <c r="B976" s="75"/>
      <c r="C976" s="75"/>
      <c r="D976" s="75"/>
      <c r="E976" s="75"/>
      <c r="F976" s="75"/>
      <c r="G976" s="75"/>
      <c r="H976" s="75"/>
      <c r="I976" s="141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123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</row>
    <row r="977">
      <c r="A977" s="75"/>
      <c r="B977" s="75"/>
      <c r="C977" s="75"/>
      <c r="D977" s="75"/>
      <c r="E977" s="75"/>
      <c r="F977" s="75"/>
      <c r="G977" s="75"/>
      <c r="H977" s="75"/>
      <c r="I977" s="141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123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</row>
    <row r="978">
      <c r="A978" s="75"/>
      <c r="B978" s="75"/>
      <c r="C978" s="75"/>
      <c r="D978" s="75"/>
      <c r="E978" s="75"/>
      <c r="F978" s="75"/>
      <c r="G978" s="75"/>
      <c r="H978" s="75"/>
      <c r="I978" s="141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123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</row>
    <row r="979">
      <c r="A979" s="75"/>
      <c r="B979" s="75"/>
      <c r="C979" s="75"/>
      <c r="D979" s="75"/>
      <c r="E979" s="75"/>
      <c r="F979" s="75"/>
      <c r="G979" s="75"/>
      <c r="H979" s="75"/>
      <c r="I979" s="141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123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</row>
    <row r="980">
      <c r="A980" s="75"/>
      <c r="B980" s="75"/>
      <c r="C980" s="75"/>
      <c r="D980" s="75"/>
      <c r="E980" s="75"/>
      <c r="F980" s="75"/>
      <c r="G980" s="75"/>
      <c r="H980" s="75"/>
      <c r="I980" s="141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123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</row>
    <row r="981">
      <c r="A981" s="75"/>
      <c r="B981" s="75"/>
      <c r="C981" s="75"/>
      <c r="D981" s="75"/>
      <c r="E981" s="75"/>
      <c r="F981" s="75"/>
      <c r="G981" s="75"/>
      <c r="H981" s="75"/>
      <c r="I981" s="141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123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</row>
    <row r="982">
      <c r="A982" s="75"/>
      <c r="B982" s="75"/>
      <c r="C982" s="75"/>
      <c r="D982" s="75"/>
      <c r="E982" s="75"/>
      <c r="F982" s="75"/>
      <c r="G982" s="75"/>
      <c r="H982" s="75"/>
      <c r="I982" s="141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123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</row>
    <row r="983">
      <c r="A983" s="75"/>
      <c r="B983" s="75"/>
      <c r="C983" s="75"/>
      <c r="D983" s="75"/>
      <c r="E983" s="75"/>
      <c r="F983" s="75"/>
      <c r="G983" s="75"/>
      <c r="H983" s="75"/>
      <c r="I983" s="141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123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</row>
    <row r="984">
      <c r="A984" s="75"/>
      <c r="B984" s="75"/>
      <c r="C984" s="75"/>
      <c r="D984" s="75"/>
      <c r="E984" s="75"/>
      <c r="F984" s="75"/>
      <c r="G984" s="75"/>
      <c r="H984" s="75"/>
      <c r="I984" s="141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123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</row>
    <row r="985">
      <c r="A985" s="75"/>
      <c r="B985" s="75"/>
      <c r="C985" s="75"/>
      <c r="D985" s="75"/>
      <c r="E985" s="75"/>
      <c r="F985" s="75"/>
      <c r="G985" s="75"/>
      <c r="H985" s="75"/>
      <c r="I985" s="141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123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</row>
    <row r="986">
      <c r="A986" s="75"/>
      <c r="B986" s="75"/>
      <c r="C986" s="75"/>
      <c r="D986" s="75"/>
      <c r="E986" s="75"/>
      <c r="F986" s="75"/>
      <c r="G986" s="75"/>
      <c r="H986" s="75"/>
      <c r="I986" s="141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123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</row>
    <row r="987">
      <c r="A987" s="75"/>
      <c r="B987" s="75"/>
      <c r="C987" s="75"/>
      <c r="D987" s="75"/>
      <c r="E987" s="75"/>
      <c r="F987" s="75"/>
      <c r="G987" s="75"/>
      <c r="H987" s="75"/>
      <c r="I987" s="141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123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</row>
    <row r="988">
      <c r="A988" s="75"/>
      <c r="B988" s="75"/>
      <c r="C988" s="75"/>
      <c r="D988" s="75"/>
      <c r="E988" s="75"/>
      <c r="F988" s="75"/>
      <c r="G988" s="75"/>
      <c r="H988" s="75"/>
      <c r="I988" s="141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123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</row>
    <row r="989">
      <c r="A989" s="75"/>
      <c r="B989" s="75"/>
      <c r="C989" s="75"/>
      <c r="D989" s="75"/>
      <c r="E989" s="75"/>
      <c r="F989" s="75"/>
      <c r="G989" s="75"/>
      <c r="H989" s="75"/>
      <c r="I989" s="141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123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</row>
    <row r="990">
      <c r="A990" s="75"/>
      <c r="B990" s="75"/>
      <c r="C990" s="75"/>
      <c r="D990" s="75"/>
      <c r="E990" s="75"/>
      <c r="F990" s="75"/>
      <c r="G990" s="75"/>
      <c r="H990" s="75"/>
      <c r="I990" s="141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123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</row>
    <row r="991">
      <c r="A991" s="75"/>
      <c r="B991" s="75"/>
      <c r="C991" s="75"/>
      <c r="D991" s="75"/>
      <c r="E991" s="75"/>
      <c r="F991" s="75"/>
      <c r="G991" s="75"/>
      <c r="H991" s="75"/>
      <c r="I991" s="141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123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</row>
    <row r="992">
      <c r="A992" s="75"/>
      <c r="B992" s="75"/>
      <c r="C992" s="75"/>
      <c r="D992" s="75"/>
      <c r="E992" s="75"/>
      <c r="F992" s="75"/>
      <c r="G992" s="75"/>
      <c r="H992" s="75"/>
      <c r="I992" s="141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123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</row>
    <row r="993">
      <c r="A993" s="75"/>
      <c r="B993" s="75"/>
      <c r="C993" s="75"/>
      <c r="D993" s="75"/>
      <c r="E993" s="75"/>
      <c r="F993" s="75"/>
      <c r="G993" s="75"/>
      <c r="H993" s="75"/>
      <c r="I993" s="141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123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</row>
    <row r="994">
      <c r="A994" s="75"/>
      <c r="B994" s="75"/>
      <c r="C994" s="75"/>
      <c r="D994" s="75"/>
      <c r="E994" s="75"/>
      <c r="F994" s="75"/>
      <c r="G994" s="75"/>
      <c r="H994" s="75"/>
      <c r="I994" s="141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123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</row>
    <row r="995">
      <c r="A995" s="75"/>
      <c r="B995" s="75"/>
      <c r="C995" s="75"/>
      <c r="D995" s="75"/>
      <c r="E995" s="75"/>
      <c r="F995" s="75"/>
      <c r="G995" s="75"/>
      <c r="H995" s="75"/>
      <c r="I995" s="141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123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</row>
    <row r="996">
      <c r="A996" s="75"/>
      <c r="B996" s="75"/>
      <c r="C996" s="75"/>
      <c r="D996" s="75"/>
      <c r="E996" s="75"/>
      <c r="F996" s="75"/>
      <c r="G996" s="75"/>
      <c r="H996" s="75"/>
      <c r="I996" s="141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123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</row>
    <row r="997">
      <c r="A997" s="75"/>
      <c r="B997" s="75"/>
      <c r="C997" s="75"/>
      <c r="D997" s="75"/>
      <c r="E997" s="75"/>
      <c r="F997" s="75"/>
      <c r="G997" s="75"/>
      <c r="H997" s="75"/>
      <c r="I997" s="141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123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</row>
    <row r="998">
      <c r="A998" s="75"/>
      <c r="B998" s="75"/>
      <c r="C998" s="75"/>
      <c r="D998" s="75"/>
      <c r="E998" s="75"/>
      <c r="F998" s="75"/>
      <c r="G998" s="75"/>
      <c r="H998" s="75"/>
      <c r="I998" s="141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123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</row>
    <row r="999">
      <c r="A999" s="75"/>
      <c r="B999" s="75"/>
      <c r="C999" s="75"/>
      <c r="D999" s="75"/>
      <c r="E999" s="75"/>
      <c r="F999" s="75"/>
      <c r="G999" s="75"/>
      <c r="H999" s="75"/>
      <c r="I999" s="141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123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</row>
    <row r="1000">
      <c r="A1000" s="75"/>
      <c r="B1000" s="75"/>
      <c r="C1000" s="75"/>
      <c r="D1000" s="75"/>
      <c r="E1000" s="75"/>
      <c r="F1000" s="75"/>
      <c r="G1000" s="75"/>
      <c r="H1000" s="75"/>
      <c r="I1000" s="141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123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</row>
    <row r="1001">
      <c r="A1001" s="75"/>
      <c r="B1001" s="75"/>
      <c r="C1001" s="75"/>
      <c r="D1001" s="75"/>
      <c r="E1001" s="75"/>
      <c r="F1001" s="75"/>
      <c r="G1001" s="75"/>
      <c r="H1001" s="75"/>
      <c r="I1001" s="141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123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</row>
    <row r="1002">
      <c r="A1002" s="75"/>
      <c r="B1002" s="75"/>
      <c r="C1002" s="75"/>
      <c r="D1002" s="75"/>
      <c r="E1002" s="75"/>
      <c r="F1002" s="75"/>
      <c r="G1002" s="75"/>
      <c r="H1002" s="75"/>
      <c r="I1002" s="141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123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</row>
  </sheetData>
  <autoFilter ref="$A$3:$AJ$278">
    <filterColumn colId="1">
      <filters>
        <filter val="MA30143"/>
      </filters>
    </filterColumn>
  </autoFilter>
  <mergeCells count="1">
    <mergeCell ref="A1:B1"/>
  </mergeCells>
  <conditionalFormatting sqref="I4:I266 J4:J278">
    <cfRule type="cellIs" dxfId="2" priority="1" operator="lessThan">
      <formula>5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26</v>
      </c>
      <c r="B1" s="15" t="s">
        <v>27</v>
      </c>
      <c r="C1" s="15" t="s">
        <v>28</v>
      </c>
      <c r="D1" s="15" t="s">
        <v>29</v>
      </c>
      <c r="E1" s="15" t="s">
        <v>30</v>
      </c>
      <c r="F1" s="15" t="s">
        <v>31</v>
      </c>
      <c r="G1" s="15" t="s">
        <v>32</v>
      </c>
      <c r="H1" s="15" t="s">
        <v>33</v>
      </c>
      <c r="I1" s="15" t="s">
        <v>34</v>
      </c>
      <c r="J1" s="15" t="s">
        <v>35</v>
      </c>
      <c r="K1" s="15" t="s">
        <v>36</v>
      </c>
      <c r="L1" s="15" t="s">
        <v>37</v>
      </c>
      <c r="M1" s="16" t="s">
        <v>38</v>
      </c>
      <c r="N1" s="15" t="s">
        <v>2183</v>
      </c>
      <c r="O1" s="15" t="s">
        <v>39</v>
      </c>
      <c r="P1" s="13" t="s">
        <v>2184</v>
      </c>
      <c r="Q1" s="11" t="s">
        <v>2185</v>
      </c>
      <c r="R1" s="12" t="s">
        <v>2186</v>
      </c>
      <c r="S1" s="142" t="s">
        <v>2187</v>
      </c>
      <c r="T1" s="13" t="s">
        <v>2188</v>
      </c>
      <c r="U1" s="19" t="s">
        <v>48</v>
      </c>
      <c r="V1" s="19" t="s">
        <v>49</v>
      </c>
      <c r="W1" s="19" t="s">
        <v>50</v>
      </c>
      <c r="X1" s="19" t="s">
        <v>45</v>
      </c>
      <c r="Y1" s="19" t="s">
        <v>51</v>
      </c>
      <c r="Z1" s="19" t="s">
        <v>52</v>
      </c>
      <c r="AA1" s="19" t="s">
        <v>53</v>
      </c>
      <c r="AB1" s="19" t="s">
        <v>54</v>
      </c>
      <c r="AC1" s="19" t="s">
        <v>55</v>
      </c>
      <c r="AD1" s="19" t="s">
        <v>56</v>
      </c>
      <c r="AE1" s="19" t="s">
        <v>57</v>
      </c>
      <c r="AF1" s="19" t="s">
        <v>58</v>
      </c>
      <c r="AG1" s="19" t="s">
        <v>2189</v>
      </c>
      <c r="AH1" s="19" t="s">
        <v>2190</v>
      </c>
      <c r="AI1" s="19" t="s">
        <v>2191</v>
      </c>
    </row>
    <row r="2">
      <c r="A2" s="20" t="str">
        <f>'2022'!A4</f>
        <v>RO7082859</v>
      </c>
      <c r="B2" s="9" t="str">
        <f>'2022'!B4</f>
        <v>NP30179</v>
      </c>
      <c r="C2" s="9" t="str">
        <f>'2022'!C4</f>
        <v>NP30179 / CD20</v>
      </c>
      <c r="D2" s="9" t="str">
        <f>'2022'!D4</f>
        <v>Onc Hematology &amp; Onc Early Dev</v>
      </c>
      <c r="E2" s="9" t="str">
        <f>'2022'!E4</f>
        <v>glofitamab</v>
      </c>
      <c r="F2" s="9" t="str">
        <f>'2022'!F4</f>
        <v>Oncology</v>
      </c>
      <c r="G2" s="9" t="str">
        <f>'2022'!G4</f>
        <v>Phase I/II</v>
      </c>
      <c r="H2" s="21">
        <f>'2022'!H4</f>
        <v>45191</v>
      </c>
      <c r="I2" s="21">
        <f>'2022'!I4</f>
        <v>44785</v>
      </c>
      <c r="J2" s="22" t="str">
        <f>'2022'!J4</f>
        <v>58</v>
      </c>
      <c r="K2" s="22" t="str">
        <f>'2022'!K4</f>
        <v>53</v>
      </c>
      <c r="L2" s="22" t="str">
        <f>'2022'!L4</f>
        <v>above 56 days</v>
      </c>
      <c r="M2" s="23">
        <f t="shared" ref="M2:M303" si="2">AF2</f>
        <v>74</v>
      </c>
      <c r="N2" s="22">
        <f t="shared" ref="N2:N303" si="3">MONTH(M2+2)</f>
        <v>3</v>
      </c>
      <c r="O2" s="143" t="str">
        <f>'2022'!N4</f>
        <v>12/1/2023</v>
      </c>
      <c r="P2" s="25">
        <f>'2022'!O4</f>
        <v>140</v>
      </c>
      <c r="Q2" s="144" t="str">
        <f>'2022'!AK4</f>
        <v>9/1/2023</v>
      </c>
      <c r="R2" s="26">
        <f>'2022'!AL4</f>
        <v>149</v>
      </c>
      <c r="S2" s="143" t="str">
        <f>'2022'!BH4</f>
        <v>21/11/2022</v>
      </c>
      <c r="T2" s="28">
        <f>'2022'!BI4</f>
        <v>439</v>
      </c>
      <c r="U2" s="29">
        <f t="shared" ref="U2:U303" si="4">TODAY()</f>
        <v>45012</v>
      </c>
      <c r="V2" s="145" t="str">
        <f>'2022'!CF4</f>
        <v>1/12/2023</v>
      </c>
      <c r="W2" s="145" t="str">
        <f>'2022'!CG4</f>
        <v>1/9/2023</v>
      </c>
      <c r="X2" s="145" t="str">
        <f>'2022'!CH4</f>
        <v>11/21/2022</v>
      </c>
      <c r="Y2" s="26">
        <f t="shared" ref="Y2:Y303" si="5">DAYS(U2,V2)</f>
        <v>74</v>
      </c>
      <c r="Z2" s="26">
        <f t="shared" ref="Z2:Z303" si="6">DAYS(U2,W2)</f>
        <v>77</v>
      </c>
      <c r="AA2" s="26">
        <f t="shared" ref="AA2:AA303" si="7">DAYS(U2,X2)</f>
        <v>126</v>
      </c>
      <c r="AB2" s="26">
        <f t="shared" ref="AB2:AB303" si="8">MIN(Y2,Z2,AA2)</f>
        <v>74</v>
      </c>
      <c r="AC2" s="26">
        <f t="shared" ref="AC2:AE2" si="1">IF(Y2=44434,,Y2)</f>
        <v>74</v>
      </c>
      <c r="AD2" s="26">
        <f t="shared" si="1"/>
        <v>77</v>
      </c>
      <c r="AE2" s="26">
        <f t="shared" si="1"/>
        <v>126</v>
      </c>
      <c r="AF2" s="26">
        <f t="shared" ref="AF2:AF303" si="10">MIN(AC2,AD2,AE2)</f>
        <v>74</v>
      </c>
      <c r="AG2" s="26" t="str">
        <f t="shared" ref="AG2:AG303" si="11">IF(N2=1,"1 month ago",IF(N2=2,"2 months ago",IF(N2=3,"3 months ago",IF(N2=4,"4 months ago",IF(N2=5,"5 months ago",IF(N2=6,"6 months ago",IF(N2=7,"7 months ago",IF(N2=8,"8 months ago",IF(N2=9,"9 months ago",IF(N2=10,"10 months ago",IF(N2=11,"11 months ago",IF(N2=12,"12 months ago","NULL"))))))))))))</f>
        <v>3 months ago</v>
      </c>
      <c r="AH2" s="26">
        <v>15.0</v>
      </c>
      <c r="AI2" s="26">
        <v>10.0</v>
      </c>
    </row>
    <row r="3">
      <c r="A3" s="20" t="str">
        <f>'2022'!A5</f>
        <v>RO4877533</v>
      </c>
      <c r="B3" s="9" t="str">
        <f>'2022'!B5</f>
        <v>YA29359</v>
      </c>
      <c r="C3" s="9" t="str">
        <f>'2022'!C5</f>
        <v>YA29359</v>
      </c>
      <c r="D3" s="9" t="str">
        <f>'2022'!D5</f>
        <v>I2O</v>
      </c>
      <c r="E3" s="9" t="str">
        <f>'2022'!E5</f>
        <v>Actemra</v>
      </c>
      <c r="F3" s="9" t="str">
        <f>'2022'!F5</f>
        <v>Immunology</v>
      </c>
      <c r="G3" s="9" t="str">
        <f>'2022'!G5</f>
        <v>Phase III</v>
      </c>
      <c r="H3" s="21">
        <f>'2022'!H5</f>
        <v>44873</v>
      </c>
      <c r="I3" s="21" t="str">
        <f>'2022'!I5</f>
        <v/>
      </c>
      <c r="J3" s="22">
        <f>'2022'!J5</f>
        <v>93</v>
      </c>
      <c r="K3" s="22">
        <f>'2022'!K5</f>
        <v>98</v>
      </c>
      <c r="L3" s="22" t="str">
        <f>'2022'!L5</f>
        <v>above 56 days</v>
      </c>
      <c r="M3" s="23">
        <f t="shared" si="2"/>
        <v>112</v>
      </c>
      <c r="N3" s="22">
        <f t="shared" si="3"/>
        <v>4</v>
      </c>
      <c r="O3" s="143" t="str">
        <f>'2022'!N5</f>
        <v>5/12/2022</v>
      </c>
      <c r="P3" s="25">
        <f>'2022'!O5</f>
        <v>73</v>
      </c>
      <c r="Q3" s="144" t="str">
        <f>'2022'!AK5</f>
        <v>25/8/2022</v>
      </c>
      <c r="R3" s="26">
        <f>'2022'!AL5</f>
        <v>63</v>
      </c>
      <c r="S3" s="143" t="str">
        <f>'2022'!BH5</f>
        <v>29/5/2022</v>
      </c>
      <c r="T3" s="28">
        <f>'2022'!BI5</f>
        <v>0</v>
      </c>
      <c r="U3" s="29">
        <f t="shared" si="4"/>
        <v>45012</v>
      </c>
      <c r="V3" s="145" t="str">
        <f>'2022'!CF5</f>
        <v>12/5/2022</v>
      </c>
      <c r="W3" s="145" t="str">
        <f>'2022'!CG5</f>
        <v>8/25/2022</v>
      </c>
      <c r="X3" s="145" t="str">
        <f>'2022'!CH5</f>
        <v>5/29/2022</v>
      </c>
      <c r="Y3" s="26">
        <f t="shared" si="5"/>
        <v>112</v>
      </c>
      <c r="Z3" s="26">
        <f t="shared" si="6"/>
        <v>214</v>
      </c>
      <c r="AA3" s="26">
        <f t="shared" si="7"/>
        <v>302</v>
      </c>
      <c r="AB3" s="26">
        <f t="shared" si="8"/>
        <v>112</v>
      </c>
      <c r="AC3" s="26">
        <f t="shared" ref="AC3:AE3" si="9">IF(Y3=44434,,Y3)</f>
        <v>112</v>
      </c>
      <c r="AD3" s="26">
        <f t="shared" si="9"/>
        <v>214</v>
      </c>
      <c r="AE3" s="26">
        <f t="shared" si="9"/>
        <v>302</v>
      </c>
      <c r="AF3" s="26">
        <f t="shared" si="10"/>
        <v>112</v>
      </c>
      <c r="AG3" s="26" t="str">
        <f t="shared" si="11"/>
        <v>4 months ago</v>
      </c>
      <c r="AH3" s="26">
        <v>6.0</v>
      </c>
      <c r="AI3" s="26">
        <v>2.0</v>
      </c>
    </row>
    <row r="4">
      <c r="A4" s="20" t="str">
        <f>'2022'!A6</f>
        <v>RO5541267</v>
      </c>
      <c r="B4" s="9" t="str">
        <f>'2022'!B6</f>
        <v>ML39345</v>
      </c>
      <c r="C4" s="9" t="str">
        <f>'2022'!C6</f>
        <v>ML39345</v>
      </c>
      <c r="D4" s="9" t="str">
        <f>'2022'!D6</f>
        <v>Onc Solid Tumor &amp; Onc Medical Affairs</v>
      </c>
      <c r="E4" s="9" t="str">
        <f>'2022'!E6</f>
        <v/>
      </c>
      <c r="F4" s="9" t="str">
        <f>'2022'!F6</f>
        <v>Oncology</v>
      </c>
      <c r="G4" s="9" t="str">
        <f>'2022'!G6</f>
        <v>Phase II</v>
      </c>
      <c r="H4" s="21" t="str">
        <f>'2022'!H6</f>
        <v/>
      </c>
      <c r="I4" s="21" t="str">
        <f>'2022'!I6</f>
        <v/>
      </c>
      <c r="J4" s="22">
        <f>'2022'!J6</f>
        <v>95</v>
      </c>
      <c r="K4" s="22">
        <f>'2022'!K6</f>
        <v>98</v>
      </c>
      <c r="L4" s="22" t="str">
        <f>'2022'!L6</f>
        <v>above 56 days</v>
      </c>
      <c r="M4" s="23">
        <f t="shared" si="2"/>
        <v>89</v>
      </c>
      <c r="N4" s="22">
        <f t="shared" si="3"/>
        <v>3</v>
      </c>
      <c r="O4" s="143" t="str">
        <f>'2022'!N6</f>
        <v>28/12/2022</v>
      </c>
      <c r="P4" s="25">
        <f>'2022'!O6</f>
        <v>21</v>
      </c>
      <c r="Q4" s="144" t="str">
        <f>'2022'!AK6</f>
        <v>24/8/2022</v>
      </c>
      <c r="R4" s="26">
        <f>'2022'!AL6</f>
        <v>14</v>
      </c>
      <c r="S4" s="143" t="str">
        <f>'2022'!BH6</f>
        <v/>
      </c>
      <c r="T4" s="28">
        <f>'2022'!BI6</f>
        <v>0</v>
      </c>
      <c r="U4" s="29">
        <f t="shared" si="4"/>
        <v>45012</v>
      </c>
      <c r="V4" s="145" t="str">
        <f>'2022'!CF6</f>
        <v>12/28/2022</v>
      </c>
      <c r="W4" s="145" t="str">
        <f>'2022'!CG6</f>
        <v>8/24/2022</v>
      </c>
      <c r="X4" s="145" t="str">
        <f>'2022'!CH6</f>
        <v/>
      </c>
      <c r="Y4" s="26">
        <f t="shared" si="5"/>
        <v>89</v>
      </c>
      <c r="Z4" s="26">
        <f t="shared" si="6"/>
        <v>215</v>
      </c>
      <c r="AA4" s="26">
        <f t="shared" si="7"/>
        <v>45012</v>
      </c>
      <c r="AB4" s="26">
        <f t="shared" si="8"/>
        <v>89</v>
      </c>
      <c r="AC4" s="26">
        <f t="shared" ref="AC4:AE4" si="12">IF(Y4=44434,,Y4)</f>
        <v>89</v>
      </c>
      <c r="AD4" s="26">
        <f t="shared" si="12"/>
        <v>215</v>
      </c>
      <c r="AE4" s="26">
        <f t="shared" si="12"/>
        <v>45012</v>
      </c>
      <c r="AF4" s="26">
        <f t="shared" si="10"/>
        <v>89</v>
      </c>
      <c r="AG4" s="26" t="str">
        <f t="shared" si="11"/>
        <v>3 months ago</v>
      </c>
      <c r="AH4" s="26">
        <v>7.0</v>
      </c>
      <c r="AI4" s="26">
        <v>7.0</v>
      </c>
    </row>
    <row r="5">
      <c r="A5" s="20" t="str">
        <f>'2022'!A7</f>
        <v>RO5532961</v>
      </c>
      <c r="B5" s="9" t="str">
        <f>'2022'!B7</f>
        <v>CO40016</v>
      </c>
      <c r="C5" s="9" t="str">
        <f>'2022'!C7</f>
        <v>CO40016 / IPATunity130</v>
      </c>
      <c r="D5" s="9" t="str">
        <f>'2022'!D7</f>
        <v>Onc Solid Tumor &amp; Onc Medical Affairs</v>
      </c>
      <c r="E5" s="9" t="str">
        <f>'2022'!E7</f>
        <v>ipatasertib</v>
      </c>
      <c r="F5" s="9" t="str">
        <f>'2022'!F7</f>
        <v>Oncology</v>
      </c>
      <c r="G5" s="9" t="str">
        <f>'2022'!G7</f>
        <v>Phase III</v>
      </c>
      <c r="H5" s="21">
        <f>'2022'!H7</f>
        <v>44798</v>
      </c>
      <c r="I5" s="21" t="str">
        <f>'2022'!I7</f>
        <v/>
      </c>
      <c r="J5" s="22">
        <f>'2022'!J7</f>
        <v>48</v>
      </c>
      <c r="K5" s="22">
        <f>'2022'!K7</f>
        <v>40</v>
      </c>
      <c r="L5" s="22" t="str">
        <f>'2022'!L7</f>
        <v>1-28 days</v>
      </c>
      <c r="M5" s="23">
        <f t="shared" si="2"/>
        <v>24</v>
      </c>
      <c r="N5" s="22">
        <f t="shared" si="3"/>
        <v>1</v>
      </c>
      <c r="O5" s="143" t="str">
        <f>'2022'!N7</f>
        <v>3/3/2023</v>
      </c>
      <c r="P5" s="25">
        <f>'2022'!O7</f>
        <v>26</v>
      </c>
      <c r="Q5" s="144" t="str">
        <f>'2022'!AK7</f>
        <v>24/2/2023</v>
      </c>
      <c r="R5" s="26">
        <f>'2022'!AL7</f>
        <v>0</v>
      </c>
      <c r="S5" s="143" t="str">
        <f>'2022'!BH7</f>
        <v>19/1/2023</v>
      </c>
      <c r="T5" s="28">
        <f>'2022'!BI7</f>
        <v>107</v>
      </c>
      <c r="U5" s="29">
        <f t="shared" si="4"/>
        <v>45012</v>
      </c>
      <c r="V5" s="145" t="str">
        <f>'2022'!CF7</f>
        <v>3/3/2023</v>
      </c>
      <c r="W5" s="145" t="str">
        <f>'2022'!CG7</f>
        <v>2/24/2023</v>
      </c>
      <c r="X5" s="145" t="str">
        <f>'2022'!CH7</f>
        <v>1/19/2023</v>
      </c>
      <c r="Y5" s="26">
        <f t="shared" si="5"/>
        <v>24</v>
      </c>
      <c r="Z5" s="26">
        <f t="shared" si="6"/>
        <v>31</v>
      </c>
      <c r="AA5" s="26">
        <f t="shared" si="7"/>
        <v>67</v>
      </c>
      <c r="AB5" s="26">
        <f t="shared" si="8"/>
        <v>24</v>
      </c>
      <c r="AC5" s="26">
        <f t="shared" ref="AC5:AE5" si="13">IF(Y5=44434,,Y5)</f>
        <v>24</v>
      </c>
      <c r="AD5" s="26">
        <f t="shared" si="13"/>
        <v>31</v>
      </c>
      <c r="AE5" s="26">
        <f t="shared" si="13"/>
        <v>67</v>
      </c>
      <c r="AF5" s="26">
        <f t="shared" si="10"/>
        <v>24</v>
      </c>
      <c r="AG5" s="26" t="str">
        <f t="shared" si="11"/>
        <v>1 month ago</v>
      </c>
      <c r="AH5" s="26">
        <v>35.0</v>
      </c>
      <c r="AI5" s="26">
        <v>5.0</v>
      </c>
    </row>
    <row r="6">
      <c r="A6" s="20" t="str">
        <f>'2022'!A8</f>
        <v>RO7092284</v>
      </c>
      <c r="B6" s="9" t="str">
        <f>'2022'!B8</f>
        <v>YP42514</v>
      </c>
      <c r="C6" s="9" t="str">
        <f>'2022'!C8</f>
        <v>YP42514</v>
      </c>
      <c r="D6" s="9" t="str">
        <f>'2022'!D8</f>
        <v>Onc Solid Tumor &amp; Onc Medical Affairs</v>
      </c>
      <c r="E6" s="9" t="str">
        <f>'2022'!E8</f>
        <v>tiragolumab</v>
      </c>
      <c r="F6" s="9" t="str">
        <f>'2022'!F8</f>
        <v>Oncology</v>
      </c>
      <c r="G6" s="9" t="str">
        <f>'2022'!G8</f>
        <v>Phase I</v>
      </c>
      <c r="H6" s="21">
        <f>'2022'!H8</f>
        <v>45009</v>
      </c>
      <c r="I6" s="21" t="str">
        <f>'2022'!I8</f>
        <v/>
      </c>
      <c r="J6" s="22">
        <f>'2022'!J8</f>
        <v>93</v>
      </c>
      <c r="K6" s="22">
        <f>'2022'!K8</f>
        <v>98</v>
      </c>
      <c r="L6" s="22" t="str">
        <f>'2022'!L8</f>
        <v>above 56 days</v>
      </c>
      <c r="M6" s="23">
        <f t="shared" si="2"/>
        <v>243</v>
      </c>
      <c r="N6" s="22">
        <f t="shared" si="3"/>
        <v>9</v>
      </c>
      <c r="O6" s="143" t="str">
        <f>'2022'!N8</f>
        <v>25/7/2022</v>
      </c>
      <c r="P6" s="25">
        <f>'2022'!O8</f>
        <v>28</v>
      </c>
      <c r="Q6" s="144" t="str">
        <f>'2022'!AK8</f>
        <v>27/7/2022</v>
      </c>
      <c r="R6" s="26">
        <f>'2022'!AL8</f>
        <v>118</v>
      </c>
      <c r="S6" s="143" t="str">
        <f>'2022'!BH8</f>
        <v>18/5/2022</v>
      </c>
      <c r="T6" s="28">
        <f>'2022'!BI8</f>
        <v>6</v>
      </c>
      <c r="U6" s="29">
        <f t="shared" si="4"/>
        <v>45012</v>
      </c>
      <c r="V6" s="145" t="str">
        <f>'2022'!CF8</f>
        <v>7/25/2022</v>
      </c>
      <c r="W6" s="145" t="str">
        <f>'2022'!CG8</f>
        <v>7/27/2022</v>
      </c>
      <c r="X6" s="145" t="str">
        <f>'2022'!CH8</f>
        <v>5/18/2022</v>
      </c>
      <c r="Y6" s="26">
        <f t="shared" si="5"/>
        <v>245</v>
      </c>
      <c r="Z6" s="26">
        <f t="shared" si="6"/>
        <v>243</v>
      </c>
      <c r="AA6" s="26">
        <f t="shared" si="7"/>
        <v>313</v>
      </c>
      <c r="AB6" s="26">
        <f t="shared" si="8"/>
        <v>243</v>
      </c>
      <c r="AC6" s="26">
        <f t="shared" ref="AC6:AE6" si="14">IF(Y6=44434,,Y6)</f>
        <v>245</v>
      </c>
      <c r="AD6" s="26">
        <f t="shared" si="14"/>
        <v>243</v>
      </c>
      <c r="AE6" s="26">
        <f t="shared" si="14"/>
        <v>313</v>
      </c>
      <c r="AF6" s="26">
        <f t="shared" si="10"/>
        <v>243</v>
      </c>
      <c r="AG6" s="26" t="str">
        <f t="shared" si="11"/>
        <v>9 months ago</v>
      </c>
      <c r="AH6" s="26">
        <v>8.0</v>
      </c>
      <c r="AI6" s="26">
        <v>6.0</v>
      </c>
    </row>
    <row r="7">
      <c r="A7" s="20" t="str">
        <f>'2022'!A9</f>
        <v>RO7092284</v>
      </c>
      <c r="B7" s="9" t="str">
        <f>'2022'!B9</f>
        <v>WO42017</v>
      </c>
      <c r="C7" s="9" t="str">
        <f>'2022'!C9</f>
        <v>WO42017</v>
      </c>
      <c r="D7" s="9" t="str">
        <f>'2022'!D9</f>
        <v>Onc Solid Tumor &amp; Onc Medical Affairs</v>
      </c>
      <c r="E7" s="9" t="str">
        <f>'2022'!E9</f>
        <v>tiragolumab</v>
      </c>
      <c r="F7" s="9" t="str">
        <f>'2022'!F9</f>
        <v>Oncology</v>
      </c>
      <c r="G7" s="9" t="str">
        <f>'2022'!G9</f>
        <v>Phase II/III</v>
      </c>
      <c r="H7" s="21">
        <f>'2022'!H9</f>
        <v>45049</v>
      </c>
      <c r="I7" s="21" t="str">
        <f>'2022'!I9</f>
        <v/>
      </c>
      <c r="J7" s="22">
        <f>'2022'!J9</f>
        <v>94</v>
      </c>
      <c r="K7" s="22">
        <f>'2022'!K9</f>
        <v>91</v>
      </c>
      <c r="L7" s="22" t="str">
        <f>'2022'!L9</f>
        <v>above 56 days</v>
      </c>
      <c r="M7" s="23">
        <f t="shared" si="2"/>
        <v>193</v>
      </c>
      <c r="N7" s="22">
        <f t="shared" si="3"/>
        <v>7</v>
      </c>
      <c r="O7" s="143" t="str">
        <f>'2022'!N9</f>
        <v>26/4/2022</v>
      </c>
      <c r="P7" s="25">
        <f>'2022'!O9</f>
        <v>6</v>
      </c>
      <c r="Q7" s="144" t="str">
        <f>'2022'!AK9</f>
        <v>15/9/2022</v>
      </c>
      <c r="R7" s="26">
        <f>'2022'!AL9</f>
        <v>11</v>
      </c>
      <c r="S7" s="143" t="str">
        <f>'2022'!BH9</f>
        <v>30/3/2022</v>
      </c>
      <c r="T7" s="28">
        <f>'2022'!BI9</f>
        <v>0</v>
      </c>
      <c r="U7" s="29">
        <f t="shared" si="4"/>
        <v>45012</v>
      </c>
      <c r="V7" s="145" t="str">
        <f>'2022'!CF9</f>
        <v>4/26/2022</v>
      </c>
      <c r="W7" s="145" t="str">
        <f>'2022'!CG9</f>
        <v>9/15/2022</v>
      </c>
      <c r="X7" s="145" t="str">
        <f>'2022'!CH9</f>
        <v>3/30/2022</v>
      </c>
      <c r="Y7" s="26">
        <f t="shared" si="5"/>
        <v>335</v>
      </c>
      <c r="Z7" s="26">
        <f t="shared" si="6"/>
        <v>193</v>
      </c>
      <c r="AA7" s="26">
        <f t="shared" si="7"/>
        <v>362</v>
      </c>
      <c r="AB7" s="26">
        <f t="shared" si="8"/>
        <v>193</v>
      </c>
      <c r="AC7" s="26">
        <f t="shared" ref="AC7:AE7" si="15">IF(Y7=44434,,Y7)</f>
        <v>335</v>
      </c>
      <c r="AD7" s="26">
        <f t="shared" si="15"/>
        <v>193</v>
      </c>
      <c r="AE7" s="26">
        <f t="shared" si="15"/>
        <v>362</v>
      </c>
      <c r="AF7" s="26">
        <f t="shared" si="10"/>
        <v>193</v>
      </c>
      <c r="AG7" s="26" t="str">
        <f t="shared" si="11"/>
        <v>7 months ago</v>
      </c>
      <c r="AH7" s="26">
        <v>9.0</v>
      </c>
      <c r="AI7" s="26">
        <v>2.0</v>
      </c>
    </row>
    <row r="8">
      <c r="A8" s="20" t="str">
        <f>'2022'!A10</f>
        <v>RO5541077</v>
      </c>
      <c r="B8" s="9" t="str">
        <f>'2022'!B10</f>
        <v>GO39942</v>
      </c>
      <c r="C8" s="9" t="str">
        <f>'2022'!C10</f>
        <v>GO39942 / Polarix</v>
      </c>
      <c r="D8" s="9" t="str">
        <f>'2022'!D10</f>
        <v>Onc Solid Tumor &amp; Onc Medical Affairs</v>
      </c>
      <c r="E8" s="9" t="str">
        <f>'2022'!E10</f>
        <v>Polivy</v>
      </c>
      <c r="F8" s="9" t="str">
        <f>'2022'!F10</f>
        <v>Oncology</v>
      </c>
      <c r="G8" s="9" t="str">
        <f>'2022'!G10</f>
        <v>Phase III</v>
      </c>
      <c r="H8" s="21">
        <f>'2022'!H10</f>
        <v>46230</v>
      </c>
      <c r="I8" s="21">
        <f>'2022'!I10</f>
        <v>44714</v>
      </c>
      <c r="J8" s="22">
        <f>'2022'!J10</f>
        <v>87</v>
      </c>
      <c r="K8" s="22">
        <f>'2022'!K10</f>
        <v>100</v>
      </c>
      <c r="L8" s="22" t="str">
        <f>'2022'!L10</f>
        <v>above 56 days</v>
      </c>
      <c r="M8" s="23">
        <f t="shared" si="2"/>
        <v>129</v>
      </c>
      <c r="N8" s="22">
        <f t="shared" si="3"/>
        <v>5</v>
      </c>
      <c r="O8" s="143" t="str">
        <f>'2022'!N10</f>
        <v>18/11/2022</v>
      </c>
      <c r="P8" s="25">
        <f>'2022'!O10</f>
        <v>47</v>
      </c>
      <c r="Q8" s="144" t="str">
        <f>'2022'!AK10</f>
        <v>17/11/2022</v>
      </c>
      <c r="R8" s="26">
        <f>'2022'!AL10</f>
        <v>23</v>
      </c>
      <c r="S8" s="143" t="str">
        <f>'2022'!BH10</f>
        <v>18/11/2022</v>
      </c>
      <c r="T8" s="28">
        <f>'2022'!BI10</f>
        <v>3</v>
      </c>
      <c r="U8" s="29">
        <f t="shared" si="4"/>
        <v>45012</v>
      </c>
      <c r="V8" s="145" t="str">
        <f>'2022'!CF10</f>
        <v>11/18/2022</v>
      </c>
      <c r="W8" s="145" t="str">
        <f>'2022'!CG10</f>
        <v>11/17/2022</v>
      </c>
      <c r="X8" s="145" t="str">
        <f>'2022'!CH10</f>
        <v>11/18/2022</v>
      </c>
      <c r="Y8" s="26">
        <f t="shared" si="5"/>
        <v>129</v>
      </c>
      <c r="Z8" s="26">
        <f t="shared" si="6"/>
        <v>130</v>
      </c>
      <c r="AA8" s="26">
        <f t="shared" si="7"/>
        <v>129</v>
      </c>
      <c r="AB8" s="26">
        <f t="shared" si="8"/>
        <v>129</v>
      </c>
      <c r="AC8" s="26">
        <f t="shared" ref="AC8:AE8" si="16">IF(Y8=44434,,Y8)</f>
        <v>129</v>
      </c>
      <c r="AD8" s="26">
        <f t="shared" si="16"/>
        <v>130</v>
      </c>
      <c r="AE8" s="26">
        <f t="shared" si="16"/>
        <v>129</v>
      </c>
      <c r="AF8" s="26">
        <f t="shared" si="10"/>
        <v>129</v>
      </c>
      <c r="AG8" s="26" t="str">
        <f t="shared" si="11"/>
        <v>5 months ago</v>
      </c>
      <c r="AH8" s="26">
        <v>28.0</v>
      </c>
      <c r="AI8" s="26">
        <v>6.0</v>
      </c>
    </row>
    <row r="9">
      <c r="A9" s="20" t="str">
        <f>'2022'!A11</f>
        <v>RO4964913</v>
      </c>
      <c r="B9" s="9" t="str">
        <f>'2022'!B11</f>
        <v>WA40404</v>
      </c>
      <c r="C9" s="9" t="str">
        <f>'2022'!C11</f>
        <v>WA40404 / OCREVUS</v>
      </c>
      <c r="D9" s="9" t="str">
        <f>'2022'!D11</f>
        <v>Neuroscience</v>
      </c>
      <c r="E9" s="9" t="str">
        <f>'2022'!E11</f>
        <v>Ocrevus</v>
      </c>
      <c r="F9" s="9" t="str">
        <f>'2022'!F11</f>
        <v>Neurology/CNS</v>
      </c>
      <c r="G9" s="9" t="str">
        <f>'2022'!G11</f>
        <v>Phase IIIb</v>
      </c>
      <c r="H9" s="21">
        <f>'2022'!H11</f>
        <v>47057</v>
      </c>
      <c r="I9" s="21">
        <f>'2022'!I11</f>
        <v>42488</v>
      </c>
      <c r="J9" s="22">
        <f>'2022'!J11</f>
        <v>39</v>
      </c>
      <c r="K9" s="22" t="str">
        <f>'2022'!K11</f>
        <v/>
      </c>
      <c r="L9" s="22" t="str">
        <f>'2022'!L11</f>
        <v>1-28 days</v>
      </c>
      <c r="M9" s="23">
        <f t="shared" si="2"/>
        <v>13</v>
      </c>
      <c r="N9" s="22">
        <f t="shared" si="3"/>
        <v>1</v>
      </c>
      <c r="O9" s="143" t="str">
        <f>'2022'!N11</f>
        <v>14/3/2023</v>
      </c>
      <c r="P9" s="25">
        <f>'2022'!O11</f>
        <v>25</v>
      </c>
      <c r="Q9" s="144" t="str">
        <f>'2022'!AK11</f>
        <v>11/10/2022</v>
      </c>
      <c r="R9" s="26">
        <f>'2022'!AL11</f>
        <v>4</v>
      </c>
      <c r="S9" s="143" t="str">
        <f>'2022'!BH11</f>
        <v>2/2/2023</v>
      </c>
      <c r="T9" s="28">
        <f>'2022'!BI11</f>
        <v>0</v>
      </c>
      <c r="U9" s="29">
        <f t="shared" si="4"/>
        <v>45012</v>
      </c>
      <c r="V9" s="145" t="str">
        <f>'2022'!CF11</f>
        <v>3/14/2023</v>
      </c>
      <c r="W9" s="145" t="str">
        <f>'2022'!CG11</f>
        <v>10/11/2022</v>
      </c>
      <c r="X9" s="145" t="str">
        <f>'2022'!CH11</f>
        <v>2/2/2023</v>
      </c>
      <c r="Y9" s="26">
        <f t="shared" si="5"/>
        <v>13</v>
      </c>
      <c r="Z9" s="26">
        <f t="shared" si="6"/>
        <v>167</v>
      </c>
      <c r="AA9" s="26">
        <f t="shared" si="7"/>
        <v>53</v>
      </c>
      <c r="AB9" s="26">
        <f t="shared" si="8"/>
        <v>13</v>
      </c>
      <c r="AC9" s="26">
        <f t="shared" ref="AC9:AE9" si="17">IF(Y9=44434,,Y9)</f>
        <v>13</v>
      </c>
      <c r="AD9" s="26">
        <f t="shared" si="17"/>
        <v>167</v>
      </c>
      <c r="AE9" s="26">
        <f t="shared" si="17"/>
        <v>53</v>
      </c>
      <c r="AF9" s="26">
        <f t="shared" si="10"/>
        <v>13</v>
      </c>
      <c r="AG9" s="26" t="str">
        <f t="shared" si="11"/>
        <v>1 month ago</v>
      </c>
      <c r="AH9" s="26">
        <v>4.0</v>
      </c>
      <c r="AI9" s="26">
        <v>1.0</v>
      </c>
    </row>
    <row r="10">
      <c r="A10" s="20" t="str">
        <f>'2022'!A12</f>
        <v>RO7303509</v>
      </c>
      <c r="B10" s="9" t="str">
        <f>'2022'!B12</f>
        <v>GA42285</v>
      </c>
      <c r="C10" s="9" t="str">
        <f>'2022'!C12</f>
        <v>GA42285</v>
      </c>
      <c r="D10" s="9" t="str">
        <f>'2022'!D12</f>
        <v>I2O</v>
      </c>
      <c r="E10" s="9" t="str">
        <f>'2022'!E12</f>
        <v>TGF beta (3)</v>
      </c>
      <c r="F10" s="9" t="str">
        <f>'2022'!F12</f>
        <v>Neurology/CNS</v>
      </c>
      <c r="G10" s="9" t="str">
        <f>'2022'!G12</f>
        <v>Phase I</v>
      </c>
      <c r="H10" s="21">
        <f>'2022'!H12</f>
        <v>44756</v>
      </c>
      <c r="I10" s="21">
        <f>'2022'!I12</f>
        <v>48068</v>
      </c>
      <c r="J10" s="22">
        <f>'2022'!J12</f>
        <v>46</v>
      </c>
      <c r="K10" s="22">
        <f>'2022'!K12</f>
        <v>35</v>
      </c>
      <c r="L10" s="22" t="str">
        <f>'2022'!L12</f>
        <v>above 56 days</v>
      </c>
      <c r="M10" s="23">
        <f t="shared" si="2"/>
        <v>165</v>
      </c>
      <c r="N10" s="22">
        <f t="shared" si="3"/>
        <v>6</v>
      </c>
      <c r="O10" s="143" t="str">
        <f>'2022'!N12</f>
        <v>13/10/2022</v>
      </c>
      <c r="P10" s="25">
        <f>'2022'!O12</f>
        <v>54</v>
      </c>
      <c r="Q10" s="144" t="str">
        <f>'2022'!AK12</f>
        <v>13/10/2022</v>
      </c>
      <c r="R10" s="26">
        <f>'2022'!AL12</f>
        <v>68</v>
      </c>
      <c r="S10" s="143" t="str">
        <f>'2022'!BH12</f>
        <v>10/10/2022</v>
      </c>
      <c r="T10" s="28">
        <f>'2022'!BI12</f>
        <v>222</v>
      </c>
      <c r="U10" s="29">
        <f t="shared" si="4"/>
        <v>45012</v>
      </c>
      <c r="V10" s="145" t="str">
        <f>'2022'!CF12</f>
        <v>10/13/2022</v>
      </c>
      <c r="W10" s="145" t="str">
        <f>'2022'!CG12</f>
        <v>10/13/2022</v>
      </c>
      <c r="X10" s="145" t="str">
        <f>'2022'!CH12</f>
        <v>10/10/2022</v>
      </c>
      <c r="Y10" s="26">
        <f t="shared" si="5"/>
        <v>165</v>
      </c>
      <c r="Z10" s="26">
        <f t="shared" si="6"/>
        <v>165</v>
      </c>
      <c r="AA10" s="26">
        <f t="shared" si="7"/>
        <v>168</v>
      </c>
      <c r="AB10" s="26">
        <f t="shared" si="8"/>
        <v>165</v>
      </c>
      <c r="AC10" s="26">
        <f t="shared" ref="AC10:AE10" si="18">IF(Y10=44434,,Y10)</f>
        <v>165</v>
      </c>
      <c r="AD10" s="26">
        <f t="shared" si="18"/>
        <v>165</v>
      </c>
      <c r="AE10" s="26">
        <f t="shared" si="18"/>
        <v>168</v>
      </c>
      <c r="AF10" s="26">
        <f t="shared" si="10"/>
        <v>165</v>
      </c>
      <c r="AG10" s="26" t="str">
        <f t="shared" si="11"/>
        <v>6 months ago</v>
      </c>
      <c r="AH10" s="26">
        <v>6.0</v>
      </c>
      <c r="AI10" s="26">
        <v>4.0</v>
      </c>
    </row>
    <row r="11">
      <c r="A11" s="20" t="str">
        <f>'2022'!A13</f>
        <v>RO7198434</v>
      </c>
      <c r="B11" s="9" t="str">
        <f>'2022'!B13</f>
        <v>GA41003</v>
      </c>
      <c r="C11" s="9" t="str">
        <f>'2022'!C13</f>
        <v>GA41003</v>
      </c>
      <c r="D11" s="9" t="str">
        <f>'2022'!D13</f>
        <v>I2O</v>
      </c>
      <c r="E11" s="9" t="str">
        <f>'2022'!E13</f>
        <v>tryptase beta</v>
      </c>
      <c r="F11" s="9" t="str">
        <f>'2022'!F13</f>
        <v>Immunology</v>
      </c>
      <c r="G11" s="9" t="str">
        <f>'2022'!G13</f>
        <v>Phase I</v>
      </c>
      <c r="H11" s="21">
        <f>'2022'!H13</f>
        <v>44799</v>
      </c>
      <c r="I11" s="21">
        <f>'2022'!I13</f>
        <v>47136</v>
      </c>
      <c r="J11" s="22">
        <f>'2022'!J13</f>
        <v>37</v>
      </c>
      <c r="K11" s="22" t="str">
        <f>'2022'!K13</f>
        <v/>
      </c>
      <c r="L11" s="22" t="str">
        <f>'2022'!L13</f>
        <v>above 56 days</v>
      </c>
      <c r="M11" s="23">
        <f t="shared" si="2"/>
        <v>214</v>
      </c>
      <c r="N11" s="22">
        <f t="shared" si="3"/>
        <v>8</v>
      </c>
      <c r="O11" s="143" t="str">
        <f>'2022'!N13</f>
        <v>25/8/2022</v>
      </c>
      <c r="P11" s="25">
        <f>'2022'!O13</f>
        <v>7</v>
      </c>
      <c r="Q11" s="144" t="str">
        <f>'2022'!AK13</f>
        <v/>
      </c>
      <c r="R11" s="26">
        <f>'2022'!AL13</f>
        <v>0</v>
      </c>
      <c r="S11" s="143" t="str">
        <f>'2022'!BH13</f>
        <v/>
      </c>
      <c r="T11" s="28">
        <f>'2022'!BI13</f>
        <v>0</v>
      </c>
      <c r="U11" s="29">
        <f t="shared" si="4"/>
        <v>45012</v>
      </c>
      <c r="V11" s="145" t="str">
        <f>'2022'!CF13</f>
        <v>8/25/2022</v>
      </c>
      <c r="W11" s="145" t="str">
        <f>'2022'!CG13</f>
        <v/>
      </c>
      <c r="X11" s="145" t="str">
        <f>'2022'!CH13</f>
        <v/>
      </c>
      <c r="Y11" s="26">
        <f t="shared" si="5"/>
        <v>214</v>
      </c>
      <c r="Z11" s="26">
        <f t="shared" si="6"/>
        <v>45012</v>
      </c>
      <c r="AA11" s="26">
        <f t="shared" si="7"/>
        <v>45012</v>
      </c>
      <c r="AB11" s="26">
        <f t="shared" si="8"/>
        <v>214</v>
      </c>
      <c r="AC11" s="26">
        <f t="shared" ref="AC11:AE11" si="19">IF(Y11=44434,,Y11)</f>
        <v>214</v>
      </c>
      <c r="AD11" s="26">
        <f t="shared" si="19"/>
        <v>45012</v>
      </c>
      <c r="AE11" s="26">
        <f t="shared" si="19"/>
        <v>45012</v>
      </c>
      <c r="AF11" s="26">
        <f t="shared" si="10"/>
        <v>214</v>
      </c>
      <c r="AG11" s="26" t="str">
        <f t="shared" si="11"/>
        <v>8 months ago</v>
      </c>
      <c r="AH11" s="26">
        <v>1.0</v>
      </c>
      <c r="AI11" s="26">
        <v>1.0</v>
      </c>
    </row>
    <row r="12">
      <c r="A12" s="20" t="str">
        <f>'2022'!A14</f>
        <v>RO5541267</v>
      </c>
      <c r="B12" s="9" t="str">
        <f>'2022'!B14</f>
        <v>MO39193</v>
      </c>
      <c r="C12" s="9" t="str">
        <f>'2022'!C14</f>
        <v>MO39193 / Impassion132</v>
      </c>
      <c r="D12" s="9" t="str">
        <f>'2022'!D14</f>
        <v>Onc Solid Tumor &amp; Onc Medical Affairs</v>
      </c>
      <c r="E12" s="9" t="str">
        <f>'2022'!E14</f>
        <v>Tecentriq</v>
      </c>
      <c r="F12" s="9" t="str">
        <f>'2022'!F14</f>
        <v>Oncology</v>
      </c>
      <c r="G12" s="9" t="str">
        <f>'2022'!G14</f>
        <v>Phase III</v>
      </c>
      <c r="H12" s="21">
        <f>'2022'!H14</f>
        <v>45421</v>
      </c>
      <c r="I12" s="21" t="str">
        <f>'2022'!I14</f>
        <v/>
      </c>
      <c r="J12" s="22">
        <f>'2022'!J14</f>
        <v>47</v>
      </c>
      <c r="K12" s="22" t="str">
        <f>'2022'!K14</f>
        <v/>
      </c>
      <c r="L12" s="22" t="str">
        <f>'2022'!L14</f>
        <v>1-28 days</v>
      </c>
      <c r="M12" s="23">
        <f t="shared" si="2"/>
        <v>19</v>
      </c>
      <c r="N12" s="22">
        <f t="shared" si="3"/>
        <v>1</v>
      </c>
      <c r="O12" s="143" t="str">
        <f>'2022'!N14</f>
        <v>8/3/2023</v>
      </c>
      <c r="P12" s="25">
        <f>'2022'!O14</f>
        <v>7</v>
      </c>
      <c r="Q12" s="144" t="str">
        <f>'2022'!AK14</f>
        <v>8/3/2023</v>
      </c>
      <c r="R12" s="26">
        <f>'2022'!AL14</f>
        <v>0</v>
      </c>
      <c r="S12" s="143" t="str">
        <f>'2022'!BH14</f>
        <v>8/3/2023</v>
      </c>
      <c r="T12" s="28">
        <f>'2022'!BI14</f>
        <v>11</v>
      </c>
      <c r="U12" s="29">
        <f t="shared" si="4"/>
        <v>45012</v>
      </c>
      <c r="V12" s="145" t="str">
        <f>'2022'!CF14</f>
        <v>3/8/2023</v>
      </c>
      <c r="W12" s="145" t="str">
        <f>'2022'!CG14</f>
        <v>3/8/2023</v>
      </c>
      <c r="X12" s="145" t="str">
        <f>'2022'!CH14</f>
        <v>3/8/2023</v>
      </c>
      <c r="Y12" s="26">
        <f t="shared" si="5"/>
        <v>19</v>
      </c>
      <c r="Z12" s="26">
        <f t="shared" si="6"/>
        <v>19</v>
      </c>
      <c r="AA12" s="26">
        <f t="shared" si="7"/>
        <v>19</v>
      </c>
      <c r="AB12" s="26">
        <f t="shared" si="8"/>
        <v>19</v>
      </c>
      <c r="AC12" s="26">
        <f t="shared" ref="AC12:AE12" si="20">IF(Y12=44434,,Y12)</f>
        <v>19</v>
      </c>
      <c r="AD12" s="26">
        <f t="shared" si="20"/>
        <v>19</v>
      </c>
      <c r="AE12" s="26">
        <f t="shared" si="20"/>
        <v>19</v>
      </c>
      <c r="AF12" s="26">
        <f t="shared" si="10"/>
        <v>19</v>
      </c>
      <c r="AG12" s="26" t="str">
        <f t="shared" si="11"/>
        <v>1 month ago</v>
      </c>
      <c r="AH12" s="26">
        <v>3.0</v>
      </c>
      <c r="AI12" s="26">
        <v>2.0</v>
      </c>
    </row>
    <row r="13">
      <c r="A13" s="20" t="str">
        <f>'2022'!A15</f>
        <v>RO7486967</v>
      </c>
      <c r="B13" s="9" t="str">
        <f>'2022'!B15</f>
        <v>BP43099</v>
      </c>
      <c r="C13" s="9" t="str">
        <f>'2022'!C15</f>
        <v>BP43099</v>
      </c>
      <c r="D13" s="9" t="str">
        <f>'2022'!D15</f>
        <v>I2O</v>
      </c>
      <c r="E13" s="9" t="str">
        <f>'2022'!E15</f>
        <v>selnoflast</v>
      </c>
      <c r="F13" s="9" t="str">
        <f>'2022'!F15</f>
        <v>Gastroenterology</v>
      </c>
      <c r="G13" s="9" t="str">
        <f>'2022'!G15</f>
        <v>Phase I</v>
      </c>
      <c r="H13" s="21">
        <f>'2022'!H15</f>
        <v>44825</v>
      </c>
      <c r="I13" s="21">
        <f>'2022'!I15</f>
        <v>48493</v>
      </c>
      <c r="J13" s="22">
        <f>'2022'!J15</f>
        <v>44</v>
      </c>
      <c r="K13" s="22" t="str">
        <f>'2022'!K15</f>
        <v/>
      </c>
      <c r="L13" s="22" t="str">
        <f>'2022'!L15</f>
        <v>above 56 days</v>
      </c>
      <c r="M13" s="23">
        <f t="shared" si="2"/>
        <v>80</v>
      </c>
      <c r="N13" s="22">
        <f t="shared" si="3"/>
        <v>3</v>
      </c>
      <c r="O13" s="143" t="str">
        <f>'2022'!N15</f>
        <v>6/1/2023</v>
      </c>
      <c r="P13" s="25">
        <f>'2022'!O15</f>
        <v>79</v>
      </c>
      <c r="Q13" s="144" t="str">
        <f>'2022'!AK15</f>
        <v/>
      </c>
      <c r="R13" s="26">
        <f>'2022'!AL15</f>
        <v>0</v>
      </c>
      <c r="S13" s="143" t="str">
        <f>'2022'!BH15</f>
        <v>6/1/2023</v>
      </c>
      <c r="T13" s="28">
        <f>'2022'!BI15</f>
        <v>104</v>
      </c>
      <c r="U13" s="29">
        <f t="shared" si="4"/>
        <v>45012</v>
      </c>
      <c r="V13" s="145" t="str">
        <f>'2022'!CF15</f>
        <v>1/6/2023</v>
      </c>
      <c r="W13" s="145" t="str">
        <f>'2022'!CG15</f>
        <v/>
      </c>
      <c r="X13" s="145" t="str">
        <f>'2022'!CH15</f>
        <v>1/6/2023</v>
      </c>
      <c r="Y13" s="26">
        <f t="shared" si="5"/>
        <v>80</v>
      </c>
      <c r="Z13" s="26">
        <f t="shared" si="6"/>
        <v>45012</v>
      </c>
      <c r="AA13" s="26">
        <f t="shared" si="7"/>
        <v>80</v>
      </c>
      <c r="AB13" s="26">
        <f t="shared" si="8"/>
        <v>80</v>
      </c>
      <c r="AC13" s="26">
        <f t="shared" ref="AC13:AE13" si="21">IF(Y13=44434,,Y13)</f>
        <v>80</v>
      </c>
      <c r="AD13" s="26">
        <f t="shared" si="21"/>
        <v>45012</v>
      </c>
      <c r="AE13" s="26">
        <f t="shared" si="21"/>
        <v>80</v>
      </c>
      <c r="AF13" s="26">
        <f t="shared" si="10"/>
        <v>80</v>
      </c>
      <c r="AG13" s="26" t="str">
        <f t="shared" si="11"/>
        <v>3 months ago</v>
      </c>
      <c r="AH13" s="26">
        <v>1.0</v>
      </c>
      <c r="AI13" s="26">
        <v>1.0</v>
      </c>
    </row>
    <row r="14">
      <c r="A14" s="20" t="str">
        <f>'2022'!A16</f>
        <v>RO4909832</v>
      </c>
      <c r="B14" s="9" t="str">
        <f>'2022'!B16</f>
        <v>WN29922</v>
      </c>
      <c r="C14" s="9" t="str">
        <f>'2022'!C16</f>
        <v>WN29922 / GRADUATE I</v>
      </c>
      <c r="D14" s="9" t="str">
        <f>'2022'!D16</f>
        <v>Neuroscience</v>
      </c>
      <c r="E14" s="9" t="str">
        <f>'2022'!E16</f>
        <v>gantenerumab</v>
      </c>
      <c r="F14" s="9" t="str">
        <f>'2022'!F16</f>
        <v>Neurology/CNS</v>
      </c>
      <c r="G14" s="9" t="str">
        <f>'2022'!G16</f>
        <v>Phase III</v>
      </c>
      <c r="H14" s="21">
        <f>'2022'!H16</f>
        <v>45233</v>
      </c>
      <c r="I14" s="21">
        <f>'2022'!I16</f>
        <v>45044</v>
      </c>
      <c r="J14" s="22">
        <f>'2022'!J16</f>
        <v>96</v>
      </c>
      <c r="K14" s="22">
        <f>'2022'!K16</f>
        <v>62</v>
      </c>
      <c r="L14" s="22" t="str">
        <f>'2022'!L16</f>
        <v>1-28 days</v>
      </c>
      <c r="M14" s="23">
        <f t="shared" si="2"/>
        <v>18</v>
      </c>
      <c r="N14" s="22">
        <f t="shared" si="3"/>
        <v>1</v>
      </c>
      <c r="O14" s="143" t="str">
        <f>'2022'!N16</f>
        <v>9/3/2023</v>
      </c>
      <c r="P14" s="25">
        <f>'2022'!O16</f>
        <v>85</v>
      </c>
      <c r="Q14" s="144" t="str">
        <f>'2022'!AK16</f>
        <v>8/11/2022</v>
      </c>
      <c r="R14" s="26">
        <f>'2022'!AL16</f>
        <v>22</v>
      </c>
      <c r="S14" s="143" t="str">
        <f>'2022'!BH16</f>
        <v>9/2/2023</v>
      </c>
      <c r="T14" s="28">
        <f>'2022'!BI16</f>
        <v>50</v>
      </c>
      <c r="U14" s="29">
        <f t="shared" si="4"/>
        <v>45012</v>
      </c>
      <c r="V14" s="145" t="str">
        <f>'2022'!CF16</f>
        <v>3/9/2023</v>
      </c>
      <c r="W14" s="145" t="str">
        <f>'2022'!CG16</f>
        <v>11/8/2022</v>
      </c>
      <c r="X14" s="145" t="str">
        <f>'2022'!CH16</f>
        <v>2/9/2023</v>
      </c>
      <c r="Y14" s="26">
        <f t="shared" si="5"/>
        <v>18</v>
      </c>
      <c r="Z14" s="26">
        <f t="shared" si="6"/>
        <v>139</v>
      </c>
      <c r="AA14" s="26">
        <f t="shared" si="7"/>
        <v>46</v>
      </c>
      <c r="AB14" s="26">
        <f t="shared" si="8"/>
        <v>18</v>
      </c>
      <c r="AC14" s="26">
        <f t="shared" ref="AC14:AE14" si="22">IF(Y14=44434,,Y14)</f>
        <v>18</v>
      </c>
      <c r="AD14" s="26">
        <f t="shared" si="22"/>
        <v>139</v>
      </c>
      <c r="AE14" s="26">
        <f t="shared" si="22"/>
        <v>46</v>
      </c>
      <c r="AF14" s="26">
        <f t="shared" si="10"/>
        <v>18</v>
      </c>
      <c r="AG14" s="26" t="str">
        <f t="shared" si="11"/>
        <v>1 month ago</v>
      </c>
      <c r="AH14" s="26">
        <v>5.0</v>
      </c>
      <c r="AI14" s="26">
        <v>4.0</v>
      </c>
    </row>
    <row r="15">
      <c r="A15" s="20" t="str">
        <f>'2022'!A17</f>
        <v>RO7187797</v>
      </c>
      <c r="B15" s="9" t="str">
        <f>'2022'!B17</f>
        <v>GO39775</v>
      </c>
      <c r="C15" s="9" t="str">
        <f>'2022'!C17</f>
        <v>GO39775 / FcRH5/CD3 TDB</v>
      </c>
      <c r="D15" s="9" t="str">
        <f>'2022'!D17</f>
        <v>Onc Hematology &amp; Onc Early Dev</v>
      </c>
      <c r="E15" s="9" t="str">
        <f>'2022'!E17</f>
        <v>cevostamab</v>
      </c>
      <c r="F15" s="9" t="str">
        <f>'2022'!F17</f>
        <v>Oncology</v>
      </c>
      <c r="G15" s="9" t="str">
        <f>'2022'!G17</f>
        <v>Phase I</v>
      </c>
      <c r="H15" s="21">
        <f>'2022'!H17</f>
        <v>45138</v>
      </c>
      <c r="I15" s="21">
        <f>'2022'!I17</f>
        <v>45783</v>
      </c>
      <c r="J15" s="22">
        <f>'2022'!J17</f>
        <v>87</v>
      </c>
      <c r="K15" s="22">
        <f>'2022'!K17</f>
        <v>32</v>
      </c>
      <c r="L15" s="22" t="str">
        <f>'2022'!L17</f>
        <v>1-28 days</v>
      </c>
      <c r="M15" s="23">
        <f t="shared" si="2"/>
        <v>14</v>
      </c>
      <c r="N15" s="22">
        <f t="shared" si="3"/>
        <v>1</v>
      </c>
      <c r="O15" s="143" t="str">
        <f>'2022'!N17</f>
        <v>13/3/2023</v>
      </c>
      <c r="P15" s="25">
        <f>'2022'!O17</f>
        <v>22</v>
      </c>
      <c r="Q15" s="144" t="str">
        <f>'2022'!AK17</f>
        <v/>
      </c>
      <c r="R15" s="26">
        <f>'2022'!AL17</f>
        <v>0</v>
      </c>
      <c r="S15" s="143" t="str">
        <f>'2022'!BH17</f>
        <v/>
      </c>
      <c r="T15" s="28">
        <f>'2022'!BI17</f>
        <v>0</v>
      </c>
      <c r="U15" s="29">
        <f t="shared" si="4"/>
        <v>45012</v>
      </c>
      <c r="V15" s="145" t="str">
        <f>'2022'!CF17</f>
        <v>3/13/2023</v>
      </c>
      <c r="W15" s="145" t="str">
        <f>'2022'!CG17</f>
        <v/>
      </c>
      <c r="X15" s="145" t="str">
        <f>'2022'!CH17</f>
        <v/>
      </c>
      <c r="Y15" s="26">
        <f t="shared" si="5"/>
        <v>14</v>
      </c>
      <c r="Z15" s="26">
        <f t="shared" si="6"/>
        <v>45012</v>
      </c>
      <c r="AA15" s="26">
        <f t="shared" si="7"/>
        <v>45012</v>
      </c>
      <c r="AB15" s="26">
        <f t="shared" si="8"/>
        <v>14</v>
      </c>
      <c r="AC15" s="26">
        <f t="shared" ref="AC15:AE15" si="23">IF(Y15=44434,,Y15)</f>
        <v>14</v>
      </c>
      <c r="AD15" s="26">
        <f t="shared" si="23"/>
        <v>45012</v>
      </c>
      <c r="AE15" s="26">
        <f t="shared" si="23"/>
        <v>45012</v>
      </c>
      <c r="AF15" s="26">
        <f t="shared" si="10"/>
        <v>14</v>
      </c>
      <c r="AG15" s="26" t="str">
        <f t="shared" si="11"/>
        <v>1 month ago</v>
      </c>
      <c r="AH15" s="26">
        <v>5.0</v>
      </c>
      <c r="AI15" s="26">
        <v>1.0</v>
      </c>
    </row>
    <row r="16">
      <c r="A16" s="20" t="str">
        <f>'2022'!A18</f>
        <v>RO7010939</v>
      </c>
      <c r="B16" s="9" t="str">
        <f>'2022'!B18</f>
        <v>GO29089</v>
      </c>
      <c r="C16" s="9" t="str">
        <f>'2022'!C18</f>
        <v>GO29089</v>
      </c>
      <c r="D16" s="9" t="str">
        <f>'2022'!D18</f>
        <v>Onc Hematology &amp; Onc Early Dev</v>
      </c>
      <c r="E16" s="9" t="str">
        <f>'2022'!E18</f>
        <v>fenebrutinib</v>
      </c>
      <c r="F16" s="9" t="str">
        <f>'2022'!F18</f>
        <v>Oncology</v>
      </c>
      <c r="G16" s="9" t="str">
        <f>'2022'!G18</f>
        <v>Phase I</v>
      </c>
      <c r="H16" s="21">
        <f>'2022'!H18</f>
        <v>45009</v>
      </c>
      <c r="I16" s="21" t="str">
        <f>'2022'!I18</f>
        <v/>
      </c>
      <c r="J16" s="22">
        <f>'2022'!J18</f>
        <v>36</v>
      </c>
      <c r="K16" s="22" t="str">
        <f>'2022'!K18</f>
        <v/>
      </c>
      <c r="L16" s="22" t="str">
        <f>'2022'!L18</f>
        <v>above 56 days</v>
      </c>
      <c r="M16" s="23">
        <f t="shared" si="2"/>
        <v>326</v>
      </c>
      <c r="N16" s="22">
        <f t="shared" si="3"/>
        <v>11</v>
      </c>
      <c r="O16" s="143" t="str">
        <f>'2022'!N18</f>
        <v>5/5/2022</v>
      </c>
      <c r="P16" s="25">
        <f>'2022'!O18</f>
        <v>5</v>
      </c>
      <c r="Q16" s="144" t="str">
        <f>'2022'!AK18</f>
        <v/>
      </c>
      <c r="R16" s="26">
        <f>'2022'!AL18</f>
        <v>0</v>
      </c>
      <c r="S16" s="143" t="str">
        <f>'2022'!BH18</f>
        <v/>
      </c>
      <c r="T16" s="28">
        <f>'2022'!BI18</f>
        <v>0</v>
      </c>
      <c r="U16" s="29">
        <f t="shared" si="4"/>
        <v>45012</v>
      </c>
      <c r="V16" s="145" t="str">
        <f>'2022'!CF18</f>
        <v>5/5/2022</v>
      </c>
      <c r="W16" s="145" t="str">
        <f>'2022'!CG18</f>
        <v/>
      </c>
      <c r="X16" s="145" t="str">
        <f>'2022'!CH18</f>
        <v/>
      </c>
      <c r="Y16" s="26">
        <f t="shared" si="5"/>
        <v>326</v>
      </c>
      <c r="Z16" s="26">
        <f t="shared" si="6"/>
        <v>45012</v>
      </c>
      <c r="AA16" s="26">
        <f t="shared" si="7"/>
        <v>45012</v>
      </c>
      <c r="AB16" s="26">
        <f t="shared" si="8"/>
        <v>326</v>
      </c>
      <c r="AC16" s="26">
        <f t="shared" ref="AC16:AE16" si="24">IF(Y16=44434,,Y16)</f>
        <v>326</v>
      </c>
      <c r="AD16" s="26">
        <f t="shared" si="24"/>
        <v>45012</v>
      </c>
      <c r="AE16" s="26">
        <f t="shared" si="24"/>
        <v>45012</v>
      </c>
      <c r="AF16" s="26">
        <f t="shared" si="10"/>
        <v>326</v>
      </c>
      <c r="AG16" s="26" t="str">
        <f t="shared" si="11"/>
        <v>11 months ago</v>
      </c>
      <c r="AH16" s="26">
        <v>1.0</v>
      </c>
      <c r="AI16" s="26">
        <v>1.0</v>
      </c>
    </row>
    <row r="17">
      <c r="A17" s="20" t="str">
        <f>'2022'!A19</f>
        <v>RO7171009</v>
      </c>
      <c r="B17" s="9" t="str">
        <f>'2022'!B19</f>
        <v>GR40973</v>
      </c>
      <c r="C17" s="9" t="str">
        <f>'2022'!C19</f>
        <v>GR40973 / HtrA1</v>
      </c>
      <c r="D17" s="9" t="str">
        <f>'2022'!D19</f>
        <v>I2O</v>
      </c>
      <c r="E17" s="9" t="str">
        <f>'2022'!E19</f>
        <v>galegenimab</v>
      </c>
      <c r="F17" s="9" t="str">
        <f>'2022'!F19</f>
        <v>Ophthalmology (Eyes)</v>
      </c>
      <c r="G17" s="9" t="str">
        <f>'2022'!G19</f>
        <v>Phase II</v>
      </c>
      <c r="H17" s="21">
        <f>'2022'!H19</f>
        <v>45307</v>
      </c>
      <c r="I17" s="21">
        <f>'2022'!I19</f>
        <v>47557</v>
      </c>
      <c r="J17" s="22">
        <f>'2022'!J19</f>
        <v>48</v>
      </c>
      <c r="K17" s="22">
        <f>'2022'!K19</f>
        <v>35</v>
      </c>
      <c r="L17" s="22" t="str">
        <f>'2022'!L19</f>
        <v>above 56 days</v>
      </c>
      <c r="M17" s="23">
        <f t="shared" si="2"/>
        <v>77</v>
      </c>
      <c r="N17" s="22">
        <f t="shared" si="3"/>
        <v>3</v>
      </c>
      <c r="O17" s="143" t="str">
        <f>'2022'!N19</f>
        <v>4/1/2023</v>
      </c>
      <c r="P17" s="25">
        <f>'2022'!O19</f>
        <v>6</v>
      </c>
      <c r="Q17" s="144" t="str">
        <f>'2022'!AK19</f>
        <v/>
      </c>
      <c r="R17" s="26">
        <f>'2022'!AL19</f>
        <v>0</v>
      </c>
      <c r="S17" s="143" t="str">
        <f>'2022'!BH19</f>
        <v>9/1/2023</v>
      </c>
      <c r="T17" s="28">
        <f>'2022'!BI19</f>
        <v>1</v>
      </c>
      <c r="U17" s="29">
        <f t="shared" si="4"/>
        <v>45012</v>
      </c>
      <c r="V17" s="145" t="str">
        <f>'2022'!CF19</f>
        <v>1/4/2023</v>
      </c>
      <c r="W17" s="145" t="str">
        <f>'2022'!CG19</f>
        <v/>
      </c>
      <c r="X17" s="145" t="str">
        <f>'2022'!CH19</f>
        <v>1/9/2023</v>
      </c>
      <c r="Y17" s="26">
        <f t="shared" si="5"/>
        <v>82</v>
      </c>
      <c r="Z17" s="26">
        <f t="shared" si="6"/>
        <v>45012</v>
      </c>
      <c r="AA17" s="26">
        <f t="shared" si="7"/>
        <v>77</v>
      </c>
      <c r="AB17" s="26">
        <f t="shared" si="8"/>
        <v>77</v>
      </c>
      <c r="AC17" s="26">
        <f t="shared" ref="AC17:AE17" si="25">IF(Y17=44434,,Y17)</f>
        <v>82</v>
      </c>
      <c r="AD17" s="26">
        <f t="shared" si="25"/>
        <v>45012</v>
      </c>
      <c r="AE17" s="26">
        <f t="shared" si="25"/>
        <v>77</v>
      </c>
      <c r="AF17" s="26">
        <f t="shared" si="10"/>
        <v>77</v>
      </c>
      <c r="AG17" s="26" t="str">
        <f t="shared" si="11"/>
        <v>3 months ago</v>
      </c>
      <c r="AH17" s="26">
        <v>2.0</v>
      </c>
      <c r="AI17" s="26">
        <v>2.0</v>
      </c>
    </row>
    <row r="18">
      <c r="A18" s="20" t="str">
        <f>'2022'!A20</f>
        <v>RO7112689</v>
      </c>
      <c r="B18" s="9" t="str">
        <f>'2022'!B20</f>
        <v>BP39144</v>
      </c>
      <c r="C18" s="9" t="str">
        <f>'2022'!C20</f>
        <v>BP39144</v>
      </c>
      <c r="D18" s="9" t="str">
        <f>'2022'!D20</f>
        <v>Onc Hematology &amp; Onc Early Dev</v>
      </c>
      <c r="E18" s="9" t="str">
        <f>'2022'!E20</f>
        <v>crovalimab</v>
      </c>
      <c r="F18" s="9" t="str">
        <f>'2022'!F20</f>
        <v>Oncology</v>
      </c>
      <c r="G18" s="9" t="str">
        <f>'2022'!G20</f>
        <v>Phase I/II</v>
      </c>
      <c r="H18" s="21">
        <f>'2022'!H20</f>
        <v>45063</v>
      </c>
      <c r="I18" s="21">
        <f>'2022'!I20</f>
        <v>45034</v>
      </c>
      <c r="J18" s="22">
        <f>'2022'!J20</f>
        <v>50</v>
      </c>
      <c r="K18" s="22">
        <f>'2022'!K20</f>
        <v>76</v>
      </c>
      <c r="L18" s="22" t="str">
        <f>'2022'!L20</f>
        <v>1-28 days</v>
      </c>
      <c r="M18" s="23">
        <f t="shared" si="2"/>
        <v>24</v>
      </c>
      <c r="N18" s="22">
        <f t="shared" si="3"/>
        <v>1</v>
      </c>
      <c r="O18" s="143" t="str">
        <f>'2022'!N20</f>
        <v>2/3/2023</v>
      </c>
      <c r="P18" s="25">
        <f>'2022'!O20</f>
        <v>31</v>
      </c>
      <c r="Q18" s="144" t="str">
        <f>'2022'!AK20</f>
        <v>3/3/2023</v>
      </c>
      <c r="R18" s="26">
        <f>'2022'!AL20</f>
        <v>28</v>
      </c>
      <c r="S18" s="143" t="str">
        <f>'2022'!BH20</f>
        <v>31/1/2023</v>
      </c>
      <c r="T18" s="28">
        <f>'2022'!BI20</f>
        <v>49</v>
      </c>
      <c r="U18" s="29">
        <f t="shared" si="4"/>
        <v>45012</v>
      </c>
      <c r="V18" s="145" t="str">
        <f>'2022'!CF20</f>
        <v>3/2/2023</v>
      </c>
      <c r="W18" s="145" t="str">
        <f>'2022'!CG20</f>
        <v>3/3/2023</v>
      </c>
      <c r="X18" s="145" t="str">
        <f>'2022'!CH20</f>
        <v>1/31/2023</v>
      </c>
      <c r="Y18" s="26">
        <f t="shared" si="5"/>
        <v>25</v>
      </c>
      <c r="Z18" s="26">
        <f t="shared" si="6"/>
        <v>24</v>
      </c>
      <c r="AA18" s="26">
        <f t="shared" si="7"/>
        <v>55</v>
      </c>
      <c r="AB18" s="26">
        <f t="shared" si="8"/>
        <v>24</v>
      </c>
      <c r="AC18" s="26">
        <f t="shared" ref="AC18:AE18" si="26">IF(Y18=44434,,Y18)</f>
        <v>25</v>
      </c>
      <c r="AD18" s="26">
        <f t="shared" si="26"/>
        <v>24</v>
      </c>
      <c r="AE18" s="26">
        <f t="shared" si="26"/>
        <v>55</v>
      </c>
      <c r="AF18" s="26">
        <f t="shared" si="10"/>
        <v>24</v>
      </c>
      <c r="AG18" s="26" t="str">
        <f t="shared" si="11"/>
        <v>1 month ago</v>
      </c>
      <c r="AH18" s="26">
        <v>9.0</v>
      </c>
      <c r="AI18" s="26">
        <v>4.0</v>
      </c>
    </row>
    <row r="19">
      <c r="A19" s="20" t="str">
        <f>'2022'!A21</f>
        <v>RO7200220</v>
      </c>
      <c r="B19" s="9" t="str">
        <f>'2022'!B21</f>
        <v>BP40899</v>
      </c>
      <c r="C19" s="9" t="str">
        <f>'2022'!C21</f>
        <v>BP40899 / DOVETAIL</v>
      </c>
      <c r="D19" s="9" t="str">
        <f>'2022'!D21</f>
        <v>I2O</v>
      </c>
      <c r="E19" s="9" t="str">
        <f>'2022'!E21</f>
        <v>IL-6 MAb</v>
      </c>
      <c r="F19" s="9" t="str">
        <f>'2022'!F21</f>
        <v>Ophthalmology (Eyes)</v>
      </c>
      <c r="G19" s="9" t="str">
        <f>'2022'!G21</f>
        <v>Phase I</v>
      </c>
      <c r="H19" s="21">
        <f>'2022'!H21</f>
        <v>44991</v>
      </c>
      <c r="I19" s="21">
        <f>'2022'!I21</f>
        <v>46177</v>
      </c>
      <c r="J19" s="22">
        <f>'2022'!J21</f>
        <v>42</v>
      </c>
      <c r="K19" s="22">
        <f>'2022'!K21</f>
        <v>34</v>
      </c>
      <c r="L19" s="22" t="str">
        <f>'2022'!L21</f>
        <v>1-28 days</v>
      </c>
      <c r="M19" s="23">
        <f t="shared" si="2"/>
        <v>16</v>
      </c>
      <c r="N19" s="22">
        <f t="shared" si="3"/>
        <v>1</v>
      </c>
      <c r="O19" s="143" t="str">
        <f>'2022'!N21</f>
        <v>11/3/2023</v>
      </c>
      <c r="P19" s="25">
        <f>'2022'!O21</f>
        <v>220</v>
      </c>
      <c r="Q19" s="144" t="str">
        <f>'2022'!AK21</f>
        <v>16/8/2022</v>
      </c>
      <c r="R19" s="26">
        <f>'2022'!AL21</f>
        <v>1</v>
      </c>
      <c r="S19" s="143" t="str">
        <f>'2022'!BH21</f>
        <v>23/8/2022</v>
      </c>
      <c r="T19" s="28">
        <f>'2022'!BI21</f>
        <v>1</v>
      </c>
      <c r="U19" s="29">
        <f t="shared" si="4"/>
        <v>45012</v>
      </c>
      <c r="V19" s="145" t="str">
        <f>'2022'!CF21</f>
        <v>3/11/2023</v>
      </c>
      <c r="W19" s="145" t="str">
        <f>'2022'!CG21</f>
        <v>8/16/2022</v>
      </c>
      <c r="X19" s="145" t="str">
        <f>'2022'!CH21</f>
        <v>8/23/2022</v>
      </c>
      <c r="Y19" s="26">
        <f t="shared" si="5"/>
        <v>16</v>
      </c>
      <c r="Z19" s="26">
        <f t="shared" si="6"/>
        <v>223</v>
      </c>
      <c r="AA19" s="26">
        <f t="shared" si="7"/>
        <v>216</v>
      </c>
      <c r="AB19" s="26">
        <f t="shared" si="8"/>
        <v>16</v>
      </c>
      <c r="AC19" s="26">
        <f t="shared" ref="AC19:AE19" si="27">IF(Y19=44434,,Y19)</f>
        <v>16</v>
      </c>
      <c r="AD19" s="26">
        <f t="shared" si="27"/>
        <v>223</v>
      </c>
      <c r="AE19" s="26">
        <f t="shared" si="27"/>
        <v>216</v>
      </c>
      <c r="AF19" s="26">
        <f t="shared" si="10"/>
        <v>16</v>
      </c>
      <c r="AG19" s="26" t="str">
        <f t="shared" si="11"/>
        <v>1 month ago</v>
      </c>
      <c r="AH19" s="26">
        <v>2.0</v>
      </c>
      <c r="AI19" s="26">
        <v>2.0</v>
      </c>
    </row>
    <row r="20">
      <c r="A20" s="20" t="str">
        <f>'2022'!A22</f>
        <v>RO7496998</v>
      </c>
      <c r="B20" s="9" t="str">
        <f>'2022'!B22</f>
        <v>CV43043</v>
      </c>
      <c r="C20" s="9" t="str">
        <f>'2022'!C22</f>
        <v>CV43043</v>
      </c>
      <c r="D20" s="9" t="str">
        <f>'2022'!D22</f>
        <v>I2O</v>
      </c>
      <c r="E20" s="9" t="str">
        <f>'2022'!E22</f>
        <v>viral replication inhibitor</v>
      </c>
      <c r="F20" s="9" t="str">
        <f>'2022'!F22</f>
        <v>Infectious Disease</v>
      </c>
      <c r="G20" s="9" t="str">
        <f>'2022'!G22</f>
        <v>Phase III</v>
      </c>
      <c r="H20" s="21">
        <f>'2022'!H22</f>
        <v>44620</v>
      </c>
      <c r="I20" s="21">
        <f>'2022'!I22</f>
        <v>44635</v>
      </c>
      <c r="J20" s="22">
        <f>'2022'!J22</f>
        <v>47</v>
      </c>
      <c r="K20" s="22" t="str">
        <f>'2022'!K22</f>
        <v/>
      </c>
      <c r="L20" s="22" t="str">
        <f>'2022'!L22</f>
        <v>above 56 days</v>
      </c>
      <c r="M20" s="23">
        <f t="shared" si="2"/>
        <v>306</v>
      </c>
      <c r="N20" s="22">
        <f t="shared" si="3"/>
        <v>11</v>
      </c>
      <c r="O20" s="143" t="str">
        <f>'2022'!N22</f>
        <v>25/5/2022</v>
      </c>
      <c r="P20" s="25">
        <f>'2022'!O22</f>
        <v>10</v>
      </c>
      <c r="Q20" s="144" t="str">
        <f>'2022'!AK22</f>
        <v/>
      </c>
      <c r="R20" s="26">
        <f>'2022'!AL22</f>
        <v>0</v>
      </c>
      <c r="S20" s="143" t="str">
        <f>'2022'!BH22</f>
        <v/>
      </c>
      <c r="T20" s="28">
        <f>'2022'!BI22</f>
        <v>0</v>
      </c>
      <c r="U20" s="29">
        <f t="shared" si="4"/>
        <v>45012</v>
      </c>
      <c r="V20" s="145" t="str">
        <f>'2022'!CF22</f>
        <v>5/25/2022</v>
      </c>
      <c r="W20" s="145" t="str">
        <f>'2022'!CG22</f>
        <v/>
      </c>
      <c r="X20" s="145" t="str">
        <f>'2022'!CH22</f>
        <v/>
      </c>
      <c r="Y20" s="26">
        <f t="shared" si="5"/>
        <v>306</v>
      </c>
      <c r="Z20" s="26">
        <f t="shared" si="6"/>
        <v>45012</v>
      </c>
      <c r="AA20" s="26">
        <f t="shared" si="7"/>
        <v>45012</v>
      </c>
      <c r="AB20" s="26">
        <f t="shared" si="8"/>
        <v>306</v>
      </c>
      <c r="AC20" s="26">
        <f t="shared" ref="AC20:AE20" si="28">IF(Y20=44434,,Y20)</f>
        <v>306</v>
      </c>
      <c r="AD20" s="26">
        <f t="shared" si="28"/>
        <v>45012</v>
      </c>
      <c r="AE20" s="26">
        <f t="shared" si="28"/>
        <v>45012</v>
      </c>
      <c r="AF20" s="26">
        <f t="shared" si="10"/>
        <v>306</v>
      </c>
      <c r="AG20" s="26" t="str">
        <f t="shared" si="11"/>
        <v>11 months ago</v>
      </c>
      <c r="AH20" s="26">
        <v>3.0</v>
      </c>
      <c r="AI20" s="26">
        <v>1.0</v>
      </c>
    </row>
    <row r="21">
      <c r="A21" s="20" t="str">
        <f>'2022'!A23</f>
        <v>RO7223280</v>
      </c>
      <c r="B21" s="9" t="str">
        <f>'2022'!B23</f>
        <v>BP41732</v>
      </c>
      <c r="C21" s="9" t="str">
        <f>'2022'!C23</f>
        <v>BP41732</v>
      </c>
      <c r="D21" s="9" t="str">
        <f>'2022'!D23</f>
        <v>I2O</v>
      </c>
      <c r="E21" s="9" t="str">
        <f>'2022'!E23</f>
        <v>Abx MacroCyc Pep</v>
      </c>
      <c r="F21" s="9" t="str">
        <f>'2022'!F23</f>
        <v>Infectious Disease</v>
      </c>
      <c r="G21" s="9" t="str">
        <f>'2022'!G23</f>
        <v>Phase I</v>
      </c>
      <c r="H21" s="21">
        <f>'2022'!H23</f>
        <v>44769</v>
      </c>
      <c r="I21" s="21">
        <f>'2022'!I23</f>
        <v>46444</v>
      </c>
      <c r="J21" s="22">
        <f>'2022'!J23</f>
        <v>44</v>
      </c>
      <c r="K21" s="22" t="str">
        <f>'2022'!K23</f>
        <v/>
      </c>
      <c r="L21" s="22" t="str">
        <f>'2022'!L23</f>
        <v>above 56 days</v>
      </c>
      <c r="M21" s="23">
        <f t="shared" si="2"/>
        <v>207</v>
      </c>
      <c r="N21" s="22">
        <f t="shared" si="3"/>
        <v>7</v>
      </c>
      <c r="O21" s="143" t="str">
        <f>'2022'!N23</f>
        <v>1/9/2022</v>
      </c>
      <c r="P21" s="25">
        <f>'2022'!O23</f>
        <v>131</v>
      </c>
      <c r="Q21" s="144" t="str">
        <f>'2022'!AK23</f>
        <v/>
      </c>
      <c r="R21" s="26">
        <f>'2022'!AL23</f>
        <v>0</v>
      </c>
      <c r="S21" s="143" t="str">
        <f>'2022'!BH23</f>
        <v>7/6/2022</v>
      </c>
      <c r="T21" s="28">
        <f>'2022'!BI23</f>
        <v>21</v>
      </c>
      <c r="U21" s="29">
        <f t="shared" si="4"/>
        <v>45012</v>
      </c>
      <c r="V21" s="145" t="str">
        <f>'2022'!CF23</f>
        <v>9/1/2022</v>
      </c>
      <c r="W21" s="145" t="str">
        <f>'2022'!CG23</f>
        <v/>
      </c>
      <c r="X21" s="145" t="str">
        <f>'2022'!CH23</f>
        <v>6/7/2022</v>
      </c>
      <c r="Y21" s="26">
        <f t="shared" si="5"/>
        <v>207</v>
      </c>
      <c r="Z21" s="26">
        <f t="shared" si="6"/>
        <v>45012</v>
      </c>
      <c r="AA21" s="26">
        <f t="shared" si="7"/>
        <v>293</v>
      </c>
      <c r="AB21" s="26">
        <f t="shared" si="8"/>
        <v>207</v>
      </c>
      <c r="AC21" s="26">
        <f t="shared" ref="AC21:AE21" si="29">IF(Y21=44434,,Y21)</f>
        <v>207</v>
      </c>
      <c r="AD21" s="26">
        <f t="shared" si="29"/>
        <v>45012</v>
      </c>
      <c r="AE21" s="26">
        <f t="shared" si="29"/>
        <v>293</v>
      </c>
      <c r="AF21" s="26">
        <f t="shared" si="10"/>
        <v>207</v>
      </c>
      <c r="AG21" s="26" t="str">
        <f t="shared" si="11"/>
        <v>7 months ago</v>
      </c>
      <c r="AH21" s="26">
        <v>2.0</v>
      </c>
      <c r="AI21" s="26">
        <v>1.0</v>
      </c>
    </row>
    <row r="22">
      <c r="A22" s="20" t="str">
        <f>'2022'!A24</f>
        <v>RO7250284</v>
      </c>
      <c r="B22" s="9" t="str">
        <f>'2022'!B24</f>
        <v>BP41670</v>
      </c>
      <c r="C22" s="9" t="str">
        <f>'2022'!C24</f>
        <v>BP41670</v>
      </c>
      <c r="D22" s="9" t="str">
        <f>'2022'!D24</f>
        <v>I2O</v>
      </c>
      <c r="E22" s="9" t="str">
        <f>'2022'!E24</f>
        <v>VEGF-Ang2 DutaFab</v>
      </c>
      <c r="F22" s="9" t="str">
        <f>'2022'!F24</f>
        <v>Ophthalmology (Eyes)</v>
      </c>
      <c r="G22" s="9" t="str">
        <f>'2022'!G24</f>
        <v>Active</v>
      </c>
      <c r="H22" s="21">
        <f>'2022'!H24</f>
        <v>46127</v>
      </c>
      <c r="I22" s="21">
        <f>'2022'!I24</f>
        <v>46160</v>
      </c>
      <c r="J22" s="22">
        <f>'2022'!J24</f>
        <v>40</v>
      </c>
      <c r="K22" s="22">
        <f>'2022'!K24</f>
        <v>36</v>
      </c>
      <c r="L22" s="22" t="str">
        <f>'2022'!L24</f>
        <v>1-28 days</v>
      </c>
      <c r="M22" s="23">
        <f t="shared" si="2"/>
        <v>12</v>
      </c>
      <c r="N22" s="22">
        <f t="shared" si="3"/>
        <v>1</v>
      </c>
      <c r="O22" s="143" t="str">
        <f>'2022'!N24</f>
        <v>15/3/2023</v>
      </c>
      <c r="P22" s="25">
        <f>'2022'!O24</f>
        <v>165</v>
      </c>
      <c r="Q22" s="144" t="str">
        <f>'2022'!AK24</f>
        <v/>
      </c>
      <c r="R22" s="26">
        <f>'2022'!AL24</f>
        <v>0</v>
      </c>
      <c r="S22" s="143" t="str">
        <f>'2022'!BH24</f>
        <v>24/2/2023</v>
      </c>
      <c r="T22" s="28">
        <f>'2022'!BI24</f>
        <v>1</v>
      </c>
      <c r="U22" s="29">
        <f t="shared" si="4"/>
        <v>45012</v>
      </c>
      <c r="V22" s="145" t="str">
        <f>'2022'!CF24</f>
        <v>3/15/2023</v>
      </c>
      <c r="W22" s="145" t="str">
        <f>'2022'!CG24</f>
        <v/>
      </c>
      <c r="X22" s="145" t="str">
        <f>'2022'!CH24</f>
        <v>2/24/2023</v>
      </c>
      <c r="Y22" s="26">
        <f t="shared" si="5"/>
        <v>12</v>
      </c>
      <c r="Z22" s="26">
        <f t="shared" si="6"/>
        <v>45012</v>
      </c>
      <c r="AA22" s="26">
        <f t="shared" si="7"/>
        <v>31</v>
      </c>
      <c r="AB22" s="26">
        <f t="shared" si="8"/>
        <v>12</v>
      </c>
      <c r="AC22" s="26">
        <f t="shared" ref="AC22:AE22" si="30">IF(Y22=44434,,Y22)</f>
        <v>12</v>
      </c>
      <c r="AD22" s="26">
        <f t="shared" si="30"/>
        <v>45012</v>
      </c>
      <c r="AE22" s="26">
        <f t="shared" si="30"/>
        <v>31</v>
      </c>
      <c r="AF22" s="26">
        <f t="shared" si="10"/>
        <v>12</v>
      </c>
      <c r="AG22" s="26" t="str">
        <f t="shared" si="11"/>
        <v>1 month ago</v>
      </c>
      <c r="AH22" s="26">
        <v>2.0</v>
      </c>
      <c r="AI22" s="26">
        <v>1.0</v>
      </c>
    </row>
    <row r="23">
      <c r="A23" s="20" t="str">
        <f>'2022'!A25</f>
        <v>Ube3A_LNA</v>
      </c>
      <c r="B23" s="9" t="str">
        <f>'2022'!B25</f>
        <v>BP40654</v>
      </c>
      <c r="C23" s="9" t="str">
        <f>'2022'!C25</f>
        <v>BP40654 / FREESIAS</v>
      </c>
      <c r="D23" s="9" t="str">
        <f>'2022'!D25</f>
        <v>Neuroscience</v>
      </c>
      <c r="E23" s="9" t="str">
        <f>'2022'!E25</f>
        <v>rugonersen</v>
      </c>
      <c r="F23" s="9" t="str">
        <f>'2022'!F25</f>
        <v>Neurology/CNS</v>
      </c>
      <c r="G23" s="9" t="str">
        <f>'2022'!G25</f>
        <v>Phase I</v>
      </c>
      <c r="H23" s="21" t="str">
        <f>'2022'!H25</f>
        <v/>
      </c>
      <c r="I23" s="21">
        <f>'2022'!I25</f>
        <v>45873</v>
      </c>
      <c r="J23" s="22">
        <f>'2022'!J25</f>
        <v>42</v>
      </c>
      <c r="K23" s="22" t="str">
        <f>'2022'!K25</f>
        <v/>
      </c>
      <c r="L23" s="22" t="str">
        <f>'2022'!L25</f>
        <v>above 56 days</v>
      </c>
      <c r="M23" s="23">
        <f t="shared" si="2"/>
        <v>115</v>
      </c>
      <c r="N23" s="22">
        <f t="shared" si="3"/>
        <v>4</v>
      </c>
      <c r="O23" s="143" t="str">
        <f>'2022'!N25</f>
        <v>2/12/2022</v>
      </c>
      <c r="P23" s="25">
        <f>'2022'!O25</f>
        <v>219</v>
      </c>
      <c r="Q23" s="144" t="str">
        <f>'2022'!AK25</f>
        <v/>
      </c>
      <c r="R23" s="26">
        <f>'2022'!AL25</f>
        <v>0</v>
      </c>
      <c r="S23" s="143" t="str">
        <f>'2022'!BH25</f>
        <v/>
      </c>
      <c r="T23" s="28">
        <f>'2022'!BI25</f>
        <v>0</v>
      </c>
      <c r="U23" s="29">
        <f t="shared" si="4"/>
        <v>45012</v>
      </c>
      <c r="V23" s="145" t="str">
        <f>'2022'!CF25</f>
        <v>12/2/2022</v>
      </c>
      <c r="W23" s="145" t="str">
        <f>'2022'!CG25</f>
        <v/>
      </c>
      <c r="X23" s="145" t="str">
        <f>'2022'!CH25</f>
        <v/>
      </c>
      <c r="Y23" s="26">
        <f t="shared" si="5"/>
        <v>115</v>
      </c>
      <c r="Z23" s="26">
        <f t="shared" si="6"/>
        <v>45012</v>
      </c>
      <c r="AA23" s="26">
        <f t="shared" si="7"/>
        <v>45012</v>
      </c>
      <c r="AB23" s="26">
        <f t="shared" si="8"/>
        <v>115</v>
      </c>
      <c r="AC23" s="26">
        <f t="shared" ref="AC23:AE23" si="31">IF(Y23=44434,,Y23)</f>
        <v>115</v>
      </c>
      <c r="AD23" s="26">
        <f t="shared" si="31"/>
        <v>45012</v>
      </c>
      <c r="AE23" s="26">
        <f t="shared" si="31"/>
        <v>45012</v>
      </c>
      <c r="AF23" s="26">
        <f t="shared" si="10"/>
        <v>115</v>
      </c>
      <c r="AG23" s="26" t="str">
        <f t="shared" si="11"/>
        <v>4 months ago</v>
      </c>
      <c r="AH23" s="26">
        <v>1.0</v>
      </c>
      <c r="AI23" s="26">
        <v>1.0</v>
      </c>
    </row>
    <row r="24">
      <c r="A24" s="20" t="str">
        <f>'2022'!A26</f>
        <v>RO7187807</v>
      </c>
      <c r="B24" s="9" t="str">
        <f>'2022'!B26</f>
        <v>GB43311</v>
      </c>
      <c r="C24" s="9" t="str">
        <f>'2022'!C26</f>
        <v>GB43311</v>
      </c>
      <c r="D24" s="9" t="str">
        <f>'2022'!D26</f>
        <v>I2O</v>
      </c>
      <c r="E24" s="9" t="str">
        <f>'2022'!E26</f>
        <v>ST2</v>
      </c>
      <c r="F24" s="9" t="str">
        <f>'2022'!F26</f>
        <v>Immunology</v>
      </c>
      <c r="G24" s="9" t="str">
        <f>'2022'!G26</f>
        <v>Phase IIb</v>
      </c>
      <c r="H24" s="21">
        <f>'2022'!H26</f>
        <v>45292</v>
      </c>
      <c r="I24" s="21">
        <f>'2022'!I26</f>
        <v>46288</v>
      </c>
      <c r="J24" s="22">
        <f>'2022'!J26</f>
        <v>42</v>
      </c>
      <c r="K24" s="22">
        <f>'2022'!K26</f>
        <v>34</v>
      </c>
      <c r="L24" s="22" t="str">
        <f>'2022'!L26</f>
        <v>1-28 days</v>
      </c>
      <c r="M24" s="23">
        <f t="shared" si="2"/>
        <v>13</v>
      </c>
      <c r="N24" s="22">
        <f t="shared" si="3"/>
        <v>1</v>
      </c>
      <c r="O24" s="143" t="str">
        <f>'2022'!N26</f>
        <v>13/3/2023</v>
      </c>
      <c r="P24" s="25">
        <f>'2022'!O26</f>
        <v>15</v>
      </c>
      <c r="Q24" s="144" t="str">
        <f>'2022'!AK26</f>
        <v/>
      </c>
      <c r="R24" s="26">
        <f>'2022'!AL26</f>
        <v>0</v>
      </c>
      <c r="S24" s="143" t="str">
        <f>'2022'!BH26</f>
        <v>14/3/2023</v>
      </c>
      <c r="T24" s="28">
        <f>'2022'!BI26</f>
        <v>9</v>
      </c>
      <c r="U24" s="29">
        <f t="shared" si="4"/>
        <v>45012</v>
      </c>
      <c r="V24" s="145" t="str">
        <f>'2022'!CF26</f>
        <v>3/13/2023</v>
      </c>
      <c r="W24" s="145" t="str">
        <f>'2022'!CG26</f>
        <v/>
      </c>
      <c r="X24" s="145" t="str">
        <f>'2022'!CH26</f>
        <v>3/14/2023</v>
      </c>
      <c r="Y24" s="26">
        <f t="shared" si="5"/>
        <v>14</v>
      </c>
      <c r="Z24" s="26">
        <f t="shared" si="6"/>
        <v>45012</v>
      </c>
      <c r="AA24" s="26">
        <f t="shared" si="7"/>
        <v>13</v>
      </c>
      <c r="AB24" s="26">
        <f t="shared" si="8"/>
        <v>13</v>
      </c>
      <c r="AC24" s="26">
        <f t="shared" ref="AC24:AE24" si="32">IF(Y24=44434,,Y24)</f>
        <v>14</v>
      </c>
      <c r="AD24" s="26">
        <f t="shared" si="32"/>
        <v>45012</v>
      </c>
      <c r="AE24" s="26">
        <f t="shared" si="32"/>
        <v>13</v>
      </c>
      <c r="AF24" s="26">
        <f t="shared" si="10"/>
        <v>13</v>
      </c>
      <c r="AG24" s="26" t="str">
        <f t="shared" si="11"/>
        <v>1 month ago</v>
      </c>
      <c r="AH24" s="26">
        <v>2.0</v>
      </c>
      <c r="AI24" s="26">
        <v>2.0</v>
      </c>
    </row>
    <row r="25">
      <c r="A25" s="20" t="str">
        <f>'2022'!A27</f>
        <v>RO7113755</v>
      </c>
      <c r="B25" s="9" t="str">
        <f>'2022'!B27</f>
        <v>CO42800</v>
      </c>
      <c r="C25" s="9" t="str">
        <f>'2022'!C27</f>
        <v>CO42800</v>
      </c>
      <c r="D25" s="9" t="str">
        <f>'2022'!D27</f>
        <v>Onc Solid Tumor &amp; Onc Medical Affairs</v>
      </c>
      <c r="E25" s="9" t="str">
        <f>'2022'!E27</f>
        <v>inavolisib</v>
      </c>
      <c r="F25" s="9" t="str">
        <f>'2022'!F27</f>
        <v>Oncology</v>
      </c>
      <c r="G25" s="9" t="str">
        <f>'2022'!G27</f>
        <v>Phase Ib</v>
      </c>
      <c r="H25" s="21">
        <f>'2022'!H27</f>
        <v>45545</v>
      </c>
      <c r="I25" s="21" t="str">
        <f>'2022'!I27</f>
        <v/>
      </c>
      <c r="J25" s="22">
        <f>'2022'!J27</f>
        <v>49</v>
      </c>
      <c r="K25" s="22" t="str">
        <f>'2022'!K27</f>
        <v/>
      </c>
      <c r="L25" s="22" t="str">
        <f>'2022'!L27</f>
        <v>1-28 days</v>
      </c>
      <c r="M25" s="23">
        <f t="shared" si="2"/>
        <v>13</v>
      </c>
      <c r="N25" s="22">
        <f t="shared" si="3"/>
        <v>1</v>
      </c>
      <c r="O25" s="143" t="str">
        <f>'2022'!N27</f>
        <v>14/3/2023</v>
      </c>
      <c r="P25" s="25">
        <f>'2022'!O27</f>
        <v>50</v>
      </c>
      <c r="Q25" s="144" t="str">
        <f>'2022'!AK27</f>
        <v/>
      </c>
      <c r="R25" s="26">
        <f>'2022'!AL27</f>
        <v>0</v>
      </c>
      <c r="S25" s="143" t="str">
        <f>'2022'!BH27</f>
        <v>14/3/2023</v>
      </c>
      <c r="T25" s="28">
        <f>'2022'!BI27</f>
        <v>1</v>
      </c>
      <c r="U25" s="29">
        <f t="shared" si="4"/>
        <v>45012</v>
      </c>
      <c r="V25" s="145" t="str">
        <f>'2022'!CF27</f>
        <v>3/14/2023</v>
      </c>
      <c r="W25" s="145" t="str">
        <f>'2022'!CG27</f>
        <v/>
      </c>
      <c r="X25" s="145" t="str">
        <f>'2022'!CH27</f>
        <v>3/14/2023</v>
      </c>
      <c r="Y25" s="26">
        <f t="shared" si="5"/>
        <v>13</v>
      </c>
      <c r="Z25" s="26">
        <f t="shared" si="6"/>
        <v>45012</v>
      </c>
      <c r="AA25" s="26">
        <f t="shared" si="7"/>
        <v>13</v>
      </c>
      <c r="AB25" s="26">
        <f t="shared" si="8"/>
        <v>13</v>
      </c>
      <c r="AC25" s="26">
        <f t="shared" ref="AC25:AE25" si="33">IF(Y25=44434,,Y25)</f>
        <v>13</v>
      </c>
      <c r="AD25" s="26">
        <f t="shared" si="33"/>
        <v>45012</v>
      </c>
      <c r="AE25" s="26">
        <f t="shared" si="33"/>
        <v>13</v>
      </c>
      <c r="AF25" s="26">
        <f t="shared" si="10"/>
        <v>13</v>
      </c>
      <c r="AG25" s="26" t="str">
        <f t="shared" si="11"/>
        <v>1 month ago</v>
      </c>
      <c r="AH25" s="26">
        <v>1.0</v>
      </c>
      <c r="AI25" s="26">
        <v>1.0</v>
      </c>
    </row>
    <row r="26">
      <c r="A26" s="20" t="str">
        <f>'2022'!A28</f>
        <v>RO7102122</v>
      </c>
      <c r="B26" s="9" t="str">
        <f>'2022'!B28</f>
        <v>BO41932</v>
      </c>
      <c r="C26" s="9" t="str">
        <f>'2022'!C28</f>
        <v>BO41932</v>
      </c>
      <c r="D26" s="9" t="str">
        <f>'2022'!D28</f>
        <v>Onc Solid Tumor &amp; Onc Medical Affairs</v>
      </c>
      <c r="E26" s="9" t="str">
        <f>'2022'!E28</f>
        <v>ONC DA STRATEGY</v>
      </c>
      <c r="F26" s="9" t="str">
        <f>'2022'!F28</f>
        <v>Oncology</v>
      </c>
      <c r="G26" s="9" t="str">
        <f>'2022'!G28</f>
        <v>Phase II</v>
      </c>
      <c r="H26" s="21">
        <f>'2022'!H28</f>
        <v>45292</v>
      </c>
      <c r="I26" s="21">
        <f>'2022'!I28</f>
        <v>47375</v>
      </c>
      <c r="J26" s="22">
        <f>'2022'!J28</f>
        <v>55</v>
      </c>
      <c r="K26" s="22">
        <f>'2022'!K28</f>
        <v>97</v>
      </c>
      <c r="L26" s="22" t="str">
        <f>'2022'!L28</f>
        <v>29-56 days</v>
      </c>
      <c r="M26" s="23">
        <f t="shared" si="2"/>
        <v>53</v>
      </c>
      <c r="N26" s="22">
        <f t="shared" si="3"/>
        <v>2</v>
      </c>
      <c r="O26" s="143" t="str">
        <f>'2022'!N28</f>
        <v>19/1/2023</v>
      </c>
      <c r="P26" s="25">
        <f>'2022'!O28</f>
        <v>56</v>
      </c>
      <c r="Q26" s="144" t="str">
        <f>'2022'!AK28</f>
        <v>19/1/2023</v>
      </c>
      <c r="R26" s="26">
        <f>'2022'!AL28</f>
        <v>30</v>
      </c>
      <c r="S26" s="143" t="str">
        <f>'2022'!BH28</f>
        <v>2/2/2023</v>
      </c>
      <c r="T26" s="28">
        <f>'2022'!BI28</f>
        <v>14</v>
      </c>
      <c r="U26" s="29">
        <f t="shared" si="4"/>
        <v>45012</v>
      </c>
      <c r="V26" s="145" t="str">
        <f>'2022'!CF28</f>
        <v>1/19/2023</v>
      </c>
      <c r="W26" s="145" t="str">
        <f>'2022'!CG28</f>
        <v>1/19/2023</v>
      </c>
      <c r="X26" s="145" t="str">
        <f>'2022'!CH28</f>
        <v>2/2/2023</v>
      </c>
      <c r="Y26" s="26">
        <f t="shared" si="5"/>
        <v>67</v>
      </c>
      <c r="Z26" s="26">
        <f t="shared" si="6"/>
        <v>67</v>
      </c>
      <c r="AA26" s="26">
        <f t="shared" si="7"/>
        <v>53</v>
      </c>
      <c r="AB26" s="26">
        <f t="shared" si="8"/>
        <v>53</v>
      </c>
      <c r="AC26" s="26">
        <f t="shared" ref="AC26:AE26" si="34">IF(Y26=44434,,Y26)</f>
        <v>67</v>
      </c>
      <c r="AD26" s="26">
        <f t="shared" si="34"/>
        <v>67</v>
      </c>
      <c r="AE26" s="26">
        <f t="shared" si="34"/>
        <v>53</v>
      </c>
      <c r="AF26" s="26">
        <f t="shared" si="10"/>
        <v>53</v>
      </c>
      <c r="AG26" s="26" t="str">
        <f t="shared" si="11"/>
        <v>2 months ago</v>
      </c>
      <c r="AH26" s="26">
        <v>4.0</v>
      </c>
      <c r="AI26" s="26">
        <v>4.0</v>
      </c>
    </row>
    <row r="27">
      <c r="A27" s="20" t="str">
        <f>'2022'!A29</f>
        <v>RO5541267</v>
      </c>
      <c r="B27" s="9" t="str">
        <f>'2022'!B29</f>
        <v>MO39874</v>
      </c>
      <c r="C27" s="9" t="str">
        <f>'2022'!C29</f>
        <v>MO39874</v>
      </c>
      <c r="D27" s="9" t="str">
        <f>'2022'!D29</f>
        <v>Onc Solid Tumor &amp; Onc Medical Affairs</v>
      </c>
      <c r="E27" s="9" t="str">
        <f>'2022'!E29</f>
        <v>Tecentriq</v>
      </c>
      <c r="F27" s="9" t="str">
        <f>'2022'!F29</f>
        <v>Oncology</v>
      </c>
      <c r="G27" s="9" t="str">
        <f>'2022'!G29</f>
        <v>Phase III</v>
      </c>
      <c r="H27" s="21">
        <f>'2022'!H29</f>
        <v>45757</v>
      </c>
      <c r="I27" s="21" t="str">
        <f>'2022'!I29</f>
        <v/>
      </c>
      <c r="J27" s="22">
        <f>'2022'!J29</f>
        <v>54</v>
      </c>
      <c r="K27" s="22" t="str">
        <f>'2022'!K29</f>
        <v/>
      </c>
      <c r="L27" s="22" t="str">
        <f>'2022'!L29</f>
        <v>1-28 days</v>
      </c>
      <c r="M27" s="23">
        <f t="shared" si="2"/>
        <v>18</v>
      </c>
      <c r="N27" s="22">
        <f t="shared" si="3"/>
        <v>1</v>
      </c>
      <c r="O27" s="143" t="str">
        <f>'2022'!N29</f>
        <v>9/3/2023</v>
      </c>
      <c r="P27" s="25">
        <f>'2022'!O29</f>
        <v>11</v>
      </c>
      <c r="Q27" s="144" t="str">
        <f>'2022'!AK29</f>
        <v/>
      </c>
      <c r="R27" s="26">
        <f>'2022'!AL29</f>
        <v>0</v>
      </c>
      <c r="S27" s="143" t="str">
        <f>'2022'!BH29</f>
        <v/>
      </c>
      <c r="T27" s="28">
        <f>'2022'!BI29</f>
        <v>0</v>
      </c>
      <c r="U27" s="29">
        <f t="shared" si="4"/>
        <v>45012</v>
      </c>
      <c r="V27" s="145" t="str">
        <f>'2022'!CF29</f>
        <v>3/9/2023</v>
      </c>
      <c r="W27" s="145" t="str">
        <f>'2022'!CG29</f>
        <v/>
      </c>
      <c r="X27" s="145" t="str">
        <f>'2022'!CH29</f>
        <v/>
      </c>
      <c r="Y27" s="26">
        <f t="shared" si="5"/>
        <v>18</v>
      </c>
      <c r="Z27" s="26">
        <f t="shared" si="6"/>
        <v>45012</v>
      </c>
      <c r="AA27" s="26">
        <f t="shared" si="7"/>
        <v>45012</v>
      </c>
      <c r="AB27" s="26">
        <f t="shared" si="8"/>
        <v>18</v>
      </c>
      <c r="AC27" s="26">
        <f t="shared" ref="AC27:AE27" si="35">IF(Y27=44434,,Y27)</f>
        <v>18</v>
      </c>
      <c r="AD27" s="26">
        <f t="shared" si="35"/>
        <v>45012</v>
      </c>
      <c r="AE27" s="26">
        <f t="shared" si="35"/>
        <v>45012</v>
      </c>
      <c r="AF27" s="26">
        <f t="shared" si="10"/>
        <v>18</v>
      </c>
      <c r="AG27" s="26" t="str">
        <f t="shared" si="11"/>
        <v>1 month ago</v>
      </c>
      <c r="AH27" s="26">
        <v>2.0</v>
      </c>
      <c r="AI27" s="26">
        <v>2.0</v>
      </c>
    </row>
    <row r="28">
      <c r="A28" s="20" t="str">
        <f>'2022'!A30</f>
        <v>RO5541267</v>
      </c>
      <c r="B28" s="9" t="str">
        <f>'2022'!B30</f>
        <v>WO39210</v>
      </c>
      <c r="C28" s="9" t="str">
        <f>'2022'!C30</f>
        <v>WO39210 / IMmotion010</v>
      </c>
      <c r="D28" s="9" t="str">
        <f>'2022'!D30</f>
        <v>Onc Solid Tumor &amp; Onc Medical Affairs</v>
      </c>
      <c r="E28" s="9" t="str">
        <f>'2022'!E30</f>
        <v>Tecentriq</v>
      </c>
      <c r="F28" s="9" t="str">
        <f>'2022'!F30</f>
        <v>Oncology</v>
      </c>
      <c r="G28" s="9" t="str">
        <f>'2022'!G30</f>
        <v>Phase III</v>
      </c>
      <c r="H28" s="21">
        <f>'2022'!H30</f>
        <v>45380</v>
      </c>
      <c r="I28" s="21">
        <f>'2022'!I30</f>
        <v>44894</v>
      </c>
      <c r="J28" s="22">
        <f>'2022'!J30</f>
        <v>91</v>
      </c>
      <c r="K28" s="22">
        <f>'2022'!K30</f>
        <v>91</v>
      </c>
      <c r="L28" s="22" t="str">
        <f>'2022'!L30</f>
        <v>above 56 days</v>
      </c>
      <c r="M28" s="23">
        <f t="shared" si="2"/>
        <v>271</v>
      </c>
      <c r="N28" s="22">
        <f t="shared" si="3"/>
        <v>9</v>
      </c>
      <c r="O28" s="143" t="str">
        <f>'2022'!N30</f>
        <v>29/6/2022</v>
      </c>
      <c r="P28" s="25">
        <f>'2022'!O30</f>
        <v>55</v>
      </c>
      <c r="Q28" s="144" t="str">
        <f>'2022'!AK30</f>
        <v>29/6/2022</v>
      </c>
      <c r="R28" s="26">
        <f>'2022'!AL30</f>
        <v>60</v>
      </c>
      <c r="S28" s="143" t="str">
        <f>'2022'!BH30</f>
        <v>28/6/2022</v>
      </c>
      <c r="T28" s="28">
        <f>'2022'!BI30</f>
        <v>3</v>
      </c>
      <c r="U28" s="29">
        <f t="shared" si="4"/>
        <v>45012</v>
      </c>
      <c r="V28" s="145" t="str">
        <f>'2022'!CF30</f>
        <v>6/29/2022</v>
      </c>
      <c r="W28" s="145" t="str">
        <f>'2022'!CG30</f>
        <v>6/29/2022</v>
      </c>
      <c r="X28" s="145" t="str">
        <f>'2022'!CH30</f>
        <v>6/28/2022</v>
      </c>
      <c r="Y28" s="26">
        <f t="shared" si="5"/>
        <v>271</v>
      </c>
      <c r="Z28" s="26">
        <f t="shared" si="6"/>
        <v>271</v>
      </c>
      <c r="AA28" s="26">
        <f t="shared" si="7"/>
        <v>272</v>
      </c>
      <c r="AB28" s="26">
        <f t="shared" si="8"/>
        <v>271</v>
      </c>
      <c r="AC28" s="26">
        <f t="shared" ref="AC28:AE28" si="36">IF(Y28=44434,,Y28)</f>
        <v>271</v>
      </c>
      <c r="AD28" s="26">
        <f t="shared" si="36"/>
        <v>271</v>
      </c>
      <c r="AE28" s="26">
        <f t="shared" si="36"/>
        <v>272</v>
      </c>
      <c r="AF28" s="26">
        <f t="shared" si="10"/>
        <v>271</v>
      </c>
      <c r="AG28" s="26" t="str">
        <f t="shared" si="11"/>
        <v>9 months ago</v>
      </c>
      <c r="AH28" s="26">
        <v>4.0</v>
      </c>
      <c r="AI28" s="26">
        <v>4.0</v>
      </c>
    </row>
    <row r="29">
      <c r="A29" s="20" t="str">
        <f>'2022'!A31</f>
        <v>RO7021610</v>
      </c>
      <c r="B29" s="9" t="str">
        <f>'2022'!B31</f>
        <v>GA40209</v>
      </c>
      <c r="C29" s="9" t="str">
        <f>'2022'!C31</f>
        <v>GA40209</v>
      </c>
      <c r="D29" s="9" t="str">
        <f>'2022'!D31</f>
        <v>I2O</v>
      </c>
      <c r="E29" s="9" t="str">
        <f>'2022'!E31</f>
        <v>efmarodocokin alfa</v>
      </c>
      <c r="F29" s="9" t="str">
        <f>'2022'!F31</f>
        <v>Immunology</v>
      </c>
      <c r="G29" s="9" t="str">
        <f>'2022'!G31</f>
        <v>Phase II</v>
      </c>
      <c r="H29" s="21">
        <f>'2022'!H31</f>
        <v>45404</v>
      </c>
      <c r="I29" s="21" t="str">
        <f>'2022'!I31</f>
        <v/>
      </c>
      <c r="J29" s="22">
        <f>'2022'!J31</f>
        <v>39</v>
      </c>
      <c r="K29" s="22" t="str">
        <f>'2022'!K31</f>
        <v/>
      </c>
      <c r="L29" s="22" t="str">
        <f>'2022'!L31</f>
        <v>above 56 days</v>
      </c>
      <c r="M29" s="23">
        <f t="shared" si="2"/>
        <v>227</v>
      </c>
      <c r="N29" s="22">
        <f t="shared" si="3"/>
        <v>8</v>
      </c>
      <c r="O29" s="143" t="str">
        <f>'2022'!N31</f>
        <v>12/8/2022</v>
      </c>
      <c r="P29" s="25">
        <f>'2022'!O31</f>
        <v>11</v>
      </c>
      <c r="Q29" s="144" t="str">
        <f>'2022'!AK31</f>
        <v/>
      </c>
      <c r="R29" s="26">
        <f>'2022'!AL31</f>
        <v>0</v>
      </c>
      <c r="S29" s="143" t="str">
        <f>'2022'!BH31</f>
        <v/>
      </c>
      <c r="T29" s="28">
        <f>'2022'!BI31</f>
        <v>0</v>
      </c>
      <c r="U29" s="29">
        <f t="shared" si="4"/>
        <v>45012</v>
      </c>
      <c r="V29" s="145" t="str">
        <f>'2022'!CF31</f>
        <v>8/12/2022</v>
      </c>
      <c r="W29" s="145" t="str">
        <f>'2022'!CG31</f>
        <v/>
      </c>
      <c r="X29" s="145" t="str">
        <f>'2022'!CH31</f>
        <v/>
      </c>
      <c r="Y29" s="26">
        <f t="shared" si="5"/>
        <v>227</v>
      </c>
      <c r="Z29" s="26">
        <f t="shared" si="6"/>
        <v>45012</v>
      </c>
      <c r="AA29" s="26">
        <f t="shared" si="7"/>
        <v>45012</v>
      </c>
      <c r="AB29" s="26">
        <f t="shared" si="8"/>
        <v>227</v>
      </c>
      <c r="AC29" s="26">
        <f t="shared" ref="AC29:AE29" si="37">IF(Y29=44434,,Y29)</f>
        <v>227</v>
      </c>
      <c r="AD29" s="26">
        <f t="shared" si="37"/>
        <v>45012</v>
      </c>
      <c r="AE29" s="26">
        <f t="shared" si="37"/>
        <v>45012</v>
      </c>
      <c r="AF29" s="26">
        <f t="shared" si="10"/>
        <v>227</v>
      </c>
      <c r="AG29" s="26" t="str">
        <f t="shared" si="11"/>
        <v>8 months ago</v>
      </c>
      <c r="AH29" s="26">
        <v>1.0</v>
      </c>
      <c r="AI29" s="26">
        <v>1.0</v>
      </c>
    </row>
    <row r="30">
      <c r="A30" s="20" t="str">
        <f>'2022'!A32</f>
        <v>RO7092284</v>
      </c>
      <c r="B30" s="9" t="str">
        <f>'2022'!B32</f>
        <v>GO41717</v>
      </c>
      <c r="C30" s="9" t="str">
        <f>'2022'!C32</f>
        <v>GO41717 / SKYSCRAPER-01</v>
      </c>
      <c r="D30" s="9" t="str">
        <f>'2022'!D32</f>
        <v>Onc Solid Tumor &amp; Onc Medical Affairs</v>
      </c>
      <c r="E30" s="9" t="str">
        <f>'2022'!E32</f>
        <v>tiragolumab</v>
      </c>
      <c r="F30" s="9" t="str">
        <f>'2022'!F32</f>
        <v>Oncology</v>
      </c>
      <c r="G30" s="9" t="str">
        <f>'2022'!G32</f>
        <v>Phase III</v>
      </c>
      <c r="H30" s="21">
        <f>'2022'!H32</f>
        <v>45261</v>
      </c>
      <c r="I30" s="21">
        <f>'2022'!I32</f>
        <v>44823</v>
      </c>
      <c r="J30" s="22">
        <f>'2022'!J32</f>
        <v>97</v>
      </c>
      <c r="K30" s="22">
        <f>'2022'!K32</f>
        <v>94</v>
      </c>
      <c r="L30" s="22" t="str">
        <f>'2022'!L32</f>
        <v>1-28 days</v>
      </c>
      <c r="M30" s="23">
        <f t="shared" si="2"/>
        <v>13</v>
      </c>
      <c r="N30" s="22">
        <f t="shared" si="3"/>
        <v>1</v>
      </c>
      <c r="O30" s="143" t="str">
        <f>'2022'!N32</f>
        <v>14/3/2023</v>
      </c>
      <c r="P30" s="25">
        <f>'2022'!O32</f>
        <v>109</v>
      </c>
      <c r="Q30" s="144" t="str">
        <f>'2022'!AK32</f>
        <v>13/2/2023</v>
      </c>
      <c r="R30" s="26">
        <f>'2022'!AL32</f>
        <v>89</v>
      </c>
      <c r="S30" s="143" t="str">
        <f>'2022'!BH32</f>
        <v>14/3/2023</v>
      </c>
      <c r="T30" s="28">
        <f>'2022'!BI32</f>
        <v>38</v>
      </c>
      <c r="U30" s="29">
        <f t="shared" si="4"/>
        <v>45012</v>
      </c>
      <c r="V30" s="145" t="str">
        <f>'2022'!CF32</f>
        <v>3/14/2023</v>
      </c>
      <c r="W30" s="145" t="str">
        <f>'2022'!CG32</f>
        <v>2/13/2023</v>
      </c>
      <c r="X30" s="145" t="str">
        <f>'2022'!CH32</f>
        <v>3/14/2023</v>
      </c>
      <c r="Y30" s="26">
        <f t="shared" si="5"/>
        <v>13</v>
      </c>
      <c r="Z30" s="26">
        <f t="shared" si="6"/>
        <v>42</v>
      </c>
      <c r="AA30" s="26">
        <f t="shared" si="7"/>
        <v>13</v>
      </c>
      <c r="AB30" s="26">
        <f t="shared" si="8"/>
        <v>13</v>
      </c>
      <c r="AC30" s="26">
        <f t="shared" ref="AC30:AE30" si="38">IF(Y30=44434,,Y30)</f>
        <v>13</v>
      </c>
      <c r="AD30" s="26">
        <f t="shared" si="38"/>
        <v>42</v>
      </c>
      <c r="AE30" s="26">
        <f t="shared" si="38"/>
        <v>13</v>
      </c>
      <c r="AF30" s="26">
        <f t="shared" si="10"/>
        <v>13</v>
      </c>
      <c r="AG30" s="26" t="str">
        <f t="shared" si="11"/>
        <v>1 month ago</v>
      </c>
      <c r="AH30" s="26">
        <v>13.0</v>
      </c>
      <c r="AI30" s="26">
        <v>10.0</v>
      </c>
    </row>
    <row r="31">
      <c r="A31" s="20" t="str">
        <f>'2022'!A33</f>
        <v>RO7092284</v>
      </c>
      <c r="B31" s="9" t="str">
        <f>'2022'!B33</f>
        <v>GO41854</v>
      </c>
      <c r="C31" s="9" t="str">
        <f>'2022'!C33</f>
        <v>GO41854 / SKYSCRAPER-03</v>
      </c>
      <c r="D31" s="9" t="str">
        <f>'2022'!D33</f>
        <v>Onc Solid Tumor &amp; Onc Medical Affairs</v>
      </c>
      <c r="E31" s="9" t="str">
        <f>'2022'!E33</f>
        <v>tiragolumab</v>
      </c>
      <c r="F31" s="9" t="str">
        <f>'2022'!F33</f>
        <v>Oncology</v>
      </c>
      <c r="G31" s="9" t="str">
        <f>'2022'!G33</f>
        <v>Phase III</v>
      </c>
      <c r="H31" s="21">
        <f>'2022'!H33</f>
        <v>46447</v>
      </c>
      <c r="I31" s="21">
        <f>'2022'!I33</f>
        <v>45455</v>
      </c>
      <c r="J31" s="22">
        <f>'2022'!J33</f>
        <v>38</v>
      </c>
      <c r="K31" s="22">
        <f>'2022'!K33</f>
        <v>48</v>
      </c>
      <c r="L31" s="22" t="str">
        <f>'2022'!L33</f>
        <v>1-28 days</v>
      </c>
      <c r="M31" s="23">
        <f t="shared" si="2"/>
        <v>13</v>
      </c>
      <c r="N31" s="22">
        <f t="shared" si="3"/>
        <v>1</v>
      </c>
      <c r="O31" s="143" t="str">
        <f>'2022'!N33</f>
        <v>14/3/2023</v>
      </c>
      <c r="P31" s="25">
        <f>'2022'!O33</f>
        <v>78</v>
      </c>
      <c r="Q31" s="144" t="str">
        <f>'2022'!AK33</f>
        <v>15/12/2022</v>
      </c>
      <c r="R31" s="26">
        <f>'2022'!AL33</f>
        <v>27</v>
      </c>
      <c r="S31" s="143" t="str">
        <f>'2022'!BH33</f>
        <v>8/2/2023</v>
      </c>
      <c r="T31" s="28">
        <f>'2022'!BI33</f>
        <v>83</v>
      </c>
      <c r="U31" s="29">
        <f t="shared" si="4"/>
        <v>45012</v>
      </c>
      <c r="V31" s="145" t="str">
        <f>'2022'!CF33</f>
        <v>3/14/2023</v>
      </c>
      <c r="W31" s="145" t="str">
        <f>'2022'!CG33</f>
        <v>12/15/2022</v>
      </c>
      <c r="X31" s="145" t="str">
        <f>'2022'!CH33</f>
        <v>2/8/2023</v>
      </c>
      <c r="Y31" s="26">
        <f t="shared" si="5"/>
        <v>13</v>
      </c>
      <c r="Z31" s="26">
        <f t="shared" si="6"/>
        <v>102</v>
      </c>
      <c r="AA31" s="26">
        <f t="shared" si="7"/>
        <v>47</v>
      </c>
      <c r="AB31" s="26">
        <f t="shared" si="8"/>
        <v>13</v>
      </c>
      <c r="AC31" s="26">
        <f t="shared" ref="AC31:AE31" si="39">IF(Y31=44434,,Y31)</f>
        <v>13</v>
      </c>
      <c r="AD31" s="26">
        <f t="shared" si="39"/>
        <v>102</v>
      </c>
      <c r="AE31" s="26">
        <f t="shared" si="39"/>
        <v>47</v>
      </c>
      <c r="AF31" s="26">
        <f t="shared" si="10"/>
        <v>13</v>
      </c>
      <c r="AG31" s="26" t="str">
        <f t="shared" si="11"/>
        <v>1 month ago</v>
      </c>
      <c r="AH31" s="26">
        <v>4.0</v>
      </c>
      <c r="AI31" s="26">
        <v>4.0</v>
      </c>
    </row>
    <row r="32">
      <c r="A32" s="20" t="str">
        <f>'2022'!A34</f>
        <v>RO7126209</v>
      </c>
      <c r="B32" s="9" t="str">
        <f>'2022'!B34</f>
        <v>BP42155</v>
      </c>
      <c r="C32" s="9" t="str">
        <f>'2022'!C34</f>
        <v>BP42155</v>
      </c>
      <c r="D32" s="9" t="str">
        <f>'2022'!D34</f>
        <v>Neuroscience</v>
      </c>
      <c r="E32" s="9" t="str">
        <f>'2022'!E34</f>
        <v>Brain Shuttle gantenerumab</v>
      </c>
      <c r="F32" s="9" t="str">
        <f>'2022'!F34</f>
        <v>Neurology/CNS</v>
      </c>
      <c r="G32" s="9" t="str">
        <f>'2022'!G34</f>
        <v>Phase I/II</v>
      </c>
      <c r="H32" s="21">
        <f>'2022'!H34</f>
        <v>45292</v>
      </c>
      <c r="I32" s="21">
        <f>'2022'!I34</f>
        <v>47504</v>
      </c>
      <c r="J32" s="22">
        <f>'2022'!J34</f>
        <v>42</v>
      </c>
      <c r="K32" s="22" t="str">
        <f>'2022'!K34</f>
        <v/>
      </c>
      <c r="L32" s="22" t="str">
        <f>'2022'!L34</f>
        <v>1-28 days</v>
      </c>
      <c r="M32" s="23">
        <f t="shared" si="2"/>
        <v>14</v>
      </c>
      <c r="N32" s="22">
        <f t="shared" si="3"/>
        <v>1</v>
      </c>
      <c r="O32" s="143" t="str">
        <f>'2022'!N34</f>
        <v>13/3/2023</v>
      </c>
      <c r="P32" s="25">
        <f>'2022'!O34</f>
        <v>30</v>
      </c>
      <c r="Q32" s="144" t="str">
        <f>'2022'!AK34</f>
        <v/>
      </c>
      <c r="R32" s="26">
        <f>'2022'!AL34</f>
        <v>0</v>
      </c>
      <c r="S32" s="143" t="str">
        <f>'2022'!BH34</f>
        <v>31/1/2023</v>
      </c>
      <c r="T32" s="28">
        <f>'2022'!BI34</f>
        <v>3</v>
      </c>
      <c r="U32" s="29">
        <f t="shared" si="4"/>
        <v>45012</v>
      </c>
      <c r="V32" s="145" t="str">
        <f>'2022'!CF34</f>
        <v>3/13/2023</v>
      </c>
      <c r="W32" s="145" t="str">
        <f>'2022'!CG34</f>
        <v/>
      </c>
      <c r="X32" s="145" t="str">
        <f>'2022'!CH34</f>
        <v>1/31/2023</v>
      </c>
      <c r="Y32" s="26">
        <f t="shared" si="5"/>
        <v>14</v>
      </c>
      <c r="Z32" s="26">
        <f t="shared" si="6"/>
        <v>45012</v>
      </c>
      <c r="AA32" s="26">
        <f t="shared" si="7"/>
        <v>55</v>
      </c>
      <c r="AB32" s="26">
        <f t="shared" si="8"/>
        <v>14</v>
      </c>
      <c r="AC32" s="26">
        <f t="shared" ref="AC32:AE32" si="40">IF(Y32=44434,,Y32)</f>
        <v>14</v>
      </c>
      <c r="AD32" s="26">
        <f t="shared" si="40"/>
        <v>45012</v>
      </c>
      <c r="AE32" s="26">
        <f t="shared" si="40"/>
        <v>55</v>
      </c>
      <c r="AF32" s="26">
        <f t="shared" si="10"/>
        <v>14</v>
      </c>
      <c r="AG32" s="26" t="str">
        <f t="shared" si="11"/>
        <v>1 month ago</v>
      </c>
      <c r="AH32" s="26">
        <v>1.0</v>
      </c>
      <c r="AI32" s="26">
        <v>1.0</v>
      </c>
    </row>
    <row r="33">
      <c r="A33" s="20" t="str">
        <f>'2022'!A35</f>
        <v>RO4909832</v>
      </c>
      <c r="B33" s="9" t="str">
        <f>'2022'!B35</f>
        <v>WN39658</v>
      </c>
      <c r="C33" s="9" t="str">
        <f>'2022'!C35</f>
        <v>WN39658 / GRADUATE II</v>
      </c>
      <c r="D33" s="9" t="str">
        <f>'2022'!D35</f>
        <v>Neuroscience</v>
      </c>
      <c r="E33" s="9" t="str">
        <f>'2022'!E35</f>
        <v>gantenerumab</v>
      </c>
      <c r="F33" s="9" t="str">
        <f>'2022'!F35</f>
        <v>Neurology/CNS</v>
      </c>
      <c r="G33" s="9" t="str">
        <f>'2022'!G35</f>
        <v>Phase III</v>
      </c>
      <c r="H33" s="21">
        <f>'2022'!H35</f>
        <v>45233</v>
      </c>
      <c r="I33" s="21">
        <f>'2022'!I35</f>
        <v>45044</v>
      </c>
      <c r="J33" s="22">
        <f>'2022'!J35</f>
        <v>73</v>
      </c>
      <c r="K33" s="22">
        <f>'2022'!K35</f>
        <v>66</v>
      </c>
      <c r="L33" s="22" t="str">
        <f>'2022'!L35</f>
        <v>29-56 days</v>
      </c>
      <c r="M33" s="23">
        <f t="shared" si="2"/>
        <v>56</v>
      </c>
      <c r="N33" s="22">
        <f t="shared" si="3"/>
        <v>2</v>
      </c>
      <c r="O33" s="143" t="str">
        <f>'2022'!N35</f>
        <v>30/1/2023</v>
      </c>
      <c r="P33" s="25">
        <f>'2022'!O35</f>
        <v>63</v>
      </c>
      <c r="Q33" s="144" t="str">
        <f>'2022'!AK35</f>
        <v>28/10/2022</v>
      </c>
      <c r="R33" s="26">
        <f>'2022'!AL35</f>
        <v>13</v>
      </c>
      <c r="S33" s="143" t="str">
        <f>'2022'!BH35</f>
        <v>24/1/2023</v>
      </c>
      <c r="T33" s="28">
        <f>'2022'!BI35</f>
        <v>18</v>
      </c>
      <c r="U33" s="29">
        <f t="shared" si="4"/>
        <v>45012</v>
      </c>
      <c r="V33" s="145" t="str">
        <f>'2022'!CF35</f>
        <v>1/30/2023</v>
      </c>
      <c r="W33" s="145" t="str">
        <f>'2022'!CG35</f>
        <v>10/28/2022</v>
      </c>
      <c r="X33" s="145" t="str">
        <f>'2022'!CH35</f>
        <v>1/24/2023</v>
      </c>
      <c r="Y33" s="26">
        <f t="shared" si="5"/>
        <v>56</v>
      </c>
      <c r="Z33" s="26">
        <f t="shared" si="6"/>
        <v>150</v>
      </c>
      <c r="AA33" s="26">
        <f t="shared" si="7"/>
        <v>62</v>
      </c>
      <c r="AB33" s="26">
        <f t="shared" si="8"/>
        <v>56</v>
      </c>
      <c r="AC33" s="26">
        <f t="shared" ref="AC33:AE33" si="41">IF(Y33=44434,,Y33)</f>
        <v>56</v>
      </c>
      <c r="AD33" s="26">
        <f t="shared" si="41"/>
        <v>150</v>
      </c>
      <c r="AE33" s="26">
        <f t="shared" si="41"/>
        <v>62</v>
      </c>
      <c r="AF33" s="26">
        <f t="shared" si="10"/>
        <v>56</v>
      </c>
      <c r="AG33" s="26" t="str">
        <f t="shared" si="11"/>
        <v>2 months ago</v>
      </c>
      <c r="AH33" s="26">
        <v>4.0</v>
      </c>
      <c r="AI33" s="26">
        <v>3.0</v>
      </c>
    </row>
    <row r="34">
      <c r="A34" s="20" t="str">
        <f>'2022'!A36</f>
        <v>RO7092284</v>
      </c>
      <c r="B34" s="9" t="str">
        <f>'2022'!B36</f>
        <v>GO42501</v>
      </c>
      <c r="C34" s="9" t="str">
        <f>'2022'!C36</f>
        <v>GO42501</v>
      </c>
      <c r="D34" s="9" t="str">
        <f>'2022'!D36</f>
        <v>Onc Solid Tumor &amp; Onc Medical Affairs</v>
      </c>
      <c r="E34" s="9" t="str">
        <f>'2022'!E36</f>
        <v>tiragolumab</v>
      </c>
      <c r="F34" s="9" t="str">
        <f>'2022'!F36</f>
        <v>Oncology</v>
      </c>
      <c r="G34" s="9" t="str">
        <f>'2022'!G36</f>
        <v>Phase II</v>
      </c>
      <c r="H34" s="21">
        <f>'2022'!H36</f>
        <v>46234</v>
      </c>
      <c r="I34" s="21" t="str">
        <f>'2022'!I36</f>
        <v/>
      </c>
      <c r="J34" s="22">
        <f>'2022'!J36</f>
        <v>49</v>
      </c>
      <c r="K34" s="22" t="str">
        <f>'2022'!K36</f>
        <v/>
      </c>
      <c r="L34" s="22" t="str">
        <f>'2022'!L36</f>
        <v>1-28 days</v>
      </c>
      <c r="M34" s="23">
        <f t="shared" si="2"/>
        <v>14</v>
      </c>
      <c r="N34" s="22">
        <f t="shared" si="3"/>
        <v>1</v>
      </c>
      <c r="O34" s="143" t="str">
        <f>'2022'!N36</f>
        <v>13/3/2023</v>
      </c>
      <c r="P34" s="25">
        <f>'2022'!O36</f>
        <v>55</v>
      </c>
      <c r="Q34" s="144" t="str">
        <f>'2022'!AK36</f>
        <v>10/10/2022</v>
      </c>
      <c r="R34" s="26">
        <f>'2022'!AL36</f>
        <v>3</v>
      </c>
      <c r="S34" s="143" t="str">
        <f>'2022'!BH36</f>
        <v>27/2/2023</v>
      </c>
      <c r="T34" s="28">
        <f>'2022'!BI36</f>
        <v>0</v>
      </c>
      <c r="U34" s="29">
        <f t="shared" si="4"/>
        <v>45012</v>
      </c>
      <c r="V34" s="145" t="str">
        <f>'2022'!CF36</f>
        <v>3/13/2023</v>
      </c>
      <c r="W34" s="145" t="str">
        <f>'2022'!CG36</f>
        <v>10/10/2022</v>
      </c>
      <c r="X34" s="145" t="str">
        <f>'2022'!CH36</f>
        <v>2/27/2023</v>
      </c>
      <c r="Y34" s="26">
        <f t="shared" si="5"/>
        <v>14</v>
      </c>
      <c r="Z34" s="26">
        <f t="shared" si="6"/>
        <v>168</v>
      </c>
      <c r="AA34" s="26">
        <f t="shared" si="7"/>
        <v>28</v>
      </c>
      <c r="AB34" s="26">
        <f t="shared" si="8"/>
        <v>14</v>
      </c>
      <c r="AC34" s="26">
        <f t="shared" ref="AC34:AE34" si="42">IF(Y34=44434,,Y34)</f>
        <v>14</v>
      </c>
      <c r="AD34" s="26">
        <f t="shared" si="42"/>
        <v>168</v>
      </c>
      <c r="AE34" s="26">
        <f t="shared" si="42"/>
        <v>28</v>
      </c>
      <c r="AF34" s="26">
        <f t="shared" si="10"/>
        <v>14</v>
      </c>
      <c r="AG34" s="26" t="str">
        <f t="shared" si="11"/>
        <v>1 month ago</v>
      </c>
      <c r="AH34" s="26">
        <v>4.0</v>
      </c>
      <c r="AI34" s="26">
        <v>3.0</v>
      </c>
    </row>
    <row r="35">
      <c r="A35" s="20" t="str">
        <f>'2022'!A37</f>
        <v>RO5541077</v>
      </c>
      <c r="B35" s="9" t="str">
        <f>'2022'!B37</f>
        <v>MO40598</v>
      </c>
      <c r="C35" s="9" t="str">
        <f>'2022'!C37</f>
        <v>MO40598 / Polargo</v>
      </c>
      <c r="D35" s="9" t="str">
        <f>'2022'!D37</f>
        <v>Onc Solid Tumor &amp; Onc Medical Affairs</v>
      </c>
      <c r="E35" s="9" t="str">
        <f>'2022'!E37</f>
        <v>Polivy</v>
      </c>
      <c r="F35" s="9" t="str">
        <f>'2022'!F37</f>
        <v>Oncology</v>
      </c>
      <c r="G35" s="9" t="str">
        <f>'2022'!G37</f>
        <v>Phase III</v>
      </c>
      <c r="H35" s="21">
        <f>'2022'!H37</f>
        <v>45170</v>
      </c>
      <c r="I35" s="21" t="str">
        <f>'2022'!I37</f>
        <v/>
      </c>
      <c r="J35" s="22">
        <f>'2022'!J37</f>
        <v>50</v>
      </c>
      <c r="K35" s="22" t="str">
        <f>'2022'!K37</f>
        <v/>
      </c>
      <c r="L35" s="22" t="str">
        <f>'2022'!L37</f>
        <v>29-56 days</v>
      </c>
      <c r="M35" s="23">
        <f t="shared" si="2"/>
        <v>56</v>
      </c>
      <c r="N35" s="22">
        <f t="shared" si="3"/>
        <v>2</v>
      </c>
      <c r="O35" s="143" t="str">
        <f>'2022'!N37</f>
        <v>30/1/2023</v>
      </c>
      <c r="P35" s="25">
        <f>'2022'!O37</f>
        <v>7</v>
      </c>
      <c r="Q35" s="144" t="str">
        <f>'2022'!AK37</f>
        <v/>
      </c>
      <c r="R35" s="26">
        <f>'2022'!AL37</f>
        <v>0</v>
      </c>
      <c r="S35" s="143" t="str">
        <f>'2022'!BH37</f>
        <v/>
      </c>
      <c r="T35" s="28">
        <f>'2022'!BI37</f>
        <v>0</v>
      </c>
      <c r="U35" s="29">
        <f t="shared" si="4"/>
        <v>45012</v>
      </c>
      <c r="V35" s="145" t="str">
        <f>'2022'!CF37</f>
        <v>1/30/2023</v>
      </c>
      <c r="W35" s="145" t="str">
        <f>'2022'!CG37</f>
        <v/>
      </c>
      <c r="X35" s="145" t="str">
        <f>'2022'!CH37</f>
        <v/>
      </c>
      <c r="Y35" s="26">
        <f t="shared" si="5"/>
        <v>56</v>
      </c>
      <c r="Z35" s="26">
        <f t="shared" si="6"/>
        <v>45012</v>
      </c>
      <c r="AA35" s="26">
        <f t="shared" si="7"/>
        <v>45012</v>
      </c>
      <c r="AB35" s="26">
        <f t="shared" si="8"/>
        <v>56</v>
      </c>
      <c r="AC35" s="26">
        <f t="shared" ref="AC35:AE35" si="43">IF(Y35=44434,,Y35)</f>
        <v>56</v>
      </c>
      <c r="AD35" s="26">
        <f t="shared" si="43"/>
        <v>45012</v>
      </c>
      <c r="AE35" s="26">
        <f t="shared" si="43"/>
        <v>45012</v>
      </c>
      <c r="AF35" s="26">
        <f t="shared" si="10"/>
        <v>56</v>
      </c>
      <c r="AG35" s="26" t="str">
        <f t="shared" si="11"/>
        <v>2 months ago</v>
      </c>
      <c r="AH35" s="26">
        <v>2.0</v>
      </c>
      <c r="AI35" s="26">
        <v>2.0</v>
      </c>
    </row>
    <row r="36">
      <c r="A36" s="20" t="str">
        <f>'2022'!A38</f>
        <v>RO7191686</v>
      </c>
      <c r="B36" s="9" t="str">
        <f>'2022'!B38</f>
        <v>MV40618</v>
      </c>
      <c r="C36" s="9" t="str">
        <f>'2022'!C38</f>
        <v>MV40618 / Centerstone</v>
      </c>
      <c r="D36" s="9" t="str">
        <f>'2022'!D38</f>
        <v>I2O</v>
      </c>
      <c r="E36" s="9" t="str">
        <f>'2022'!E38</f>
        <v>Xofluza</v>
      </c>
      <c r="F36" s="9" t="str">
        <f>'2022'!F38</f>
        <v>Infectious Disease</v>
      </c>
      <c r="G36" s="9" t="str">
        <f>'2022'!G38</f>
        <v>Phase IIIb</v>
      </c>
      <c r="H36" s="21">
        <f>'2022'!H38</f>
        <v>45030</v>
      </c>
      <c r="I36" s="21" t="str">
        <f>'2022'!I38</f>
        <v/>
      </c>
      <c r="J36" s="22">
        <f>'2022'!J38</f>
        <v>42</v>
      </c>
      <c r="K36" s="22">
        <f>'2022'!K38</f>
        <v>46</v>
      </c>
      <c r="L36" s="22" t="str">
        <f>'2022'!L38</f>
        <v>1-28 days</v>
      </c>
      <c r="M36" s="23">
        <f t="shared" si="2"/>
        <v>21</v>
      </c>
      <c r="N36" s="22">
        <f t="shared" si="3"/>
        <v>1</v>
      </c>
      <c r="O36" s="143" t="str">
        <f>'2022'!N38</f>
        <v>22/2/2023</v>
      </c>
      <c r="P36" s="25">
        <f>'2022'!O38</f>
        <v>8</v>
      </c>
      <c r="Q36" s="144" t="str">
        <f>'2022'!AK38</f>
        <v>22/2/2023</v>
      </c>
      <c r="R36" s="26">
        <f>'2022'!AL38</f>
        <v>1</v>
      </c>
      <c r="S36" s="143" t="str">
        <f>'2022'!BH38</f>
        <v>6/3/2023</v>
      </c>
      <c r="T36" s="28">
        <f>'2022'!BI38</f>
        <v>1</v>
      </c>
      <c r="U36" s="29">
        <f t="shared" si="4"/>
        <v>45012</v>
      </c>
      <c r="V36" s="145" t="str">
        <f>'2022'!CF38</f>
        <v>2/22/2023</v>
      </c>
      <c r="W36" s="145" t="str">
        <f>'2022'!CG38</f>
        <v>2/22/2023</v>
      </c>
      <c r="X36" s="145" t="str">
        <f>'2022'!CH38</f>
        <v>3/6/2023</v>
      </c>
      <c r="Y36" s="26">
        <f t="shared" si="5"/>
        <v>33</v>
      </c>
      <c r="Z36" s="26">
        <f t="shared" si="6"/>
        <v>33</v>
      </c>
      <c r="AA36" s="26">
        <f t="shared" si="7"/>
        <v>21</v>
      </c>
      <c r="AB36" s="26">
        <f t="shared" si="8"/>
        <v>21</v>
      </c>
      <c r="AC36" s="26">
        <f t="shared" ref="AC36:AE36" si="44">IF(Y36=44434,,Y36)</f>
        <v>33</v>
      </c>
      <c r="AD36" s="26">
        <f t="shared" si="44"/>
        <v>33</v>
      </c>
      <c r="AE36" s="26">
        <f t="shared" si="44"/>
        <v>21</v>
      </c>
      <c r="AF36" s="26">
        <f t="shared" si="10"/>
        <v>21</v>
      </c>
      <c r="AG36" s="26" t="str">
        <f t="shared" si="11"/>
        <v>1 month ago</v>
      </c>
      <c r="AH36" s="26">
        <v>5.0</v>
      </c>
      <c r="AI36" s="26">
        <v>2.0</v>
      </c>
    </row>
    <row r="37">
      <c r="A37" s="20" t="str">
        <f>'2022'!A39</f>
        <v>RO7046015</v>
      </c>
      <c r="B37" s="9" t="str">
        <f>'2022'!B39</f>
        <v>BP39529</v>
      </c>
      <c r="C37" s="9" t="str">
        <f>'2022'!C39</f>
        <v>BP39529 / Pasadena</v>
      </c>
      <c r="D37" s="9" t="str">
        <f>'2022'!D39</f>
        <v>Neuroscience</v>
      </c>
      <c r="E37" s="9" t="str">
        <f>'2022'!E39</f>
        <v>prasinezumab</v>
      </c>
      <c r="F37" s="9" t="str">
        <f>'2022'!F39</f>
        <v>Neurology/CNS</v>
      </c>
      <c r="G37" s="9" t="str">
        <f>'2022'!G39</f>
        <v>Phase II</v>
      </c>
      <c r="H37" s="21">
        <f>'2022'!H39</f>
        <v>46338</v>
      </c>
      <c r="I37" s="21">
        <f>'2022'!I39</f>
        <v>46897</v>
      </c>
      <c r="J37" s="22">
        <f>'2022'!J39</f>
        <v>43</v>
      </c>
      <c r="K37" s="22" t="str">
        <f>'2022'!K39</f>
        <v/>
      </c>
      <c r="L37" s="22" t="str">
        <f>'2022'!L39</f>
        <v>29-56 days</v>
      </c>
      <c r="M37" s="23">
        <f t="shared" si="2"/>
        <v>39</v>
      </c>
      <c r="N37" s="22">
        <f t="shared" si="3"/>
        <v>2</v>
      </c>
      <c r="O37" s="143" t="str">
        <f>'2022'!N39</f>
        <v>27/6/2022</v>
      </c>
      <c r="P37" s="25">
        <f>'2022'!O39</f>
        <v>13</v>
      </c>
      <c r="Q37" s="144" t="str">
        <f>'2022'!AK39</f>
        <v/>
      </c>
      <c r="R37" s="26">
        <f>'2022'!AL39</f>
        <v>0</v>
      </c>
      <c r="S37" s="143" t="str">
        <f>'2022'!BH39</f>
        <v>16/2/2023</v>
      </c>
      <c r="T37" s="28">
        <f>'2022'!BI39</f>
        <v>1</v>
      </c>
      <c r="U37" s="29">
        <f t="shared" si="4"/>
        <v>45012</v>
      </c>
      <c r="V37" s="145" t="str">
        <f>'2022'!CF39</f>
        <v>6/27/2022</v>
      </c>
      <c r="W37" s="145" t="str">
        <f>'2022'!CG39</f>
        <v/>
      </c>
      <c r="X37" s="145" t="str">
        <f>'2022'!CH39</f>
        <v>2/16/2023</v>
      </c>
      <c r="Y37" s="26">
        <f t="shared" si="5"/>
        <v>273</v>
      </c>
      <c r="Z37" s="26">
        <f t="shared" si="6"/>
        <v>45012</v>
      </c>
      <c r="AA37" s="26">
        <f t="shared" si="7"/>
        <v>39</v>
      </c>
      <c r="AB37" s="26">
        <f t="shared" si="8"/>
        <v>39</v>
      </c>
      <c r="AC37" s="26">
        <f t="shared" ref="AC37:AE37" si="45">IF(Y37=44434,,Y37)</f>
        <v>273</v>
      </c>
      <c r="AD37" s="26">
        <f t="shared" si="45"/>
        <v>45012</v>
      </c>
      <c r="AE37" s="26">
        <f t="shared" si="45"/>
        <v>39</v>
      </c>
      <c r="AF37" s="26">
        <f t="shared" si="10"/>
        <v>39</v>
      </c>
      <c r="AG37" s="26" t="str">
        <f t="shared" si="11"/>
        <v>2 months ago</v>
      </c>
      <c r="AH37" s="26">
        <v>2.0</v>
      </c>
      <c r="AI37" s="26">
        <v>2.0</v>
      </c>
    </row>
    <row r="38">
      <c r="A38" s="20" t="str">
        <f>'2022'!A40</f>
        <v>RO6868847</v>
      </c>
      <c r="B38" s="9" t="str">
        <f>'2022'!B40</f>
        <v>BP41321</v>
      </c>
      <c r="C38" s="9" t="str">
        <f>'2022'!C40</f>
        <v>BP41321 / Canberra</v>
      </c>
      <c r="D38" s="9" t="str">
        <f>'2022'!D40</f>
        <v>I2O</v>
      </c>
      <c r="E38" s="9" t="str">
        <f>'2022'!E40</f>
        <v>CB2 receptor ago (2)</v>
      </c>
      <c r="F38" s="9" t="str">
        <f>'2022'!F40</f>
        <v>Ophthalmology (Eyes)</v>
      </c>
      <c r="G38" s="9" t="str">
        <f>'2022'!G40</f>
        <v>Phase II</v>
      </c>
      <c r="H38" s="21">
        <f>'2022'!H40</f>
        <v>45134</v>
      </c>
      <c r="I38" s="21">
        <f>'2022'!I40</f>
        <v>46253</v>
      </c>
      <c r="J38" s="22">
        <f>'2022'!J40</f>
        <v>47</v>
      </c>
      <c r="K38" s="22">
        <f>'2022'!K40</f>
        <v>37</v>
      </c>
      <c r="L38" s="22" t="str">
        <f>'2022'!L40</f>
        <v>1-28 days</v>
      </c>
      <c r="M38" s="23">
        <f t="shared" si="2"/>
        <v>16</v>
      </c>
      <c r="N38" s="22">
        <f t="shared" si="3"/>
        <v>1</v>
      </c>
      <c r="O38" s="143" t="str">
        <f>'2022'!N40</f>
        <v>11/3/2023</v>
      </c>
      <c r="P38" s="25">
        <f>'2022'!O40</f>
        <v>168</v>
      </c>
      <c r="Q38" s="144" t="str">
        <f>'2022'!AK40</f>
        <v/>
      </c>
      <c r="R38" s="26">
        <f>'2022'!AL40</f>
        <v>0</v>
      </c>
      <c r="S38" s="143" t="str">
        <f>'2022'!BH40</f>
        <v>29/9/2022</v>
      </c>
      <c r="T38" s="28">
        <f>'2022'!BI40</f>
        <v>68</v>
      </c>
      <c r="U38" s="29">
        <f t="shared" si="4"/>
        <v>45012</v>
      </c>
      <c r="V38" s="145" t="str">
        <f>'2022'!CF40</f>
        <v>3/11/2023</v>
      </c>
      <c r="W38" s="145" t="str">
        <f>'2022'!CG40</f>
        <v/>
      </c>
      <c r="X38" s="145" t="str">
        <f>'2022'!CH40</f>
        <v>9/29/2022</v>
      </c>
      <c r="Y38" s="26">
        <f t="shared" si="5"/>
        <v>16</v>
      </c>
      <c r="Z38" s="26">
        <f t="shared" si="6"/>
        <v>45012</v>
      </c>
      <c r="AA38" s="26">
        <f t="shared" si="7"/>
        <v>179</v>
      </c>
      <c r="AB38" s="26">
        <f t="shared" si="8"/>
        <v>16</v>
      </c>
      <c r="AC38" s="26">
        <f t="shared" ref="AC38:AE38" si="46">IF(Y38=44434,,Y38)</f>
        <v>16</v>
      </c>
      <c r="AD38" s="26">
        <f t="shared" si="46"/>
        <v>45012</v>
      </c>
      <c r="AE38" s="26">
        <f t="shared" si="46"/>
        <v>179</v>
      </c>
      <c r="AF38" s="26">
        <f t="shared" si="10"/>
        <v>16</v>
      </c>
      <c r="AG38" s="26" t="str">
        <f t="shared" si="11"/>
        <v>1 month ago</v>
      </c>
      <c r="AH38" s="26">
        <v>2.0</v>
      </c>
      <c r="AI38" s="26">
        <v>1.0</v>
      </c>
    </row>
    <row r="39">
      <c r="A39" s="20" t="str">
        <f>'2022'!A41</f>
        <v>RO7030816</v>
      </c>
      <c r="B39" s="9" t="str">
        <f>'2022'!B41</f>
        <v>GO40516</v>
      </c>
      <c r="C39" s="9" t="str">
        <f>'2022'!C41</f>
        <v>GO40516</v>
      </c>
      <c r="D39" s="9" t="str">
        <f>'2022'!D41</f>
        <v>Onc Hematology &amp; Onc Early Dev</v>
      </c>
      <c r="E39" s="9" t="str">
        <f>'2022'!E41</f>
        <v>mosunetuzumab</v>
      </c>
      <c r="F39" s="9" t="str">
        <f>'2022'!F41</f>
        <v>Oncology</v>
      </c>
      <c r="G39" s="9" t="str">
        <f>'2022'!G41</f>
        <v>Phase I/II</v>
      </c>
      <c r="H39" s="21">
        <f>'2022'!H41</f>
        <v>45292</v>
      </c>
      <c r="I39" s="21">
        <f>'2022'!I41</f>
        <v>45289</v>
      </c>
      <c r="J39" s="22">
        <f>'2022'!J41</f>
        <v>42</v>
      </c>
      <c r="K39" s="22">
        <f>'2022'!K41</f>
        <v>29</v>
      </c>
      <c r="L39" s="22" t="str">
        <f>'2022'!L41</f>
        <v>1-28 days</v>
      </c>
      <c r="M39" s="23">
        <f t="shared" si="2"/>
        <v>12</v>
      </c>
      <c r="N39" s="22">
        <f t="shared" si="3"/>
        <v>1</v>
      </c>
      <c r="O39" s="143" t="str">
        <f>'2022'!N41</f>
        <v>15/3/2023</v>
      </c>
      <c r="P39" s="25">
        <f>'2022'!O41</f>
        <v>89</v>
      </c>
      <c r="Q39" s="144" t="str">
        <f>'2022'!AK41</f>
        <v>15/3/2023</v>
      </c>
      <c r="R39" s="26">
        <f>'2022'!AL41</f>
        <v>4</v>
      </c>
      <c r="S39" s="143" t="str">
        <f>'2022'!BH41</f>
        <v>24/2/2023</v>
      </c>
      <c r="T39" s="28">
        <f>'2022'!BI41</f>
        <v>4</v>
      </c>
      <c r="U39" s="29">
        <f t="shared" si="4"/>
        <v>45012</v>
      </c>
      <c r="V39" s="145" t="str">
        <f>'2022'!CF41</f>
        <v>3/15/2023</v>
      </c>
      <c r="W39" s="145" t="str">
        <f>'2022'!CG41</f>
        <v>3/15/2023</v>
      </c>
      <c r="X39" s="145" t="str">
        <f>'2022'!CH41</f>
        <v>2/24/2023</v>
      </c>
      <c r="Y39" s="26">
        <f t="shared" si="5"/>
        <v>12</v>
      </c>
      <c r="Z39" s="26">
        <f t="shared" si="6"/>
        <v>12</v>
      </c>
      <c r="AA39" s="26">
        <f t="shared" si="7"/>
        <v>31</v>
      </c>
      <c r="AB39" s="26">
        <f t="shared" si="8"/>
        <v>12</v>
      </c>
      <c r="AC39" s="26">
        <f t="shared" ref="AC39:AE39" si="47">IF(Y39=44434,,Y39)</f>
        <v>12</v>
      </c>
      <c r="AD39" s="26">
        <f t="shared" si="47"/>
        <v>12</v>
      </c>
      <c r="AE39" s="26">
        <f t="shared" si="47"/>
        <v>31</v>
      </c>
      <c r="AF39" s="26">
        <f t="shared" si="10"/>
        <v>12</v>
      </c>
      <c r="AG39" s="26" t="str">
        <f t="shared" si="11"/>
        <v>1 month ago</v>
      </c>
      <c r="AH39" s="26">
        <v>2.0</v>
      </c>
      <c r="AI39" s="26">
        <v>2.0</v>
      </c>
    </row>
    <row r="40">
      <c r="A40" s="20" t="str">
        <f>'2022'!A42</f>
        <v>RO7030816</v>
      </c>
      <c r="B40" s="9" t="str">
        <f>'2022'!B42</f>
        <v>GO40515</v>
      </c>
      <c r="C40" s="9" t="str">
        <f>'2022'!C42</f>
        <v>GO40515</v>
      </c>
      <c r="D40" s="9" t="str">
        <f>'2022'!D42</f>
        <v>Onc Hematology &amp; Onc Early Dev</v>
      </c>
      <c r="E40" s="9" t="str">
        <f>'2022'!E42</f>
        <v>mosunetuzumab</v>
      </c>
      <c r="F40" s="9" t="str">
        <f>'2022'!F42</f>
        <v>Oncology</v>
      </c>
      <c r="G40" s="9" t="str">
        <f>'2022'!G42</f>
        <v>Phase I/II</v>
      </c>
      <c r="H40" s="21">
        <f>'2022'!H42</f>
        <v>44967</v>
      </c>
      <c r="I40" s="21" t="str">
        <f>'2022'!I42</f>
        <v/>
      </c>
      <c r="J40" s="22">
        <f>'2022'!J42</f>
        <v>54</v>
      </c>
      <c r="K40" s="22" t="str">
        <f>'2022'!K42</f>
        <v/>
      </c>
      <c r="L40" s="22" t="str">
        <f>'2022'!L42</f>
        <v>29-56 days</v>
      </c>
      <c r="M40" s="23">
        <f t="shared" si="2"/>
        <v>33</v>
      </c>
      <c r="N40" s="22">
        <f t="shared" si="3"/>
        <v>2</v>
      </c>
      <c r="O40" s="143" t="str">
        <f>'2022'!N42</f>
        <v>21/2/2023</v>
      </c>
      <c r="P40" s="25">
        <f>'2022'!O42</f>
        <v>52</v>
      </c>
      <c r="Q40" s="144" t="str">
        <f>'2022'!AK42</f>
        <v/>
      </c>
      <c r="R40" s="26">
        <f>'2022'!AL42</f>
        <v>0</v>
      </c>
      <c r="S40" s="143" t="str">
        <f>'2022'!BH42</f>
        <v>22/2/2023</v>
      </c>
      <c r="T40" s="28">
        <f>'2022'!BI42</f>
        <v>19</v>
      </c>
      <c r="U40" s="29">
        <f t="shared" si="4"/>
        <v>45012</v>
      </c>
      <c r="V40" s="145" t="str">
        <f>'2022'!CF42</f>
        <v>2/21/2023</v>
      </c>
      <c r="W40" s="145" t="str">
        <f>'2022'!CG42</f>
        <v/>
      </c>
      <c r="X40" s="145" t="str">
        <f>'2022'!CH42</f>
        <v>2/22/2023</v>
      </c>
      <c r="Y40" s="26">
        <f t="shared" si="5"/>
        <v>34</v>
      </c>
      <c r="Z40" s="26">
        <f t="shared" si="6"/>
        <v>45012</v>
      </c>
      <c r="AA40" s="26">
        <f t="shared" si="7"/>
        <v>33</v>
      </c>
      <c r="AB40" s="26">
        <f t="shared" si="8"/>
        <v>33</v>
      </c>
      <c r="AC40" s="26">
        <f t="shared" ref="AC40:AE40" si="48">IF(Y40=44434,,Y40)</f>
        <v>34</v>
      </c>
      <c r="AD40" s="26">
        <f t="shared" si="48"/>
        <v>45012</v>
      </c>
      <c r="AE40" s="26">
        <f t="shared" si="48"/>
        <v>33</v>
      </c>
      <c r="AF40" s="26">
        <f t="shared" si="10"/>
        <v>33</v>
      </c>
      <c r="AG40" s="26" t="str">
        <f t="shared" si="11"/>
        <v>2 months ago</v>
      </c>
      <c r="AH40" s="26">
        <v>4.0</v>
      </c>
      <c r="AI40" s="26">
        <v>1.0</v>
      </c>
    </row>
    <row r="41">
      <c r="A41" s="20" t="str">
        <f>'2022'!A43</f>
        <v>RO6867461</v>
      </c>
      <c r="B41" s="9" t="str">
        <f>'2022'!B43</f>
        <v>GR40306</v>
      </c>
      <c r="C41" s="9" t="str">
        <f>'2022'!C43</f>
        <v>GR40306/TENAYA</v>
      </c>
      <c r="D41" s="9" t="str">
        <f>'2022'!D43</f>
        <v>I2O</v>
      </c>
      <c r="E41" s="9" t="str">
        <f>'2022'!E43</f>
        <v>Vabysmo</v>
      </c>
      <c r="F41" s="9" t="str">
        <f>'2022'!F43</f>
        <v>Ophthalmology (Eyes)</v>
      </c>
      <c r="G41" s="9" t="str">
        <f>'2022'!G43</f>
        <v>Phase III</v>
      </c>
      <c r="H41" s="21">
        <f>'2022'!H43</f>
        <v>44656</v>
      </c>
      <c r="I41" s="21">
        <f>'2022'!I43</f>
        <v>44344</v>
      </c>
      <c r="J41" s="22">
        <f>'2022'!J43</f>
        <v>50</v>
      </c>
      <c r="K41" s="22">
        <f>'2022'!K43</f>
        <v>99</v>
      </c>
      <c r="L41" s="22" t="str">
        <f>'2022'!L43</f>
        <v>above 56 days</v>
      </c>
      <c r="M41" s="23">
        <f t="shared" si="2"/>
        <v>168</v>
      </c>
      <c r="N41" s="22">
        <f t="shared" si="3"/>
        <v>6</v>
      </c>
      <c r="O41" s="143" t="str">
        <f>'2022'!N43</f>
        <v>10/10/2022</v>
      </c>
      <c r="P41" s="25">
        <f>'2022'!O43</f>
        <v>12</v>
      </c>
      <c r="Q41" s="144" t="str">
        <f>'2022'!AK43</f>
        <v>12/8/2022</v>
      </c>
      <c r="R41" s="26">
        <f>'2022'!AL43</f>
        <v>4</v>
      </c>
      <c r="S41" s="143" t="str">
        <f>'2022'!BH43</f>
        <v>9/6/2022</v>
      </c>
      <c r="T41" s="28">
        <f>'2022'!BI43</f>
        <v>9</v>
      </c>
      <c r="U41" s="29">
        <f t="shared" si="4"/>
        <v>45012</v>
      </c>
      <c r="V41" s="145" t="str">
        <f>'2022'!CF43</f>
        <v>10/10/2022</v>
      </c>
      <c r="W41" s="145" t="str">
        <f>'2022'!CG43</f>
        <v>8/12/2022</v>
      </c>
      <c r="X41" s="145" t="str">
        <f>'2022'!CH43</f>
        <v>6/9/2022</v>
      </c>
      <c r="Y41" s="26">
        <f t="shared" si="5"/>
        <v>168</v>
      </c>
      <c r="Z41" s="26">
        <f t="shared" si="6"/>
        <v>227</v>
      </c>
      <c r="AA41" s="26">
        <f t="shared" si="7"/>
        <v>291</v>
      </c>
      <c r="AB41" s="26">
        <f t="shared" si="8"/>
        <v>168</v>
      </c>
      <c r="AC41" s="26">
        <f t="shared" ref="AC41:AE41" si="49">IF(Y41=44434,,Y41)</f>
        <v>168</v>
      </c>
      <c r="AD41" s="26">
        <f t="shared" si="49"/>
        <v>227</v>
      </c>
      <c r="AE41" s="26">
        <f t="shared" si="49"/>
        <v>291</v>
      </c>
      <c r="AF41" s="26">
        <f t="shared" si="10"/>
        <v>168</v>
      </c>
      <c r="AG41" s="26" t="str">
        <f t="shared" si="11"/>
        <v>6 months ago</v>
      </c>
      <c r="AH41" s="26">
        <v>18.0</v>
      </c>
      <c r="AI41" s="26">
        <v>3.0</v>
      </c>
    </row>
    <row r="42">
      <c r="A42" s="20" t="str">
        <f>'2022'!A44</f>
        <v>RO6867461</v>
      </c>
      <c r="B42" s="9" t="str">
        <f>'2022'!B44</f>
        <v>GR40844</v>
      </c>
      <c r="C42" s="9" t="str">
        <f>'2022'!C44</f>
        <v>GR40844/LUCERNE</v>
      </c>
      <c r="D42" s="9" t="str">
        <f>'2022'!D44</f>
        <v>I2O</v>
      </c>
      <c r="E42" s="9" t="str">
        <f>'2022'!E44</f>
        <v>Vabysmo</v>
      </c>
      <c r="F42" s="9" t="str">
        <f>'2022'!F44</f>
        <v>Ophthalmology (Eyes)</v>
      </c>
      <c r="G42" s="9" t="str">
        <f>'2022'!G44</f>
        <v>Phase III</v>
      </c>
      <c r="H42" s="21">
        <f>'2022'!H44</f>
        <v>44638</v>
      </c>
      <c r="I42" s="21">
        <f>'2022'!I44</f>
        <v>44344</v>
      </c>
      <c r="J42" s="22">
        <f>'2022'!J44</f>
        <v>50</v>
      </c>
      <c r="K42" s="22">
        <f>'2022'!K44</f>
        <v>99</v>
      </c>
      <c r="L42" s="22" t="str">
        <f>'2022'!L44</f>
        <v>29-56 days</v>
      </c>
      <c r="M42" s="23">
        <f t="shared" si="2"/>
        <v>53</v>
      </c>
      <c r="N42" s="22">
        <f t="shared" si="3"/>
        <v>2</v>
      </c>
      <c r="O42" s="143" t="str">
        <f>'2022'!N44</f>
        <v>4/1/2023</v>
      </c>
      <c r="P42" s="25">
        <f>'2022'!O44</f>
        <v>12</v>
      </c>
      <c r="Q42" s="144" t="str">
        <f>'2022'!AK44</f>
        <v>2/2/2023</v>
      </c>
      <c r="R42" s="26">
        <f>'2022'!AL44</f>
        <v>3</v>
      </c>
      <c r="S42" s="143" t="str">
        <f>'2022'!BH44</f>
        <v>4/1/2023</v>
      </c>
      <c r="T42" s="28">
        <f>'2022'!BI44</f>
        <v>16</v>
      </c>
      <c r="U42" s="29">
        <f t="shared" si="4"/>
        <v>45012</v>
      </c>
      <c r="V42" s="145" t="str">
        <f>'2022'!CF44</f>
        <v>1/4/2023</v>
      </c>
      <c r="W42" s="145" t="str">
        <f>'2022'!CG44</f>
        <v>2/2/2023</v>
      </c>
      <c r="X42" s="145" t="str">
        <f>'2022'!CH44</f>
        <v>1/4/2023</v>
      </c>
      <c r="Y42" s="26">
        <f t="shared" si="5"/>
        <v>82</v>
      </c>
      <c r="Z42" s="26">
        <f t="shared" si="6"/>
        <v>53</v>
      </c>
      <c r="AA42" s="26">
        <f t="shared" si="7"/>
        <v>82</v>
      </c>
      <c r="AB42" s="26">
        <f t="shared" si="8"/>
        <v>53</v>
      </c>
      <c r="AC42" s="26">
        <f t="shared" ref="AC42:AE42" si="50">IF(Y42=44434,,Y42)</f>
        <v>82</v>
      </c>
      <c r="AD42" s="26">
        <f t="shared" si="50"/>
        <v>53</v>
      </c>
      <c r="AE42" s="26">
        <f t="shared" si="50"/>
        <v>82</v>
      </c>
      <c r="AF42" s="26">
        <f t="shared" si="10"/>
        <v>53</v>
      </c>
      <c r="AG42" s="26" t="str">
        <f t="shared" si="11"/>
        <v>2 months ago</v>
      </c>
      <c r="AH42" s="26">
        <v>17.0</v>
      </c>
      <c r="AI42" s="26">
        <v>6.0</v>
      </c>
    </row>
    <row r="43">
      <c r="A43" s="20" t="str">
        <f>'2022'!A45</f>
        <v>RO7435846</v>
      </c>
      <c r="B43" s="9" t="str">
        <f>'2022'!B45</f>
        <v>GO42144</v>
      </c>
      <c r="C43" s="9" t="str">
        <f>'2022'!C45</f>
        <v>GO42144</v>
      </c>
      <c r="D43" s="9" t="str">
        <f>'2022'!D45</f>
        <v>Onc Hematology &amp; Onc Early Dev</v>
      </c>
      <c r="E43" s="9" t="str">
        <f>'2022'!E45</f>
        <v>G12C KRAS (6036)</v>
      </c>
      <c r="F43" s="9" t="str">
        <f>'2022'!F45</f>
        <v>Oncology</v>
      </c>
      <c r="G43" s="9" t="str">
        <f>'2022'!G45</f>
        <v>Phase I</v>
      </c>
      <c r="H43" s="21" t="str">
        <f>'2022'!H45</f>
        <v/>
      </c>
      <c r="I43" s="21">
        <f>'2022'!I45</f>
        <v>45565</v>
      </c>
      <c r="J43" s="22">
        <f>'2022'!J45</f>
        <v>37</v>
      </c>
      <c r="K43" s="22">
        <f>'2022'!K45</f>
        <v>89</v>
      </c>
      <c r="L43" s="22" t="str">
        <f>'2022'!L45</f>
        <v>29-56 days</v>
      </c>
      <c r="M43" s="23">
        <f t="shared" si="2"/>
        <v>31</v>
      </c>
      <c r="N43" s="22">
        <f t="shared" si="3"/>
        <v>2</v>
      </c>
      <c r="O43" s="143" t="str">
        <f>'2022'!N45</f>
        <v>24/2/2023</v>
      </c>
      <c r="P43" s="25">
        <f>'2022'!O45</f>
        <v>47</v>
      </c>
      <c r="Q43" s="144" t="str">
        <f>'2022'!AK45</f>
        <v>8/9/2022</v>
      </c>
      <c r="R43" s="26">
        <f>'2022'!AL45</f>
        <v>21</v>
      </c>
      <c r="S43" s="143" t="str">
        <f>'2022'!BH45</f>
        <v>23/5/2022</v>
      </c>
      <c r="T43" s="28">
        <f>'2022'!BI45</f>
        <v>0</v>
      </c>
      <c r="U43" s="29">
        <f t="shared" si="4"/>
        <v>45012</v>
      </c>
      <c r="V43" s="145" t="str">
        <f>'2022'!CF45</f>
        <v>2/24/2023</v>
      </c>
      <c r="W43" s="145" t="str">
        <f>'2022'!CG45</f>
        <v>9/8/2022</v>
      </c>
      <c r="X43" s="145" t="str">
        <f>'2022'!CH45</f>
        <v>5/23/2022</v>
      </c>
      <c r="Y43" s="26">
        <f t="shared" si="5"/>
        <v>31</v>
      </c>
      <c r="Z43" s="26">
        <f t="shared" si="6"/>
        <v>200</v>
      </c>
      <c r="AA43" s="26">
        <f t="shared" si="7"/>
        <v>308</v>
      </c>
      <c r="AB43" s="26">
        <f t="shared" si="8"/>
        <v>31</v>
      </c>
      <c r="AC43" s="26">
        <f t="shared" ref="AC43:AE43" si="51">IF(Y43=44434,,Y43)</f>
        <v>31</v>
      </c>
      <c r="AD43" s="26">
        <f t="shared" si="51"/>
        <v>200</v>
      </c>
      <c r="AE43" s="26">
        <f t="shared" si="51"/>
        <v>308</v>
      </c>
      <c r="AF43" s="26">
        <f t="shared" si="10"/>
        <v>31</v>
      </c>
      <c r="AG43" s="26" t="str">
        <f t="shared" si="11"/>
        <v>2 months ago</v>
      </c>
      <c r="AH43" s="26">
        <v>5.0</v>
      </c>
      <c r="AI43" s="26">
        <v>4.0</v>
      </c>
    </row>
    <row r="44">
      <c r="A44" s="20" t="str">
        <f>'2022'!A46</f>
        <v>RO5541267</v>
      </c>
      <c r="B44" s="9" t="str">
        <f>'2022'!B46</f>
        <v>MO29872</v>
      </c>
      <c r="C44" s="9" t="str">
        <f>'2022'!C46</f>
        <v>MO29872 / IPSOS</v>
      </c>
      <c r="D44" s="9" t="str">
        <f>'2022'!D46</f>
        <v>Onc Solid Tumor &amp; Onc Medical Affairs</v>
      </c>
      <c r="E44" s="9" t="str">
        <f>'2022'!E46</f>
        <v>Tecentriq</v>
      </c>
      <c r="F44" s="9" t="str">
        <f>'2022'!F46</f>
        <v>Oncology</v>
      </c>
      <c r="G44" s="9" t="str">
        <f>'2022'!G46</f>
        <v>Phase III</v>
      </c>
      <c r="H44" s="21">
        <f>'2022'!H46</f>
        <v>44669</v>
      </c>
      <c r="I44" s="21" t="str">
        <f>'2022'!I46</f>
        <v/>
      </c>
      <c r="J44" s="22">
        <f>'2022'!J46</f>
        <v>36</v>
      </c>
      <c r="K44" s="22" t="str">
        <f>'2022'!K46</f>
        <v/>
      </c>
      <c r="L44" s="22" t="str">
        <f>'2022'!L46</f>
        <v>above 56 days</v>
      </c>
      <c r="M44" s="23">
        <f t="shared" si="2"/>
        <v>279</v>
      </c>
      <c r="N44" s="22">
        <f t="shared" si="3"/>
        <v>10</v>
      </c>
      <c r="O44" s="143" t="str">
        <f>'2022'!N46</f>
        <v>21/6/2022</v>
      </c>
      <c r="P44" s="25">
        <f>'2022'!O46</f>
        <v>9</v>
      </c>
      <c r="Q44" s="144" t="str">
        <f>'2022'!AK46</f>
        <v/>
      </c>
      <c r="R44" s="26">
        <f>'2022'!AL46</f>
        <v>0</v>
      </c>
      <c r="S44" s="143" t="str">
        <f>'2022'!BH46</f>
        <v/>
      </c>
      <c r="T44" s="28">
        <f>'2022'!BI46</f>
        <v>0</v>
      </c>
      <c r="U44" s="29">
        <f t="shared" si="4"/>
        <v>45012</v>
      </c>
      <c r="V44" s="145" t="str">
        <f>'2022'!CF46</f>
        <v>6/21/2022</v>
      </c>
      <c r="W44" s="145" t="str">
        <f>'2022'!CG46</f>
        <v/>
      </c>
      <c r="X44" s="145" t="str">
        <f>'2022'!CH46</f>
        <v/>
      </c>
      <c r="Y44" s="26">
        <f t="shared" si="5"/>
        <v>279</v>
      </c>
      <c r="Z44" s="26">
        <f t="shared" si="6"/>
        <v>45012</v>
      </c>
      <c r="AA44" s="26">
        <f t="shared" si="7"/>
        <v>45012</v>
      </c>
      <c r="AB44" s="26">
        <f t="shared" si="8"/>
        <v>279</v>
      </c>
      <c r="AC44" s="26">
        <f t="shared" ref="AC44:AE44" si="52">IF(Y44=44434,,Y44)</f>
        <v>279</v>
      </c>
      <c r="AD44" s="26">
        <f t="shared" si="52"/>
        <v>45012</v>
      </c>
      <c r="AE44" s="26">
        <f t="shared" si="52"/>
        <v>45012</v>
      </c>
      <c r="AF44" s="26">
        <f t="shared" si="10"/>
        <v>279</v>
      </c>
      <c r="AG44" s="26" t="str">
        <f t="shared" si="11"/>
        <v>10 months ago</v>
      </c>
      <c r="AH44" s="26">
        <v>4.0</v>
      </c>
      <c r="AI44" s="26">
        <v>1.0</v>
      </c>
    </row>
    <row r="45">
      <c r="A45" s="20" t="str">
        <f>'2022'!A47</f>
        <v>RO5541267</v>
      </c>
      <c r="B45" s="9" t="str">
        <f>'2022'!B47</f>
        <v>MO39171</v>
      </c>
      <c r="C45" s="9" t="str">
        <f>'2022'!C47</f>
        <v>MO39171 / TAIL</v>
      </c>
      <c r="D45" s="9" t="str">
        <f>'2022'!D47</f>
        <v>Onc Solid Tumor &amp; Onc Medical Affairs</v>
      </c>
      <c r="E45" s="9" t="str">
        <f>'2022'!E47</f>
        <v>Tecentriq</v>
      </c>
      <c r="F45" s="9" t="str">
        <f>'2022'!F47</f>
        <v>Oncology</v>
      </c>
      <c r="G45" s="9" t="str">
        <f>'2022'!G47</f>
        <v>Phase IV</v>
      </c>
      <c r="H45" s="21">
        <f>'2022'!H47</f>
        <v>44620</v>
      </c>
      <c r="I45" s="21" t="str">
        <f>'2022'!I47</f>
        <v/>
      </c>
      <c r="J45" s="22">
        <f>'2022'!J47</f>
        <v>42</v>
      </c>
      <c r="K45" s="22" t="str">
        <f>'2022'!K47</f>
        <v/>
      </c>
      <c r="L45" s="22" t="str">
        <f>'2022'!L47</f>
        <v>above 56 days</v>
      </c>
      <c r="M45" s="23">
        <f t="shared" si="2"/>
        <v>327</v>
      </c>
      <c r="N45" s="22">
        <f t="shared" si="3"/>
        <v>11</v>
      </c>
      <c r="O45" s="143" t="str">
        <f>'2022'!N47</f>
        <v>4/5/2022</v>
      </c>
      <c r="P45" s="25">
        <f>'2022'!O47</f>
        <v>2</v>
      </c>
      <c r="Q45" s="144" t="str">
        <f>'2022'!AK47</f>
        <v/>
      </c>
      <c r="R45" s="26">
        <f>'2022'!AL47</f>
        <v>0</v>
      </c>
      <c r="S45" s="143" t="str">
        <f>'2022'!BH47</f>
        <v/>
      </c>
      <c r="T45" s="28">
        <f>'2022'!BI47</f>
        <v>0</v>
      </c>
      <c r="U45" s="29">
        <f t="shared" si="4"/>
        <v>45012</v>
      </c>
      <c r="V45" s="145" t="str">
        <f>'2022'!CF47</f>
        <v>5/4/2022</v>
      </c>
      <c r="W45" s="145" t="str">
        <f>'2022'!CG47</f>
        <v/>
      </c>
      <c r="X45" s="145" t="str">
        <f>'2022'!CH47</f>
        <v/>
      </c>
      <c r="Y45" s="26">
        <f t="shared" si="5"/>
        <v>327</v>
      </c>
      <c r="Z45" s="26">
        <f t="shared" si="6"/>
        <v>45012</v>
      </c>
      <c r="AA45" s="26">
        <f t="shared" si="7"/>
        <v>45012</v>
      </c>
      <c r="AB45" s="26">
        <f t="shared" si="8"/>
        <v>327</v>
      </c>
      <c r="AC45" s="26">
        <f t="shared" ref="AC45:AE45" si="53">IF(Y45=44434,,Y45)</f>
        <v>327</v>
      </c>
      <c r="AD45" s="26">
        <f t="shared" si="53"/>
        <v>45012</v>
      </c>
      <c r="AE45" s="26">
        <f t="shared" si="53"/>
        <v>45012</v>
      </c>
      <c r="AF45" s="26">
        <f t="shared" si="10"/>
        <v>327</v>
      </c>
      <c r="AG45" s="26" t="str">
        <f t="shared" si="11"/>
        <v>11 months ago</v>
      </c>
      <c r="AH45" s="26">
        <v>1.0</v>
      </c>
      <c r="AI45" s="26">
        <v>1.0</v>
      </c>
    </row>
    <row r="46">
      <c r="A46" s="20" t="str">
        <f>'2022'!A48</f>
        <v>RO7082859</v>
      </c>
      <c r="B46" s="9" t="str">
        <f>'2022'!B48</f>
        <v>NP39488</v>
      </c>
      <c r="C46" s="9" t="str">
        <f>'2022'!C48</f>
        <v>NP39488 / TCB</v>
      </c>
      <c r="D46" s="9" t="str">
        <f>'2022'!D48</f>
        <v>Onc Hematology &amp; Onc Early Dev</v>
      </c>
      <c r="E46" s="9" t="str">
        <f>'2022'!E48</f>
        <v>glofitamab</v>
      </c>
      <c r="F46" s="9" t="str">
        <f>'2022'!F48</f>
        <v>Oncology</v>
      </c>
      <c r="G46" s="9" t="str">
        <f>'2022'!G48</f>
        <v>Phase I/II</v>
      </c>
      <c r="H46" s="21">
        <f>'2022'!H48</f>
        <v>45078</v>
      </c>
      <c r="I46" s="21">
        <f>'2022'!I48</f>
        <v>44785</v>
      </c>
      <c r="J46" s="22">
        <f>'2022'!J48</f>
        <v>55</v>
      </c>
      <c r="K46" s="22" t="str">
        <f>'2022'!K48</f>
        <v/>
      </c>
      <c r="L46" s="22" t="str">
        <f>'2022'!L48</f>
        <v>1-28 days</v>
      </c>
      <c r="M46" s="23">
        <f t="shared" si="2"/>
        <v>25</v>
      </c>
      <c r="N46" s="22">
        <f t="shared" si="3"/>
        <v>1</v>
      </c>
      <c r="O46" s="143" t="str">
        <f>'2022'!N48</f>
        <v>18/1/2023</v>
      </c>
      <c r="P46" s="25">
        <f>'2022'!O48</f>
        <v>7</v>
      </c>
      <c r="Q46" s="144" t="str">
        <f>'2022'!AK48</f>
        <v/>
      </c>
      <c r="R46" s="26">
        <f>'2022'!AL48</f>
        <v>0</v>
      </c>
      <c r="S46" s="143" t="str">
        <f>'2022'!BH48</f>
        <v>2/3/2023</v>
      </c>
      <c r="T46" s="28">
        <f>'2022'!BI48</f>
        <v>7</v>
      </c>
      <c r="U46" s="29">
        <f t="shared" si="4"/>
        <v>45012</v>
      </c>
      <c r="V46" s="145" t="str">
        <f>'2022'!CF48</f>
        <v>1/18/2023</v>
      </c>
      <c r="W46" s="145" t="str">
        <f>'2022'!CG48</f>
        <v/>
      </c>
      <c r="X46" s="145" t="str">
        <f>'2022'!CH48</f>
        <v>3/2/2023</v>
      </c>
      <c r="Y46" s="26">
        <f t="shared" si="5"/>
        <v>68</v>
      </c>
      <c r="Z46" s="26">
        <f t="shared" si="6"/>
        <v>45012</v>
      </c>
      <c r="AA46" s="26">
        <f t="shared" si="7"/>
        <v>25</v>
      </c>
      <c r="AB46" s="26">
        <f t="shared" si="8"/>
        <v>25</v>
      </c>
      <c r="AC46" s="26">
        <f t="shared" ref="AC46:AE46" si="54">IF(Y46=44434,,Y46)</f>
        <v>68</v>
      </c>
      <c r="AD46" s="26">
        <f t="shared" si="54"/>
        <v>45012</v>
      </c>
      <c r="AE46" s="26">
        <f t="shared" si="54"/>
        <v>25</v>
      </c>
      <c r="AF46" s="26">
        <f t="shared" si="10"/>
        <v>25</v>
      </c>
      <c r="AG46" s="26" t="str">
        <f t="shared" si="11"/>
        <v>1 month ago</v>
      </c>
      <c r="AH46" s="26">
        <v>2.0</v>
      </c>
      <c r="AI46" s="26">
        <v>1.0</v>
      </c>
    </row>
    <row r="47">
      <c r="A47" s="20" t="str">
        <f>'2022'!A49</f>
        <v>RO7187797</v>
      </c>
      <c r="B47" s="9" t="str">
        <f>'2022'!B49</f>
        <v>GO43227</v>
      </c>
      <c r="C47" s="9" t="str">
        <f>'2022'!C49</f>
        <v>GO43227</v>
      </c>
      <c r="D47" s="9" t="str">
        <f>'2022'!D49</f>
        <v>Onc Hematology &amp; Onc Early Dev</v>
      </c>
      <c r="E47" s="9" t="str">
        <f>'2022'!E49</f>
        <v>cevostamab</v>
      </c>
      <c r="F47" s="9" t="str">
        <f>'2022'!F49</f>
        <v>Oncology</v>
      </c>
      <c r="G47" s="9" t="str">
        <f>'2022'!G49</f>
        <v>Phase Ib</v>
      </c>
      <c r="H47" s="21">
        <f>'2022'!H49</f>
        <v>45215</v>
      </c>
      <c r="I47" s="21">
        <f>'2022'!I49</f>
        <v>45783</v>
      </c>
      <c r="J47" s="22">
        <f>'2022'!J49</f>
        <v>49</v>
      </c>
      <c r="K47" s="22" t="str">
        <f>'2022'!K49</f>
        <v/>
      </c>
      <c r="L47" s="22" t="str">
        <f>'2022'!L49</f>
        <v>above 56 days</v>
      </c>
      <c r="M47" s="23">
        <f t="shared" si="2"/>
        <v>63</v>
      </c>
      <c r="N47" s="22">
        <f t="shared" si="3"/>
        <v>3</v>
      </c>
      <c r="O47" s="143" t="str">
        <f>'2022'!N49</f>
        <v>23/1/2023</v>
      </c>
      <c r="P47" s="25">
        <f>'2022'!O49</f>
        <v>13</v>
      </c>
      <c r="Q47" s="144" t="str">
        <f>'2022'!AK49</f>
        <v>5/4/2022</v>
      </c>
      <c r="R47" s="26">
        <f>'2022'!AL49</f>
        <v>1</v>
      </c>
      <c r="S47" s="143" t="str">
        <f>'2022'!BH49</f>
        <v/>
      </c>
      <c r="T47" s="28">
        <f>'2022'!BI49</f>
        <v>0</v>
      </c>
      <c r="U47" s="29">
        <f t="shared" si="4"/>
        <v>45012</v>
      </c>
      <c r="V47" s="145" t="str">
        <f>'2022'!CF49</f>
        <v>1/23/2023</v>
      </c>
      <c r="W47" s="145" t="str">
        <f>'2022'!CG49</f>
        <v>4/5/2022</v>
      </c>
      <c r="X47" s="145" t="str">
        <f>'2022'!CH49</f>
        <v/>
      </c>
      <c r="Y47" s="26">
        <f t="shared" si="5"/>
        <v>63</v>
      </c>
      <c r="Z47" s="26">
        <f t="shared" si="6"/>
        <v>356</v>
      </c>
      <c r="AA47" s="26">
        <f t="shared" si="7"/>
        <v>45012</v>
      </c>
      <c r="AB47" s="26">
        <f t="shared" si="8"/>
        <v>63</v>
      </c>
      <c r="AC47" s="26">
        <f t="shared" ref="AC47:AE47" si="55">IF(Y47=44434,,Y47)</f>
        <v>63</v>
      </c>
      <c r="AD47" s="26">
        <f t="shared" si="55"/>
        <v>356</v>
      </c>
      <c r="AE47" s="26">
        <f t="shared" si="55"/>
        <v>45012</v>
      </c>
      <c r="AF47" s="26">
        <f t="shared" si="10"/>
        <v>63</v>
      </c>
      <c r="AG47" s="26" t="str">
        <f t="shared" si="11"/>
        <v>3 months ago</v>
      </c>
      <c r="AH47" s="26">
        <v>2.0</v>
      </c>
      <c r="AI47" s="26">
        <v>2.0</v>
      </c>
    </row>
    <row r="48">
      <c r="A48" s="20" t="str">
        <f>'2022'!A50</f>
        <v>RO5541267</v>
      </c>
      <c r="B48" s="9" t="str">
        <f>'2022'!B50</f>
        <v>GO41892</v>
      </c>
      <c r="C48" s="9" t="str">
        <f>'2022'!C50</f>
        <v>GO41892</v>
      </c>
      <c r="D48" s="9" t="str">
        <f>'2022'!D50</f>
        <v>Onc Solid Tumor &amp; Onc Medical Affairs</v>
      </c>
      <c r="E48" s="9" t="str">
        <f>'2022'!E50</f>
        <v>Tecentriq</v>
      </c>
      <c r="F48" s="9" t="str">
        <f>'2022'!F50</f>
        <v>Oncology</v>
      </c>
      <c r="G48" s="9" t="str">
        <f>'2022'!G50</f>
        <v>Phase III</v>
      </c>
      <c r="H48" s="21">
        <f>'2022'!H50</f>
        <v>44978</v>
      </c>
      <c r="I48" s="21">
        <f>'2022'!I50</f>
        <v>44904</v>
      </c>
      <c r="J48" s="22">
        <f>'2022'!J50</f>
        <v>69</v>
      </c>
      <c r="K48" s="22">
        <f>'2022'!K50</f>
        <v>92</v>
      </c>
      <c r="L48" s="22" t="str">
        <f>'2022'!L50</f>
        <v>1-28 days</v>
      </c>
      <c r="M48" s="23">
        <f t="shared" si="2"/>
        <v>12</v>
      </c>
      <c r="N48" s="22">
        <f t="shared" si="3"/>
        <v>1</v>
      </c>
      <c r="O48" s="143" t="str">
        <f>'2022'!N50</f>
        <v>15/3/2023</v>
      </c>
      <c r="P48" s="25">
        <f>'2022'!O50</f>
        <v>117</v>
      </c>
      <c r="Q48" s="144" t="str">
        <f>'2022'!AK50</f>
        <v>6/12/2022</v>
      </c>
      <c r="R48" s="26">
        <f>'2022'!AL50</f>
        <v>84</v>
      </c>
      <c r="S48" s="143" t="str">
        <f>'2022'!BH50</f>
        <v>13/3/2023</v>
      </c>
      <c r="T48" s="28">
        <f>'2022'!BI50</f>
        <v>290</v>
      </c>
      <c r="U48" s="29">
        <f t="shared" si="4"/>
        <v>45012</v>
      </c>
      <c r="V48" s="145" t="str">
        <f>'2022'!CF50</f>
        <v>3/15/2023</v>
      </c>
      <c r="W48" s="145" t="str">
        <f>'2022'!CG50</f>
        <v>12/6/2022</v>
      </c>
      <c r="X48" s="145" t="str">
        <f>'2022'!CH50</f>
        <v>3/13/2023</v>
      </c>
      <c r="Y48" s="26">
        <f t="shared" si="5"/>
        <v>12</v>
      </c>
      <c r="Z48" s="26">
        <f t="shared" si="6"/>
        <v>111</v>
      </c>
      <c r="AA48" s="26">
        <f t="shared" si="7"/>
        <v>14</v>
      </c>
      <c r="AB48" s="26">
        <f t="shared" si="8"/>
        <v>12</v>
      </c>
      <c r="AC48" s="26">
        <f t="shared" ref="AC48:AE48" si="56">IF(Y48=44434,,Y48)</f>
        <v>12</v>
      </c>
      <c r="AD48" s="26">
        <f t="shared" si="56"/>
        <v>111</v>
      </c>
      <c r="AE48" s="26">
        <f t="shared" si="56"/>
        <v>14</v>
      </c>
      <c r="AF48" s="26">
        <f t="shared" si="10"/>
        <v>12</v>
      </c>
      <c r="AG48" s="26" t="str">
        <f t="shared" si="11"/>
        <v>1 month ago</v>
      </c>
      <c r="AH48" s="26">
        <v>9.0</v>
      </c>
      <c r="AI48" s="26">
        <v>5.0</v>
      </c>
    </row>
    <row r="49">
      <c r="A49" s="20" t="str">
        <f>'2022'!A51</f>
        <v>RO5537382</v>
      </c>
      <c r="B49" s="9" t="str">
        <f>'2022'!B51</f>
        <v>BO25323</v>
      </c>
      <c r="C49" s="9" t="str">
        <f>'2022'!C51</f>
        <v>BO25323 / Venetoclax CLL14</v>
      </c>
      <c r="D49" s="9" t="str">
        <f>'2022'!D51</f>
        <v>Onc Hematology &amp; Onc Early Dev</v>
      </c>
      <c r="E49" s="9" t="str">
        <f>'2022'!E51</f>
        <v>Venclexta</v>
      </c>
      <c r="F49" s="9" t="str">
        <f>'2022'!F51</f>
        <v>Oncology</v>
      </c>
      <c r="G49" s="9" t="str">
        <f>'2022'!G51</f>
        <v>Phase III</v>
      </c>
      <c r="H49" s="21">
        <f>'2022'!H51</f>
        <v>45989</v>
      </c>
      <c r="I49" s="21">
        <f>'2022'!I51</f>
        <v>43530</v>
      </c>
      <c r="J49" s="22">
        <f>'2022'!J51</f>
        <v>35</v>
      </c>
      <c r="K49" s="22">
        <f>'2022'!K51</f>
        <v>8</v>
      </c>
      <c r="L49" s="22" t="str">
        <f>'2022'!L51</f>
        <v>above 56 days</v>
      </c>
      <c r="M49" s="23">
        <f t="shared" si="2"/>
        <v>84</v>
      </c>
      <c r="N49" s="22">
        <f t="shared" si="3"/>
        <v>3</v>
      </c>
      <c r="O49" s="143" t="str">
        <f>'2022'!N51</f>
        <v>2/1/2023</v>
      </c>
      <c r="P49" s="25">
        <f>'2022'!O51</f>
        <v>12</v>
      </c>
      <c r="Q49" s="144" t="str">
        <f>'2022'!AK51</f>
        <v>12/4/2022</v>
      </c>
      <c r="R49" s="26">
        <f>'2022'!AL51</f>
        <v>1</v>
      </c>
      <c r="S49" s="143" t="str">
        <f>'2022'!BH51</f>
        <v/>
      </c>
      <c r="T49" s="28">
        <f>'2022'!BI51</f>
        <v>0</v>
      </c>
      <c r="U49" s="29">
        <f t="shared" si="4"/>
        <v>45012</v>
      </c>
      <c r="V49" s="145" t="str">
        <f>'2022'!CF51</f>
        <v>1/2/2023</v>
      </c>
      <c r="W49" s="145" t="str">
        <f>'2022'!CG51</f>
        <v>4/12/2022</v>
      </c>
      <c r="X49" s="145" t="str">
        <f>'2022'!CH51</f>
        <v/>
      </c>
      <c r="Y49" s="26">
        <f t="shared" si="5"/>
        <v>84</v>
      </c>
      <c r="Z49" s="26">
        <f t="shared" si="6"/>
        <v>349</v>
      </c>
      <c r="AA49" s="26">
        <f t="shared" si="7"/>
        <v>45012</v>
      </c>
      <c r="AB49" s="26">
        <f t="shared" si="8"/>
        <v>84</v>
      </c>
      <c r="AC49" s="26">
        <f t="shared" ref="AC49:AE49" si="57">IF(Y49=44434,,Y49)</f>
        <v>84</v>
      </c>
      <c r="AD49" s="26">
        <f t="shared" si="57"/>
        <v>349</v>
      </c>
      <c r="AE49" s="26">
        <f t="shared" si="57"/>
        <v>45012</v>
      </c>
      <c r="AF49" s="26">
        <f t="shared" si="10"/>
        <v>84</v>
      </c>
      <c r="AG49" s="26" t="str">
        <f t="shared" si="11"/>
        <v>3 months ago</v>
      </c>
      <c r="AH49" s="26">
        <v>7.0</v>
      </c>
      <c r="AI49" s="26">
        <v>2.0</v>
      </c>
    </row>
    <row r="50">
      <c r="A50" s="20" t="str">
        <f>'2022'!A52</f>
        <v>RO0452294</v>
      </c>
      <c r="B50" s="9" t="str">
        <f>'2022'!B52</f>
        <v>YO42207</v>
      </c>
      <c r="C50" s="9" t="str">
        <f>'2022'!C52</f>
        <v>YO42207</v>
      </c>
      <c r="D50" s="9" t="str">
        <f>'2022'!D52</f>
        <v>Onc Hematology &amp; Onc Early Dev</v>
      </c>
      <c r="E50" s="9" t="str">
        <f>'2022'!E52</f>
        <v>Mabthera</v>
      </c>
      <c r="F50" s="9" t="str">
        <f>'2022'!F52</f>
        <v>Oncology</v>
      </c>
      <c r="G50" s="9" t="str">
        <f>'2022'!G52</f>
        <v>Phase II</v>
      </c>
      <c r="H50" s="21" t="str">
        <f>'2022'!H52</f>
        <v/>
      </c>
      <c r="I50" s="21">
        <f>'2022'!I52</f>
        <v>40842</v>
      </c>
      <c r="J50" s="22">
        <f>'2022'!J52</f>
        <v>94</v>
      </c>
      <c r="K50" s="22">
        <f>'2022'!K52</f>
        <v>96</v>
      </c>
      <c r="L50" s="22" t="str">
        <f>'2022'!L52</f>
        <v>1-28 days</v>
      </c>
      <c r="M50" s="23">
        <f t="shared" si="2"/>
        <v>12</v>
      </c>
      <c r="N50" s="22">
        <f t="shared" si="3"/>
        <v>1</v>
      </c>
      <c r="O50" s="143" t="str">
        <f>'2022'!N52</f>
        <v>15/3/2023</v>
      </c>
      <c r="P50" s="25">
        <f>'2022'!O52</f>
        <v>115</v>
      </c>
      <c r="Q50" s="144" t="str">
        <f>'2022'!AK52</f>
        <v>31/10/2022</v>
      </c>
      <c r="R50" s="26">
        <f>'2022'!AL52</f>
        <v>134</v>
      </c>
      <c r="S50" s="143" t="str">
        <f>'2022'!BH52</f>
        <v>11/1/2023</v>
      </c>
      <c r="T50" s="28">
        <f>'2022'!BI52</f>
        <v>1</v>
      </c>
      <c r="U50" s="29">
        <f t="shared" si="4"/>
        <v>45012</v>
      </c>
      <c r="V50" s="145" t="str">
        <f>'2022'!CF52</f>
        <v>3/15/2023</v>
      </c>
      <c r="W50" s="145" t="str">
        <f>'2022'!CG52</f>
        <v>10/31/2022</v>
      </c>
      <c r="X50" s="145" t="str">
        <f>'2022'!CH52</f>
        <v>1/11/2023</v>
      </c>
      <c r="Y50" s="26">
        <f t="shared" si="5"/>
        <v>12</v>
      </c>
      <c r="Z50" s="26">
        <f t="shared" si="6"/>
        <v>147</v>
      </c>
      <c r="AA50" s="26">
        <f t="shared" si="7"/>
        <v>75</v>
      </c>
      <c r="AB50" s="26">
        <f t="shared" si="8"/>
        <v>12</v>
      </c>
      <c r="AC50" s="26">
        <f t="shared" ref="AC50:AE50" si="58">IF(Y50=44434,,Y50)</f>
        <v>12</v>
      </c>
      <c r="AD50" s="26">
        <f t="shared" si="58"/>
        <v>147</v>
      </c>
      <c r="AE50" s="26">
        <f t="shared" si="58"/>
        <v>75</v>
      </c>
      <c r="AF50" s="26">
        <f t="shared" si="10"/>
        <v>12</v>
      </c>
      <c r="AG50" s="26" t="str">
        <f t="shared" si="11"/>
        <v>1 month ago</v>
      </c>
      <c r="AH50" s="26">
        <v>5.0</v>
      </c>
      <c r="AI50" s="26">
        <v>4.0</v>
      </c>
    </row>
    <row r="51">
      <c r="A51" s="20" t="str">
        <f>'2022'!A53</f>
        <v>RO7092284</v>
      </c>
      <c r="B51" s="9" t="str">
        <f>'2022'!B53</f>
        <v>BO42592</v>
      </c>
      <c r="C51" s="9" t="str">
        <f>'2022'!C53</f>
        <v>BO42592</v>
      </c>
      <c r="D51" s="9" t="str">
        <f>'2022'!D53</f>
        <v>Onc Solid Tumor &amp; Onc Medical Affairs</v>
      </c>
      <c r="E51" s="9" t="str">
        <f>'2022'!E53</f>
        <v>tiragolumab</v>
      </c>
      <c r="F51" s="9" t="str">
        <f>'2022'!F53</f>
        <v>Oncology</v>
      </c>
      <c r="G51" s="9" t="str">
        <f>'2022'!G53</f>
        <v>Phase II</v>
      </c>
      <c r="H51" s="21">
        <f>'2022'!H53</f>
        <v>46066</v>
      </c>
      <c r="I51" s="21">
        <f>'2022'!I53</f>
        <v>45541</v>
      </c>
      <c r="J51" s="22">
        <f>'2022'!J53</f>
        <v>52</v>
      </c>
      <c r="K51" s="22">
        <f>'2022'!K53</f>
        <v>95</v>
      </c>
      <c r="L51" s="22" t="str">
        <f>'2022'!L53</f>
        <v>1-28 days</v>
      </c>
      <c r="M51" s="23">
        <f t="shared" si="2"/>
        <v>12</v>
      </c>
      <c r="N51" s="22">
        <f t="shared" si="3"/>
        <v>1</v>
      </c>
      <c r="O51" s="143" t="str">
        <f>'2022'!N53</f>
        <v>15/3/2023</v>
      </c>
      <c r="P51" s="25">
        <f>'2022'!O53</f>
        <v>43</v>
      </c>
      <c r="Q51" s="144" t="str">
        <f>'2022'!AK53</f>
        <v>23/1/2023</v>
      </c>
      <c r="R51" s="26">
        <f>'2022'!AL53</f>
        <v>59</v>
      </c>
      <c r="S51" s="143" t="str">
        <f>'2022'!BH53</f>
        <v>10/3/2023</v>
      </c>
      <c r="T51" s="28">
        <f>'2022'!BI53</f>
        <v>0</v>
      </c>
      <c r="U51" s="29">
        <f t="shared" si="4"/>
        <v>45012</v>
      </c>
      <c r="V51" s="145" t="str">
        <f>'2022'!CF53</f>
        <v>3/15/2023</v>
      </c>
      <c r="W51" s="145" t="str">
        <f>'2022'!CG53</f>
        <v>1/23/2023</v>
      </c>
      <c r="X51" s="145" t="str">
        <f>'2022'!CH53</f>
        <v>3/10/2023</v>
      </c>
      <c r="Y51" s="26">
        <f t="shared" si="5"/>
        <v>12</v>
      </c>
      <c r="Z51" s="26">
        <f t="shared" si="6"/>
        <v>63</v>
      </c>
      <c r="AA51" s="26">
        <f t="shared" si="7"/>
        <v>17</v>
      </c>
      <c r="AB51" s="26">
        <f t="shared" si="8"/>
        <v>12</v>
      </c>
      <c r="AC51" s="26">
        <f t="shared" ref="AC51:AE51" si="59">IF(Y51=44434,,Y51)</f>
        <v>12</v>
      </c>
      <c r="AD51" s="26">
        <f t="shared" si="59"/>
        <v>63</v>
      </c>
      <c r="AE51" s="26">
        <f t="shared" si="59"/>
        <v>17</v>
      </c>
      <c r="AF51" s="26">
        <f t="shared" si="10"/>
        <v>12</v>
      </c>
      <c r="AG51" s="26" t="str">
        <f t="shared" si="11"/>
        <v>1 month ago</v>
      </c>
      <c r="AH51" s="26">
        <v>5.0</v>
      </c>
      <c r="AI51" s="26">
        <v>5.0</v>
      </c>
    </row>
    <row r="52">
      <c r="A52" s="20" t="str">
        <f>'2022'!A54</f>
        <v>RO7112689</v>
      </c>
      <c r="B52" s="9" t="str">
        <f>'2022'!B54</f>
        <v>YO42311</v>
      </c>
      <c r="C52" s="9" t="str">
        <f>'2022'!C54</f>
        <v>YO42311</v>
      </c>
      <c r="D52" s="9" t="str">
        <f>'2022'!D54</f>
        <v>Onc Hematology &amp; Onc Early Dev</v>
      </c>
      <c r="E52" s="9" t="str">
        <f>'2022'!E54</f>
        <v>crovalimab</v>
      </c>
      <c r="F52" s="9" t="str">
        <f>'2022'!F54</f>
        <v>Hematology</v>
      </c>
      <c r="G52" s="9" t="str">
        <f>'2022'!G54</f>
        <v>Phase III</v>
      </c>
      <c r="H52" s="21" t="str">
        <f>'2022'!H54</f>
        <v/>
      </c>
      <c r="I52" s="21">
        <f>'2022'!I54</f>
        <v>43783</v>
      </c>
      <c r="J52" s="22">
        <f>'2022'!J54</f>
        <v>37</v>
      </c>
      <c r="K52" s="22">
        <f>'2022'!K54</f>
        <v>97</v>
      </c>
      <c r="L52" s="22" t="str">
        <f>'2022'!L54</f>
        <v>29-56 days</v>
      </c>
      <c r="M52" s="23">
        <f t="shared" si="2"/>
        <v>53</v>
      </c>
      <c r="N52" s="22">
        <f t="shared" si="3"/>
        <v>2</v>
      </c>
      <c r="O52" s="143" t="str">
        <f>'2022'!N54</f>
        <v>16/1/2023</v>
      </c>
      <c r="P52" s="25">
        <f>'2022'!O54</f>
        <v>46</v>
      </c>
      <c r="Q52" s="144" t="str">
        <f>'2022'!AK54</f>
        <v>2/2/2023</v>
      </c>
      <c r="R52" s="26">
        <f>'2022'!AL54</f>
        <v>93</v>
      </c>
      <c r="S52" s="143" t="str">
        <f>'2022'!BH54</f>
        <v>13/12/2022</v>
      </c>
      <c r="T52" s="28">
        <f>'2022'!BI54</f>
        <v>1</v>
      </c>
      <c r="U52" s="29">
        <f t="shared" si="4"/>
        <v>45012</v>
      </c>
      <c r="V52" s="145" t="str">
        <f>'2022'!CF54</f>
        <v>1/16/2023</v>
      </c>
      <c r="W52" s="145" t="str">
        <f>'2022'!CG54</f>
        <v>2/2/2023</v>
      </c>
      <c r="X52" s="145" t="str">
        <f>'2022'!CH54</f>
        <v>12/13/2022</v>
      </c>
      <c r="Y52" s="26">
        <f t="shared" si="5"/>
        <v>70</v>
      </c>
      <c r="Z52" s="26">
        <f t="shared" si="6"/>
        <v>53</v>
      </c>
      <c r="AA52" s="26">
        <f t="shared" si="7"/>
        <v>104</v>
      </c>
      <c r="AB52" s="26">
        <f t="shared" si="8"/>
        <v>53</v>
      </c>
      <c r="AC52" s="26">
        <f t="shared" ref="AC52:AE52" si="60">IF(Y52=44434,,Y52)</f>
        <v>70</v>
      </c>
      <c r="AD52" s="26">
        <f t="shared" si="60"/>
        <v>53</v>
      </c>
      <c r="AE52" s="26">
        <f t="shared" si="60"/>
        <v>104</v>
      </c>
      <c r="AF52" s="26">
        <f t="shared" si="10"/>
        <v>53</v>
      </c>
      <c r="AG52" s="26" t="str">
        <f t="shared" si="11"/>
        <v>2 months ago</v>
      </c>
      <c r="AH52" s="26">
        <v>15.0</v>
      </c>
      <c r="AI52" s="26">
        <v>13.0</v>
      </c>
    </row>
    <row r="53">
      <c r="A53" s="20" t="str">
        <f>'2022'!A55</f>
        <v>RO7234292</v>
      </c>
      <c r="B53" s="9" t="str">
        <f>'2022'!B55</f>
        <v>BN40955</v>
      </c>
      <c r="C53" s="9" t="str">
        <f>'2022'!C55</f>
        <v>GEN EXTEND BN40955</v>
      </c>
      <c r="D53" s="9" t="str">
        <f>'2022'!D55</f>
        <v>Neuroscience</v>
      </c>
      <c r="E53" s="9" t="str">
        <f>'2022'!E55</f>
        <v>tominersen</v>
      </c>
      <c r="F53" s="9" t="str">
        <f>'2022'!F55</f>
        <v>Neurology/CNS</v>
      </c>
      <c r="G53" s="9" t="str">
        <f>'2022'!G55</f>
        <v>Phase III</v>
      </c>
      <c r="H53" s="21">
        <f>'2022'!H55</f>
        <v>45526</v>
      </c>
      <c r="I53" s="21">
        <f>'2022'!I55</f>
        <v>45551</v>
      </c>
      <c r="J53" s="22">
        <f>'2022'!J55</f>
        <v>47</v>
      </c>
      <c r="K53" s="22">
        <f>'2022'!K55</f>
        <v>48</v>
      </c>
      <c r="L53" s="22" t="str">
        <f>'2022'!L55</f>
        <v>above 56 days</v>
      </c>
      <c r="M53" s="23">
        <f t="shared" si="2"/>
        <v>264</v>
      </c>
      <c r="N53" s="22">
        <f t="shared" si="3"/>
        <v>9</v>
      </c>
      <c r="O53" s="143" t="str">
        <f>'2022'!N55</f>
        <v>6/7/2022</v>
      </c>
      <c r="P53" s="25">
        <f>'2022'!O55</f>
        <v>11</v>
      </c>
      <c r="Q53" s="144" t="str">
        <f>'2022'!AK55</f>
        <v>9/5/2022</v>
      </c>
      <c r="R53" s="26">
        <f>'2022'!AL55</f>
        <v>1</v>
      </c>
      <c r="S53" s="143" t="str">
        <f>'2022'!BH55</f>
        <v/>
      </c>
      <c r="T53" s="28">
        <f>'2022'!BI55</f>
        <v>0</v>
      </c>
      <c r="U53" s="29">
        <f t="shared" si="4"/>
        <v>45012</v>
      </c>
      <c r="V53" s="145" t="str">
        <f>'2022'!CF55</f>
        <v>7/6/2022</v>
      </c>
      <c r="W53" s="145" t="str">
        <f>'2022'!CG55</f>
        <v>5/9/2022</v>
      </c>
      <c r="X53" s="145" t="str">
        <f>'2022'!CH55</f>
        <v/>
      </c>
      <c r="Y53" s="26">
        <f t="shared" si="5"/>
        <v>264</v>
      </c>
      <c r="Z53" s="26">
        <f t="shared" si="6"/>
        <v>322</v>
      </c>
      <c r="AA53" s="26">
        <f t="shared" si="7"/>
        <v>45012</v>
      </c>
      <c r="AB53" s="26">
        <f t="shared" si="8"/>
        <v>264</v>
      </c>
      <c r="AC53" s="26">
        <f t="shared" ref="AC53:AE53" si="61">IF(Y53=44434,,Y53)</f>
        <v>264</v>
      </c>
      <c r="AD53" s="26">
        <f t="shared" si="61"/>
        <v>322</v>
      </c>
      <c r="AE53" s="26">
        <f t="shared" si="61"/>
        <v>45012</v>
      </c>
      <c r="AF53" s="26">
        <f t="shared" si="10"/>
        <v>264</v>
      </c>
      <c r="AG53" s="26" t="str">
        <f t="shared" si="11"/>
        <v>9 months ago</v>
      </c>
      <c r="AH53" s="26">
        <v>5.0</v>
      </c>
      <c r="AI53" s="26">
        <v>2.0</v>
      </c>
    </row>
    <row r="54">
      <c r="A54" s="20" t="str">
        <f>'2022'!A56</f>
        <v>RO5532961</v>
      </c>
      <c r="B54" s="9" t="str">
        <f>'2022'!B56</f>
        <v>GO27983</v>
      </c>
      <c r="C54" s="9" t="str">
        <f>'2022'!C56</f>
        <v>GO27983 / Phase Ib/II (GO27983) A.Martin + Phase I Glucose PK Sub-Study</v>
      </c>
      <c r="D54" s="9" t="str">
        <f>'2022'!D56</f>
        <v>Onc Solid Tumor &amp; Onc Medical Affairs</v>
      </c>
      <c r="E54" s="9" t="str">
        <f>'2022'!E56</f>
        <v>ipatasertib</v>
      </c>
      <c r="F54" s="9" t="str">
        <f>'2022'!F56</f>
        <v>Oncology</v>
      </c>
      <c r="G54" s="9" t="str">
        <f>'2022'!G56</f>
        <v>Phase I/II</v>
      </c>
      <c r="H54" s="21">
        <f>'2022'!H56</f>
        <v>44798</v>
      </c>
      <c r="I54" s="21" t="str">
        <f>'2022'!I56</f>
        <v/>
      </c>
      <c r="J54" s="22">
        <f>'2022'!J56</f>
        <v>40</v>
      </c>
      <c r="K54" s="22" t="str">
        <f>'2022'!K56</f>
        <v/>
      </c>
      <c r="L54" s="22" t="str">
        <f>'2022'!L56</f>
        <v>above 56 days</v>
      </c>
      <c r="M54" s="23">
        <f t="shared" si="2"/>
        <v>116</v>
      </c>
      <c r="N54" s="22">
        <f t="shared" si="3"/>
        <v>4</v>
      </c>
      <c r="O54" s="143" t="str">
        <f>'2022'!N56</f>
        <v>1/12/2022</v>
      </c>
      <c r="P54" s="25">
        <f>'2022'!O56</f>
        <v>10</v>
      </c>
      <c r="Q54" s="144" t="str">
        <f>'2022'!AK56</f>
        <v/>
      </c>
      <c r="R54" s="26">
        <f>'2022'!AL56</f>
        <v>0</v>
      </c>
      <c r="S54" s="143" t="str">
        <f>'2022'!BH56</f>
        <v>19/10/2022</v>
      </c>
      <c r="T54" s="28">
        <f>'2022'!BI56</f>
        <v>22</v>
      </c>
      <c r="U54" s="29">
        <f t="shared" si="4"/>
        <v>45012</v>
      </c>
      <c r="V54" s="145" t="str">
        <f>'2022'!CF56</f>
        <v>12/1/2022</v>
      </c>
      <c r="W54" s="145" t="str">
        <f>'2022'!CG56</f>
        <v/>
      </c>
      <c r="X54" s="145" t="str">
        <f>'2022'!CH56</f>
        <v>10/19/2022</v>
      </c>
      <c r="Y54" s="26">
        <f t="shared" si="5"/>
        <v>116</v>
      </c>
      <c r="Z54" s="26">
        <f t="shared" si="6"/>
        <v>45012</v>
      </c>
      <c r="AA54" s="26">
        <f t="shared" si="7"/>
        <v>159</v>
      </c>
      <c r="AB54" s="26">
        <f t="shared" si="8"/>
        <v>116</v>
      </c>
      <c r="AC54" s="26">
        <f t="shared" ref="AC54:AE54" si="62">IF(Y54=44434,,Y54)</f>
        <v>116</v>
      </c>
      <c r="AD54" s="26">
        <f t="shared" si="62"/>
        <v>45012</v>
      </c>
      <c r="AE54" s="26">
        <f t="shared" si="62"/>
        <v>159</v>
      </c>
      <c r="AF54" s="26">
        <f t="shared" si="10"/>
        <v>116</v>
      </c>
      <c r="AG54" s="26" t="str">
        <f t="shared" si="11"/>
        <v>4 months ago</v>
      </c>
      <c r="AH54" s="26">
        <v>5.0</v>
      </c>
      <c r="AI54" s="26">
        <v>1.0</v>
      </c>
    </row>
    <row r="55">
      <c r="A55" s="20" t="str">
        <f>'2022'!A57</f>
        <v>RO4964913</v>
      </c>
      <c r="B55" s="9" t="str">
        <f>'2022'!B57</f>
        <v>BN42082</v>
      </c>
      <c r="C55" s="9" t="str">
        <f>'2022'!C57</f>
        <v>BN42082</v>
      </c>
      <c r="D55" s="9" t="str">
        <f>'2022'!D57</f>
        <v>Neuroscience</v>
      </c>
      <c r="E55" s="9" t="str">
        <f>'2022'!E57</f>
        <v>Ocrevus</v>
      </c>
      <c r="F55" s="9" t="str">
        <f>'2022'!F57</f>
        <v>Neurology/CNS</v>
      </c>
      <c r="G55" s="9" t="str">
        <f>'2022'!G57</f>
        <v>Phase III</v>
      </c>
      <c r="H55" s="21">
        <f>'2022'!H57</f>
        <v>46945</v>
      </c>
      <c r="I55" s="21">
        <f>'2022'!I57</f>
        <v>45916</v>
      </c>
      <c r="J55" s="22">
        <f>'2022'!J57</f>
        <v>50</v>
      </c>
      <c r="K55" s="22">
        <f>'2022'!K57</f>
        <v>28</v>
      </c>
      <c r="L55" s="22" t="str">
        <f>'2022'!L57</f>
        <v>1-28 days</v>
      </c>
      <c r="M55" s="23">
        <f t="shared" si="2"/>
        <v>12</v>
      </c>
      <c r="N55" s="22">
        <f t="shared" si="3"/>
        <v>1</v>
      </c>
      <c r="O55" s="143" t="str">
        <f>'2022'!N57</f>
        <v>10/3/2023</v>
      </c>
      <c r="P55" s="25">
        <f>'2022'!O57</f>
        <v>13</v>
      </c>
      <c r="Q55" s="144" t="str">
        <f>'2022'!AK57</f>
        <v>15/3/2023</v>
      </c>
      <c r="R55" s="26">
        <f>'2022'!AL57</f>
        <v>30</v>
      </c>
      <c r="S55" s="143" t="str">
        <f>'2022'!BH57</f>
        <v>15/12/2022</v>
      </c>
      <c r="T55" s="28">
        <f>'2022'!BI57</f>
        <v>0</v>
      </c>
      <c r="U55" s="29">
        <f t="shared" si="4"/>
        <v>45012</v>
      </c>
      <c r="V55" s="145" t="str">
        <f>'2022'!CF57</f>
        <v>3/10/2023</v>
      </c>
      <c r="W55" s="145" t="str">
        <f>'2022'!CG57</f>
        <v>3/15/2023</v>
      </c>
      <c r="X55" s="145" t="str">
        <f>'2022'!CH57</f>
        <v>12/15/2022</v>
      </c>
      <c r="Y55" s="26">
        <f t="shared" si="5"/>
        <v>17</v>
      </c>
      <c r="Z55" s="26">
        <f t="shared" si="6"/>
        <v>12</v>
      </c>
      <c r="AA55" s="26">
        <f t="shared" si="7"/>
        <v>102</v>
      </c>
      <c r="AB55" s="26">
        <f t="shared" si="8"/>
        <v>12</v>
      </c>
      <c r="AC55" s="26">
        <f t="shared" ref="AC55:AE55" si="63">IF(Y55=44434,,Y55)</f>
        <v>17</v>
      </c>
      <c r="AD55" s="26">
        <f t="shared" si="63"/>
        <v>12</v>
      </c>
      <c r="AE55" s="26">
        <f t="shared" si="63"/>
        <v>102</v>
      </c>
      <c r="AF55" s="26">
        <f t="shared" si="10"/>
        <v>12</v>
      </c>
      <c r="AG55" s="26" t="str">
        <f t="shared" si="11"/>
        <v>1 month ago</v>
      </c>
      <c r="AH55" s="26">
        <v>10.0</v>
      </c>
      <c r="AI55" s="26">
        <v>4.0</v>
      </c>
    </row>
    <row r="56">
      <c r="A56" s="20" t="str">
        <f>'2022'!A58</f>
        <v>RO4964913</v>
      </c>
      <c r="B56" s="9" t="str">
        <f>'2022'!B58</f>
        <v>BN42083</v>
      </c>
      <c r="C56" s="9" t="str">
        <f>'2022'!C58</f>
        <v>BN42083</v>
      </c>
      <c r="D56" s="9" t="str">
        <f>'2022'!D58</f>
        <v>Neuroscience</v>
      </c>
      <c r="E56" s="9" t="str">
        <f>'2022'!E58</f>
        <v>Ocrevus</v>
      </c>
      <c r="F56" s="9" t="str">
        <f>'2022'!F58</f>
        <v>Neurology/CNS</v>
      </c>
      <c r="G56" s="9" t="str">
        <f>'2022'!G58</f>
        <v>Phase III</v>
      </c>
      <c r="H56" s="21">
        <f>'2022'!H58</f>
        <v>47056</v>
      </c>
      <c r="I56" s="21">
        <f>'2022'!I58</f>
        <v>45916</v>
      </c>
      <c r="J56" s="22">
        <f>'2022'!J58</f>
        <v>50</v>
      </c>
      <c r="K56" s="22">
        <f>'2022'!K58</f>
        <v>27</v>
      </c>
      <c r="L56" s="22" t="str">
        <f>'2022'!L58</f>
        <v>1-28 days</v>
      </c>
      <c r="M56" s="23">
        <f t="shared" si="2"/>
        <v>12</v>
      </c>
      <c r="N56" s="22">
        <f t="shared" si="3"/>
        <v>1</v>
      </c>
      <c r="O56" s="143" t="str">
        <f>'2022'!N58</f>
        <v>14/3/2023</v>
      </c>
      <c r="P56" s="25">
        <f>'2022'!O58</f>
        <v>14</v>
      </c>
      <c r="Q56" s="144" t="str">
        <f>'2022'!AK58</f>
        <v>15/3/2023</v>
      </c>
      <c r="R56" s="26">
        <f>'2022'!AL58</f>
        <v>23</v>
      </c>
      <c r="S56" s="143" t="str">
        <f>'2022'!BH58</f>
        <v>15/3/2023</v>
      </c>
      <c r="T56" s="28">
        <f>'2022'!BI58</f>
        <v>0</v>
      </c>
      <c r="U56" s="29">
        <f t="shared" si="4"/>
        <v>45012</v>
      </c>
      <c r="V56" s="145" t="str">
        <f>'2022'!CF58</f>
        <v>3/14/2023</v>
      </c>
      <c r="W56" s="145" t="str">
        <f>'2022'!CG58</f>
        <v>3/15/2023</v>
      </c>
      <c r="X56" s="145" t="str">
        <f>'2022'!CH58</f>
        <v>3/15/2023</v>
      </c>
      <c r="Y56" s="26">
        <f t="shared" si="5"/>
        <v>13</v>
      </c>
      <c r="Z56" s="26">
        <f t="shared" si="6"/>
        <v>12</v>
      </c>
      <c r="AA56" s="26">
        <f t="shared" si="7"/>
        <v>12</v>
      </c>
      <c r="AB56" s="26">
        <f t="shared" si="8"/>
        <v>12</v>
      </c>
      <c r="AC56" s="26">
        <f t="shared" ref="AC56:AE56" si="64">IF(Y56=44434,,Y56)</f>
        <v>13</v>
      </c>
      <c r="AD56" s="26">
        <f t="shared" si="64"/>
        <v>12</v>
      </c>
      <c r="AE56" s="26">
        <f t="shared" si="64"/>
        <v>12</v>
      </c>
      <c r="AF56" s="26">
        <f t="shared" si="10"/>
        <v>12</v>
      </c>
      <c r="AG56" s="26" t="str">
        <f t="shared" si="11"/>
        <v>1 month ago</v>
      </c>
      <c r="AH56" s="26">
        <v>7.0</v>
      </c>
      <c r="AI56" s="26">
        <v>4.0</v>
      </c>
    </row>
    <row r="57">
      <c r="A57" s="20" t="str">
        <f>'2022'!A59</f>
        <v>RO5541267</v>
      </c>
      <c r="B57" s="9" t="str">
        <f>'2022'!B59</f>
        <v>WO29636</v>
      </c>
      <c r="C57" s="9" t="str">
        <f>'2022'!C59</f>
        <v>WO29636 / PDL1 MAB</v>
      </c>
      <c r="D57" s="9" t="str">
        <f>'2022'!D59</f>
        <v>Onc Solid Tumor &amp; Onc Medical Affairs</v>
      </c>
      <c r="E57" s="9" t="str">
        <f>'2022'!E59</f>
        <v>Tecentriq</v>
      </c>
      <c r="F57" s="9" t="str">
        <f>'2022'!F59</f>
        <v>Oncology</v>
      </c>
      <c r="G57" s="9" t="str">
        <f>'2022'!G59</f>
        <v>Phase III</v>
      </c>
      <c r="H57" s="21">
        <f>'2022'!H59</f>
        <v>44858</v>
      </c>
      <c r="I57" s="21" t="str">
        <f>'2022'!I59</f>
        <v/>
      </c>
      <c r="J57" s="22">
        <f>'2022'!J59</f>
        <v>43</v>
      </c>
      <c r="K57" s="22">
        <f>'2022'!K59</f>
        <v>98</v>
      </c>
      <c r="L57" s="22" t="str">
        <f>'2022'!L59</f>
        <v>above 56 days</v>
      </c>
      <c r="M57" s="23">
        <f t="shared" si="2"/>
        <v>215</v>
      </c>
      <c r="N57" s="22">
        <f t="shared" si="3"/>
        <v>8</v>
      </c>
      <c r="O57" s="143" t="str">
        <f>'2022'!N59</f>
        <v>24/8/2022</v>
      </c>
      <c r="P57" s="25">
        <f>'2022'!O59</f>
        <v>8</v>
      </c>
      <c r="Q57" s="144" t="str">
        <f>'2022'!AK59</f>
        <v>21/4/2022</v>
      </c>
      <c r="R57" s="26">
        <f>'2022'!AL59</f>
        <v>2</v>
      </c>
      <c r="S57" s="143" t="str">
        <f>'2022'!BH59</f>
        <v/>
      </c>
      <c r="T57" s="28">
        <f>'2022'!BI59</f>
        <v>0</v>
      </c>
      <c r="U57" s="29">
        <f t="shared" si="4"/>
        <v>45012</v>
      </c>
      <c r="V57" s="145" t="str">
        <f>'2022'!CF59</f>
        <v>8/24/2022</v>
      </c>
      <c r="W57" s="145" t="str">
        <f>'2022'!CG59</f>
        <v>4/21/2022</v>
      </c>
      <c r="X57" s="145" t="str">
        <f>'2022'!CH59</f>
        <v/>
      </c>
      <c r="Y57" s="26">
        <f t="shared" si="5"/>
        <v>215</v>
      </c>
      <c r="Z57" s="26">
        <f t="shared" si="6"/>
        <v>340</v>
      </c>
      <c r="AA57" s="26">
        <f t="shared" si="7"/>
        <v>45012</v>
      </c>
      <c r="AB57" s="26">
        <f t="shared" si="8"/>
        <v>215</v>
      </c>
      <c r="AC57" s="26">
        <f t="shared" ref="AC57:AE57" si="65">IF(Y57=44434,,Y57)</f>
        <v>215</v>
      </c>
      <c r="AD57" s="26">
        <f t="shared" si="65"/>
        <v>340</v>
      </c>
      <c r="AE57" s="26">
        <f t="shared" si="65"/>
        <v>45012</v>
      </c>
      <c r="AF57" s="26">
        <f t="shared" si="10"/>
        <v>215</v>
      </c>
      <c r="AG57" s="26" t="str">
        <f t="shared" si="11"/>
        <v>8 months ago</v>
      </c>
      <c r="AH57" s="26">
        <v>7.0</v>
      </c>
      <c r="AI57" s="26">
        <v>2.0</v>
      </c>
    </row>
    <row r="58">
      <c r="A58" s="20" t="str">
        <f>'2022'!A60</f>
        <v>RO7030816</v>
      </c>
      <c r="B58" s="9" t="str">
        <f>'2022'!B60</f>
        <v>YO43555</v>
      </c>
      <c r="C58" s="9" t="str">
        <f>'2022'!C60</f>
        <v>YO43555</v>
      </c>
      <c r="D58" s="9" t="str">
        <f>'2022'!D60</f>
        <v>Onc Hematology &amp; Onc Early Dev</v>
      </c>
      <c r="E58" s="9" t="str">
        <f>'2022'!E60</f>
        <v>mosunetuzumab</v>
      </c>
      <c r="F58" s="9" t="str">
        <f>'2022'!F60</f>
        <v>Hematology</v>
      </c>
      <c r="G58" s="9" t="str">
        <f>'2022'!G60</f>
        <v>Phase I</v>
      </c>
      <c r="H58" s="21">
        <f>'2022'!H60</f>
        <v>45783</v>
      </c>
      <c r="I58" s="21">
        <f>'2022'!I60</f>
        <v>44558</v>
      </c>
      <c r="J58" s="22">
        <f>'2022'!J60</f>
        <v>51</v>
      </c>
      <c r="K58" s="22" t="str">
        <f>'2022'!K60</f>
        <v/>
      </c>
      <c r="L58" s="22" t="str">
        <f>'2022'!L60</f>
        <v>1-28 days</v>
      </c>
      <c r="M58" s="23">
        <f t="shared" si="2"/>
        <v>14</v>
      </c>
      <c r="N58" s="22">
        <f t="shared" si="3"/>
        <v>1</v>
      </c>
      <c r="O58" s="143" t="str">
        <f>'2022'!N60</f>
        <v>13/3/2023</v>
      </c>
      <c r="P58" s="25">
        <f>'2022'!O60</f>
        <v>23</v>
      </c>
      <c r="Q58" s="144" t="str">
        <f>'2022'!AK60</f>
        <v/>
      </c>
      <c r="R58" s="26">
        <f>'2022'!AL60</f>
        <v>0</v>
      </c>
      <c r="S58" s="143" t="str">
        <f>'2022'!BH60</f>
        <v>20/4/2022</v>
      </c>
      <c r="T58" s="28">
        <f>'2022'!BI60</f>
        <v>0</v>
      </c>
      <c r="U58" s="29">
        <f t="shared" si="4"/>
        <v>45012</v>
      </c>
      <c r="V58" s="145" t="str">
        <f>'2022'!CF60</f>
        <v>3/13/2023</v>
      </c>
      <c r="W58" s="145" t="str">
        <f>'2022'!CG60</f>
        <v/>
      </c>
      <c r="X58" s="145" t="str">
        <f>'2022'!CH60</f>
        <v>4/20/2022</v>
      </c>
      <c r="Y58" s="26">
        <f t="shared" si="5"/>
        <v>14</v>
      </c>
      <c r="Z58" s="26">
        <f t="shared" si="6"/>
        <v>45012</v>
      </c>
      <c r="AA58" s="26">
        <f t="shared" si="7"/>
        <v>341</v>
      </c>
      <c r="AB58" s="26">
        <f t="shared" si="8"/>
        <v>14</v>
      </c>
      <c r="AC58" s="26">
        <f t="shared" ref="AC58:AE58" si="66">IF(Y58=44434,,Y58)</f>
        <v>14</v>
      </c>
      <c r="AD58" s="26">
        <f t="shared" si="66"/>
        <v>45012</v>
      </c>
      <c r="AE58" s="26">
        <f t="shared" si="66"/>
        <v>341</v>
      </c>
      <c r="AF58" s="26">
        <f t="shared" si="10"/>
        <v>14</v>
      </c>
      <c r="AG58" s="26" t="str">
        <f t="shared" si="11"/>
        <v>1 month ago</v>
      </c>
      <c r="AH58" s="26">
        <v>1.0</v>
      </c>
      <c r="AI58" s="26">
        <v>1.0</v>
      </c>
    </row>
    <row r="59">
      <c r="A59" s="20" t="str">
        <f>'2022'!A61</f>
        <v>RO7425781</v>
      </c>
      <c r="B59" s="9" t="str">
        <f>'2022'!B61</f>
        <v>BP42233</v>
      </c>
      <c r="C59" s="9" t="str">
        <f>'2022'!C61</f>
        <v>BP42233</v>
      </c>
      <c r="D59" s="9" t="str">
        <f>'2022'!D61</f>
        <v>Onc Hematology &amp; Onc Early Dev</v>
      </c>
      <c r="E59" s="9" t="str">
        <f>'2022'!E61</f>
        <v>GPRC5D CD3 TCB</v>
      </c>
      <c r="F59" s="9" t="str">
        <f>'2022'!F61</f>
        <v>Oncology</v>
      </c>
      <c r="G59" s="9" t="str">
        <f>'2022'!G61</f>
        <v>Phase I</v>
      </c>
      <c r="H59" s="21">
        <f>'2022'!H61</f>
        <v>45044</v>
      </c>
      <c r="I59" s="21">
        <f>'2022'!I61</f>
        <v>46554</v>
      </c>
      <c r="J59" s="22">
        <f>'2022'!J61</f>
        <v>42</v>
      </c>
      <c r="K59" s="22">
        <f>'2022'!K61</f>
        <v>28</v>
      </c>
      <c r="L59" s="22" t="str">
        <f>'2022'!L61</f>
        <v>1-28 days</v>
      </c>
      <c r="M59" s="23">
        <f t="shared" si="2"/>
        <v>18</v>
      </c>
      <c r="N59" s="22">
        <f t="shared" si="3"/>
        <v>1</v>
      </c>
      <c r="O59" s="143" t="str">
        <f>'2022'!N61</f>
        <v>9/3/2023</v>
      </c>
      <c r="P59" s="25">
        <f>'2022'!O61</f>
        <v>6</v>
      </c>
      <c r="Q59" s="144" t="str">
        <f>'2022'!AK61</f>
        <v>20/4/2022</v>
      </c>
      <c r="R59" s="26">
        <f>'2022'!AL61</f>
        <v>4</v>
      </c>
      <c r="S59" s="143" t="str">
        <f>'2022'!BH61</f>
        <v/>
      </c>
      <c r="T59" s="28">
        <f>'2022'!BI61</f>
        <v>0</v>
      </c>
      <c r="U59" s="29">
        <f t="shared" si="4"/>
        <v>45012</v>
      </c>
      <c r="V59" s="145" t="str">
        <f>'2022'!CF61</f>
        <v>3/9/2023</v>
      </c>
      <c r="W59" s="145" t="str">
        <f>'2022'!CG61</f>
        <v>4/20/2022</v>
      </c>
      <c r="X59" s="145" t="str">
        <f>'2022'!CH61</f>
        <v/>
      </c>
      <c r="Y59" s="26">
        <f t="shared" si="5"/>
        <v>18</v>
      </c>
      <c r="Z59" s="26">
        <f t="shared" si="6"/>
        <v>341</v>
      </c>
      <c r="AA59" s="26">
        <f t="shared" si="7"/>
        <v>45012</v>
      </c>
      <c r="AB59" s="26">
        <f t="shared" si="8"/>
        <v>18</v>
      </c>
      <c r="AC59" s="26">
        <f t="shared" ref="AC59:AE59" si="67">IF(Y59=44434,,Y59)</f>
        <v>18</v>
      </c>
      <c r="AD59" s="26">
        <f t="shared" si="67"/>
        <v>341</v>
      </c>
      <c r="AE59" s="26">
        <f t="shared" si="67"/>
        <v>45012</v>
      </c>
      <c r="AF59" s="26">
        <f t="shared" si="10"/>
        <v>18</v>
      </c>
      <c r="AG59" s="26" t="str">
        <f t="shared" si="11"/>
        <v>1 month ago</v>
      </c>
      <c r="AH59" s="26">
        <v>2.0</v>
      </c>
      <c r="AI59" s="26">
        <v>1.0</v>
      </c>
    </row>
    <row r="60">
      <c r="A60" s="20" t="str">
        <f>'2022'!A62</f>
        <v>RO5333787</v>
      </c>
      <c r="B60" s="9" t="str">
        <f>'2022'!B62</f>
        <v>WN42636</v>
      </c>
      <c r="C60" s="9" t="str">
        <f>'2022'!C62</f>
        <v>WN42636</v>
      </c>
      <c r="D60" s="9" t="str">
        <f>'2022'!D62</f>
        <v>Neuroscience</v>
      </c>
      <c r="E60" s="9" t="str">
        <f>'2022'!E62</f>
        <v>Enspryng</v>
      </c>
      <c r="F60" s="9" t="str">
        <f>'2022'!F62</f>
        <v>Neurology/CNS</v>
      </c>
      <c r="G60" s="9" t="str">
        <f>'2022'!G62</f>
        <v>Phase III</v>
      </c>
      <c r="H60" s="21" t="str">
        <f>'2022'!H62</f>
        <v/>
      </c>
      <c r="I60" s="21">
        <f>'2022'!I62</f>
        <v>44013</v>
      </c>
      <c r="J60" s="22">
        <f>'2022'!J62</f>
        <v>34</v>
      </c>
      <c r="K60" s="22" t="str">
        <f>'2022'!K62</f>
        <v/>
      </c>
      <c r="L60" s="22" t="str">
        <f>'2022'!L62</f>
        <v>29-56 days</v>
      </c>
      <c r="M60" s="23">
        <f t="shared" si="2"/>
        <v>46</v>
      </c>
      <c r="N60" s="22">
        <f t="shared" si="3"/>
        <v>2</v>
      </c>
      <c r="O60" s="143" t="str">
        <f>'2022'!N62</f>
        <v>9/2/2023</v>
      </c>
      <c r="P60" s="25">
        <f>'2022'!O62</f>
        <v>8</v>
      </c>
      <c r="Q60" s="144" t="str">
        <f>'2022'!AK62</f>
        <v/>
      </c>
      <c r="R60" s="26">
        <f>'2022'!AL62</f>
        <v>0</v>
      </c>
      <c r="S60" s="143" t="str">
        <f>'2022'!BH62</f>
        <v/>
      </c>
      <c r="T60" s="28">
        <f>'2022'!BI62</f>
        <v>0</v>
      </c>
      <c r="U60" s="29">
        <f t="shared" si="4"/>
        <v>45012</v>
      </c>
      <c r="V60" s="145" t="str">
        <f>'2022'!CF62</f>
        <v>2/9/2023</v>
      </c>
      <c r="W60" s="145" t="str">
        <f>'2022'!CG62</f>
        <v/>
      </c>
      <c r="X60" s="145" t="str">
        <f>'2022'!CH62</f>
        <v/>
      </c>
      <c r="Y60" s="26">
        <f t="shared" si="5"/>
        <v>46</v>
      </c>
      <c r="Z60" s="26">
        <f t="shared" si="6"/>
        <v>45012</v>
      </c>
      <c r="AA60" s="26">
        <f t="shared" si="7"/>
        <v>45012</v>
      </c>
      <c r="AB60" s="26">
        <f t="shared" si="8"/>
        <v>46</v>
      </c>
      <c r="AC60" s="26">
        <f t="shared" ref="AC60:AE60" si="68">IF(Y60=44434,,Y60)</f>
        <v>46</v>
      </c>
      <c r="AD60" s="26">
        <f t="shared" si="68"/>
        <v>45012</v>
      </c>
      <c r="AE60" s="26">
        <f t="shared" si="68"/>
        <v>45012</v>
      </c>
      <c r="AF60" s="26">
        <f t="shared" si="10"/>
        <v>46</v>
      </c>
      <c r="AG60" s="26" t="str">
        <f t="shared" si="11"/>
        <v>2 months ago</v>
      </c>
      <c r="AH60" s="26">
        <v>1.0</v>
      </c>
      <c r="AI60" s="26">
        <v>1.0</v>
      </c>
    </row>
    <row r="61">
      <c r="A61" s="20" t="str">
        <f>'2022'!A63</f>
        <v>RO7105705</v>
      </c>
      <c r="B61" s="9" t="str">
        <f>'2022'!B63</f>
        <v>GN40040</v>
      </c>
      <c r="C61" s="9" t="str">
        <f>'2022'!C63</f>
        <v>GN40040 / Lauriet</v>
      </c>
      <c r="D61" s="9" t="str">
        <f>'2022'!D63</f>
        <v>Neuroscience</v>
      </c>
      <c r="E61" s="9" t="str">
        <f>'2022'!E63</f>
        <v>semorinemab</v>
      </c>
      <c r="F61" s="9" t="str">
        <f>'2022'!F63</f>
        <v>Neurology/CNS</v>
      </c>
      <c r="G61" s="9" t="str">
        <f>'2022'!G63</f>
        <v>Phase II</v>
      </c>
      <c r="H61" s="21">
        <f>'2022'!H63</f>
        <v>45257</v>
      </c>
      <c r="I61" s="21">
        <f>'2022'!I63</f>
        <v>46052</v>
      </c>
      <c r="J61" s="22">
        <f>'2022'!J63</f>
        <v>93</v>
      </c>
      <c r="K61" s="22">
        <f>'2022'!K63</f>
        <v>97</v>
      </c>
      <c r="L61" s="22" t="str">
        <f>'2022'!L63</f>
        <v>above 56 days</v>
      </c>
      <c r="M61" s="23">
        <f t="shared" si="2"/>
        <v>102</v>
      </c>
      <c r="N61" s="22">
        <f t="shared" si="3"/>
        <v>4</v>
      </c>
      <c r="O61" s="143" t="str">
        <f>'2022'!N63</f>
        <v>15/12/2022</v>
      </c>
      <c r="P61" s="25">
        <f>'2022'!O63</f>
        <v>17</v>
      </c>
      <c r="Q61" s="144" t="str">
        <f>'2022'!AK63</f>
        <v>19/10/2022</v>
      </c>
      <c r="R61" s="26">
        <f>'2022'!AL63</f>
        <v>2</v>
      </c>
      <c r="S61" s="143" t="str">
        <f>'2022'!BH63</f>
        <v>30/9/2022</v>
      </c>
      <c r="T61" s="28">
        <f>'2022'!BI63</f>
        <v>0</v>
      </c>
      <c r="U61" s="29">
        <f t="shared" si="4"/>
        <v>45012</v>
      </c>
      <c r="V61" s="145" t="str">
        <f>'2022'!CF63</f>
        <v>12/15/2022</v>
      </c>
      <c r="W61" s="145" t="str">
        <f>'2022'!CG63</f>
        <v>10/19/2022</v>
      </c>
      <c r="X61" s="145" t="str">
        <f>'2022'!CH63</f>
        <v>9/30/2022</v>
      </c>
      <c r="Y61" s="26">
        <f t="shared" si="5"/>
        <v>102</v>
      </c>
      <c r="Z61" s="26">
        <f t="shared" si="6"/>
        <v>159</v>
      </c>
      <c r="AA61" s="26">
        <f t="shared" si="7"/>
        <v>178</v>
      </c>
      <c r="AB61" s="26">
        <f t="shared" si="8"/>
        <v>102</v>
      </c>
      <c r="AC61" s="26">
        <f t="shared" ref="AC61:AE61" si="69">IF(Y61=44434,,Y61)</f>
        <v>102</v>
      </c>
      <c r="AD61" s="26">
        <f t="shared" si="69"/>
        <v>159</v>
      </c>
      <c r="AE61" s="26">
        <f t="shared" si="69"/>
        <v>178</v>
      </c>
      <c r="AF61" s="26">
        <f t="shared" si="10"/>
        <v>102</v>
      </c>
      <c r="AG61" s="26" t="str">
        <f t="shared" si="11"/>
        <v>4 months ago</v>
      </c>
      <c r="AH61" s="26">
        <v>7.0</v>
      </c>
      <c r="AI61" s="26">
        <v>4.0</v>
      </c>
    </row>
    <row r="62">
      <c r="A62" s="20" t="str">
        <f>'2022'!A64</f>
        <v>RO7119929</v>
      </c>
      <c r="B62" s="9" t="str">
        <f>'2022'!B64</f>
        <v>WP41377</v>
      </c>
      <c r="C62" s="9" t="str">
        <f>'2022'!C64</f>
        <v>WP41377</v>
      </c>
      <c r="D62" s="9" t="str">
        <f>'2022'!D64</f>
        <v>Onc Hematology &amp; Onc Early Dev</v>
      </c>
      <c r="E62" s="9" t="str">
        <f>'2022'!E64</f>
        <v>TLR7 agonist (4) ASIP</v>
      </c>
      <c r="F62" s="9" t="str">
        <f>'2022'!F64</f>
        <v>Oncology</v>
      </c>
      <c r="G62" s="9" t="str">
        <f>'2022'!G64</f>
        <v>Phase I</v>
      </c>
      <c r="H62" s="21">
        <f>'2022'!H64</f>
        <v>45292</v>
      </c>
      <c r="I62" s="21" t="str">
        <f>'2022'!I64</f>
        <v/>
      </c>
      <c r="J62" s="22">
        <f>'2022'!J64</f>
        <v>44</v>
      </c>
      <c r="K62" s="22" t="str">
        <f>'2022'!K64</f>
        <v/>
      </c>
      <c r="L62" s="22" t="str">
        <f>'2022'!L64</f>
        <v>above 56 days</v>
      </c>
      <c r="M62" s="23">
        <f t="shared" si="2"/>
        <v>108</v>
      </c>
      <c r="N62" s="22">
        <f t="shared" si="3"/>
        <v>4</v>
      </c>
      <c r="O62" s="143" t="str">
        <f>'2022'!N64</f>
        <v>9/12/2022</v>
      </c>
      <c r="P62" s="25">
        <f>'2022'!O64</f>
        <v>14</v>
      </c>
      <c r="Q62" s="144" t="str">
        <f>'2022'!AK64</f>
        <v/>
      </c>
      <c r="R62" s="26">
        <f>'2022'!AL64</f>
        <v>0</v>
      </c>
      <c r="S62" s="143" t="str">
        <f>'2022'!BH64</f>
        <v>9/12/2022</v>
      </c>
      <c r="T62" s="28">
        <f>'2022'!BI64</f>
        <v>287</v>
      </c>
      <c r="U62" s="29">
        <f t="shared" si="4"/>
        <v>45012</v>
      </c>
      <c r="V62" s="145" t="str">
        <f>'2022'!CF64</f>
        <v>12/9/2022</v>
      </c>
      <c r="W62" s="145" t="str">
        <f>'2022'!CG64</f>
        <v/>
      </c>
      <c r="X62" s="145" t="str">
        <f>'2022'!CH64</f>
        <v>12/9/2022</v>
      </c>
      <c r="Y62" s="26">
        <f t="shared" si="5"/>
        <v>108</v>
      </c>
      <c r="Z62" s="26">
        <f t="shared" si="6"/>
        <v>45012</v>
      </c>
      <c r="AA62" s="26">
        <f t="shared" si="7"/>
        <v>108</v>
      </c>
      <c r="AB62" s="26">
        <f t="shared" si="8"/>
        <v>108</v>
      </c>
      <c r="AC62" s="26">
        <f t="shared" ref="AC62:AE62" si="70">IF(Y62=44434,,Y62)</f>
        <v>108</v>
      </c>
      <c r="AD62" s="26">
        <f t="shared" si="70"/>
        <v>45012</v>
      </c>
      <c r="AE62" s="26">
        <f t="shared" si="70"/>
        <v>108</v>
      </c>
      <c r="AF62" s="26">
        <f t="shared" si="10"/>
        <v>108</v>
      </c>
      <c r="AG62" s="26" t="str">
        <f t="shared" si="11"/>
        <v>4 months ago</v>
      </c>
      <c r="AH62" s="26">
        <v>2.0</v>
      </c>
      <c r="AI62" s="26">
        <v>1.0</v>
      </c>
    </row>
    <row r="63">
      <c r="A63" s="20" t="str">
        <f>'2022'!A65</f>
        <v>RO5541267</v>
      </c>
      <c r="B63" s="9" t="str">
        <f>'2022'!B65</f>
        <v>GO29527</v>
      </c>
      <c r="C63" s="9" t="str">
        <f>'2022'!C65</f>
        <v>GO29527</v>
      </c>
      <c r="D63" s="9" t="str">
        <f>'2022'!D65</f>
        <v>Onc Solid Tumor &amp; Onc Medical Affairs</v>
      </c>
      <c r="E63" s="9" t="str">
        <f>'2022'!E65</f>
        <v>Tecentriq</v>
      </c>
      <c r="F63" s="9" t="str">
        <f>'2022'!F65</f>
        <v>Oncology</v>
      </c>
      <c r="G63" s="9" t="str">
        <f>'2022'!G65</f>
        <v>Phase III</v>
      </c>
      <c r="H63" s="21">
        <f>'2022'!H65</f>
        <v>46827</v>
      </c>
      <c r="I63" s="21">
        <f>'2022'!I65</f>
        <v>44348</v>
      </c>
      <c r="J63" s="22">
        <f>'2022'!J65</f>
        <v>90</v>
      </c>
      <c r="K63" s="22">
        <f>'2022'!K65</f>
        <v>90</v>
      </c>
      <c r="L63" s="22" t="str">
        <f>'2022'!L65</f>
        <v>29-56 days</v>
      </c>
      <c r="M63" s="23">
        <f t="shared" si="2"/>
        <v>32</v>
      </c>
      <c r="N63" s="22">
        <f t="shared" si="3"/>
        <v>2</v>
      </c>
      <c r="O63" s="143" t="str">
        <f>'2022'!N65</f>
        <v>23/2/2023</v>
      </c>
      <c r="P63" s="25">
        <f>'2022'!O65</f>
        <v>14</v>
      </c>
      <c r="Q63" s="144" t="str">
        <f>'2022'!AK65</f>
        <v>18/4/2022</v>
      </c>
      <c r="R63" s="26">
        <f>'2022'!AL65</f>
        <v>1</v>
      </c>
      <c r="S63" s="143" t="str">
        <f>'2022'!BH65</f>
        <v>23/2/2023</v>
      </c>
      <c r="T63" s="28">
        <f>'2022'!BI65</f>
        <v>146</v>
      </c>
      <c r="U63" s="29">
        <f t="shared" si="4"/>
        <v>45012</v>
      </c>
      <c r="V63" s="145" t="str">
        <f>'2022'!CF65</f>
        <v>2/23/2023</v>
      </c>
      <c r="W63" s="145" t="str">
        <f>'2022'!CG65</f>
        <v>4/18/2022</v>
      </c>
      <c r="X63" s="145" t="str">
        <f>'2022'!CH65</f>
        <v>2/23/2023</v>
      </c>
      <c r="Y63" s="26">
        <f t="shared" si="5"/>
        <v>32</v>
      </c>
      <c r="Z63" s="26">
        <f t="shared" si="6"/>
        <v>343</v>
      </c>
      <c r="AA63" s="26">
        <f t="shared" si="7"/>
        <v>32</v>
      </c>
      <c r="AB63" s="26">
        <f t="shared" si="8"/>
        <v>32</v>
      </c>
      <c r="AC63" s="26">
        <f t="shared" ref="AC63:AE63" si="71">IF(Y63=44434,,Y63)</f>
        <v>32</v>
      </c>
      <c r="AD63" s="26">
        <f t="shared" si="71"/>
        <v>343</v>
      </c>
      <c r="AE63" s="26">
        <f t="shared" si="71"/>
        <v>32</v>
      </c>
      <c r="AF63" s="26">
        <f t="shared" si="10"/>
        <v>32</v>
      </c>
      <c r="AG63" s="26" t="str">
        <f t="shared" si="11"/>
        <v>2 months ago</v>
      </c>
      <c r="AH63" s="26">
        <v>18.0</v>
      </c>
      <c r="AI63" s="26">
        <v>2.0</v>
      </c>
    </row>
    <row r="64">
      <c r="A64" s="20" t="str">
        <f>'2022'!A66</f>
        <v>RO7082859</v>
      </c>
      <c r="B64" s="9" t="str">
        <f>'2022'!B66</f>
        <v>NP40126</v>
      </c>
      <c r="C64" s="9" t="str">
        <f>'2022'!C66</f>
        <v>NP40126 / CD20</v>
      </c>
      <c r="D64" s="9" t="str">
        <f>'2022'!D66</f>
        <v>Onc Hematology &amp; Onc Early Dev</v>
      </c>
      <c r="E64" s="9" t="str">
        <f>'2022'!E66</f>
        <v>glofitamab</v>
      </c>
      <c r="F64" s="9" t="str">
        <f>'2022'!F66</f>
        <v>Hematology</v>
      </c>
      <c r="G64" s="9" t="str">
        <f>'2022'!G66</f>
        <v>Phase I</v>
      </c>
      <c r="H64" s="21" t="str">
        <f>'2022'!H66</f>
        <v/>
      </c>
      <c r="I64" s="21" t="str">
        <f>'2022'!I66</f>
        <v/>
      </c>
      <c r="J64" s="22">
        <f>'2022'!J66</f>
        <v>54</v>
      </c>
      <c r="K64" s="22" t="str">
        <f>'2022'!K66</f>
        <v/>
      </c>
      <c r="L64" s="22" t="str">
        <f>'2022'!L66</f>
        <v>above 56 days</v>
      </c>
      <c r="M64" s="23">
        <f t="shared" si="2"/>
        <v>223</v>
      </c>
      <c r="N64" s="22">
        <f t="shared" si="3"/>
        <v>8</v>
      </c>
      <c r="O64" s="143" t="str">
        <f>'2022'!N66</f>
        <v>16/8/2022</v>
      </c>
      <c r="P64" s="25">
        <f>'2022'!O66</f>
        <v>27</v>
      </c>
      <c r="Q64" s="144" t="str">
        <f>'2022'!AK66</f>
        <v/>
      </c>
      <c r="R64" s="26">
        <f>'2022'!AL66</f>
        <v>0</v>
      </c>
      <c r="S64" s="143" t="str">
        <f>'2022'!BH66</f>
        <v>7/7/2022</v>
      </c>
      <c r="T64" s="28">
        <f>'2022'!BI66</f>
        <v>1</v>
      </c>
      <c r="U64" s="29">
        <f t="shared" si="4"/>
        <v>45012</v>
      </c>
      <c r="V64" s="145" t="str">
        <f>'2022'!CF66</f>
        <v>8/16/2022</v>
      </c>
      <c r="W64" s="145" t="str">
        <f>'2022'!CG66</f>
        <v/>
      </c>
      <c r="X64" s="145" t="str">
        <f>'2022'!CH66</f>
        <v>7/7/2022</v>
      </c>
      <c r="Y64" s="26">
        <f t="shared" si="5"/>
        <v>223</v>
      </c>
      <c r="Z64" s="26">
        <f t="shared" si="6"/>
        <v>45012</v>
      </c>
      <c r="AA64" s="26">
        <f t="shared" si="7"/>
        <v>263</v>
      </c>
      <c r="AB64" s="26">
        <f t="shared" si="8"/>
        <v>223</v>
      </c>
      <c r="AC64" s="26">
        <f t="shared" ref="AC64:AE64" si="72">IF(Y64=44434,,Y64)</f>
        <v>223</v>
      </c>
      <c r="AD64" s="26">
        <f t="shared" si="72"/>
        <v>45012</v>
      </c>
      <c r="AE64" s="26">
        <f t="shared" si="72"/>
        <v>263</v>
      </c>
      <c r="AF64" s="26">
        <f t="shared" si="10"/>
        <v>223</v>
      </c>
      <c r="AG64" s="26" t="str">
        <f t="shared" si="11"/>
        <v>8 months ago</v>
      </c>
      <c r="AH64" s="26">
        <v>1.0</v>
      </c>
      <c r="AI64" s="26">
        <v>1.0</v>
      </c>
    </row>
    <row r="65">
      <c r="A65" s="20" t="str">
        <f>'2022'!A67</f>
        <v>RO4909832</v>
      </c>
      <c r="B65" s="9" t="str">
        <f>'2022'!B67</f>
        <v>WN41874</v>
      </c>
      <c r="C65" s="9" t="str">
        <f>'2022'!C67</f>
        <v>WN41874</v>
      </c>
      <c r="D65" s="9" t="str">
        <f>'2022'!D67</f>
        <v>Neuroscience</v>
      </c>
      <c r="E65" s="9" t="str">
        <f>'2022'!E67</f>
        <v>gantenerumab</v>
      </c>
      <c r="F65" s="9" t="str">
        <f>'2022'!F67</f>
        <v>Neurology/CNS</v>
      </c>
      <c r="G65" s="9" t="str">
        <f>'2022'!G67</f>
        <v>Phase III</v>
      </c>
      <c r="H65" s="21">
        <f>'2022'!H67</f>
        <v>45853</v>
      </c>
      <c r="I65" s="21">
        <f>'2022'!I67</f>
        <v>45044</v>
      </c>
      <c r="J65" s="22">
        <f>'2022'!J67</f>
        <v>48</v>
      </c>
      <c r="K65" s="22" t="str">
        <f>'2022'!K67</f>
        <v/>
      </c>
      <c r="L65" s="22" t="str">
        <f>'2022'!L67</f>
        <v>29-56 days</v>
      </c>
      <c r="M65" s="23">
        <f t="shared" si="2"/>
        <v>31</v>
      </c>
      <c r="N65" s="22">
        <f t="shared" si="3"/>
        <v>2</v>
      </c>
      <c r="O65" s="143" t="str">
        <f>'2022'!N67</f>
        <v>24/2/2023</v>
      </c>
      <c r="P65" s="25">
        <f>'2022'!O67</f>
        <v>35</v>
      </c>
      <c r="Q65" s="144" t="str">
        <f>'2022'!AK67</f>
        <v/>
      </c>
      <c r="R65" s="26">
        <f>'2022'!AL67</f>
        <v>0</v>
      </c>
      <c r="S65" s="143" t="str">
        <f>'2022'!BH67</f>
        <v>15/2/2023</v>
      </c>
      <c r="T65" s="28">
        <f>'2022'!BI67</f>
        <v>0</v>
      </c>
      <c r="U65" s="29">
        <f t="shared" si="4"/>
        <v>45012</v>
      </c>
      <c r="V65" s="145" t="str">
        <f>'2022'!CF67</f>
        <v>2/24/2023</v>
      </c>
      <c r="W65" s="145" t="str">
        <f>'2022'!CG67</f>
        <v/>
      </c>
      <c r="X65" s="145" t="str">
        <f>'2022'!CH67</f>
        <v>2/15/2023</v>
      </c>
      <c r="Y65" s="26">
        <f t="shared" si="5"/>
        <v>31</v>
      </c>
      <c r="Z65" s="26">
        <f t="shared" si="6"/>
        <v>45012</v>
      </c>
      <c r="AA65" s="26">
        <f t="shared" si="7"/>
        <v>40</v>
      </c>
      <c r="AB65" s="26">
        <f t="shared" si="8"/>
        <v>31</v>
      </c>
      <c r="AC65" s="26">
        <f t="shared" ref="AC65:AE65" si="73">IF(Y65=44434,,Y65)</f>
        <v>31</v>
      </c>
      <c r="AD65" s="26">
        <f t="shared" si="73"/>
        <v>45012</v>
      </c>
      <c r="AE65" s="26">
        <f t="shared" si="73"/>
        <v>40</v>
      </c>
      <c r="AF65" s="26">
        <f t="shared" si="10"/>
        <v>31</v>
      </c>
      <c r="AG65" s="26" t="str">
        <f t="shared" si="11"/>
        <v>2 months ago</v>
      </c>
      <c r="AH65" s="26">
        <v>2.0</v>
      </c>
      <c r="AI65" s="26">
        <v>1.0</v>
      </c>
    </row>
    <row r="66">
      <c r="A66" s="20" t="str">
        <f>'2022'!A68</f>
        <v>RO5333787</v>
      </c>
      <c r="B66" s="9" t="str">
        <f>'2022'!B68</f>
        <v>WN42349</v>
      </c>
      <c r="C66" s="9" t="str">
        <f>'2022'!C68</f>
        <v>WN42349</v>
      </c>
      <c r="D66" s="9" t="str">
        <f>'2022'!D68</f>
        <v>Neuroscience</v>
      </c>
      <c r="E66" s="9" t="str">
        <f>'2022'!E68</f>
        <v>Enspryng</v>
      </c>
      <c r="F66" s="9" t="str">
        <f>'2022'!F68</f>
        <v>Neurology/CNS</v>
      </c>
      <c r="G66" s="9" t="str">
        <f>'2022'!G68</f>
        <v>Phase IIIb</v>
      </c>
      <c r="H66" s="21">
        <f>'2022'!H68</f>
        <v>45495</v>
      </c>
      <c r="I66" s="21">
        <f>'2022'!I68</f>
        <v>43693</v>
      </c>
      <c r="J66" s="22">
        <f>'2022'!J68</f>
        <v>44</v>
      </c>
      <c r="K66" s="22" t="str">
        <f>'2022'!K68</f>
        <v/>
      </c>
      <c r="L66" s="22" t="str">
        <f>'2022'!L68</f>
        <v>above 56 days</v>
      </c>
      <c r="M66" s="23">
        <f t="shared" si="2"/>
        <v>334</v>
      </c>
      <c r="N66" s="22">
        <f t="shared" si="3"/>
        <v>12</v>
      </c>
      <c r="O66" s="143" t="str">
        <f>'2022'!N68</f>
        <v>27/4/2022</v>
      </c>
      <c r="P66" s="25">
        <f>'2022'!O68</f>
        <v>2</v>
      </c>
      <c r="Q66" s="144" t="str">
        <f>'2022'!AK68</f>
        <v/>
      </c>
      <c r="R66" s="26">
        <f>'2022'!AL68</f>
        <v>0</v>
      </c>
      <c r="S66" s="143" t="str">
        <f>'2022'!BH68</f>
        <v/>
      </c>
      <c r="T66" s="28">
        <f>'2022'!BI68</f>
        <v>0</v>
      </c>
      <c r="U66" s="29">
        <f t="shared" si="4"/>
        <v>45012</v>
      </c>
      <c r="V66" s="145" t="str">
        <f>'2022'!CF68</f>
        <v>4/27/2022</v>
      </c>
      <c r="W66" s="145" t="str">
        <f>'2022'!CG68</f>
        <v/>
      </c>
      <c r="X66" s="145" t="str">
        <f>'2022'!CH68</f>
        <v/>
      </c>
      <c r="Y66" s="26">
        <f t="shared" si="5"/>
        <v>334</v>
      </c>
      <c r="Z66" s="26">
        <f t="shared" si="6"/>
        <v>45012</v>
      </c>
      <c r="AA66" s="26">
        <f t="shared" si="7"/>
        <v>45012</v>
      </c>
      <c r="AB66" s="26">
        <f t="shared" si="8"/>
        <v>334</v>
      </c>
      <c r="AC66" s="26">
        <f t="shared" ref="AC66:AE66" si="74">IF(Y66=44434,,Y66)</f>
        <v>334</v>
      </c>
      <c r="AD66" s="26">
        <f t="shared" si="74"/>
        <v>45012</v>
      </c>
      <c r="AE66" s="26">
        <f t="shared" si="74"/>
        <v>45012</v>
      </c>
      <c r="AF66" s="26">
        <f t="shared" si="10"/>
        <v>334</v>
      </c>
      <c r="AG66" s="26" t="str">
        <f t="shared" si="11"/>
        <v>12 months ago</v>
      </c>
      <c r="AH66" s="26">
        <v>2.0</v>
      </c>
      <c r="AI66" s="26">
        <v>1.0</v>
      </c>
    </row>
    <row r="67">
      <c r="A67" s="20" t="str">
        <f>'2022'!A69</f>
        <v>RO5541267</v>
      </c>
      <c r="B67" s="9" t="str">
        <f>'2022'!B69</f>
        <v>GO40241</v>
      </c>
      <c r="C67" s="9" t="str">
        <f>'2022'!C69</f>
        <v>GO40241</v>
      </c>
      <c r="D67" s="9" t="str">
        <f>'2022'!D69</f>
        <v>Onc Solid Tumor &amp; Onc Medical Affairs</v>
      </c>
      <c r="E67" s="9" t="str">
        <f>'2022'!E69</f>
        <v>Tecentriq</v>
      </c>
      <c r="F67" s="9" t="str">
        <f>'2022'!F69</f>
        <v>Oncology</v>
      </c>
      <c r="G67" s="9" t="str">
        <f>'2022'!G69</f>
        <v>Phase III</v>
      </c>
      <c r="H67" s="21">
        <f>'2022'!H69</f>
        <v>45768</v>
      </c>
      <c r="I67" s="21">
        <f>'2022'!I69</f>
        <v>45177</v>
      </c>
      <c r="J67" s="22">
        <f>'2022'!J69</f>
        <v>51</v>
      </c>
      <c r="K67" s="22">
        <f>'2022'!K69</f>
        <v>43</v>
      </c>
      <c r="L67" s="22" t="str">
        <f>'2022'!L69</f>
        <v>1-28 days</v>
      </c>
      <c r="M67" s="23">
        <f t="shared" si="2"/>
        <v>14</v>
      </c>
      <c r="N67" s="22">
        <f t="shared" si="3"/>
        <v>1</v>
      </c>
      <c r="O67" s="143" t="str">
        <f>'2022'!N69</f>
        <v>13/3/2023</v>
      </c>
      <c r="P67" s="25">
        <f>'2022'!O69</f>
        <v>31</v>
      </c>
      <c r="Q67" s="144" t="str">
        <f>'2022'!AK69</f>
        <v>9/3/2023</v>
      </c>
      <c r="R67" s="26">
        <f>'2022'!AL69</f>
        <v>60</v>
      </c>
      <c r="S67" s="143" t="str">
        <f>'2022'!BH69</f>
        <v>2/3/2023</v>
      </c>
      <c r="T67" s="28">
        <f>'2022'!BI69</f>
        <v>7</v>
      </c>
      <c r="U67" s="29">
        <f t="shared" si="4"/>
        <v>45012</v>
      </c>
      <c r="V67" s="145" t="str">
        <f>'2022'!CF69</f>
        <v>3/13/2023</v>
      </c>
      <c r="W67" s="145" t="str">
        <f>'2022'!CG69</f>
        <v>3/9/2023</v>
      </c>
      <c r="X67" s="145" t="str">
        <f>'2022'!CH69</f>
        <v>3/2/2023</v>
      </c>
      <c r="Y67" s="26">
        <f t="shared" si="5"/>
        <v>14</v>
      </c>
      <c r="Z67" s="26">
        <f t="shared" si="6"/>
        <v>18</v>
      </c>
      <c r="AA67" s="26">
        <f t="shared" si="7"/>
        <v>25</v>
      </c>
      <c r="AB67" s="26">
        <f t="shared" si="8"/>
        <v>14</v>
      </c>
      <c r="AC67" s="26">
        <f t="shared" ref="AC67:AE67" si="75">IF(Y67=44434,,Y67)</f>
        <v>14</v>
      </c>
      <c r="AD67" s="26">
        <f t="shared" si="75"/>
        <v>18</v>
      </c>
      <c r="AE67" s="26">
        <f t="shared" si="75"/>
        <v>25</v>
      </c>
      <c r="AF67" s="26">
        <f t="shared" si="10"/>
        <v>14</v>
      </c>
      <c r="AG67" s="26" t="str">
        <f t="shared" si="11"/>
        <v>1 month ago</v>
      </c>
      <c r="AH67" s="26">
        <v>3.0</v>
      </c>
      <c r="AI67" s="26">
        <v>3.0</v>
      </c>
    </row>
    <row r="68">
      <c r="A68" s="20" t="str">
        <f>'2022'!A70</f>
        <v>RO70994</v>
      </c>
      <c r="B68" s="9" t="str">
        <f>'2022'!B70</f>
        <v>GO30103</v>
      </c>
      <c r="C68" s="9" t="str">
        <f>'2022'!C70</f>
        <v>GO30103</v>
      </c>
      <c r="D68" s="9" t="str">
        <f>'2022'!D70</f>
        <v>Onc Solid Tumor &amp; Onc Medical Affairs</v>
      </c>
      <c r="E68" s="9" t="str">
        <f>'2022'!E70</f>
        <v>tiragolumab</v>
      </c>
      <c r="F68" s="9" t="str">
        <f>'2022'!F70</f>
        <v>Oncology</v>
      </c>
      <c r="G68" s="9" t="str">
        <f>'2022'!G70</f>
        <v>Phase I</v>
      </c>
      <c r="H68" s="21">
        <f>'2022'!H70</f>
        <v>45380</v>
      </c>
      <c r="I68" s="21">
        <f>'2022'!I70</f>
        <v>44823</v>
      </c>
      <c r="J68" s="22">
        <f>'2022'!J70</f>
        <v>87</v>
      </c>
      <c r="K68" s="22">
        <f>'2022'!K70</f>
        <v>71</v>
      </c>
      <c r="L68" s="22" t="str">
        <f>'2022'!L70</f>
        <v>1-28 days</v>
      </c>
      <c r="M68" s="23">
        <f t="shared" si="2"/>
        <v>12</v>
      </c>
      <c r="N68" s="22">
        <f t="shared" si="3"/>
        <v>1</v>
      </c>
      <c r="O68" s="143" t="str">
        <f>'2022'!N70</f>
        <v>16/2/2023</v>
      </c>
      <c r="P68" s="25">
        <f>'2022'!O70</f>
        <v>94</v>
      </c>
      <c r="Q68" s="144" t="str">
        <f>'2022'!AK70</f>
        <v>15/3/2023</v>
      </c>
      <c r="R68" s="26">
        <f>'2022'!AL70</f>
        <v>78</v>
      </c>
      <c r="S68" s="143" t="str">
        <f>'2022'!BH70</f>
        <v>16/2/2023</v>
      </c>
      <c r="T68" s="28">
        <f>'2022'!BI70</f>
        <v>43</v>
      </c>
      <c r="U68" s="29">
        <f t="shared" si="4"/>
        <v>45012</v>
      </c>
      <c r="V68" s="145" t="str">
        <f>'2022'!CF70</f>
        <v>2/16/2023</v>
      </c>
      <c r="W68" s="145" t="str">
        <f>'2022'!CG70</f>
        <v>3/15/2023</v>
      </c>
      <c r="X68" s="145" t="str">
        <f>'2022'!CH70</f>
        <v>2/16/2023</v>
      </c>
      <c r="Y68" s="26">
        <f t="shared" si="5"/>
        <v>39</v>
      </c>
      <c r="Z68" s="26">
        <f t="shared" si="6"/>
        <v>12</v>
      </c>
      <c r="AA68" s="26">
        <f t="shared" si="7"/>
        <v>39</v>
      </c>
      <c r="AB68" s="26">
        <f t="shared" si="8"/>
        <v>12</v>
      </c>
      <c r="AC68" s="26">
        <f t="shared" ref="AC68:AE68" si="76">IF(Y68=44434,,Y68)</f>
        <v>39</v>
      </c>
      <c r="AD68" s="26">
        <f t="shared" si="76"/>
        <v>12</v>
      </c>
      <c r="AE68" s="26">
        <f t="shared" si="76"/>
        <v>39</v>
      </c>
      <c r="AF68" s="26">
        <f t="shared" si="10"/>
        <v>12</v>
      </c>
      <c r="AG68" s="26" t="str">
        <f t="shared" si="11"/>
        <v>1 month ago</v>
      </c>
      <c r="AH68" s="26">
        <v>10.0</v>
      </c>
      <c r="AI68" s="26">
        <v>6.0</v>
      </c>
    </row>
    <row r="69">
      <c r="A69" s="20" t="str">
        <f>'2022'!A71</f>
        <v>RO7223619</v>
      </c>
      <c r="B69" s="9" t="str">
        <f>'2022'!B71</f>
        <v>GO42273</v>
      </c>
      <c r="C69" s="9" t="str">
        <f>'2022'!C71</f>
        <v>GO42273</v>
      </c>
      <c r="D69" s="9" t="str">
        <f>'2022'!D71</f>
        <v>Onc Hematology &amp; Onc Early Dev</v>
      </c>
      <c r="E69" s="9" t="str">
        <f>'2022'!E71</f>
        <v>belvarafenib</v>
      </c>
      <c r="F69" s="9" t="str">
        <f>'2022'!F71</f>
        <v>Oncology</v>
      </c>
      <c r="G69" s="9" t="str">
        <f>'2022'!G71</f>
        <v>Phase Ib</v>
      </c>
      <c r="H69" s="21">
        <f>'2022'!H71</f>
        <v>45565</v>
      </c>
      <c r="I69" s="21">
        <f>'2022'!I71</f>
        <v>46449</v>
      </c>
      <c r="J69" s="22">
        <f>'2022'!J71</f>
        <v>51</v>
      </c>
      <c r="K69" s="22" t="str">
        <f>'2022'!K71</f>
        <v/>
      </c>
      <c r="L69" s="22" t="str">
        <f>'2022'!L71</f>
        <v>1-28 days</v>
      </c>
      <c r="M69" s="23">
        <f t="shared" si="2"/>
        <v>12</v>
      </c>
      <c r="N69" s="22">
        <f t="shared" si="3"/>
        <v>1</v>
      </c>
      <c r="O69" s="143" t="str">
        <f>'2022'!N71</f>
        <v>15/3/2023</v>
      </c>
      <c r="P69" s="25">
        <f>'2022'!O71</f>
        <v>6</v>
      </c>
      <c r="Q69" s="144" t="str">
        <f>'2022'!AK71</f>
        <v>23/12/2022</v>
      </c>
      <c r="R69" s="26">
        <f>'2022'!AL71</f>
        <v>0</v>
      </c>
      <c r="S69" s="143" t="str">
        <f>'2022'!BH71</f>
        <v>9/3/2023</v>
      </c>
      <c r="T69" s="28">
        <f>'2022'!BI71</f>
        <v>1</v>
      </c>
      <c r="U69" s="29">
        <f t="shared" si="4"/>
        <v>45012</v>
      </c>
      <c r="V69" s="145" t="str">
        <f>'2022'!CF71</f>
        <v>3/15/2023</v>
      </c>
      <c r="W69" s="145" t="str">
        <f>'2022'!CG71</f>
        <v>12/23/2022</v>
      </c>
      <c r="X69" s="145" t="str">
        <f>'2022'!CH71</f>
        <v>3/9/2023</v>
      </c>
      <c r="Y69" s="26">
        <f t="shared" si="5"/>
        <v>12</v>
      </c>
      <c r="Z69" s="26">
        <f t="shared" si="6"/>
        <v>94</v>
      </c>
      <c r="AA69" s="26">
        <f t="shared" si="7"/>
        <v>18</v>
      </c>
      <c r="AB69" s="26">
        <f t="shared" si="8"/>
        <v>12</v>
      </c>
      <c r="AC69" s="26">
        <f t="shared" ref="AC69:AE69" si="77">IF(Y69=44434,,Y69)</f>
        <v>12</v>
      </c>
      <c r="AD69" s="26">
        <f t="shared" si="77"/>
        <v>94</v>
      </c>
      <c r="AE69" s="26">
        <f t="shared" si="77"/>
        <v>18</v>
      </c>
      <c r="AF69" s="26">
        <f t="shared" si="10"/>
        <v>12</v>
      </c>
      <c r="AG69" s="26" t="str">
        <f t="shared" si="11"/>
        <v>1 month ago</v>
      </c>
      <c r="AH69" s="26">
        <v>5.0</v>
      </c>
      <c r="AI69" s="26">
        <v>1.0</v>
      </c>
    </row>
    <row r="70">
      <c r="A70" s="20" t="str">
        <f>'2022'!A72</f>
        <v>RO7092284</v>
      </c>
      <c r="B70" s="9" t="str">
        <f>'2022'!B72</f>
        <v>GO40290</v>
      </c>
      <c r="C70" s="9" t="str">
        <f>'2022'!C72</f>
        <v>GO40290 / TIGIT</v>
      </c>
      <c r="D70" s="9" t="str">
        <f>'2022'!D72</f>
        <v>Onc Solid Tumor &amp; Onc Medical Affairs</v>
      </c>
      <c r="E70" s="9" t="str">
        <f>'2022'!E72</f>
        <v>tiragolumab</v>
      </c>
      <c r="F70" s="9" t="str">
        <f>'2022'!F72</f>
        <v>Oncology</v>
      </c>
      <c r="G70" s="9" t="str">
        <f>'2022'!G72</f>
        <v>Phase II</v>
      </c>
      <c r="H70" s="21">
        <f>'2022'!H72</f>
        <v>44124</v>
      </c>
      <c r="I70" s="21">
        <f>'2022'!I72</f>
        <v>44823</v>
      </c>
      <c r="J70" s="22">
        <f>'2022'!J72</f>
        <v>74</v>
      </c>
      <c r="K70" s="22">
        <f>'2022'!K72</f>
        <v>95</v>
      </c>
      <c r="L70" s="22" t="str">
        <f>'2022'!L72</f>
        <v>29-56 days</v>
      </c>
      <c r="M70" s="23">
        <f t="shared" si="2"/>
        <v>42</v>
      </c>
      <c r="N70" s="22">
        <f t="shared" si="3"/>
        <v>2</v>
      </c>
      <c r="O70" s="143" t="str">
        <f>'2022'!N72</f>
        <v>13/2/2023</v>
      </c>
      <c r="P70" s="25">
        <f>'2022'!O72</f>
        <v>14</v>
      </c>
      <c r="Q70" s="144" t="str">
        <f>'2022'!AK72</f>
        <v>13/2/2023</v>
      </c>
      <c r="R70" s="26">
        <f>'2022'!AL72</f>
        <v>46</v>
      </c>
      <c r="S70" s="143" t="str">
        <f>'2022'!BH72</f>
        <v>13/2/2023</v>
      </c>
      <c r="T70" s="28">
        <f>'2022'!BI72</f>
        <v>0</v>
      </c>
      <c r="U70" s="29">
        <f t="shared" si="4"/>
        <v>45012</v>
      </c>
      <c r="V70" s="145" t="str">
        <f>'2022'!CF72</f>
        <v>2/13/2023</v>
      </c>
      <c r="W70" s="145" t="str">
        <f>'2022'!CG72</f>
        <v>2/13/2023</v>
      </c>
      <c r="X70" s="145" t="str">
        <f>'2022'!CH72</f>
        <v>2/13/2023</v>
      </c>
      <c r="Y70" s="26">
        <f t="shared" si="5"/>
        <v>42</v>
      </c>
      <c r="Z70" s="26">
        <f t="shared" si="6"/>
        <v>42</v>
      </c>
      <c r="AA70" s="26">
        <f t="shared" si="7"/>
        <v>42</v>
      </c>
      <c r="AB70" s="26">
        <f t="shared" si="8"/>
        <v>42</v>
      </c>
      <c r="AC70" s="26">
        <f t="shared" ref="AC70:AE70" si="78">IF(Y70=44434,,Y70)</f>
        <v>42</v>
      </c>
      <c r="AD70" s="26">
        <f t="shared" si="78"/>
        <v>42</v>
      </c>
      <c r="AE70" s="26">
        <f t="shared" si="78"/>
        <v>42</v>
      </c>
      <c r="AF70" s="26">
        <f t="shared" si="10"/>
        <v>42</v>
      </c>
      <c r="AG70" s="26" t="str">
        <f t="shared" si="11"/>
        <v>2 months ago</v>
      </c>
      <c r="AH70" s="26">
        <v>11.0</v>
      </c>
      <c r="AI70" s="26">
        <v>4.0</v>
      </c>
    </row>
    <row r="71">
      <c r="A71" s="20" t="str">
        <f>'2022'!A73</f>
        <v>RO7030816</v>
      </c>
      <c r="B71" s="9" t="str">
        <f>'2022'!B73</f>
        <v>CO41942</v>
      </c>
      <c r="C71" s="9" t="str">
        <f>'2022'!C73</f>
        <v>CO41942</v>
      </c>
      <c r="D71" s="9" t="str">
        <f>'2022'!D73</f>
        <v>Onc Hematology &amp; Onc Early Dev</v>
      </c>
      <c r="E71" s="9" t="str">
        <f>'2022'!E73</f>
        <v>mosunetuzumab</v>
      </c>
      <c r="F71" s="9" t="str">
        <f>'2022'!F73</f>
        <v>Oncology</v>
      </c>
      <c r="G71" s="9" t="str">
        <f>'2022'!G73</f>
        <v>Phase Ib</v>
      </c>
      <c r="H71" s="21">
        <f>'2022'!H73</f>
        <v>44964</v>
      </c>
      <c r="I71" s="21">
        <f>'2022'!I73</f>
        <v>46115</v>
      </c>
      <c r="J71" s="22">
        <f>'2022'!J73</f>
        <v>45</v>
      </c>
      <c r="K71" s="22">
        <f>'2022'!K73</f>
        <v>38</v>
      </c>
      <c r="L71" s="22" t="str">
        <f>'2022'!L73</f>
        <v>1-28 days</v>
      </c>
      <c r="M71" s="23">
        <f t="shared" si="2"/>
        <v>24</v>
      </c>
      <c r="N71" s="22">
        <f t="shared" si="3"/>
        <v>1</v>
      </c>
      <c r="O71" s="143" t="str">
        <f>'2022'!N73</f>
        <v>3/3/2023</v>
      </c>
      <c r="P71" s="25">
        <f>'2022'!O73</f>
        <v>27</v>
      </c>
      <c r="Q71" s="144" t="str">
        <f>'2022'!AK73</f>
        <v>3/3/2023</v>
      </c>
      <c r="R71" s="26">
        <f>'2022'!AL73</f>
        <v>69</v>
      </c>
      <c r="S71" s="143" t="str">
        <f>'2022'!BH73</f>
        <v>3/3/2023</v>
      </c>
      <c r="T71" s="28">
        <f>'2022'!BI73</f>
        <v>67</v>
      </c>
      <c r="U71" s="29">
        <f t="shared" si="4"/>
        <v>45012</v>
      </c>
      <c r="V71" s="145" t="str">
        <f>'2022'!CF73</f>
        <v>3/3/2023</v>
      </c>
      <c r="W71" s="145" t="str">
        <f>'2022'!CG73</f>
        <v>3/3/2023</v>
      </c>
      <c r="X71" s="145" t="str">
        <f>'2022'!CH73</f>
        <v>3/3/2023</v>
      </c>
      <c r="Y71" s="26">
        <f t="shared" si="5"/>
        <v>24</v>
      </c>
      <c r="Z71" s="26">
        <f t="shared" si="6"/>
        <v>24</v>
      </c>
      <c r="AA71" s="26">
        <f t="shared" si="7"/>
        <v>24</v>
      </c>
      <c r="AB71" s="26">
        <f t="shared" si="8"/>
        <v>24</v>
      </c>
      <c r="AC71" s="26">
        <f t="shared" ref="AC71:AE71" si="79">IF(Y71=44434,,Y71)</f>
        <v>24</v>
      </c>
      <c r="AD71" s="26">
        <f t="shared" si="79"/>
        <v>24</v>
      </c>
      <c r="AE71" s="26">
        <f t="shared" si="79"/>
        <v>24</v>
      </c>
      <c r="AF71" s="26">
        <f t="shared" si="10"/>
        <v>24</v>
      </c>
      <c r="AG71" s="26" t="str">
        <f t="shared" si="11"/>
        <v>1 month ago</v>
      </c>
      <c r="AH71" s="26">
        <v>2.0</v>
      </c>
      <c r="AI71" s="26">
        <v>2.0</v>
      </c>
    </row>
    <row r="72">
      <c r="A72" s="20" t="str">
        <f>'2022'!A74</f>
        <v>RO5541267</v>
      </c>
      <c r="B72" s="9" t="str">
        <f>'2022'!B74</f>
        <v>GO42661</v>
      </c>
      <c r="C72" s="9" t="str">
        <f>'2022'!C74</f>
        <v>GO42661</v>
      </c>
      <c r="D72" s="9" t="str">
        <f>'2022'!D74</f>
        <v>Onc Solid Tumor &amp; Onc Medical Affairs</v>
      </c>
      <c r="E72" s="9" t="str">
        <f>'2022'!E74</f>
        <v>Tecentriq</v>
      </c>
      <c r="F72" s="9" t="str">
        <f>'2022'!F74</f>
        <v>Oncology</v>
      </c>
      <c r="G72" s="9" t="str">
        <f>'2022'!G74</f>
        <v>Phase II</v>
      </c>
      <c r="H72" s="21">
        <f>'2022'!H74</f>
        <v>45166</v>
      </c>
      <c r="I72" s="21">
        <f>'2022'!I74</f>
        <v>45870</v>
      </c>
      <c r="J72" s="22">
        <f>'2022'!J74</f>
        <v>53</v>
      </c>
      <c r="K72" s="22">
        <f>'2022'!K74</f>
        <v>36</v>
      </c>
      <c r="L72" s="22" t="str">
        <f>'2022'!L74</f>
        <v>1-28 days</v>
      </c>
      <c r="M72" s="23">
        <f t="shared" si="2"/>
        <v>14</v>
      </c>
      <c r="N72" s="22">
        <f t="shared" si="3"/>
        <v>1</v>
      </c>
      <c r="O72" s="143" t="str">
        <f>'2022'!N74</f>
        <v>13/3/2023</v>
      </c>
      <c r="P72" s="25">
        <f>'2022'!O74</f>
        <v>14</v>
      </c>
      <c r="Q72" s="144" t="str">
        <f>'2022'!AK74</f>
        <v/>
      </c>
      <c r="R72" s="26">
        <f>'2022'!AL74</f>
        <v>0</v>
      </c>
      <c r="S72" s="143" t="str">
        <f>'2022'!BH74</f>
        <v>31/5/2022</v>
      </c>
      <c r="T72" s="28">
        <f>'2022'!BI74</f>
        <v>2</v>
      </c>
      <c r="U72" s="29">
        <f t="shared" si="4"/>
        <v>45012</v>
      </c>
      <c r="V72" s="145" t="str">
        <f>'2022'!CF74</f>
        <v>3/13/2023</v>
      </c>
      <c r="W72" s="145" t="str">
        <f>'2022'!CG74</f>
        <v/>
      </c>
      <c r="X72" s="145" t="str">
        <f>'2022'!CH74</f>
        <v>5/31/2022</v>
      </c>
      <c r="Y72" s="26">
        <f t="shared" si="5"/>
        <v>14</v>
      </c>
      <c r="Z72" s="26">
        <f t="shared" si="6"/>
        <v>45012</v>
      </c>
      <c r="AA72" s="26">
        <f t="shared" si="7"/>
        <v>300</v>
      </c>
      <c r="AB72" s="26">
        <f t="shared" si="8"/>
        <v>14</v>
      </c>
      <c r="AC72" s="26">
        <f t="shared" ref="AC72:AE72" si="80">IF(Y72=44434,,Y72)</f>
        <v>14</v>
      </c>
      <c r="AD72" s="26">
        <f t="shared" si="80"/>
        <v>45012</v>
      </c>
      <c r="AE72" s="26">
        <f t="shared" si="80"/>
        <v>300</v>
      </c>
      <c r="AF72" s="26">
        <f t="shared" si="10"/>
        <v>14</v>
      </c>
      <c r="AG72" s="26" t="str">
        <f t="shared" si="11"/>
        <v>1 month ago</v>
      </c>
      <c r="AH72" s="26">
        <v>2.0</v>
      </c>
      <c r="AI72" s="26">
        <v>2.0</v>
      </c>
    </row>
    <row r="73">
      <c r="A73" s="20" t="str">
        <f>'2022'!A75</f>
        <v>RO5541267</v>
      </c>
      <c r="B73" s="9" t="str">
        <f>'2022'!B75</f>
        <v>MO39875</v>
      </c>
      <c r="C73" s="9" t="str">
        <f>'2022'!C75</f>
        <v>MO39875</v>
      </c>
      <c r="D73" s="9" t="str">
        <f>'2022'!D75</f>
        <v>Onc Solid Tumor &amp; Onc Medical Affairs</v>
      </c>
      <c r="E73" s="9" t="str">
        <f>'2022'!E75</f>
        <v>Tecentriq</v>
      </c>
      <c r="F73" s="9" t="str">
        <f>'2022'!F75</f>
        <v>Oncology</v>
      </c>
      <c r="G73" s="9" t="str">
        <f>'2022'!G75</f>
        <v>Phase III</v>
      </c>
      <c r="H73" s="21" t="str">
        <f>'2022'!H75</f>
        <v/>
      </c>
      <c r="I73" s="21" t="str">
        <f>'2022'!I75</f>
        <v/>
      </c>
      <c r="J73" s="22">
        <f>'2022'!J75</f>
        <v>47</v>
      </c>
      <c r="K73" s="22" t="str">
        <f>'2022'!K75</f>
        <v/>
      </c>
      <c r="L73" s="22" t="str">
        <f>'2022'!L75</f>
        <v>1-28 days</v>
      </c>
      <c r="M73" s="23">
        <f t="shared" si="2"/>
        <v>12</v>
      </c>
      <c r="N73" s="22">
        <f t="shared" si="3"/>
        <v>1</v>
      </c>
      <c r="O73" s="143" t="str">
        <f>'2022'!N75</f>
        <v>15/3/2023</v>
      </c>
      <c r="P73" s="25">
        <f>'2022'!O75</f>
        <v>52</v>
      </c>
      <c r="Q73" s="144" t="str">
        <f>'2022'!AK75</f>
        <v>15/3/2023</v>
      </c>
      <c r="R73" s="26">
        <f>'2022'!AL75</f>
        <v>5</v>
      </c>
      <c r="S73" s="143" t="str">
        <f>'2022'!BH75</f>
        <v>15/3/2023</v>
      </c>
      <c r="T73" s="28">
        <f>'2022'!BI75</f>
        <v>2</v>
      </c>
      <c r="U73" s="29">
        <f t="shared" si="4"/>
        <v>45012</v>
      </c>
      <c r="V73" s="145" t="str">
        <f>'2022'!CF75</f>
        <v>3/15/2023</v>
      </c>
      <c r="W73" s="145" t="str">
        <f>'2022'!CG75</f>
        <v>3/15/2023</v>
      </c>
      <c r="X73" s="145" t="str">
        <f>'2022'!CH75</f>
        <v>3/15/2023</v>
      </c>
      <c r="Y73" s="26">
        <f t="shared" si="5"/>
        <v>12</v>
      </c>
      <c r="Z73" s="26">
        <f t="shared" si="6"/>
        <v>12</v>
      </c>
      <c r="AA73" s="26">
        <f t="shared" si="7"/>
        <v>12</v>
      </c>
      <c r="AB73" s="26">
        <f t="shared" si="8"/>
        <v>12</v>
      </c>
      <c r="AC73" s="26">
        <f t="shared" ref="AC73:AE73" si="81">IF(Y73=44434,,Y73)</f>
        <v>12</v>
      </c>
      <c r="AD73" s="26">
        <f t="shared" si="81"/>
        <v>12</v>
      </c>
      <c r="AE73" s="26">
        <f t="shared" si="81"/>
        <v>12</v>
      </c>
      <c r="AF73" s="26">
        <f t="shared" si="10"/>
        <v>12</v>
      </c>
      <c r="AG73" s="26" t="str">
        <f t="shared" si="11"/>
        <v>1 month ago</v>
      </c>
      <c r="AH73" s="26">
        <v>2.0</v>
      </c>
      <c r="AI73" s="26">
        <v>2.0</v>
      </c>
    </row>
    <row r="74">
      <c r="A74" s="20" t="str">
        <f>'2022'!A76</f>
        <v>RO5541267</v>
      </c>
      <c r="B74" s="9" t="str">
        <f>'2022'!B76</f>
        <v>WO41535</v>
      </c>
      <c r="C74" s="9" t="str">
        <f>'2022'!C76</f>
        <v>WO41535 / Tecentriq</v>
      </c>
      <c r="D74" s="9" t="str">
        <f>'2022'!D76</f>
        <v>Onc Solid Tumor &amp; Onc Medical Affairs</v>
      </c>
      <c r="E74" s="9" t="str">
        <f>'2022'!E76</f>
        <v>Tecentriq</v>
      </c>
      <c r="F74" s="9" t="str">
        <f>'2022'!F76</f>
        <v>Oncology</v>
      </c>
      <c r="G74" s="9" t="str">
        <f>'2022'!G76</f>
        <v>Phase III</v>
      </c>
      <c r="H74" s="21">
        <f>'2022'!H76</f>
        <v>46574</v>
      </c>
      <c r="I74" s="21">
        <f>'2022'!I76</f>
        <v>44951</v>
      </c>
      <c r="J74" s="22">
        <f>'2022'!J76</f>
        <v>68</v>
      </c>
      <c r="K74" s="22">
        <f>'2022'!K76</f>
        <v>38</v>
      </c>
      <c r="L74" s="22" t="str">
        <f>'2022'!L76</f>
        <v>29-56 days</v>
      </c>
      <c r="M74" s="23">
        <f t="shared" si="2"/>
        <v>48</v>
      </c>
      <c r="N74" s="22">
        <f t="shared" si="3"/>
        <v>2</v>
      </c>
      <c r="O74" s="143" t="str">
        <f>'2022'!N76</f>
        <v>2/2/2023</v>
      </c>
      <c r="P74" s="25">
        <f>'2022'!O76</f>
        <v>81</v>
      </c>
      <c r="Q74" s="144" t="str">
        <f>'2022'!AK76</f>
        <v>7/2/2023</v>
      </c>
      <c r="R74" s="26">
        <f>'2022'!AL76</f>
        <v>95</v>
      </c>
      <c r="S74" s="143" t="str">
        <f>'2022'!BH76</f>
        <v>2/2/2023</v>
      </c>
      <c r="T74" s="28">
        <f>'2022'!BI76</f>
        <v>180</v>
      </c>
      <c r="U74" s="29">
        <f t="shared" si="4"/>
        <v>45012</v>
      </c>
      <c r="V74" s="145" t="str">
        <f>'2022'!CF76</f>
        <v>2/2/2023</v>
      </c>
      <c r="W74" s="145" t="str">
        <f>'2022'!CG76</f>
        <v>2/7/2023</v>
      </c>
      <c r="X74" s="145" t="str">
        <f>'2022'!CH76</f>
        <v>2/2/2023</v>
      </c>
      <c r="Y74" s="26">
        <f t="shared" si="5"/>
        <v>53</v>
      </c>
      <c r="Z74" s="26">
        <f t="shared" si="6"/>
        <v>48</v>
      </c>
      <c r="AA74" s="26">
        <f t="shared" si="7"/>
        <v>53</v>
      </c>
      <c r="AB74" s="26">
        <f t="shared" si="8"/>
        <v>48</v>
      </c>
      <c r="AC74" s="26">
        <f t="shared" ref="AC74:AE74" si="82">IF(Y74=44434,,Y74)</f>
        <v>53</v>
      </c>
      <c r="AD74" s="26">
        <f t="shared" si="82"/>
        <v>48</v>
      </c>
      <c r="AE74" s="26">
        <f t="shared" si="82"/>
        <v>53</v>
      </c>
      <c r="AF74" s="26">
        <f t="shared" si="10"/>
        <v>48</v>
      </c>
      <c r="AG74" s="26" t="str">
        <f t="shared" si="11"/>
        <v>2 months ago</v>
      </c>
      <c r="AH74" s="26">
        <v>7.0</v>
      </c>
      <c r="AI74" s="26">
        <v>6.0</v>
      </c>
    </row>
    <row r="75">
      <c r="A75" s="20" t="str">
        <f>'2022'!A77</f>
        <v>RO7082859</v>
      </c>
      <c r="B75" s="9" t="str">
        <f>'2022'!B77</f>
        <v>YO42610</v>
      </c>
      <c r="C75" s="9" t="str">
        <f>'2022'!C77</f>
        <v>YO42610</v>
      </c>
      <c r="D75" s="9" t="str">
        <f>'2022'!D77</f>
        <v>Onc Hematology &amp; Onc Early Dev</v>
      </c>
      <c r="E75" s="9" t="str">
        <f>'2022'!E77</f>
        <v>glofitamab</v>
      </c>
      <c r="F75" s="9" t="str">
        <f>'2022'!F77</f>
        <v>Hematology</v>
      </c>
      <c r="G75" s="9" t="str">
        <f>'2022'!G77</f>
        <v>Phase I</v>
      </c>
      <c r="H75" s="21">
        <f>'2022'!H77</f>
        <v>45229</v>
      </c>
      <c r="I75" s="21" t="str">
        <f>'2022'!I77</f>
        <v/>
      </c>
      <c r="J75" s="22">
        <f>'2022'!J77</f>
        <v>95</v>
      </c>
      <c r="K75" s="22">
        <f>'2022'!K77</f>
        <v>82</v>
      </c>
      <c r="L75" s="22" t="str">
        <f>'2022'!L77</f>
        <v>1-28 days</v>
      </c>
      <c r="M75" s="23">
        <f t="shared" si="2"/>
        <v>17</v>
      </c>
      <c r="N75" s="22">
        <f t="shared" si="3"/>
        <v>1</v>
      </c>
      <c r="O75" s="143" t="str">
        <f>'2022'!N77</f>
        <v>1/2/2023</v>
      </c>
      <c r="P75" s="25">
        <f>'2022'!O77</f>
        <v>118</v>
      </c>
      <c r="Q75" s="144" t="str">
        <f>'2022'!AK77</f>
        <v>10/3/2023</v>
      </c>
      <c r="R75" s="26">
        <f>'2022'!AL77</f>
        <v>135</v>
      </c>
      <c r="S75" s="143" t="str">
        <f>'2022'!BH77</f>
        <v>29/7/2022</v>
      </c>
      <c r="T75" s="28">
        <f>'2022'!BI77</f>
        <v>4</v>
      </c>
      <c r="U75" s="29">
        <f t="shared" si="4"/>
        <v>45012</v>
      </c>
      <c r="V75" s="145" t="str">
        <f>'2022'!CF77</f>
        <v>2/1/2023</v>
      </c>
      <c r="W75" s="145" t="str">
        <f>'2022'!CG77</f>
        <v>3/10/2023</v>
      </c>
      <c r="X75" s="145" t="str">
        <f>'2022'!CH77</f>
        <v>7/29/2022</v>
      </c>
      <c r="Y75" s="26">
        <f t="shared" si="5"/>
        <v>54</v>
      </c>
      <c r="Z75" s="26">
        <f t="shared" si="6"/>
        <v>17</v>
      </c>
      <c r="AA75" s="26">
        <f t="shared" si="7"/>
        <v>241</v>
      </c>
      <c r="AB75" s="26">
        <f t="shared" si="8"/>
        <v>17</v>
      </c>
      <c r="AC75" s="26">
        <f t="shared" ref="AC75:AE75" si="83">IF(Y75=44434,,Y75)</f>
        <v>54</v>
      </c>
      <c r="AD75" s="26">
        <f t="shared" si="83"/>
        <v>17</v>
      </c>
      <c r="AE75" s="26">
        <f t="shared" si="83"/>
        <v>241</v>
      </c>
      <c r="AF75" s="26">
        <f t="shared" si="10"/>
        <v>17</v>
      </c>
      <c r="AG75" s="26" t="str">
        <f t="shared" si="11"/>
        <v>1 month ago</v>
      </c>
      <c r="AH75" s="26">
        <v>12.0</v>
      </c>
      <c r="AI75" s="26">
        <v>10.0</v>
      </c>
    </row>
    <row r="76">
      <c r="A76" s="20" t="str">
        <f>'2022'!A78</f>
        <v>RO5072759</v>
      </c>
      <c r="B76" s="9" t="str">
        <f>'2022'!B78</f>
        <v>YA42816</v>
      </c>
      <c r="C76" s="9" t="str">
        <f>'2022'!C78</f>
        <v>YA42816</v>
      </c>
      <c r="D76" s="9" t="str">
        <f>'2022'!D78</f>
        <v>I2O</v>
      </c>
      <c r="E76" s="9" t="str">
        <f>'2022'!E78</f>
        <v>Gazyva</v>
      </c>
      <c r="F76" s="9" t="str">
        <f>'2022'!F78</f>
        <v>Immunology</v>
      </c>
      <c r="G76" s="9" t="str">
        <f>'2022'!G78</f>
        <v>Phase III</v>
      </c>
      <c r="H76" s="21">
        <f>'2022'!H78</f>
        <v>46598</v>
      </c>
      <c r="I76" s="21">
        <f>'2022'!I78</f>
        <v>45579</v>
      </c>
      <c r="J76" s="22">
        <f>'2022'!J78</f>
        <v>44</v>
      </c>
      <c r="K76" s="22" t="str">
        <f>'2022'!K78</f>
        <v/>
      </c>
      <c r="L76" s="22" t="str">
        <f>'2022'!L78</f>
        <v>1-28 days</v>
      </c>
      <c r="M76" s="23">
        <f t="shared" si="2"/>
        <v>13</v>
      </c>
      <c r="N76" s="22">
        <f t="shared" si="3"/>
        <v>1</v>
      </c>
      <c r="O76" s="143" t="str">
        <f>'2022'!N78</f>
        <v>14/3/2023</v>
      </c>
      <c r="P76" s="25">
        <f>'2022'!O78</f>
        <v>13</v>
      </c>
      <c r="Q76" s="144" t="str">
        <f>'2022'!AK78</f>
        <v/>
      </c>
      <c r="R76" s="26">
        <f>'2022'!AL78</f>
        <v>0</v>
      </c>
      <c r="S76" s="143" t="str">
        <f>'2022'!BH78</f>
        <v/>
      </c>
      <c r="T76" s="28">
        <f>'2022'!BI78</f>
        <v>0</v>
      </c>
      <c r="U76" s="29">
        <f t="shared" si="4"/>
        <v>45012</v>
      </c>
      <c r="V76" s="145" t="str">
        <f>'2022'!CF78</f>
        <v>3/14/2023</v>
      </c>
      <c r="W76" s="145" t="str">
        <f>'2022'!CG78</f>
        <v/>
      </c>
      <c r="X76" s="145" t="str">
        <f>'2022'!CH78</f>
        <v/>
      </c>
      <c r="Y76" s="26">
        <f t="shared" si="5"/>
        <v>13</v>
      </c>
      <c r="Z76" s="26">
        <f t="shared" si="6"/>
        <v>45012</v>
      </c>
      <c r="AA76" s="26">
        <f t="shared" si="7"/>
        <v>45012</v>
      </c>
      <c r="AB76" s="26">
        <f t="shared" si="8"/>
        <v>13</v>
      </c>
      <c r="AC76" s="26">
        <f t="shared" ref="AC76:AE76" si="84">IF(Y76=44434,,Y76)</f>
        <v>13</v>
      </c>
      <c r="AD76" s="26">
        <f t="shared" si="84"/>
        <v>45012</v>
      </c>
      <c r="AE76" s="26">
        <f t="shared" si="84"/>
        <v>45012</v>
      </c>
      <c r="AF76" s="26">
        <f t="shared" si="10"/>
        <v>13</v>
      </c>
      <c r="AG76" s="26" t="str">
        <f t="shared" si="11"/>
        <v>1 month ago</v>
      </c>
      <c r="AH76" s="26">
        <v>1.0</v>
      </c>
      <c r="AI76" s="26">
        <v>1.0</v>
      </c>
    </row>
    <row r="77">
      <c r="A77" s="20" t="str">
        <f>'2022'!A79</f>
        <v>RO7092284</v>
      </c>
      <c r="B77" s="9" t="str">
        <f>'2022'!B79</f>
        <v>YO42138</v>
      </c>
      <c r="C77" s="9" t="str">
        <f>'2022'!C79</f>
        <v>YO42138</v>
      </c>
      <c r="D77" s="9" t="str">
        <f>'2022'!D79</f>
        <v>Onc Solid Tumor &amp; Onc Medical Affairs</v>
      </c>
      <c r="E77" s="9" t="str">
        <f>'2022'!E79</f>
        <v>tiragolumab</v>
      </c>
      <c r="F77" s="9" t="str">
        <f>'2022'!F79</f>
        <v>Oncology</v>
      </c>
      <c r="G77" s="9" t="str">
        <f>'2022'!G79</f>
        <v>Phase III</v>
      </c>
      <c r="H77" s="21">
        <f>'2022'!H79</f>
        <v>45149</v>
      </c>
      <c r="I77" s="21" t="str">
        <f>'2022'!I79</f>
        <v/>
      </c>
      <c r="J77" s="22">
        <f>'2022'!J79</f>
        <v>90</v>
      </c>
      <c r="K77" s="22">
        <f>'2022'!K79</f>
        <v>98</v>
      </c>
      <c r="L77" s="22" t="str">
        <f>'2022'!L79</f>
        <v>1-28 days</v>
      </c>
      <c r="M77" s="23">
        <f t="shared" si="2"/>
        <v>18</v>
      </c>
      <c r="N77" s="22">
        <f t="shared" si="3"/>
        <v>1</v>
      </c>
      <c r="O77" s="143" t="str">
        <f>'2022'!N79</f>
        <v>9/3/2023</v>
      </c>
      <c r="P77" s="25">
        <f>'2022'!O79</f>
        <v>106</v>
      </c>
      <c r="Q77" s="144" t="str">
        <f>'2022'!AK79</f>
        <v>7/11/2022</v>
      </c>
      <c r="R77" s="26">
        <f>'2022'!AL79</f>
        <v>173</v>
      </c>
      <c r="S77" s="143" t="str">
        <f>'2022'!BH79</f>
        <v>3/1/2023</v>
      </c>
      <c r="T77" s="28">
        <f>'2022'!BI79</f>
        <v>95</v>
      </c>
      <c r="U77" s="29">
        <f t="shared" si="4"/>
        <v>45012</v>
      </c>
      <c r="V77" s="145" t="str">
        <f>'2022'!CF79</f>
        <v>3/9/2023</v>
      </c>
      <c r="W77" s="145" t="str">
        <f>'2022'!CG79</f>
        <v>11/7/2022</v>
      </c>
      <c r="X77" s="145" t="str">
        <f>'2022'!CH79</f>
        <v>1/3/2023</v>
      </c>
      <c r="Y77" s="26">
        <f t="shared" si="5"/>
        <v>18</v>
      </c>
      <c r="Z77" s="26">
        <f t="shared" si="6"/>
        <v>140</v>
      </c>
      <c r="AA77" s="26">
        <f t="shared" si="7"/>
        <v>83</v>
      </c>
      <c r="AB77" s="26">
        <f t="shared" si="8"/>
        <v>18</v>
      </c>
      <c r="AC77" s="26">
        <f t="shared" ref="AC77:AE77" si="85">IF(Y77=44434,,Y77)</f>
        <v>18</v>
      </c>
      <c r="AD77" s="26">
        <f t="shared" si="85"/>
        <v>140</v>
      </c>
      <c r="AE77" s="26">
        <f t="shared" si="85"/>
        <v>83</v>
      </c>
      <c r="AF77" s="26">
        <f t="shared" si="10"/>
        <v>18</v>
      </c>
      <c r="AG77" s="26" t="str">
        <f t="shared" si="11"/>
        <v>1 month ago</v>
      </c>
      <c r="AH77" s="26">
        <v>5.0</v>
      </c>
      <c r="AI77" s="26">
        <v>5.0</v>
      </c>
    </row>
    <row r="78">
      <c r="A78" s="20" t="str">
        <f>'2022'!A80</f>
        <v>RO5532961</v>
      </c>
      <c r="B78" s="9" t="str">
        <f>'2022'!B80</f>
        <v>CO40151</v>
      </c>
      <c r="C78" s="9" t="str">
        <f>'2022'!C80</f>
        <v>CO40151</v>
      </c>
      <c r="D78" s="9" t="str">
        <f>'2022'!D80</f>
        <v>Onc Solid Tumor &amp; Onc Medical Affairs</v>
      </c>
      <c r="E78" s="9" t="str">
        <f>'2022'!E80</f>
        <v>ipatasertib</v>
      </c>
      <c r="F78" s="9" t="str">
        <f>'2022'!F80</f>
        <v>Oncology</v>
      </c>
      <c r="G78" s="9" t="str">
        <f>'2022'!G80</f>
        <v>Phase Ib</v>
      </c>
      <c r="H78" s="21">
        <f>'2022'!H80</f>
        <v>44666</v>
      </c>
      <c r="I78" s="21" t="str">
        <f>'2022'!I80</f>
        <v/>
      </c>
      <c r="J78" s="22">
        <f>'2022'!J80</f>
        <v>52</v>
      </c>
      <c r="K78" s="22">
        <f>'2022'!K80</f>
        <v>42</v>
      </c>
      <c r="L78" s="22" t="str">
        <f>'2022'!L80</f>
        <v>above 56 days</v>
      </c>
      <c r="M78" s="23">
        <f t="shared" si="2"/>
        <v>343</v>
      </c>
      <c r="N78" s="22">
        <f t="shared" si="3"/>
        <v>12</v>
      </c>
      <c r="O78" s="143" t="str">
        <f>'2022'!N80</f>
        <v>18/4/2022</v>
      </c>
      <c r="P78" s="25">
        <f>'2022'!O80</f>
        <v>2</v>
      </c>
      <c r="Q78" s="144" t="str">
        <f>'2022'!AK80</f>
        <v/>
      </c>
      <c r="R78" s="26">
        <f>'2022'!AL80</f>
        <v>0</v>
      </c>
      <c r="S78" s="143" t="str">
        <f>'2022'!BH80</f>
        <v/>
      </c>
      <c r="T78" s="28">
        <f>'2022'!BI80</f>
        <v>0</v>
      </c>
      <c r="U78" s="29">
        <f t="shared" si="4"/>
        <v>45012</v>
      </c>
      <c r="V78" s="145" t="str">
        <f>'2022'!CF80</f>
        <v>4/18/2022</v>
      </c>
      <c r="W78" s="145" t="str">
        <f>'2022'!CG80</f>
        <v/>
      </c>
      <c r="X78" s="145" t="str">
        <f>'2022'!CH80</f>
        <v/>
      </c>
      <c r="Y78" s="26">
        <f t="shared" si="5"/>
        <v>343</v>
      </c>
      <c r="Z78" s="26">
        <f t="shared" si="6"/>
        <v>45012</v>
      </c>
      <c r="AA78" s="26">
        <f t="shared" si="7"/>
        <v>45012</v>
      </c>
      <c r="AB78" s="26">
        <f t="shared" si="8"/>
        <v>343</v>
      </c>
      <c r="AC78" s="26">
        <f t="shared" ref="AC78:AE78" si="86">IF(Y78=44434,,Y78)</f>
        <v>343</v>
      </c>
      <c r="AD78" s="26">
        <f t="shared" si="86"/>
        <v>45012</v>
      </c>
      <c r="AE78" s="26">
        <f t="shared" si="86"/>
        <v>45012</v>
      </c>
      <c r="AF78" s="26">
        <f t="shared" si="10"/>
        <v>343</v>
      </c>
      <c r="AG78" s="26" t="str">
        <f t="shared" si="11"/>
        <v>12 months ago</v>
      </c>
      <c r="AH78" s="26">
        <v>9.0</v>
      </c>
      <c r="AI78" s="26">
        <v>1.0</v>
      </c>
    </row>
    <row r="79">
      <c r="A79" s="20" t="str">
        <f>'2022'!A81</f>
        <v>RO5534262</v>
      </c>
      <c r="B79" s="9" t="str">
        <f>'2022'!B81</f>
        <v>JO42003</v>
      </c>
      <c r="C79" s="9" t="str">
        <f>'2022'!C81</f>
        <v>JO42003</v>
      </c>
      <c r="D79" s="9" t="str">
        <f>'2022'!D81</f>
        <v>Onc Solid Tumor &amp; Onc Medical Affairs</v>
      </c>
      <c r="E79" s="9" t="str">
        <f>'2022'!E81</f>
        <v>HEMLIBRA</v>
      </c>
      <c r="F79" s="9" t="str">
        <f>'2022'!F81</f>
        <v>Hematology</v>
      </c>
      <c r="G79" s="9" t="str">
        <f>'2022'!G81</f>
        <v>Phase III</v>
      </c>
      <c r="H79" s="21" t="str">
        <f>'2022'!H81</f>
        <v/>
      </c>
      <c r="I79" s="21" t="str">
        <f>'2022'!I81</f>
        <v/>
      </c>
      <c r="J79" s="22">
        <f>'2022'!J81</f>
        <v>72</v>
      </c>
      <c r="K79" s="22">
        <f>'2022'!K81</f>
        <v>93</v>
      </c>
      <c r="L79" s="22" t="str">
        <f>'2022'!L81</f>
        <v>above 56 days</v>
      </c>
      <c r="M79" s="23">
        <f t="shared" si="2"/>
        <v>152</v>
      </c>
      <c r="N79" s="22">
        <f t="shared" si="3"/>
        <v>6</v>
      </c>
      <c r="O79" s="143" t="str">
        <f>'2022'!N81</f>
        <v>26/10/2022</v>
      </c>
      <c r="P79" s="25">
        <f>'2022'!O81</f>
        <v>2</v>
      </c>
      <c r="Q79" s="144" t="str">
        <f>'2022'!AK81</f>
        <v>6/9/2022</v>
      </c>
      <c r="R79" s="26">
        <f>'2022'!AL81</f>
        <v>8</v>
      </c>
      <c r="S79" s="143" t="str">
        <f>'2022'!BH81</f>
        <v/>
      </c>
      <c r="T79" s="28">
        <f>'2022'!BI81</f>
        <v>0</v>
      </c>
      <c r="U79" s="29">
        <f t="shared" si="4"/>
        <v>45012</v>
      </c>
      <c r="V79" s="145" t="str">
        <f>'2022'!CF81</f>
        <v>10/26/2022</v>
      </c>
      <c r="W79" s="145" t="str">
        <f>'2022'!CG81</f>
        <v>9/6/2022</v>
      </c>
      <c r="X79" s="145" t="str">
        <f>'2022'!CH81</f>
        <v/>
      </c>
      <c r="Y79" s="26">
        <f t="shared" si="5"/>
        <v>152</v>
      </c>
      <c r="Z79" s="26">
        <f t="shared" si="6"/>
        <v>202</v>
      </c>
      <c r="AA79" s="26">
        <f t="shared" si="7"/>
        <v>45012</v>
      </c>
      <c r="AB79" s="26">
        <f t="shared" si="8"/>
        <v>152</v>
      </c>
      <c r="AC79" s="26">
        <f t="shared" ref="AC79:AE79" si="87">IF(Y79=44434,,Y79)</f>
        <v>152</v>
      </c>
      <c r="AD79" s="26">
        <f t="shared" si="87"/>
        <v>202</v>
      </c>
      <c r="AE79" s="26">
        <f t="shared" si="87"/>
        <v>45012</v>
      </c>
      <c r="AF79" s="26">
        <f t="shared" si="10"/>
        <v>152</v>
      </c>
      <c r="AG79" s="26" t="str">
        <f t="shared" si="11"/>
        <v>6 months ago</v>
      </c>
      <c r="AH79" s="26">
        <v>3.0</v>
      </c>
      <c r="AI79" s="26">
        <v>2.0</v>
      </c>
    </row>
    <row r="80">
      <c r="A80" s="20" t="str">
        <f>'2022'!A82</f>
        <v>RO5541267</v>
      </c>
      <c r="B80" s="9" t="str">
        <f>'2022'!B82</f>
        <v>WO40242</v>
      </c>
      <c r="C80" s="9" t="str">
        <f>'2022'!C82</f>
        <v>WO40242 / IMvoke010</v>
      </c>
      <c r="D80" s="9" t="str">
        <f>'2022'!D82</f>
        <v>Onc Solid Tumor &amp; Onc Medical Affairs</v>
      </c>
      <c r="E80" s="9" t="str">
        <f>'2022'!E82</f>
        <v>Tecentriq</v>
      </c>
      <c r="F80" s="9" t="str">
        <f>'2022'!F82</f>
        <v>Oncology</v>
      </c>
      <c r="G80" s="9" t="str">
        <f>'2022'!G82</f>
        <v>Phase III</v>
      </c>
      <c r="H80" s="21">
        <f>'2022'!H82</f>
        <v>46601</v>
      </c>
      <c r="I80" s="21">
        <f>'2022'!I82</f>
        <v>44819</v>
      </c>
      <c r="J80" s="22">
        <f>'2022'!J82</f>
        <v>47</v>
      </c>
      <c r="K80" s="22">
        <f>'2022'!K82</f>
        <v>49</v>
      </c>
      <c r="L80" s="22" t="str">
        <f>'2022'!L82</f>
        <v>29-56 days</v>
      </c>
      <c r="M80" s="23">
        <f t="shared" si="2"/>
        <v>47</v>
      </c>
      <c r="N80" s="22">
        <f t="shared" si="3"/>
        <v>2</v>
      </c>
      <c r="O80" s="143" t="str">
        <f>'2022'!N82</f>
        <v>30/1/2023</v>
      </c>
      <c r="P80" s="25">
        <f>'2022'!O82</f>
        <v>21</v>
      </c>
      <c r="Q80" s="144" t="str">
        <f>'2022'!AK82</f>
        <v>8/2/2023</v>
      </c>
      <c r="R80" s="26">
        <f>'2022'!AL82</f>
        <v>5</v>
      </c>
      <c r="S80" s="143" t="str">
        <f>'2022'!BH82</f>
        <v>31/1/2023</v>
      </c>
      <c r="T80" s="28">
        <f>'2022'!BI82</f>
        <v>0</v>
      </c>
      <c r="U80" s="29">
        <f t="shared" si="4"/>
        <v>45012</v>
      </c>
      <c r="V80" s="145" t="str">
        <f>'2022'!CF82</f>
        <v>1/30/2023</v>
      </c>
      <c r="W80" s="145" t="str">
        <f>'2022'!CG82</f>
        <v>2/8/2023</v>
      </c>
      <c r="X80" s="145" t="str">
        <f>'2022'!CH82</f>
        <v>1/31/2023</v>
      </c>
      <c r="Y80" s="26">
        <f t="shared" si="5"/>
        <v>56</v>
      </c>
      <c r="Z80" s="26">
        <f t="shared" si="6"/>
        <v>47</v>
      </c>
      <c r="AA80" s="26">
        <f t="shared" si="7"/>
        <v>55</v>
      </c>
      <c r="AB80" s="26">
        <f t="shared" si="8"/>
        <v>47</v>
      </c>
      <c r="AC80" s="26">
        <f t="shared" ref="AC80:AE80" si="88">IF(Y80=44434,,Y80)</f>
        <v>56</v>
      </c>
      <c r="AD80" s="26">
        <f t="shared" si="88"/>
        <v>47</v>
      </c>
      <c r="AE80" s="26">
        <f t="shared" si="88"/>
        <v>55</v>
      </c>
      <c r="AF80" s="26">
        <f t="shared" si="10"/>
        <v>47</v>
      </c>
      <c r="AG80" s="26" t="str">
        <f t="shared" si="11"/>
        <v>2 months ago</v>
      </c>
      <c r="AH80" s="26">
        <v>5.0</v>
      </c>
      <c r="AI80" s="26">
        <v>3.0</v>
      </c>
    </row>
    <row r="81">
      <c r="A81" s="20" t="str">
        <f>'2022'!A83</f>
        <v>RO5424802</v>
      </c>
      <c r="B81" s="9" t="str">
        <f>'2022'!B83</f>
        <v>BO40336</v>
      </c>
      <c r="C81" s="9" t="str">
        <f>'2022'!C83</f>
        <v>BO40336</v>
      </c>
      <c r="D81" s="9" t="str">
        <f>'2022'!D83</f>
        <v>Onc Solid Tumor &amp; Onc Medical Affairs</v>
      </c>
      <c r="E81" s="9" t="str">
        <f>'2022'!E83</f>
        <v>Alecensa</v>
      </c>
      <c r="F81" s="9" t="str">
        <f>'2022'!F83</f>
        <v>Oncology</v>
      </c>
      <c r="G81" s="9" t="str">
        <f>'2022'!G83</f>
        <v>Phase III</v>
      </c>
      <c r="H81" s="21" t="str">
        <f>'2022'!H83</f>
        <v/>
      </c>
      <c r="I81" s="21">
        <f>'2022'!I83</f>
        <v>45119</v>
      </c>
      <c r="J81" s="22">
        <f>'2022'!J83</f>
        <v>52</v>
      </c>
      <c r="K81" s="22">
        <f>'2022'!K83</f>
        <v>27</v>
      </c>
      <c r="L81" s="22" t="str">
        <f>'2022'!L83</f>
        <v>29-56 days</v>
      </c>
      <c r="M81" s="23">
        <f t="shared" si="2"/>
        <v>38</v>
      </c>
      <c r="N81" s="22">
        <f t="shared" si="3"/>
        <v>2</v>
      </c>
      <c r="O81" s="143" t="str">
        <f>'2022'!N83</f>
        <v>17/2/2023</v>
      </c>
      <c r="P81" s="25">
        <f>'2022'!O83</f>
        <v>9</v>
      </c>
      <c r="Q81" s="144" t="str">
        <f>'2022'!AK83</f>
        <v>1/2/2023</v>
      </c>
      <c r="R81" s="26">
        <f>'2022'!AL83</f>
        <v>13</v>
      </c>
      <c r="S81" s="143" t="str">
        <f>'2022'!BH83</f>
        <v>6/2/2023</v>
      </c>
      <c r="T81" s="28">
        <f>'2022'!BI83</f>
        <v>0</v>
      </c>
      <c r="U81" s="29">
        <f t="shared" si="4"/>
        <v>45012</v>
      </c>
      <c r="V81" s="145" t="str">
        <f>'2022'!CF83</f>
        <v>2/17/2023</v>
      </c>
      <c r="W81" s="145" t="str">
        <f>'2022'!CG83</f>
        <v>2/1/2023</v>
      </c>
      <c r="X81" s="145" t="str">
        <f>'2022'!CH83</f>
        <v>2/6/2023</v>
      </c>
      <c r="Y81" s="26">
        <f t="shared" si="5"/>
        <v>38</v>
      </c>
      <c r="Z81" s="26">
        <f t="shared" si="6"/>
        <v>54</v>
      </c>
      <c r="AA81" s="26">
        <f t="shared" si="7"/>
        <v>49</v>
      </c>
      <c r="AB81" s="26">
        <f t="shared" si="8"/>
        <v>38</v>
      </c>
      <c r="AC81" s="26">
        <f t="shared" ref="AC81:AE81" si="89">IF(Y81=44434,,Y81)</f>
        <v>38</v>
      </c>
      <c r="AD81" s="26">
        <f t="shared" si="89"/>
        <v>54</v>
      </c>
      <c r="AE81" s="26">
        <f t="shared" si="89"/>
        <v>49</v>
      </c>
      <c r="AF81" s="26">
        <f t="shared" si="10"/>
        <v>38</v>
      </c>
      <c r="AG81" s="26" t="str">
        <f t="shared" si="11"/>
        <v>2 months ago</v>
      </c>
      <c r="AH81" s="26">
        <v>3.0</v>
      </c>
      <c r="AI81" s="26">
        <v>2.0</v>
      </c>
    </row>
    <row r="82">
      <c r="A82" s="20" t="str">
        <f>'2022'!A84</f>
        <v>RO7440688</v>
      </c>
      <c r="B82" s="9" t="str">
        <f>'2022'!B84</f>
        <v>GC42880</v>
      </c>
      <c r="C82" s="9" t="str">
        <f>'2022'!C84</f>
        <v>GC42880</v>
      </c>
      <c r="D82" s="9" t="str">
        <f>'2022'!D84</f>
        <v>I2O</v>
      </c>
      <c r="E82" s="9" t="str">
        <f>'2022'!E84</f>
        <v>NLRP3 inh</v>
      </c>
      <c r="F82" s="9" t="str">
        <f>'2022'!F84</f>
        <v>Cardiovascular</v>
      </c>
      <c r="G82" s="9" t="str">
        <f>'2022'!G84</f>
        <v>Phase Ia</v>
      </c>
      <c r="H82" s="21">
        <f>'2022'!H84</f>
        <v>44658</v>
      </c>
      <c r="I82" s="21" t="str">
        <f>'2022'!I84</f>
        <v/>
      </c>
      <c r="J82" s="22">
        <f>'2022'!J84</f>
        <v>45</v>
      </c>
      <c r="K82" s="22" t="str">
        <f>'2022'!K84</f>
        <v/>
      </c>
      <c r="L82" s="22" t="str">
        <f>'2022'!L84</f>
        <v>above 56 days</v>
      </c>
      <c r="M82" s="23">
        <f t="shared" si="2"/>
        <v>138</v>
      </c>
      <c r="N82" s="22">
        <f t="shared" si="3"/>
        <v>5</v>
      </c>
      <c r="O82" s="143" t="str">
        <f>'2022'!N84</f>
        <v>9/11/2022</v>
      </c>
      <c r="P82" s="25">
        <f>'2022'!O84</f>
        <v>8</v>
      </c>
      <c r="Q82" s="144" t="str">
        <f>'2022'!AK84</f>
        <v/>
      </c>
      <c r="R82" s="26">
        <f>'2022'!AL84</f>
        <v>0</v>
      </c>
      <c r="S82" s="143" t="str">
        <f>'2022'!BH84</f>
        <v>13/4/2022</v>
      </c>
      <c r="T82" s="28">
        <f>'2022'!BI84</f>
        <v>29</v>
      </c>
      <c r="U82" s="29">
        <f t="shared" si="4"/>
        <v>45012</v>
      </c>
      <c r="V82" s="145" t="str">
        <f>'2022'!CF84</f>
        <v>11/9/2022</v>
      </c>
      <c r="W82" s="145" t="str">
        <f>'2022'!CG84</f>
        <v/>
      </c>
      <c r="X82" s="145" t="str">
        <f>'2022'!CH84</f>
        <v>4/13/2022</v>
      </c>
      <c r="Y82" s="26">
        <f t="shared" si="5"/>
        <v>138</v>
      </c>
      <c r="Z82" s="26">
        <f t="shared" si="6"/>
        <v>45012</v>
      </c>
      <c r="AA82" s="26">
        <f t="shared" si="7"/>
        <v>348</v>
      </c>
      <c r="AB82" s="26">
        <f t="shared" si="8"/>
        <v>138</v>
      </c>
      <c r="AC82" s="26">
        <f t="shared" ref="AC82:AE82" si="90">IF(Y82=44434,,Y82)</f>
        <v>138</v>
      </c>
      <c r="AD82" s="26">
        <f t="shared" si="90"/>
        <v>45012</v>
      </c>
      <c r="AE82" s="26">
        <f t="shared" si="90"/>
        <v>348</v>
      </c>
      <c r="AF82" s="26">
        <f t="shared" si="10"/>
        <v>138</v>
      </c>
      <c r="AG82" s="26" t="str">
        <f t="shared" si="11"/>
        <v>5 months ago</v>
      </c>
      <c r="AH82" s="26">
        <v>1.0</v>
      </c>
      <c r="AI82" s="26">
        <v>1.0</v>
      </c>
    </row>
    <row r="83">
      <c r="A83" s="20" t="str">
        <f>'2022'!A85</f>
        <v>RO7191686</v>
      </c>
      <c r="B83" s="9" t="str">
        <f>'2022'!B85</f>
        <v>CP40563</v>
      </c>
      <c r="C83" s="9" t="str">
        <f>'2022'!C85</f>
        <v>CP40563 / MiniSTONE 2</v>
      </c>
      <c r="D83" s="9" t="str">
        <f>'2022'!D85</f>
        <v>I2O</v>
      </c>
      <c r="E83" s="9" t="str">
        <f>'2022'!E85</f>
        <v>XOFLUZA</v>
      </c>
      <c r="F83" s="9" t="str">
        <f>'2022'!F85</f>
        <v>Infectious Disease</v>
      </c>
      <c r="G83" s="9" t="str">
        <f>'2022'!G85</f>
        <v>Phase III</v>
      </c>
      <c r="H83" s="21">
        <f>'2022'!H85</f>
        <v>43663</v>
      </c>
      <c r="I83" s="21">
        <f>'2022'!I85</f>
        <v>43853</v>
      </c>
      <c r="J83" s="22">
        <f>'2022'!J85</f>
        <v>87</v>
      </c>
      <c r="K83" s="22">
        <f>'2022'!K85</f>
        <v>99</v>
      </c>
      <c r="L83" s="22" t="str">
        <f>'2022'!L85</f>
        <v>1-28 days</v>
      </c>
      <c r="M83" s="23">
        <f t="shared" si="2"/>
        <v>21</v>
      </c>
      <c r="N83" s="22">
        <f t="shared" si="3"/>
        <v>1</v>
      </c>
      <c r="O83" s="143" t="str">
        <f>'2022'!N85</f>
        <v/>
      </c>
      <c r="P83" s="25">
        <f>'2022'!O85</f>
        <v>0</v>
      </c>
      <c r="Q83" s="144" t="str">
        <f>'2022'!AK85</f>
        <v>6/3/2023</v>
      </c>
      <c r="R83" s="26">
        <f>'2022'!AL85</f>
        <v>10</v>
      </c>
      <c r="S83" s="143" t="str">
        <f>'2022'!BH85</f>
        <v/>
      </c>
      <c r="T83" s="28">
        <f>'2022'!BI85</f>
        <v>0</v>
      </c>
      <c r="U83" s="29">
        <f t="shared" si="4"/>
        <v>45012</v>
      </c>
      <c r="V83" s="145" t="str">
        <f>'2022'!CF85</f>
        <v/>
      </c>
      <c r="W83" s="145" t="str">
        <f>'2022'!CG85</f>
        <v>3/6/2023</v>
      </c>
      <c r="X83" s="145" t="str">
        <f>'2022'!CH85</f>
        <v/>
      </c>
      <c r="Y83" s="26">
        <f t="shared" si="5"/>
        <v>45012</v>
      </c>
      <c r="Z83" s="26">
        <f t="shared" si="6"/>
        <v>21</v>
      </c>
      <c r="AA83" s="26">
        <f t="shared" si="7"/>
        <v>45012</v>
      </c>
      <c r="AB83" s="26">
        <f t="shared" si="8"/>
        <v>21</v>
      </c>
      <c r="AC83" s="26">
        <f t="shared" ref="AC83:AE83" si="91">IF(Y83=44434,,Y83)</f>
        <v>45012</v>
      </c>
      <c r="AD83" s="26">
        <f t="shared" si="91"/>
        <v>21</v>
      </c>
      <c r="AE83" s="26">
        <f t="shared" si="91"/>
        <v>45012</v>
      </c>
      <c r="AF83" s="26">
        <f t="shared" si="10"/>
        <v>21</v>
      </c>
      <c r="AG83" s="26" t="str">
        <f t="shared" si="11"/>
        <v>1 month ago</v>
      </c>
      <c r="AH83" s="26">
        <v>12.0</v>
      </c>
      <c r="AI83" s="26">
        <v>3.0</v>
      </c>
    </row>
    <row r="84">
      <c r="A84" s="20" t="str">
        <f>'2022'!A86</f>
        <v>RO7102122</v>
      </c>
      <c r="B84" s="9" t="str">
        <f>'2022'!B86</f>
        <v>Entrectinib ISS/ISE / Integrated Summary for Safety and Efficacy</v>
      </c>
      <c r="C84" s="9" t="str">
        <f>'2022'!C86</f>
        <v>Entrectinib ISS/ISE / Integrated Summary for Safety and Efficacy</v>
      </c>
      <c r="D84" s="9" t="str">
        <f>'2022'!D86</f>
        <v>Onc Solid Tumor &amp; Onc Medical Affairs</v>
      </c>
      <c r="E84" s="9" t="str">
        <f>'2022'!E86</f>
        <v>Rozlytrek</v>
      </c>
      <c r="F84" s="9" t="str">
        <f>'2022'!F86</f>
        <v>Oncology</v>
      </c>
      <c r="G84" s="9" t="str">
        <f>'2022'!G86</f>
        <v>Not applicable</v>
      </c>
      <c r="H84" s="21" t="str">
        <f>'2022'!H86</f>
        <v/>
      </c>
      <c r="I84" s="21" t="str">
        <f>'2022'!I86</f>
        <v/>
      </c>
      <c r="J84" s="22" t="str">
        <f>'2022'!J86</f>
        <v/>
      </c>
      <c r="K84" s="22">
        <f>'2022'!K86</f>
        <v>88</v>
      </c>
      <c r="L84" s="22" t="str">
        <f>'2022'!L86</f>
        <v>29-56 days</v>
      </c>
      <c r="M84" s="23">
        <f t="shared" si="2"/>
        <v>47</v>
      </c>
      <c r="N84" s="22">
        <f t="shared" si="3"/>
        <v>2</v>
      </c>
      <c r="O84" s="143" t="str">
        <f>'2022'!N86</f>
        <v>20/1/2023</v>
      </c>
      <c r="P84" s="25">
        <f>'2022'!O86</f>
        <v>4</v>
      </c>
      <c r="Q84" s="144" t="str">
        <f>'2022'!AK86</f>
        <v>8/2/2023</v>
      </c>
      <c r="R84" s="26">
        <f>'2022'!AL86</f>
        <v>21</v>
      </c>
      <c r="S84" s="143" t="str">
        <f>'2022'!BH86</f>
        <v>20/1/2023</v>
      </c>
      <c r="T84" s="28">
        <f>'2022'!BI86</f>
        <v>0</v>
      </c>
      <c r="U84" s="29">
        <f t="shared" si="4"/>
        <v>45012</v>
      </c>
      <c r="V84" s="145" t="str">
        <f>'2022'!CF86</f>
        <v>1/20/2023</v>
      </c>
      <c r="W84" s="145" t="str">
        <f>'2022'!CG86</f>
        <v>2/8/2023</v>
      </c>
      <c r="X84" s="145" t="str">
        <f>'2022'!CH86</f>
        <v>1/20/2023</v>
      </c>
      <c r="Y84" s="26">
        <f t="shared" si="5"/>
        <v>66</v>
      </c>
      <c r="Z84" s="26">
        <f t="shared" si="6"/>
        <v>47</v>
      </c>
      <c r="AA84" s="26">
        <f t="shared" si="7"/>
        <v>66</v>
      </c>
      <c r="AB84" s="26">
        <f t="shared" si="8"/>
        <v>47</v>
      </c>
      <c r="AC84" s="26">
        <f t="shared" ref="AC84:AE84" si="92">IF(Y84=44434,,Y84)</f>
        <v>66</v>
      </c>
      <c r="AD84" s="26">
        <f t="shared" si="92"/>
        <v>47</v>
      </c>
      <c r="AE84" s="26">
        <f t="shared" si="92"/>
        <v>66</v>
      </c>
      <c r="AF84" s="26">
        <f t="shared" si="10"/>
        <v>47</v>
      </c>
      <c r="AG84" s="26" t="str">
        <f t="shared" si="11"/>
        <v>2 months ago</v>
      </c>
      <c r="AH84" s="26">
        <v>13.0</v>
      </c>
      <c r="AI84" s="26">
        <v>2.0</v>
      </c>
    </row>
    <row r="85">
      <c r="A85" s="20" t="str">
        <f>'2022'!A87</f>
        <v>RO5541267</v>
      </c>
      <c r="B85" s="9" t="str">
        <f>'2022'!B87</f>
        <v>BP40657</v>
      </c>
      <c r="C85" s="9" t="str">
        <f>'2022'!C87</f>
        <v>BP40657 / IMSCIN001</v>
      </c>
      <c r="D85" s="9" t="str">
        <f>'2022'!D87</f>
        <v>Onc Solid Tumor &amp; Onc Medical Affairs</v>
      </c>
      <c r="E85" s="9" t="str">
        <f>'2022'!E87</f>
        <v>Tecentriq</v>
      </c>
      <c r="F85" s="9" t="str">
        <f>'2022'!F87</f>
        <v>Oncology</v>
      </c>
      <c r="G85" s="9" t="str">
        <f>'2022'!G87</f>
        <v>Phase III</v>
      </c>
      <c r="H85" s="21">
        <f>'2022'!H87</f>
        <v>45488</v>
      </c>
      <c r="I85" s="21">
        <f>'2022'!I87</f>
        <v>44865</v>
      </c>
      <c r="J85" s="22">
        <f>'2022'!J87</f>
        <v>44</v>
      </c>
      <c r="K85" s="22">
        <f>'2022'!K87</f>
        <v>91</v>
      </c>
      <c r="L85" s="22" t="str">
        <f>'2022'!L87</f>
        <v>1-28 days</v>
      </c>
      <c r="M85" s="23">
        <f t="shared" si="2"/>
        <v>28</v>
      </c>
      <c r="N85" s="22">
        <f t="shared" si="3"/>
        <v>1</v>
      </c>
      <c r="O85" s="143" t="str">
        <f>'2022'!N87</f>
        <v>27/2/2023</v>
      </c>
      <c r="P85" s="25">
        <f>'2022'!O87</f>
        <v>183</v>
      </c>
      <c r="Q85" s="144" t="str">
        <f>'2022'!AK87</f>
        <v>31/1/2023</v>
      </c>
      <c r="R85" s="26">
        <f>'2022'!AL87</f>
        <v>285</v>
      </c>
      <c r="S85" s="143" t="str">
        <f>'2022'!BH87</f>
        <v>26/1/2023</v>
      </c>
      <c r="T85" s="28">
        <f>'2022'!BI87</f>
        <v>663</v>
      </c>
      <c r="U85" s="29">
        <f t="shared" si="4"/>
        <v>45012</v>
      </c>
      <c r="V85" s="145" t="str">
        <f>'2022'!CF87</f>
        <v>2/27/2023</v>
      </c>
      <c r="W85" s="145" t="str">
        <f>'2022'!CG87</f>
        <v>1/31/2023</v>
      </c>
      <c r="X85" s="145" t="str">
        <f>'2022'!CH87</f>
        <v>1/26/2023</v>
      </c>
      <c r="Y85" s="26">
        <f t="shared" si="5"/>
        <v>28</v>
      </c>
      <c r="Z85" s="26">
        <f t="shared" si="6"/>
        <v>55</v>
      </c>
      <c r="AA85" s="26">
        <f t="shared" si="7"/>
        <v>60</v>
      </c>
      <c r="AB85" s="26">
        <f t="shared" si="8"/>
        <v>28</v>
      </c>
      <c r="AC85" s="26">
        <f t="shared" ref="AC85:AE85" si="93">IF(Y85=44434,,Y85)</f>
        <v>28</v>
      </c>
      <c r="AD85" s="26">
        <f t="shared" si="93"/>
        <v>55</v>
      </c>
      <c r="AE85" s="26">
        <f t="shared" si="93"/>
        <v>60</v>
      </c>
      <c r="AF85" s="26">
        <f t="shared" si="10"/>
        <v>28</v>
      </c>
      <c r="AG85" s="26" t="str">
        <f t="shared" si="11"/>
        <v>1 month ago</v>
      </c>
      <c r="AH85" s="26">
        <v>19.0</v>
      </c>
      <c r="AI85" s="26">
        <v>10.0</v>
      </c>
    </row>
    <row r="86">
      <c r="A86" s="20" t="str">
        <f>'2022'!A88</f>
        <v>RO4909832</v>
      </c>
      <c r="B86" s="9" t="str">
        <f>'2022'!B88</f>
        <v>wn28745</v>
      </c>
      <c r="C86" s="9" t="str">
        <f>'2022'!C88</f>
        <v>wn28745 / Marguerite Road</v>
      </c>
      <c r="D86" s="9" t="str">
        <f>'2022'!D88</f>
        <v>Neuroscience</v>
      </c>
      <c r="E86" s="9" t="str">
        <f>'2022'!E88</f>
        <v>gantenerumab</v>
      </c>
      <c r="F86" s="9" t="str">
        <f>'2022'!F88</f>
        <v>Neurology/CNS</v>
      </c>
      <c r="G86" s="9" t="str">
        <f>'2022'!G88</f>
        <v>Phase III</v>
      </c>
      <c r="H86" s="21">
        <f>'2022'!H88</f>
        <v>44371</v>
      </c>
      <c r="I86" s="21">
        <f>'2022'!I88</f>
        <v>45044</v>
      </c>
      <c r="J86" s="22">
        <f>'2022'!J88</f>
        <v>93</v>
      </c>
      <c r="K86" s="22">
        <f>'2022'!K88</f>
        <v>41</v>
      </c>
      <c r="L86" s="22" t="str">
        <f>'2022'!L88</f>
        <v>above 56 days</v>
      </c>
      <c r="M86" s="23">
        <f t="shared" si="2"/>
        <v>168</v>
      </c>
      <c r="N86" s="22">
        <f t="shared" si="3"/>
        <v>6</v>
      </c>
      <c r="O86" s="143" t="str">
        <f>'2022'!N88</f>
        <v>8/8/2022</v>
      </c>
      <c r="P86" s="25">
        <f>'2022'!O88</f>
        <v>17</v>
      </c>
      <c r="Q86" s="144" t="str">
        <f>'2022'!AK88</f>
        <v>10/10/2022</v>
      </c>
      <c r="R86" s="26">
        <f>'2022'!AL88</f>
        <v>21</v>
      </c>
      <c r="S86" s="143" t="str">
        <f>'2022'!BH88</f>
        <v/>
      </c>
      <c r="T86" s="28">
        <f>'2022'!BI88</f>
        <v>0</v>
      </c>
      <c r="U86" s="29">
        <f t="shared" si="4"/>
        <v>45012</v>
      </c>
      <c r="V86" s="145" t="str">
        <f>'2022'!CF88</f>
        <v>8/8/2022</v>
      </c>
      <c r="W86" s="145" t="str">
        <f>'2022'!CG88</f>
        <v>10/10/2022</v>
      </c>
      <c r="X86" s="145" t="str">
        <f>'2022'!CH88</f>
        <v/>
      </c>
      <c r="Y86" s="26">
        <f t="shared" si="5"/>
        <v>231</v>
      </c>
      <c r="Z86" s="26">
        <f t="shared" si="6"/>
        <v>168</v>
      </c>
      <c r="AA86" s="26">
        <f t="shared" si="7"/>
        <v>45012</v>
      </c>
      <c r="AB86" s="26">
        <f t="shared" si="8"/>
        <v>168</v>
      </c>
      <c r="AC86" s="26">
        <f t="shared" ref="AC86:AE86" si="94">IF(Y86=44434,,Y86)</f>
        <v>231</v>
      </c>
      <c r="AD86" s="26">
        <f t="shared" si="94"/>
        <v>168</v>
      </c>
      <c r="AE86" s="26">
        <f t="shared" si="94"/>
        <v>45012</v>
      </c>
      <c r="AF86" s="26">
        <f t="shared" si="10"/>
        <v>168</v>
      </c>
      <c r="AG86" s="26" t="str">
        <f t="shared" si="11"/>
        <v>6 months ago</v>
      </c>
      <c r="AH86" s="26">
        <v>3.0</v>
      </c>
      <c r="AI86" s="26">
        <v>2.0</v>
      </c>
    </row>
    <row r="87">
      <c r="A87" s="20" t="str">
        <f>'2022'!A89</f>
        <v>RO4909832</v>
      </c>
      <c r="B87" s="9" t="str">
        <f>'2022'!B89</f>
        <v>WN25203</v>
      </c>
      <c r="C87" s="9" t="str">
        <f>'2022'!C89</f>
        <v>WN25203 / Scarlet Road</v>
      </c>
      <c r="D87" s="9" t="str">
        <f>'2022'!D89</f>
        <v>Neuroscience</v>
      </c>
      <c r="E87" s="9" t="str">
        <f>'2022'!E89</f>
        <v>GANTENERUMAB</v>
      </c>
      <c r="F87" s="9" t="str">
        <f>'2022'!F89</f>
        <v>Neurology/CNS</v>
      </c>
      <c r="G87" s="9" t="str">
        <f>'2022'!G89</f>
        <v>Phase III</v>
      </c>
      <c r="H87" s="21">
        <f>'2022'!H89</f>
        <v>44169</v>
      </c>
      <c r="I87" s="21">
        <f>'2022'!I89</f>
        <v>44883</v>
      </c>
      <c r="J87" s="22">
        <f>'2022'!J89</f>
        <v>93</v>
      </c>
      <c r="K87" s="22">
        <f>'2022'!K89</f>
        <v>90</v>
      </c>
      <c r="L87" s="22" t="str">
        <f>'2022'!L89</f>
        <v>above 56 days</v>
      </c>
      <c r="M87" s="23">
        <f t="shared" si="2"/>
        <v>166</v>
      </c>
      <c r="N87" s="22">
        <f t="shared" si="3"/>
        <v>6</v>
      </c>
      <c r="O87" s="143" t="str">
        <f>'2022'!N89</f>
        <v>12/10/2022</v>
      </c>
      <c r="P87" s="25">
        <f>'2022'!O89</f>
        <v>22</v>
      </c>
      <c r="Q87" s="144" t="str">
        <f>'2022'!AK89</f>
        <v>12/10/2022</v>
      </c>
      <c r="R87" s="26">
        <f>'2022'!AL89</f>
        <v>21</v>
      </c>
      <c r="S87" s="143" t="str">
        <f>'2022'!BH89</f>
        <v>5/8/2022</v>
      </c>
      <c r="T87" s="28">
        <f>'2022'!BI89</f>
        <v>4</v>
      </c>
      <c r="U87" s="29">
        <f t="shared" si="4"/>
        <v>45012</v>
      </c>
      <c r="V87" s="145" t="str">
        <f>'2022'!CF89</f>
        <v>10/12/2022</v>
      </c>
      <c r="W87" s="145" t="str">
        <f>'2022'!CG89</f>
        <v>10/12/2022</v>
      </c>
      <c r="X87" s="145" t="str">
        <f>'2022'!CH89</f>
        <v>8/5/2022</v>
      </c>
      <c r="Y87" s="26">
        <f t="shared" si="5"/>
        <v>166</v>
      </c>
      <c r="Z87" s="26">
        <f t="shared" si="6"/>
        <v>166</v>
      </c>
      <c r="AA87" s="26">
        <f t="shared" si="7"/>
        <v>234</v>
      </c>
      <c r="AB87" s="26">
        <f t="shared" si="8"/>
        <v>166</v>
      </c>
      <c r="AC87" s="26">
        <f t="shared" ref="AC87:AE87" si="95">IF(Y87=44434,,Y87)</f>
        <v>166</v>
      </c>
      <c r="AD87" s="26">
        <f t="shared" si="95"/>
        <v>166</v>
      </c>
      <c r="AE87" s="26">
        <f t="shared" si="95"/>
        <v>234</v>
      </c>
      <c r="AF87" s="26">
        <f t="shared" si="10"/>
        <v>166</v>
      </c>
      <c r="AG87" s="26" t="str">
        <f t="shared" si="11"/>
        <v>6 months ago</v>
      </c>
      <c r="AH87" s="26">
        <v>5.0</v>
      </c>
      <c r="AI87" s="26">
        <v>4.0</v>
      </c>
    </row>
    <row r="88">
      <c r="A88" s="20" t="str">
        <f>'2022'!A90</f>
        <v>RO0503821</v>
      </c>
      <c r="B88" s="9" t="str">
        <f>'2022'!B90</f>
        <v>NH19708</v>
      </c>
      <c r="C88" s="9" t="str">
        <f>'2022'!C90</f>
        <v>NH19708 / Skipper</v>
      </c>
      <c r="D88" s="9" t="str">
        <f>'2022'!D90</f>
        <v>I2O</v>
      </c>
      <c r="E88" s="9" t="str">
        <f>'2022'!E90</f>
        <v>Mircera</v>
      </c>
      <c r="F88" s="9" t="str">
        <f>'2022'!F90</f>
        <v>Hematology</v>
      </c>
      <c r="G88" s="9" t="str">
        <f>'2022'!G90</f>
        <v>Phase II</v>
      </c>
      <c r="H88" s="21">
        <f>'2022'!H90</f>
        <v>44539</v>
      </c>
      <c r="I88" s="21">
        <f>'2022'!I90</f>
        <v>38826</v>
      </c>
      <c r="J88" s="22">
        <f>'2022'!J90</f>
        <v>97</v>
      </c>
      <c r="K88" s="22">
        <f>'2022'!K90</f>
        <v>99</v>
      </c>
      <c r="L88" s="22" t="str">
        <f>'2022'!L90</f>
        <v>1-28 days</v>
      </c>
      <c r="M88" s="23">
        <f t="shared" si="2"/>
        <v>26</v>
      </c>
      <c r="N88" s="22">
        <f t="shared" si="3"/>
        <v>1</v>
      </c>
      <c r="O88" s="143" t="str">
        <f>'2022'!N90</f>
        <v>28/2/2023</v>
      </c>
      <c r="P88" s="25">
        <f>'2022'!O90</f>
        <v>0</v>
      </c>
      <c r="Q88" s="144" t="str">
        <f>'2022'!AK90</f>
        <v>1/3/2023</v>
      </c>
      <c r="R88" s="26">
        <f>'2022'!AL90</f>
        <v>4</v>
      </c>
      <c r="S88" s="143" t="str">
        <f>'2022'!BH90</f>
        <v>20/2/2023</v>
      </c>
      <c r="T88" s="28">
        <f>'2022'!BI90</f>
        <v>0</v>
      </c>
      <c r="U88" s="29">
        <f t="shared" si="4"/>
        <v>45012</v>
      </c>
      <c r="V88" s="145" t="str">
        <f>'2022'!CF90</f>
        <v>2/28/2023</v>
      </c>
      <c r="W88" s="145" t="str">
        <f>'2022'!CG90</f>
        <v>3/1/2023</v>
      </c>
      <c r="X88" s="145" t="str">
        <f>'2022'!CH90</f>
        <v>2/20/2023</v>
      </c>
      <c r="Y88" s="26">
        <f t="shared" si="5"/>
        <v>27</v>
      </c>
      <c r="Z88" s="26">
        <f t="shared" si="6"/>
        <v>26</v>
      </c>
      <c r="AA88" s="26">
        <f t="shared" si="7"/>
        <v>35</v>
      </c>
      <c r="AB88" s="26">
        <f t="shared" si="8"/>
        <v>26</v>
      </c>
      <c r="AC88" s="26">
        <f t="shared" ref="AC88:AE88" si="96">IF(Y88=44434,,Y88)</f>
        <v>27</v>
      </c>
      <c r="AD88" s="26">
        <f t="shared" si="96"/>
        <v>26</v>
      </c>
      <c r="AE88" s="26">
        <f t="shared" si="96"/>
        <v>35</v>
      </c>
      <c r="AF88" s="26">
        <f t="shared" si="10"/>
        <v>26</v>
      </c>
      <c r="AG88" s="26" t="str">
        <f t="shared" si="11"/>
        <v>1 month ago</v>
      </c>
      <c r="AH88" s="26">
        <v>7.0</v>
      </c>
      <c r="AI88" s="26">
        <v>2.0</v>
      </c>
    </row>
    <row r="89">
      <c r="A89" s="20" t="str">
        <f>'2022'!A91</f>
        <v>RO7092284</v>
      </c>
      <c r="B89" s="9" t="str">
        <f>'2022'!B91</f>
        <v>GO41036</v>
      </c>
      <c r="C89" s="9" t="str">
        <f>'2022'!C91</f>
        <v>GO41036</v>
      </c>
      <c r="D89" s="9" t="str">
        <f>'2022'!D91</f>
        <v>Onc Hematology &amp; Onc Early Dev</v>
      </c>
      <c r="E89" s="9" t="str">
        <f>'2022'!E91</f>
        <v>tiragolumab</v>
      </c>
      <c r="F89" s="9" t="str">
        <f>'2022'!F91</f>
        <v>Oncology</v>
      </c>
      <c r="G89" s="9" t="str">
        <f>'2022'!G91</f>
        <v>Phase I</v>
      </c>
      <c r="H89" s="21">
        <f>'2022'!H91</f>
        <v>44781</v>
      </c>
      <c r="I89" s="21" t="str">
        <f>'2022'!I91</f>
        <v/>
      </c>
      <c r="J89" s="22">
        <f>'2022'!J91</f>
        <v>35</v>
      </c>
      <c r="K89" s="22">
        <f>'2022'!K91</f>
        <v>98</v>
      </c>
      <c r="L89" s="22" t="str">
        <f>'2022'!L91</f>
        <v>1-28 days</v>
      </c>
      <c r="M89" s="23">
        <f t="shared" si="2"/>
        <v>13</v>
      </c>
      <c r="N89" s="22">
        <f t="shared" si="3"/>
        <v>1</v>
      </c>
      <c r="O89" s="143" t="str">
        <f>'2022'!N91</f>
        <v>14/3/2023</v>
      </c>
      <c r="P89" s="25">
        <f>'2022'!O91</f>
        <v>18</v>
      </c>
      <c r="Q89" s="144" t="str">
        <f>'2022'!AK91</f>
        <v>16/2/2023</v>
      </c>
      <c r="R89" s="26">
        <f>'2022'!AL91</f>
        <v>8</v>
      </c>
      <c r="S89" s="143" t="str">
        <f>'2022'!BH91</f>
        <v>6/3/2023</v>
      </c>
      <c r="T89" s="28">
        <f>'2022'!BI91</f>
        <v>0</v>
      </c>
      <c r="U89" s="29">
        <f t="shared" si="4"/>
        <v>45012</v>
      </c>
      <c r="V89" s="145" t="str">
        <f>'2022'!CF91</f>
        <v>3/14/2023</v>
      </c>
      <c r="W89" s="145" t="str">
        <f>'2022'!CG91</f>
        <v>2/16/2023</v>
      </c>
      <c r="X89" s="145" t="str">
        <f>'2022'!CH91</f>
        <v>3/6/2023</v>
      </c>
      <c r="Y89" s="26">
        <f t="shared" si="5"/>
        <v>13</v>
      </c>
      <c r="Z89" s="26">
        <f t="shared" si="6"/>
        <v>39</v>
      </c>
      <c r="AA89" s="26">
        <f t="shared" si="7"/>
        <v>21</v>
      </c>
      <c r="AB89" s="26">
        <f t="shared" si="8"/>
        <v>13</v>
      </c>
      <c r="AC89" s="26">
        <f t="shared" ref="AC89:AE89" si="97">IF(Y89=44434,,Y89)</f>
        <v>13</v>
      </c>
      <c r="AD89" s="26">
        <f t="shared" si="97"/>
        <v>39</v>
      </c>
      <c r="AE89" s="26">
        <f t="shared" si="97"/>
        <v>21</v>
      </c>
      <c r="AF89" s="26">
        <f t="shared" si="10"/>
        <v>13</v>
      </c>
      <c r="AG89" s="26" t="str">
        <f t="shared" si="11"/>
        <v>1 month ago</v>
      </c>
      <c r="AH89" s="26">
        <v>8.0</v>
      </c>
      <c r="AI89" s="26">
        <v>3.0</v>
      </c>
    </row>
    <row r="90">
      <c r="A90" s="20" t="str">
        <f>'2022'!A92</f>
        <v>RO7092284</v>
      </c>
      <c r="B90" s="9" t="str">
        <f>'2022'!B92</f>
        <v>YO42373</v>
      </c>
      <c r="C90" s="9" t="str">
        <f>'2022'!C92</f>
        <v>YO42373</v>
      </c>
      <c r="D90" s="9" t="str">
        <f>'2022'!D92</f>
        <v>Onc Solid Tumor &amp; Onc Medical Affairs</v>
      </c>
      <c r="E90" s="9" t="str">
        <f>'2022'!E92</f>
        <v>tiragolumab</v>
      </c>
      <c r="F90" s="9" t="str">
        <f>'2022'!F92</f>
        <v>Oncology</v>
      </c>
      <c r="G90" s="9" t="str">
        <f>'2022'!G92</f>
        <v>Phase III</v>
      </c>
      <c r="H90" s="21">
        <f>'2022'!H92</f>
        <v>45138</v>
      </c>
      <c r="I90" s="21" t="str">
        <f>'2022'!I92</f>
        <v/>
      </c>
      <c r="J90" s="22">
        <f>'2022'!J92</f>
        <v>53</v>
      </c>
      <c r="K90" s="22">
        <f>'2022'!K92</f>
        <v>98</v>
      </c>
      <c r="L90" s="22" t="str">
        <f>'2022'!L92</f>
        <v>above 56 days</v>
      </c>
      <c r="M90" s="23">
        <f t="shared" si="2"/>
        <v>230</v>
      </c>
      <c r="N90" s="22">
        <f t="shared" si="3"/>
        <v>8</v>
      </c>
      <c r="O90" s="143" t="str">
        <f>'2022'!N92</f>
        <v>12/4/2022</v>
      </c>
      <c r="P90" s="25">
        <f>'2022'!O92</f>
        <v>1</v>
      </c>
      <c r="Q90" s="144" t="str">
        <f>'2022'!AK92</f>
        <v>9/8/2022</v>
      </c>
      <c r="R90" s="26">
        <f>'2022'!AL92</f>
        <v>1</v>
      </c>
      <c r="S90" s="143" t="str">
        <f>'2022'!BH92</f>
        <v/>
      </c>
      <c r="T90" s="28">
        <f>'2022'!BI92</f>
        <v>0</v>
      </c>
      <c r="U90" s="29">
        <f t="shared" si="4"/>
        <v>45012</v>
      </c>
      <c r="V90" s="145" t="str">
        <f>'2022'!CF92</f>
        <v>4/12/2022</v>
      </c>
      <c r="W90" s="145" t="str">
        <f>'2022'!CG92</f>
        <v>8/9/2022</v>
      </c>
      <c r="X90" s="145" t="str">
        <f>'2022'!CH92</f>
        <v/>
      </c>
      <c r="Y90" s="26">
        <f t="shared" si="5"/>
        <v>349</v>
      </c>
      <c r="Z90" s="26">
        <f t="shared" si="6"/>
        <v>230</v>
      </c>
      <c r="AA90" s="26">
        <f t="shared" si="7"/>
        <v>45012</v>
      </c>
      <c r="AB90" s="26">
        <f t="shared" si="8"/>
        <v>230</v>
      </c>
      <c r="AC90" s="26">
        <f t="shared" ref="AC90:AE90" si="98">IF(Y90=44434,,Y90)</f>
        <v>349</v>
      </c>
      <c r="AD90" s="26">
        <f t="shared" si="98"/>
        <v>230</v>
      </c>
      <c r="AE90" s="26">
        <f t="shared" si="98"/>
        <v>45012</v>
      </c>
      <c r="AF90" s="26">
        <f t="shared" si="10"/>
        <v>230</v>
      </c>
      <c r="AG90" s="26" t="str">
        <f t="shared" si="11"/>
        <v>8 months ago</v>
      </c>
      <c r="AH90" s="26">
        <v>3.0</v>
      </c>
      <c r="AI90" s="26">
        <v>1.0</v>
      </c>
    </row>
    <row r="91">
      <c r="A91" s="20" t="str">
        <f>'2022'!A93</f>
        <v>RO5424802</v>
      </c>
      <c r="B91" s="9" t="str">
        <f>'2022'!B93</f>
        <v>GO42286</v>
      </c>
      <c r="C91" s="9" t="str">
        <f>'2022'!C93</f>
        <v>GO42286</v>
      </c>
      <c r="D91" s="9" t="str">
        <f>'2022'!D93</f>
        <v>Onc Hematology &amp; Onc Early Dev</v>
      </c>
      <c r="E91" s="9" t="str">
        <f>'2022'!E93</f>
        <v>Alecensa</v>
      </c>
      <c r="F91" s="9" t="str">
        <f>'2022'!F93</f>
        <v>Oncology</v>
      </c>
      <c r="G91" s="9" t="str">
        <f>'2022'!G93</f>
        <v>Phase III</v>
      </c>
      <c r="H91" s="21">
        <f>'2022'!H93</f>
        <v>46813</v>
      </c>
      <c r="I91" s="21" t="str">
        <f>'2022'!I93</f>
        <v/>
      </c>
      <c r="J91" s="22">
        <f>'2022'!J93</f>
        <v>50</v>
      </c>
      <c r="K91" s="22" t="str">
        <f>'2022'!K93</f>
        <v/>
      </c>
      <c r="L91" s="22" t="str">
        <f>'2022'!L93</f>
        <v>above 56 days</v>
      </c>
      <c r="M91" s="23">
        <f t="shared" si="2"/>
        <v>192</v>
      </c>
      <c r="N91" s="22">
        <f t="shared" si="3"/>
        <v>7</v>
      </c>
      <c r="O91" s="143" t="str">
        <f>'2022'!N93</f>
        <v>16/9/2022</v>
      </c>
      <c r="P91" s="25">
        <f>'2022'!O93</f>
        <v>19</v>
      </c>
      <c r="Q91" s="144" t="str">
        <f>'2022'!AK93</f>
        <v/>
      </c>
      <c r="R91" s="26">
        <f>'2022'!AL93</f>
        <v>0</v>
      </c>
      <c r="S91" s="143" t="str">
        <f>'2022'!BH93</f>
        <v>24/8/2022</v>
      </c>
      <c r="T91" s="28">
        <f>'2022'!BI93</f>
        <v>7</v>
      </c>
      <c r="U91" s="29">
        <f t="shared" si="4"/>
        <v>45012</v>
      </c>
      <c r="V91" s="145" t="str">
        <f>'2022'!CF93</f>
        <v>9/16/2022</v>
      </c>
      <c r="W91" s="145" t="str">
        <f>'2022'!CG93</f>
        <v/>
      </c>
      <c r="X91" s="145" t="str">
        <f>'2022'!CH93</f>
        <v>8/24/2022</v>
      </c>
      <c r="Y91" s="26">
        <f t="shared" si="5"/>
        <v>192</v>
      </c>
      <c r="Z91" s="26">
        <f t="shared" si="6"/>
        <v>45012</v>
      </c>
      <c r="AA91" s="26">
        <f t="shared" si="7"/>
        <v>215</v>
      </c>
      <c r="AB91" s="26">
        <f t="shared" si="8"/>
        <v>192</v>
      </c>
      <c r="AC91" s="26">
        <f t="shared" ref="AC91:AE91" si="99">IF(Y91=44434,,Y91)</f>
        <v>192</v>
      </c>
      <c r="AD91" s="26">
        <f t="shared" si="99"/>
        <v>45012</v>
      </c>
      <c r="AE91" s="26">
        <f t="shared" si="99"/>
        <v>215</v>
      </c>
      <c r="AF91" s="26">
        <f t="shared" si="10"/>
        <v>192</v>
      </c>
      <c r="AG91" s="26" t="str">
        <f t="shared" si="11"/>
        <v>7 months ago</v>
      </c>
      <c r="AH91" s="26">
        <v>1.0</v>
      </c>
      <c r="AI91" s="26">
        <v>1.0</v>
      </c>
    </row>
    <row r="92">
      <c r="A92" s="20" t="str">
        <f>'2022'!A94</f>
        <v>RO5541267</v>
      </c>
      <c r="B92" s="9" t="str">
        <f>'2022'!B94</f>
        <v>ML42243</v>
      </c>
      <c r="C92" s="9" t="str">
        <f>'2022'!C94</f>
        <v>ML42243</v>
      </c>
      <c r="D92" s="9" t="str">
        <f>'2022'!D94</f>
        <v>Onc Solid Tumor &amp; Onc Medical Affairs</v>
      </c>
      <c r="E92" s="9" t="str">
        <f>'2022'!E94</f>
        <v>Tecentriq</v>
      </c>
      <c r="F92" s="9" t="str">
        <f>'2022'!F94</f>
        <v>Oncology</v>
      </c>
      <c r="G92" s="9" t="str">
        <f>'2022'!G94</f>
        <v>Phase IIIb</v>
      </c>
      <c r="H92" s="21" t="str">
        <f>'2022'!H94</f>
        <v/>
      </c>
      <c r="I92" s="21" t="str">
        <f>'2022'!I94</f>
        <v/>
      </c>
      <c r="J92" s="22">
        <f>'2022'!J94</f>
        <v>44</v>
      </c>
      <c r="K92" s="22" t="str">
        <f>'2022'!K94</f>
        <v/>
      </c>
      <c r="L92" s="22" t="str">
        <f>'2022'!L94</f>
        <v>1-28 days</v>
      </c>
      <c r="M92" s="23">
        <f t="shared" si="2"/>
        <v>14</v>
      </c>
      <c r="N92" s="22">
        <f t="shared" si="3"/>
        <v>1</v>
      </c>
      <c r="O92" s="143" t="str">
        <f>'2022'!N94</f>
        <v>13/3/2023</v>
      </c>
      <c r="P92" s="25">
        <f>'2022'!O94</f>
        <v>9</v>
      </c>
      <c r="Q92" s="144" t="str">
        <f>'2022'!AK94</f>
        <v/>
      </c>
      <c r="R92" s="26">
        <f>'2022'!AL94</f>
        <v>0</v>
      </c>
      <c r="S92" s="143" t="str">
        <f>'2022'!BH94</f>
        <v/>
      </c>
      <c r="T92" s="28">
        <f>'2022'!BI94</f>
        <v>0</v>
      </c>
      <c r="U92" s="29">
        <f t="shared" si="4"/>
        <v>45012</v>
      </c>
      <c r="V92" s="145" t="str">
        <f>'2022'!CF94</f>
        <v>3/13/2023</v>
      </c>
      <c r="W92" s="145" t="str">
        <f>'2022'!CG94</f>
        <v/>
      </c>
      <c r="X92" s="145" t="str">
        <f>'2022'!CH94</f>
        <v/>
      </c>
      <c r="Y92" s="26">
        <f t="shared" si="5"/>
        <v>14</v>
      </c>
      <c r="Z92" s="26">
        <f t="shared" si="6"/>
        <v>45012</v>
      </c>
      <c r="AA92" s="26">
        <f t="shared" si="7"/>
        <v>45012</v>
      </c>
      <c r="AB92" s="26">
        <f t="shared" si="8"/>
        <v>14</v>
      </c>
      <c r="AC92" s="26">
        <f t="shared" ref="AC92:AE92" si="100">IF(Y92=44434,,Y92)</f>
        <v>14</v>
      </c>
      <c r="AD92" s="26">
        <f t="shared" si="100"/>
        <v>45012</v>
      </c>
      <c r="AE92" s="26">
        <f t="shared" si="100"/>
        <v>45012</v>
      </c>
      <c r="AF92" s="26">
        <f t="shared" si="10"/>
        <v>14</v>
      </c>
      <c r="AG92" s="26" t="str">
        <f t="shared" si="11"/>
        <v>1 month ago</v>
      </c>
      <c r="AH92" s="26">
        <v>2.0</v>
      </c>
      <c r="AI92" s="26">
        <v>2.0</v>
      </c>
    </row>
    <row r="93">
      <c r="A93" s="20" t="str">
        <f>'2022'!A95</f>
        <v>RO5072759</v>
      </c>
      <c r="B93" s="9" t="str">
        <f>'2022'!B95</f>
        <v>WA41937</v>
      </c>
      <c r="C93" s="9" t="str">
        <f>'2022'!C95</f>
        <v>WA41937</v>
      </c>
      <c r="D93" s="9" t="str">
        <f>'2022'!D95</f>
        <v>I2O</v>
      </c>
      <c r="E93" s="9" t="str">
        <f>'2022'!E95</f>
        <v>Gazyva</v>
      </c>
      <c r="F93" s="9" t="str">
        <f>'2022'!F95</f>
        <v>Nephrology (Kidney)</v>
      </c>
      <c r="G93" s="9" t="str">
        <f>'2022'!G95</f>
        <v>Phase III</v>
      </c>
      <c r="H93" s="21">
        <f>'2022'!H95</f>
        <v>46986</v>
      </c>
      <c r="I93" s="21">
        <f>'2022'!I95</f>
        <v>45945</v>
      </c>
      <c r="J93" s="22">
        <f>'2022'!J95</f>
        <v>33</v>
      </c>
      <c r="K93" s="22">
        <f>'2022'!K95</f>
        <v>36</v>
      </c>
      <c r="L93" s="22" t="str">
        <f>'2022'!L95</f>
        <v>above 56 days</v>
      </c>
      <c r="M93" s="23">
        <f t="shared" si="2"/>
        <v>185</v>
      </c>
      <c r="N93" s="22">
        <f t="shared" si="3"/>
        <v>7</v>
      </c>
      <c r="O93" s="143" t="str">
        <f>'2022'!N95</f>
        <v>11/4/2022</v>
      </c>
      <c r="P93" s="25">
        <f>'2022'!O95</f>
        <v>5</v>
      </c>
      <c r="Q93" s="144" t="str">
        <f>'2022'!AK95</f>
        <v>23/9/2022</v>
      </c>
      <c r="R93" s="26">
        <f>'2022'!AL95</f>
        <v>1</v>
      </c>
      <c r="S93" s="143" t="str">
        <f>'2022'!BH95</f>
        <v>12/4/2022</v>
      </c>
      <c r="T93" s="28">
        <f>'2022'!BI95</f>
        <v>7</v>
      </c>
      <c r="U93" s="29">
        <f t="shared" si="4"/>
        <v>45012</v>
      </c>
      <c r="V93" s="145" t="str">
        <f>'2022'!CF95</f>
        <v>4/11/2022</v>
      </c>
      <c r="W93" s="145" t="str">
        <f>'2022'!CG95</f>
        <v>9/23/2022</v>
      </c>
      <c r="X93" s="145" t="str">
        <f>'2022'!CH95</f>
        <v>4/12/2022</v>
      </c>
      <c r="Y93" s="26">
        <f t="shared" si="5"/>
        <v>350</v>
      </c>
      <c r="Z93" s="26">
        <f t="shared" si="6"/>
        <v>185</v>
      </c>
      <c r="AA93" s="26">
        <f t="shared" si="7"/>
        <v>349</v>
      </c>
      <c r="AB93" s="26">
        <f t="shared" si="8"/>
        <v>185</v>
      </c>
      <c r="AC93" s="26">
        <f t="shared" ref="AC93:AE93" si="101">IF(Y93=44434,,Y93)</f>
        <v>350</v>
      </c>
      <c r="AD93" s="26">
        <f t="shared" si="101"/>
        <v>185</v>
      </c>
      <c r="AE93" s="26">
        <f t="shared" si="101"/>
        <v>349</v>
      </c>
      <c r="AF93" s="26">
        <f t="shared" si="10"/>
        <v>185</v>
      </c>
      <c r="AG93" s="26" t="str">
        <f t="shared" si="11"/>
        <v>7 months ago</v>
      </c>
      <c r="AH93" s="26">
        <v>2.0</v>
      </c>
      <c r="AI93" s="26">
        <v>2.0</v>
      </c>
    </row>
    <row r="94">
      <c r="A94" s="20" t="str">
        <f>'2022'!A96</f>
        <v>RO7187797</v>
      </c>
      <c r="B94" s="9" t="str">
        <f>'2022'!B96</f>
        <v>GO42552</v>
      </c>
      <c r="C94" s="9" t="str">
        <f>'2022'!C96</f>
        <v>GO42552</v>
      </c>
      <c r="D94" s="9" t="str">
        <f>'2022'!D96</f>
        <v>Onc Hematology &amp; Onc Early Dev</v>
      </c>
      <c r="E94" s="9" t="str">
        <f>'2022'!E96</f>
        <v>cevostamab</v>
      </c>
      <c r="F94" s="9" t="str">
        <f>'2022'!F96</f>
        <v>Oncology</v>
      </c>
      <c r="G94" s="9" t="str">
        <f>'2022'!G96</f>
        <v>Phase Ib</v>
      </c>
      <c r="H94" s="21">
        <f>'2022'!H96</f>
        <v>45475</v>
      </c>
      <c r="I94" s="21">
        <f>'2022'!I96</f>
        <v>45783</v>
      </c>
      <c r="J94" s="22">
        <f>'2022'!J96</f>
        <v>44</v>
      </c>
      <c r="K94" s="22" t="str">
        <f>'2022'!K96</f>
        <v/>
      </c>
      <c r="L94" s="22" t="str">
        <f>'2022'!L96</f>
        <v>29-56 days</v>
      </c>
      <c r="M94" s="23">
        <f t="shared" si="2"/>
        <v>49</v>
      </c>
      <c r="N94" s="22">
        <f t="shared" si="3"/>
        <v>2</v>
      </c>
      <c r="O94" s="143" t="str">
        <f>'2022'!N96</f>
        <v>6/2/2023</v>
      </c>
      <c r="P94" s="25">
        <f>'2022'!O96</f>
        <v>15</v>
      </c>
      <c r="Q94" s="144" t="str">
        <f>'2022'!AK96</f>
        <v/>
      </c>
      <c r="R94" s="26">
        <f>'2022'!AL96</f>
        <v>0</v>
      </c>
      <c r="S94" s="143" t="str">
        <f>'2022'!BH96</f>
        <v/>
      </c>
      <c r="T94" s="28">
        <f>'2022'!BI96</f>
        <v>0</v>
      </c>
      <c r="U94" s="29">
        <f t="shared" si="4"/>
        <v>45012</v>
      </c>
      <c r="V94" s="145" t="str">
        <f>'2022'!CF96</f>
        <v>2/6/2023</v>
      </c>
      <c r="W94" s="145" t="str">
        <f>'2022'!CG96</f>
        <v/>
      </c>
      <c r="X94" s="145" t="str">
        <f>'2022'!CH96</f>
        <v/>
      </c>
      <c r="Y94" s="26">
        <f t="shared" si="5"/>
        <v>49</v>
      </c>
      <c r="Z94" s="26">
        <f t="shared" si="6"/>
        <v>45012</v>
      </c>
      <c r="AA94" s="26">
        <f t="shared" si="7"/>
        <v>45012</v>
      </c>
      <c r="AB94" s="26">
        <f t="shared" si="8"/>
        <v>49</v>
      </c>
      <c r="AC94" s="26">
        <f t="shared" ref="AC94:AE94" si="102">IF(Y94=44434,,Y94)</f>
        <v>49</v>
      </c>
      <c r="AD94" s="26">
        <f t="shared" si="102"/>
        <v>45012</v>
      </c>
      <c r="AE94" s="26">
        <f t="shared" si="102"/>
        <v>45012</v>
      </c>
      <c r="AF94" s="26">
        <f t="shared" si="10"/>
        <v>49</v>
      </c>
      <c r="AG94" s="26" t="str">
        <f t="shared" si="11"/>
        <v>2 months ago</v>
      </c>
      <c r="AH94" s="26">
        <v>2.0</v>
      </c>
      <c r="AI94" s="26">
        <v>1.0</v>
      </c>
    </row>
    <row r="95">
      <c r="A95" s="20" t="str">
        <f>'2022'!A97</f>
        <v>RO7197597</v>
      </c>
      <c r="B95" s="9" t="str">
        <f>'2022'!B97</f>
        <v>GO39932</v>
      </c>
      <c r="C95" s="9" t="str">
        <f>'2022'!C97</f>
        <v>GO39932</v>
      </c>
      <c r="D95" s="9" t="str">
        <f>'2022'!D97</f>
        <v>Onc Solid Tumor &amp; Onc Medical Affairs</v>
      </c>
      <c r="E95" s="9" t="str">
        <f>'2022'!E97</f>
        <v>giredestrant</v>
      </c>
      <c r="F95" s="9" t="str">
        <f>'2022'!F97</f>
        <v>Oncology</v>
      </c>
      <c r="G95" s="9" t="str">
        <f>'2022'!G97</f>
        <v>Phase I</v>
      </c>
      <c r="H95" s="21" t="str">
        <f>'2022'!H97</f>
        <v/>
      </c>
      <c r="I95" s="21">
        <f>'2022'!I97</f>
        <v>45527</v>
      </c>
      <c r="J95" s="22">
        <f>'2022'!J97</f>
        <v>13</v>
      </c>
      <c r="K95" s="22">
        <f>'2022'!K97</f>
        <v>44</v>
      </c>
      <c r="L95" s="22" t="str">
        <f>'2022'!L97</f>
        <v>29-56 days</v>
      </c>
      <c r="M95" s="23">
        <f t="shared" si="2"/>
        <v>32</v>
      </c>
      <c r="N95" s="22">
        <f t="shared" si="3"/>
        <v>2</v>
      </c>
      <c r="O95" s="143" t="str">
        <f>'2022'!N97</f>
        <v>23/2/2023</v>
      </c>
      <c r="P95" s="25">
        <f>'2022'!O97</f>
        <v>6</v>
      </c>
      <c r="Q95" s="144" t="str">
        <f>'2022'!AK97</f>
        <v/>
      </c>
      <c r="R95" s="26">
        <f>'2022'!AL97</f>
        <v>0</v>
      </c>
      <c r="S95" s="143" t="str">
        <f>'2022'!BH97</f>
        <v>3/1/2023</v>
      </c>
      <c r="T95" s="28">
        <f>'2022'!BI97</f>
        <v>0</v>
      </c>
      <c r="U95" s="29">
        <f t="shared" si="4"/>
        <v>45012</v>
      </c>
      <c r="V95" s="145" t="str">
        <f>'2022'!CF97</f>
        <v>2/23/2023</v>
      </c>
      <c r="W95" s="145" t="str">
        <f>'2022'!CG97</f>
        <v/>
      </c>
      <c r="X95" s="145" t="str">
        <f>'2022'!CH97</f>
        <v>1/3/2023</v>
      </c>
      <c r="Y95" s="26">
        <f t="shared" si="5"/>
        <v>32</v>
      </c>
      <c r="Z95" s="26">
        <f t="shared" si="6"/>
        <v>45012</v>
      </c>
      <c r="AA95" s="26">
        <f t="shared" si="7"/>
        <v>83</v>
      </c>
      <c r="AB95" s="26">
        <f t="shared" si="8"/>
        <v>32</v>
      </c>
      <c r="AC95" s="26">
        <f t="shared" ref="AC95:AE95" si="103">IF(Y95=44434,,Y95)</f>
        <v>32</v>
      </c>
      <c r="AD95" s="26">
        <f t="shared" si="103"/>
        <v>45012</v>
      </c>
      <c r="AE95" s="26">
        <f t="shared" si="103"/>
        <v>83</v>
      </c>
      <c r="AF95" s="26">
        <f t="shared" si="10"/>
        <v>32</v>
      </c>
      <c r="AG95" s="26" t="str">
        <f t="shared" si="11"/>
        <v>2 months ago</v>
      </c>
      <c r="AH95" s="26">
        <v>5.0</v>
      </c>
      <c r="AI95" s="26">
        <v>1.0</v>
      </c>
    </row>
    <row r="96">
      <c r="A96" s="20" t="str">
        <f>'2022'!A98</f>
        <v>RO5514041</v>
      </c>
      <c r="B96" s="9" t="str">
        <f>'2022'!B98</f>
        <v>MO39136</v>
      </c>
      <c r="C96" s="9" t="str">
        <f>'2022'!C98</f>
        <v>MO39136 / TRICOTEL</v>
      </c>
      <c r="D96" s="9" t="str">
        <f>'2022'!D98</f>
        <v>Onc Solid Tumor &amp; Onc Medical Affairs</v>
      </c>
      <c r="E96" s="9" t="str">
        <f>'2022'!E98</f>
        <v>Cotellic</v>
      </c>
      <c r="F96" s="9" t="str">
        <f>'2022'!F98</f>
        <v>Oncology</v>
      </c>
      <c r="G96" s="9" t="str">
        <f>'2022'!G98</f>
        <v>Phase II</v>
      </c>
      <c r="H96" s="21">
        <f>'2022'!H98</f>
        <v>44918</v>
      </c>
      <c r="I96" s="21" t="str">
        <f>'2022'!I98</f>
        <v/>
      </c>
      <c r="J96" s="22">
        <f>'2022'!J98</f>
        <v>48</v>
      </c>
      <c r="K96" s="22">
        <f>'2022'!K98</f>
        <v>47</v>
      </c>
      <c r="L96" s="22" t="str">
        <f>'2022'!L98</f>
        <v>above 56 days</v>
      </c>
      <c r="M96" s="23">
        <f t="shared" si="2"/>
        <v>89</v>
      </c>
      <c r="N96" s="22">
        <f t="shared" si="3"/>
        <v>3</v>
      </c>
      <c r="O96" s="143" t="str">
        <f>'2022'!N98</f>
        <v>28/12/2022</v>
      </c>
      <c r="P96" s="25">
        <f>'2022'!O98</f>
        <v>4</v>
      </c>
      <c r="Q96" s="144" t="str">
        <f>'2022'!AK98</f>
        <v/>
      </c>
      <c r="R96" s="26">
        <f>'2022'!AL98</f>
        <v>0</v>
      </c>
      <c r="S96" s="143" t="str">
        <f>'2022'!BH98</f>
        <v/>
      </c>
      <c r="T96" s="28">
        <f>'2022'!BI98</f>
        <v>0</v>
      </c>
      <c r="U96" s="29">
        <f t="shared" si="4"/>
        <v>45012</v>
      </c>
      <c r="V96" s="145" t="str">
        <f>'2022'!CF98</f>
        <v>12/28/2022</v>
      </c>
      <c r="W96" s="145" t="str">
        <f>'2022'!CG98</f>
        <v/>
      </c>
      <c r="X96" s="145" t="str">
        <f>'2022'!CH98</f>
        <v/>
      </c>
      <c r="Y96" s="26">
        <f t="shared" si="5"/>
        <v>89</v>
      </c>
      <c r="Z96" s="26">
        <f t="shared" si="6"/>
        <v>45012</v>
      </c>
      <c r="AA96" s="26">
        <f t="shared" si="7"/>
        <v>45012</v>
      </c>
      <c r="AB96" s="26">
        <f t="shared" si="8"/>
        <v>89</v>
      </c>
      <c r="AC96" s="26">
        <f t="shared" ref="AC96:AE96" si="104">IF(Y96=44434,,Y96)</f>
        <v>89</v>
      </c>
      <c r="AD96" s="26">
        <f t="shared" si="104"/>
        <v>45012</v>
      </c>
      <c r="AE96" s="26">
        <f t="shared" si="104"/>
        <v>45012</v>
      </c>
      <c r="AF96" s="26">
        <f t="shared" si="10"/>
        <v>89</v>
      </c>
      <c r="AG96" s="26" t="str">
        <f t="shared" si="11"/>
        <v>3 months ago</v>
      </c>
      <c r="AH96" s="26">
        <v>3.0</v>
      </c>
      <c r="AI96" s="26">
        <v>2.0</v>
      </c>
    </row>
    <row r="97">
      <c r="A97" s="20" t="str">
        <f>'2022'!A99</f>
        <v>RO5537382</v>
      </c>
      <c r="B97" s="9" t="str">
        <f>'2022'!B99</f>
        <v>CO41685</v>
      </c>
      <c r="C97" s="9" t="str">
        <f>'2022'!C99</f>
        <v>CO41685</v>
      </c>
      <c r="D97" s="9" t="str">
        <f>'2022'!D99</f>
        <v>Onc Hematology &amp; Onc Early Dev</v>
      </c>
      <c r="E97" s="9" t="str">
        <f>'2022'!E99</f>
        <v>Venclexta</v>
      </c>
      <c r="F97" s="9" t="str">
        <f>'2022'!F99</f>
        <v>Oncology</v>
      </c>
      <c r="G97" s="9" t="str">
        <f>'2022'!G99</f>
        <v>Phase III</v>
      </c>
      <c r="H97" s="21">
        <f>'2022'!H99</f>
        <v>45397</v>
      </c>
      <c r="I97" s="21">
        <f>'2022'!I99</f>
        <v>45324</v>
      </c>
      <c r="J97" s="22">
        <f>'2022'!J99</f>
        <v>32</v>
      </c>
      <c r="K97" s="22" t="str">
        <f>'2022'!K99</f>
        <v/>
      </c>
      <c r="L97" s="22" t="str">
        <f>'2022'!L99</f>
        <v>29-56 days</v>
      </c>
      <c r="M97" s="23">
        <f t="shared" si="2"/>
        <v>31</v>
      </c>
      <c r="N97" s="22">
        <f t="shared" si="3"/>
        <v>2</v>
      </c>
      <c r="O97" s="143" t="str">
        <f>'2022'!N99</f>
        <v>24/2/2023</v>
      </c>
      <c r="P97" s="25">
        <f>'2022'!O99</f>
        <v>7</v>
      </c>
      <c r="Q97" s="144" t="str">
        <f>'2022'!AK99</f>
        <v/>
      </c>
      <c r="R97" s="26">
        <f>'2022'!AL99</f>
        <v>0</v>
      </c>
      <c r="S97" s="143" t="str">
        <f>'2022'!BH99</f>
        <v/>
      </c>
      <c r="T97" s="28">
        <f>'2022'!BI99</f>
        <v>0</v>
      </c>
      <c r="U97" s="29">
        <f t="shared" si="4"/>
        <v>45012</v>
      </c>
      <c r="V97" s="145" t="str">
        <f>'2022'!CF99</f>
        <v>2/24/2023</v>
      </c>
      <c r="W97" s="145" t="str">
        <f>'2022'!CG99</f>
        <v/>
      </c>
      <c r="X97" s="145" t="str">
        <f>'2022'!CH99</f>
        <v/>
      </c>
      <c r="Y97" s="26">
        <f t="shared" si="5"/>
        <v>31</v>
      </c>
      <c r="Z97" s="26">
        <f t="shared" si="6"/>
        <v>45012</v>
      </c>
      <c r="AA97" s="26">
        <f t="shared" si="7"/>
        <v>45012</v>
      </c>
      <c r="AB97" s="26">
        <f t="shared" si="8"/>
        <v>31</v>
      </c>
      <c r="AC97" s="26">
        <f t="shared" ref="AC97:AE97" si="105">IF(Y97=44434,,Y97)</f>
        <v>31</v>
      </c>
      <c r="AD97" s="26">
        <f t="shared" si="105"/>
        <v>45012</v>
      </c>
      <c r="AE97" s="26">
        <f t="shared" si="105"/>
        <v>45012</v>
      </c>
      <c r="AF97" s="26">
        <f t="shared" si="10"/>
        <v>31</v>
      </c>
      <c r="AG97" s="26" t="str">
        <f t="shared" si="11"/>
        <v>2 months ago</v>
      </c>
      <c r="AH97" s="26">
        <v>1.0</v>
      </c>
      <c r="AI97" s="26">
        <v>1.0</v>
      </c>
    </row>
    <row r="98">
      <c r="A98" s="20" t="str">
        <f>'2022'!A100</f>
        <v>RO5541267</v>
      </c>
      <c r="B98" s="9" t="str">
        <f>'2022'!B100</f>
        <v>BO43328</v>
      </c>
      <c r="C98" s="9" t="str">
        <f>'2022'!C100</f>
        <v>BO43328</v>
      </c>
      <c r="D98" s="9" t="str">
        <f>'2022'!D100</f>
        <v>Onc Solid Tumor &amp; Onc Medical Affairs</v>
      </c>
      <c r="E98" s="9" t="str">
        <f>'2022'!E100</f>
        <v>Morpheus Platform</v>
      </c>
      <c r="F98" s="9" t="str">
        <f>'2022'!F100</f>
        <v>Oncology</v>
      </c>
      <c r="G98" s="9" t="str">
        <f>'2022'!G100</f>
        <v>Phase I/II</v>
      </c>
      <c r="H98" s="21">
        <f>'2022'!H100</f>
        <v>44923</v>
      </c>
      <c r="I98" s="21" t="str">
        <f>'2022'!I100</f>
        <v/>
      </c>
      <c r="J98" s="22">
        <f>'2022'!J100</f>
        <v>42</v>
      </c>
      <c r="K98" s="22" t="str">
        <f>'2022'!K100</f>
        <v/>
      </c>
      <c r="L98" s="22" t="str">
        <f>'2022'!L100</f>
        <v>1-28 days</v>
      </c>
      <c r="M98" s="23">
        <f t="shared" si="2"/>
        <v>27</v>
      </c>
      <c r="N98" s="22">
        <f t="shared" si="3"/>
        <v>1</v>
      </c>
      <c r="O98" s="143" t="str">
        <f>'2022'!N100</f>
        <v>28/2/2023</v>
      </c>
      <c r="P98" s="25">
        <f>'2022'!O100</f>
        <v>8</v>
      </c>
      <c r="Q98" s="144" t="str">
        <f>'2022'!AK100</f>
        <v/>
      </c>
      <c r="R98" s="26">
        <f>'2022'!AL100</f>
        <v>0</v>
      </c>
      <c r="S98" s="143" t="str">
        <f>'2022'!BH100</f>
        <v>16/1/2023</v>
      </c>
      <c r="T98" s="28">
        <f>'2022'!BI100</f>
        <v>256</v>
      </c>
      <c r="U98" s="29">
        <f t="shared" si="4"/>
        <v>45012</v>
      </c>
      <c r="V98" s="145" t="str">
        <f>'2022'!CF100</f>
        <v>2/28/2023</v>
      </c>
      <c r="W98" s="145" t="str">
        <f>'2022'!CG100</f>
        <v/>
      </c>
      <c r="X98" s="145" t="str">
        <f>'2022'!CH100</f>
        <v>1/16/2023</v>
      </c>
      <c r="Y98" s="26">
        <f t="shared" si="5"/>
        <v>27</v>
      </c>
      <c r="Z98" s="26">
        <f t="shared" si="6"/>
        <v>45012</v>
      </c>
      <c r="AA98" s="26">
        <f t="shared" si="7"/>
        <v>70</v>
      </c>
      <c r="AB98" s="26">
        <f t="shared" si="8"/>
        <v>27</v>
      </c>
      <c r="AC98" s="26">
        <f t="shared" ref="AC98:AE98" si="106">IF(Y98=44434,,Y98)</f>
        <v>27</v>
      </c>
      <c r="AD98" s="26">
        <f t="shared" si="106"/>
        <v>45012</v>
      </c>
      <c r="AE98" s="26">
        <f t="shared" si="106"/>
        <v>70</v>
      </c>
      <c r="AF98" s="26">
        <f t="shared" si="10"/>
        <v>27</v>
      </c>
      <c r="AG98" s="26" t="str">
        <f t="shared" si="11"/>
        <v>1 month ago</v>
      </c>
      <c r="AH98" s="26">
        <v>1.0</v>
      </c>
      <c r="AI98" s="26">
        <v>1.0</v>
      </c>
    </row>
    <row r="99">
      <c r="A99" s="20" t="str">
        <f>'2022'!A101</f>
        <v>RO7092284</v>
      </c>
      <c r="B99" s="9" t="str">
        <f>'2022'!B101</f>
        <v>GO41767</v>
      </c>
      <c r="C99" s="9" t="str">
        <f>'2022'!C101</f>
        <v>GO41767</v>
      </c>
      <c r="D99" s="9" t="str">
        <f>'2022'!D101</f>
        <v>Onc Solid Tumor &amp; Onc Medical Affairs</v>
      </c>
      <c r="E99" s="9" t="str">
        <f>'2022'!E101</f>
        <v>tiragolumab</v>
      </c>
      <c r="F99" s="9" t="str">
        <f>'2022'!F101</f>
        <v>Oncology</v>
      </c>
      <c r="G99" s="9" t="str">
        <f>'2022'!G101</f>
        <v>Phase III</v>
      </c>
      <c r="H99" s="21">
        <f>'2022'!H101</f>
        <v>45824</v>
      </c>
      <c r="I99" s="21" t="str">
        <f>'2022'!I101</f>
        <v/>
      </c>
      <c r="J99" s="22">
        <f>'2022'!J101</f>
        <v>94</v>
      </c>
      <c r="K99" s="22">
        <f>'2022'!K101</f>
        <v>74</v>
      </c>
      <c r="L99" s="22" t="str">
        <f>'2022'!L101</f>
        <v>above 56 days</v>
      </c>
      <c r="M99" s="23">
        <f t="shared" si="2"/>
        <v>179</v>
      </c>
      <c r="N99" s="22">
        <f t="shared" si="3"/>
        <v>6</v>
      </c>
      <c r="O99" s="143" t="str">
        <f>'2022'!N101</f>
        <v>29/9/2022</v>
      </c>
      <c r="P99" s="25">
        <f>'2022'!O101</f>
        <v>17</v>
      </c>
      <c r="Q99" s="144" t="str">
        <f>'2022'!AK101</f>
        <v>28/3/2022</v>
      </c>
      <c r="R99" s="26">
        <f>'2022'!AL101</f>
        <v>1</v>
      </c>
      <c r="S99" s="143" t="str">
        <f>'2022'!BH101</f>
        <v>4/8/2022</v>
      </c>
      <c r="T99" s="28">
        <f>'2022'!BI101</f>
        <v>2</v>
      </c>
      <c r="U99" s="29">
        <f t="shared" si="4"/>
        <v>45012</v>
      </c>
      <c r="V99" s="145" t="str">
        <f>'2022'!CF101</f>
        <v>9/29/2022</v>
      </c>
      <c r="W99" s="145" t="str">
        <f>'2022'!CG101</f>
        <v>3/28/2022</v>
      </c>
      <c r="X99" s="145" t="str">
        <f>'2022'!CH101</f>
        <v>8/4/2022</v>
      </c>
      <c r="Y99" s="26">
        <f t="shared" si="5"/>
        <v>179</v>
      </c>
      <c r="Z99" s="26">
        <f t="shared" si="6"/>
        <v>364</v>
      </c>
      <c r="AA99" s="26">
        <f t="shared" si="7"/>
        <v>235</v>
      </c>
      <c r="AB99" s="26">
        <f t="shared" si="8"/>
        <v>179</v>
      </c>
      <c r="AC99" s="26">
        <f t="shared" ref="AC99:AE99" si="107">IF(Y99=44434,,Y99)</f>
        <v>179</v>
      </c>
      <c r="AD99" s="26">
        <f t="shared" si="107"/>
        <v>364</v>
      </c>
      <c r="AE99" s="26">
        <f t="shared" si="107"/>
        <v>235</v>
      </c>
      <c r="AF99" s="26">
        <f t="shared" si="10"/>
        <v>179</v>
      </c>
      <c r="AG99" s="26" t="str">
        <f t="shared" si="11"/>
        <v>6 months ago</v>
      </c>
      <c r="AH99" s="26">
        <v>8.0</v>
      </c>
      <c r="AI99" s="26">
        <v>1.0</v>
      </c>
    </row>
    <row r="100">
      <c r="A100" s="20" t="str">
        <f>'2022'!A102</f>
        <v>RO7197597</v>
      </c>
      <c r="B100" s="9" t="str">
        <f>'2022'!B102</f>
        <v>WO42312</v>
      </c>
      <c r="C100" s="9" t="str">
        <f>'2022'!C102</f>
        <v>WO42312 / SERD F2M</v>
      </c>
      <c r="D100" s="9" t="str">
        <f>'2022'!D102</f>
        <v>Onc Solid Tumor &amp; Onc Medical Affairs</v>
      </c>
      <c r="E100" s="9" t="str">
        <f>'2022'!E102</f>
        <v>giredestrant</v>
      </c>
      <c r="F100" s="9" t="str">
        <f>'2022'!F102</f>
        <v>Oncology</v>
      </c>
      <c r="G100" s="9" t="str">
        <f>'2022'!G102</f>
        <v>Phase II</v>
      </c>
      <c r="H100" s="21">
        <f>'2022'!H102</f>
        <v>46260</v>
      </c>
      <c r="I100" s="21">
        <f>'2022'!I102</f>
        <v>44770</v>
      </c>
      <c r="J100" s="22">
        <f>'2022'!J102</f>
        <v>52</v>
      </c>
      <c r="K100" s="22">
        <f>'2022'!K102</f>
        <v>94</v>
      </c>
      <c r="L100" s="22" t="str">
        <f>'2022'!L102</f>
        <v>1-28 days</v>
      </c>
      <c r="M100" s="23">
        <f t="shared" si="2"/>
        <v>17</v>
      </c>
      <c r="N100" s="22">
        <f t="shared" si="3"/>
        <v>1</v>
      </c>
      <c r="O100" s="143" t="str">
        <f>'2022'!N102</f>
        <v>10/3/2023</v>
      </c>
      <c r="P100" s="25">
        <f>'2022'!O102</f>
        <v>28</v>
      </c>
      <c r="Q100" s="144" t="str">
        <f>'2022'!AK102</f>
        <v>27/7/2022</v>
      </c>
      <c r="R100" s="26">
        <f>'2022'!AL102</f>
        <v>15</v>
      </c>
      <c r="S100" s="143" t="str">
        <f>'2022'!BH102</f>
        <v>5/4/2022</v>
      </c>
      <c r="T100" s="28">
        <f>'2022'!BI102</f>
        <v>0</v>
      </c>
      <c r="U100" s="29">
        <f t="shared" si="4"/>
        <v>45012</v>
      </c>
      <c r="V100" s="145" t="str">
        <f>'2022'!CF102</f>
        <v>3/10/2023</v>
      </c>
      <c r="W100" s="145" t="str">
        <f>'2022'!CG102</f>
        <v>7/27/2022</v>
      </c>
      <c r="X100" s="145" t="str">
        <f>'2022'!CH102</f>
        <v>4/5/2022</v>
      </c>
      <c r="Y100" s="26">
        <f t="shared" si="5"/>
        <v>17</v>
      </c>
      <c r="Z100" s="26">
        <f t="shared" si="6"/>
        <v>243</v>
      </c>
      <c r="AA100" s="26">
        <f t="shared" si="7"/>
        <v>356</v>
      </c>
      <c r="AB100" s="26">
        <f t="shared" si="8"/>
        <v>17</v>
      </c>
      <c r="AC100" s="26">
        <f t="shared" ref="AC100:AE100" si="108">IF(Y100=44434,,Y100)</f>
        <v>17</v>
      </c>
      <c r="AD100" s="26">
        <f t="shared" si="108"/>
        <v>243</v>
      </c>
      <c r="AE100" s="26">
        <f t="shared" si="108"/>
        <v>356</v>
      </c>
      <c r="AF100" s="26">
        <f t="shared" si="10"/>
        <v>17</v>
      </c>
      <c r="AG100" s="26" t="str">
        <f t="shared" si="11"/>
        <v>1 month ago</v>
      </c>
      <c r="AH100" s="26">
        <v>6.0</v>
      </c>
      <c r="AI100" s="26">
        <v>4.0</v>
      </c>
    </row>
    <row r="101">
      <c r="A101" s="20" t="str">
        <f>'2022'!A103</f>
        <v>RO7092284</v>
      </c>
      <c r="B101" s="9" t="str">
        <f>'2022'!B103</f>
        <v>CO42177</v>
      </c>
      <c r="C101" s="9" t="str">
        <f>'2022'!C103</f>
        <v>CO42177</v>
      </c>
      <c r="D101" s="9" t="str">
        <f>'2022'!D103</f>
        <v>Onc Solid Tumor &amp; Onc Medical Affairs</v>
      </c>
      <c r="E101" s="9" t="str">
        <f>'2022'!E103</f>
        <v>tiragolumab</v>
      </c>
      <c r="F101" s="9" t="str">
        <f>'2022'!F103</f>
        <v>Oncology</v>
      </c>
      <c r="G101" s="9" t="str">
        <f>'2022'!G103</f>
        <v>Phase Ib</v>
      </c>
      <c r="H101" s="21">
        <f>'2022'!H103</f>
        <v>45002</v>
      </c>
      <c r="I101" s="21" t="str">
        <f>'2022'!I103</f>
        <v/>
      </c>
      <c r="J101" s="22">
        <f>'2022'!J103</f>
        <v>50</v>
      </c>
      <c r="K101" s="22">
        <f>'2022'!K103</f>
        <v>38</v>
      </c>
      <c r="L101" s="22" t="str">
        <f>'2022'!L103</f>
        <v>1-28 days</v>
      </c>
      <c r="M101" s="23">
        <f t="shared" si="2"/>
        <v>13</v>
      </c>
      <c r="N101" s="22">
        <f t="shared" si="3"/>
        <v>1</v>
      </c>
      <c r="O101" s="143" t="str">
        <f>'2022'!N103</f>
        <v>28/2/2023</v>
      </c>
      <c r="P101" s="25">
        <f>'2022'!O103</f>
        <v>18</v>
      </c>
      <c r="Q101" s="144" t="str">
        <f>'2022'!AK103</f>
        <v>16/2/2023</v>
      </c>
      <c r="R101" s="26">
        <f>'2022'!AL103</f>
        <v>21</v>
      </c>
      <c r="S101" s="143" t="str">
        <f>'2022'!BH103</f>
        <v>14/3/2023</v>
      </c>
      <c r="T101" s="28">
        <f>'2022'!BI103</f>
        <v>1</v>
      </c>
      <c r="U101" s="29">
        <f t="shared" si="4"/>
        <v>45012</v>
      </c>
      <c r="V101" s="145" t="str">
        <f>'2022'!CF103</f>
        <v>2/28/2023</v>
      </c>
      <c r="W101" s="145" t="str">
        <f>'2022'!CG103</f>
        <v>2/16/2023</v>
      </c>
      <c r="X101" s="145" t="str">
        <f>'2022'!CH103</f>
        <v>3/14/2023</v>
      </c>
      <c r="Y101" s="26">
        <f t="shared" si="5"/>
        <v>27</v>
      </c>
      <c r="Z101" s="26">
        <f t="shared" si="6"/>
        <v>39</v>
      </c>
      <c r="AA101" s="26">
        <f t="shared" si="7"/>
        <v>13</v>
      </c>
      <c r="AB101" s="26">
        <f t="shared" si="8"/>
        <v>13</v>
      </c>
      <c r="AC101" s="26">
        <f t="shared" ref="AC101:AE101" si="109">IF(Y101=44434,,Y101)</f>
        <v>27</v>
      </c>
      <c r="AD101" s="26">
        <f t="shared" si="109"/>
        <v>39</v>
      </c>
      <c r="AE101" s="26">
        <f t="shared" si="109"/>
        <v>13</v>
      </c>
      <c r="AF101" s="26">
        <f t="shared" si="10"/>
        <v>13</v>
      </c>
      <c r="AG101" s="26" t="str">
        <f t="shared" si="11"/>
        <v>1 month ago</v>
      </c>
      <c r="AH101" s="26">
        <v>12.0</v>
      </c>
      <c r="AI101" s="26">
        <v>2.0</v>
      </c>
    </row>
    <row r="102">
      <c r="A102" s="20" t="str">
        <f>'2022'!A104</f>
        <v>RO7198574</v>
      </c>
      <c r="B102" s="9" t="str">
        <f>'2022'!B104</f>
        <v>YO41137</v>
      </c>
      <c r="C102" s="9" t="str">
        <f>'2022'!C104</f>
        <v>YO41137 / FDChina</v>
      </c>
      <c r="D102" s="9" t="str">
        <f>'2022'!D104</f>
        <v>Onc Solid Tumor &amp; Onc Medical Affairs</v>
      </c>
      <c r="E102" s="9" t="str">
        <f>'2022'!E104</f>
        <v>Phesgo</v>
      </c>
      <c r="F102" s="9" t="str">
        <f>'2022'!F104</f>
        <v>Oncology</v>
      </c>
      <c r="G102" s="9" t="str">
        <f>'2022'!G104</f>
        <v>Phase III</v>
      </c>
      <c r="H102" s="21" t="str">
        <f>'2022'!H104</f>
        <v/>
      </c>
      <c r="I102" s="21">
        <f>'2022'!I104</f>
        <v>44679</v>
      </c>
      <c r="J102" s="22">
        <f>'2022'!J104</f>
        <v>87</v>
      </c>
      <c r="K102" s="22">
        <f>'2022'!K104</f>
        <v>98</v>
      </c>
      <c r="L102" s="22" t="str">
        <f>'2022'!L104</f>
        <v>above 56 days</v>
      </c>
      <c r="M102" s="23">
        <f t="shared" si="2"/>
        <v>269</v>
      </c>
      <c r="N102" s="22">
        <f t="shared" si="3"/>
        <v>9</v>
      </c>
      <c r="O102" s="143" t="str">
        <f>'2022'!N104</f>
        <v>7/5/2022</v>
      </c>
      <c r="P102" s="25">
        <f>'2022'!O104</f>
        <v>2</v>
      </c>
      <c r="Q102" s="144" t="str">
        <f>'2022'!AK104</f>
        <v>1/7/2022</v>
      </c>
      <c r="R102" s="26">
        <f>'2022'!AL104</f>
        <v>21</v>
      </c>
      <c r="S102" s="143" t="str">
        <f>'2022'!BH104</f>
        <v>7/5/2022</v>
      </c>
      <c r="T102" s="28">
        <f>'2022'!BI104</f>
        <v>0</v>
      </c>
      <c r="U102" s="29">
        <f t="shared" si="4"/>
        <v>45012</v>
      </c>
      <c r="V102" s="145" t="str">
        <f>'2022'!CF104</f>
        <v>5/7/2022</v>
      </c>
      <c r="W102" s="145" t="str">
        <f>'2022'!CG104</f>
        <v>7/1/2022</v>
      </c>
      <c r="X102" s="145" t="str">
        <f>'2022'!CH104</f>
        <v>5/7/2022</v>
      </c>
      <c r="Y102" s="26">
        <f t="shared" si="5"/>
        <v>324</v>
      </c>
      <c r="Z102" s="26">
        <f t="shared" si="6"/>
        <v>269</v>
      </c>
      <c r="AA102" s="26">
        <f t="shared" si="7"/>
        <v>324</v>
      </c>
      <c r="AB102" s="26">
        <f t="shared" si="8"/>
        <v>269</v>
      </c>
      <c r="AC102" s="26">
        <f t="shared" ref="AC102:AE102" si="110">IF(Y102=44434,,Y102)</f>
        <v>324</v>
      </c>
      <c r="AD102" s="26">
        <f t="shared" si="110"/>
        <v>269</v>
      </c>
      <c r="AE102" s="26">
        <f t="shared" si="110"/>
        <v>324</v>
      </c>
      <c r="AF102" s="26">
        <f t="shared" si="10"/>
        <v>269</v>
      </c>
      <c r="AG102" s="26" t="str">
        <f t="shared" si="11"/>
        <v>9 months ago</v>
      </c>
      <c r="AH102" s="26">
        <v>9.0</v>
      </c>
      <c r="AI102" s="26">
        <v>4.0</v>
      </c>
    </row>
    <row r="103">
      <c r="A103" s="20" t="str">
        <f>'2022'!A105</f>
        <v>RO5541267</v>
      </c>
      <c r="B103" s="9" t="str">
        <f>'2022'!B105</f>
        <v>YO39609</v>
      </c>
      <c r="C103" s="9" t="str">
        <f>'2022'!C105</f>
        <v>YO39609</v>
      </c>
      <c r="D103" s="9" t="str">
        <f>'2022'!D105</f>
        <v>Onc Solid Tumor &amp; Onc Medical Affairs</v>
      </c>
      <c r="E103" s="9" t="str">
        <f>'2022'!E105</f>
        <v>Morpheus Platform</v>
      </c>
      <c r="F103" s="9" t="str">
        <f>'2022'!F105</f>
        <v>Oncology</v>
      </c>
      <c r="G103" s="9" t="str">
        <f>'2022'!G105</f>
        <v>Phase I/II</v>
      </c>
      <c r="H103" s="21">
        <f>'2022'!H105</f>
        <v>45072</v>
      </c>
      <c r="I103" s="21" t="str">
        <f>'2022'!I105</f>
        <v/>
      </c>
      <c r="J103" s="22">
        <f>'2022'!J105</f>
        <v>48</v>
      </c>
      <c r="K103" s="22">
        <f>'2022'!K105</f>
        <v>44</v>
      </c>
      <c r="L103" s="22" t="str">
        <f>'2022'!L105</f>
        <v>above 56 days</v>
      </c>
      <c r="M103" s="23">
        <f t="shared" si="2"/>
        <v>69</v>
      </c>
      <c r="N103" s="22">
        <f t="shared" si="3"/>
        <v>3</v>
      </c>
      <c r="O103" s="143" t="str">
        <f>'2022'!N105</f>
        <v>12/1/2023</v>
      </c>
      <c r="P103" s="25">
        <f>'2022'!O105</f>
        <v>8</v>
      </c>
      <c r="Q103" s="144" t="str">
        <f>'2022'!AK105</f>
        <v/>
      </c>
      <c r="R103" s="26">
        <f>'2022'!AL105</f>
        <v>0</v>
      </c>
      <c r="S103" s="143" t="str">
        <f>'2022'!BH105</f>
        <v>17/1/2023</v>
      </c>
      <c r="T103" s="28">
        <f>'2022'!BI105</f>
        <v>2</v>
      </c>
      <c r="U103" s="29">
        <f t="shared" si="4"/>
        <v>45012</v>
      </c>
      <c r="V103" s="145" t="str">
        <f>'2022'!CF105</f>
        <v>1/12/2023</v>
      </c>
      <c r="W103" s="145" t="str">
        <f>'2022'!CG105</f>
        <v/>
      </c>
      <c r="X103" s="145" t="str">
        <f>'2022'!CH105</f>
        <v>1/17/2023</v>
      </c>
      <c r="Y103" s="26">
        <f t="shared" si="5"/>
        <v>74</v>
      </c>
      <c r="Z103" s="26">
        <f t="shared" si="6"/>
        <v>45012</v>
      </c>
      <c r="AA103" s="26">
        <f t="shared" si="7"/>
        <v>69</v>
      </c>
      <c r="AB103" s="26">
        <f t="shared" si="8"/>
        <v>69</v>
      </c>
      <c r="AC103" s="26">
        <f t="shared" ref="AC103:AE103" si="111">IF(Y103=44434,,Y103)</f>
        <v>74</v>
      </c>
      <c r="AD103" s="26">
        <f t="shared" si="111"/>
        <v>45012</v>
      </c>
      <c r="AE103" s="26">
        <f t="shared" si="111"/>
        <v>69</v>
      </c>
      <c r="AF103" s="26">
        <f t="shared" si="10"/>
        <v>69</v>
      </c>
      <c r="AG103" s="26" t="str">
        <f t="shared" si="11"/>
        <v>3 months ago</v>
      </c>
      <c r="AH103" s="26">
        <v>2.0</v>
      </c>
      <c r="AI103" s="26">
        <v>2.0</v>
      </c>
    </row>
    <row r="104">
      <c r="A104" s="20" t="str">
        <f>'2022'!A106</f>
        <v>RO6867461</v>
      </c>
      <c r="B104" s="9" t="str">
        <f>'2022'!B106</f>
        <v>GR41987</v>
      </c>
      <c r="C104" s="9" t="str">
        <f>'2022'!C106</f>
        <v>GR41987</v>
      </c>
      <c r="D104" s="9" t="str">
        <f>'2022'!D106</f>
        <v>I2O</v>
      </c>
      <c r="E104" s="9" t="str">
        <f>'2022'!E106</f>
        <v>Vabysmo</v>
      </c>
      <c r="F104" s="9" t="str">
        <f>'2022'!F106</f>
        <v>Ophthalmology (Eyes)</v>
      </c>
      <c r="G104" s="9" t="str">
        <f>'2022'!G106</f>
        <v>Phase IIIb</v>
      </c>
      <c r="H104" s="21">
        <f>'2022'!H106</f>
        <v>45292</v>
      </c>
      <c r="I104" s="21">
        <f>'2022'!I106</f>
        <v>44344</v>
      </c>
      <c r="J104" s="22">
        <f>'2022'!J106</f>
        <v>45</v>
      </c>
      <c r="K104" s="22">
        <f>'2022'!K106</f>
        <v>99</v>
      </c>
      <c r="L104" s="22" t="str">
        <f>'2022'!L106</f>
        <v>above 56 days</v>
      </c>
      <c r="M104" s="23">
        <f t="shared" si="2"/>
        <v>278</v>
      </c>
      <c r="N104" s="22">
        <f t="shared" si="3"/>
        <v>10</v>
      </c>
      <c r="O104" s="143" t="str">
        <f>'2022'!N106</f>
        <v>22/6/2022</v>
      </c>
      <c r="P104" s="25">
        <f>'2022'!O106</f>
        <v>4</v>
      </c>
      <c r="Q104" s="144" t="str">
        <f>'2022'!AK106</f>
        <v/>
      </c>
      <c r="R104" s="26">
        <f>'2022'!AL106</f>
        <v>0</v>
      </c>
      <c r="S104" s="143" t="str">
        <f>'2022'!BH106</f>
        <v>12/5/2022</v>
      </c>
      <c r="T104" s="28">
        <f>'2022'!BI106</f>
        <v>0</v>
      </c>
      <c r="U104" s="29">
        <f t="shared" si="4"/>
        <v>45012</v>
      </c>
      <c r="V104" s="145" t="str">
        <f>'2022'!CF106</f>
        <v>6/22/2022</v>
      </c>
      <c r="W104" s="145" t="str">
        <f>'2022'!CG106</f>
        <v/>
      </c>
      <c r="X104" s="145" t="str">
        <f>'2022'!CH106</f>
        <v>5/12/2022</v>
      </c>
      <c r="Y104" s="26">
        <f t="shared" si="5"/>
        <v>278</v>
      </c>
      <c r="Z104" s="26">
        <f t="shared" si="6"/>
        <v>45012</v>
      </c>
      <c r="AA104" s="26">
        <f t="shared" si="7"/>
        <v>319</v>
      </c>
      <c r="AB104" s="26">
        <f t="shared" si="8"/>
        <v>278</v>
      </c>
      <c r="AC104" s="26">
        <f t="shared" ref="AC104:AE104" si="112">IF(Y104=44434,,Y104)</f>
        <v>278</v>
      </c>
      <c r="AD104" s="26">
        <f t="shared" si="112"/>
        <v>45012</v>
      </c>
      <c r="AE104" s="26">
        <f t="shared" si="112"/>
        <v>319</v>
      </c>
      <c r="AF104" s="26">
        <f t="shared" si="10"/>
        <v>278</v>
      </c>
      <c r="AG104" s="26" t="str">
        <f t="shared" si="11"/>
        <v>10 months ago</v>
      </c>
      <c r="AH104" s="26">
        <v>5.0</v>
      </c>
      <c r="AI104" s="26">
        <v>1.0</v>
      </c>
    </row>
    <row r="105">
      <c r="A105" s="20" t="str">
        <f>'2022'!A107</f>
        <v>RO4964913</v>
      </c>
      <c r="B105" s="9" t="str">
        <f>'2022'!B107</f>
        <v>CN41144</v>
      </c>
      <c r="C105" s="9" t="str">
        <f>'2022'!C107</f>
        <v>CN41144 / OCARINA</v>
      </c>
      <c r="D105" s="9" t="str">
        <f>'2022'!D107</f>
        <v>Neuroscience</v>
      </c>
      <c r="E105" s="9" t="str">
        <f>'2022'!E107</f>
        <v>Ocrevus</v>
      </c>
      <c r="F105" s="9" t="str">
        <f>'2022'!F107</f>
        <v>Neurology/CNS</v>
      </c>
      <c r="G105" s="9" t="str">
        <f>'2022'!G107</f>
        <v>Phase Ib</v>
      </c>
      <c r="H105" s="21">
        <f>'2022'!H107</f>
        <v>45925</v>
      </c>
      <c r="I105" s="21">
        <f>'2022'!I107</f>
        <v>45264</v>
      </c>
      <c r="J105" s="22">
        <f>'2022'!J107</f>
        <v>43</v>
      </c>
      <c r="K105" s="22">
        <f>'2022'!K107</f>
        <v>16</v>
      </c>
      <c r="L105" s="22" t="str">
        <f>'2022'!L107</f>
        <v>1-28 days</v>
      </c>
      <c r="M105" s="23">
        <f t="shared" si="2"/>
        <v>17</v>
      </c>
      <c r="N105" s="22">
        <f t="shared" si="3"/>
        <v>1</v>
      </c>
      <c r="O105" s="143" t="str">
        <f>'2022'!N107</f>
        <v>10/3/2023</v>
      </c>
      <c r="P105" s="25">
        <f>'2022'!O107</f>
        <v>14</v>
      </c>
      <c r="Q105" s="144" t="str">
        <f>'2022'!AK107</f>
        <v>10/3/2023</v>
      </c>
      <c r="R105" s="26">
        <f>'2022'!AL107</f>
        <v>5</v>
      </c>
      <c r="S105" s="143" t="str">
        <f>'2022'!BH107</f>
        <v>10/3/2023</v>
      </c>
      <c r="T105" s="28">
        <f>'2022'!BI107</f>
        <v>0</v>
      </c>
      <c r="U105" s="29">
        <f t="shared" si="4"/>
        <v>45012</v>
      </c>
      <c r="V105" s="145" t="str">
        <f>'2022'!CF107</f>
        <v>3/10/2023</v>
      </c>
      <c r="W105" s="145" t="str">
        <f>'2022'!CG107</f>
        <v>3/10/2023</v>
      </c>
      <c r="X105" s="145" t="str">
        <f>'2022'!CH107</f>
        <v>3/10/2023</v>
      </c>
      <c r="Y105" s="26">
        <f t="shared" si="5"/>
        <v>17</v>
      </c>
      <c r="Z105" s="26">
        <f t="shared" si="6"/>
        <v>17</v>
      </c>
      <c r="AA105" s="26">
        <f t="shared" si="7"/>
        <v>17</v>
      </c>
      <c r="AB105" s="26">
        <f t="shared" si="8"/>
        <v>17</v>
      </c>
      <c r="AC105" s="26">
        <f t="shared" ref="AC105:AE105" si="113">IF(Y105=44434,,Y105)</f>
        <v>17</v>
      </c>
      <c r="AD105" s="26">
        <f t="shared" si="113"/>
        <v>17</v>
      </c>
      <c r="AE105" s="26">
        <f t="shared" si="113"/>
        <v>17</v>
      </c>
      <c r="AF105" s="26">
        <f t="shared" si="10"/>
        <v>17</v>
      </c>
      <c r="AG105" s="26" t="str">
        <f t="shared" si="11"/>
        <v>1 month ago</v>
      </c>
      <c r="AH105" s="26">
        <v>7.0</v>
      </c>
      <c r="AI105" s="26">
        <v>3.0</v>
      </c>
    </row>
    <row r="106">
      <c r="A106" s="20" t="str">
        <f>'2022'!A108</f>
        <v>RO4964913</v>
      </c>
      <c r="B106" s="9" t="str">
        <f>'2022'!B108</f>
        <v>WA39085</v>
      </c>
      <c r="C106" s="9" t="str">
        <f>'2022'!C108</f>
        <v>WA39085 / Operetta</v>
      </c>
      <c r="D106" s="9" t="str">
        <f>'2022'!D108</f>
        <v>Neuroscience</v>
      </c>
      <c r="E106" s="9" t="str">
        <f>'2022'!E108</f>
        <v>Ocrevus</v>
      </c>
      <c r="F106" s="9" t="str">
        <f>'2022'!F108</f>
        <v>Neurology/CNS</v>
      </c>
      <c r="G106" s="9" t="str">
        <f>'2022'!G108</f>
        <v>Phase II</v>
      </c>
      <c r="H106" s="21">
        <f>'2022'!H108</f>
        <v>46343</v>
      </c>
      <c r="I106" s="21">
        <f>'2022'!I108</f>
        <v>46010</v>
      </c>
      <c r="J106" s="22">
        <f>'2022'!J108</f>
        <v>69</v>
      </c>
      <c r="K106" s="22">
        <f>'2022'!K108</f>
        <v>46</v>
      </c>
      <c r="L106" s="22" t="str">
        <f>'2022'!L108</f>
        <v>above 56 days</v>
      </c>
      <c r="M106" s="23">
        <f t="shared" si="2"/>
        <v>67</v>
      </c>
      <c r="N106" s="22">
        <f t="shared" si="3"/>
        <v>3</v>
      </c>
      <c r="O106" s="143" t="str">
        <f>'2022'!N108</f>
        <v>11/1/2023</v>
      </c>
      <c r="P106" s="25">
        <f>'2022'!O108</f>
        <v>6</v>
      </c>
      <c r="Q106" s="144" t="str">
        <f>'2022'!AK108</f>
        <v>19/1/2023</v>
      </c>
      <c r="R106" s="26">
        <f>'2022'!AL108</f>
        <v>1</v>
      </c>
      <c r="S106" s="143" t="str">
        <f>'2022'!BH108</f>
        <v>11/1/2023</v>
      </c>
      <c r="T106" s="28">
        <f>'2022'!BI108</f>
        <v>0</v>
      </c>
      <c r="U106" s="29">
        <f t="shared" si="4"/>
        <v>45012</v>
      </c>
      <c r="V106" s="145" t="str">
        <f>'2022'!CF108</f>
        <v>1/11/2023</v>
      </c>
      <c r="W106" s="145" t="str">
        <f>'2022'!CG108</f>
        <v>1/19/2023</v>
      </c>
      <c r="X106" s="145" t="str">
        <f>'2022'!CH108</f>
        <v>1/11/2023</v>
      </c>
      <c r="Y106" s="26">
        <f t="shared" si="5"/>
        <v>75</v>
      </c>
      <c r="Z106" s="26">
        <f t="shared" si="6"/>
        <v>67</v>
      </c>
      <c r="AA106" s="26">
        <f t="shared" si="7"/>
        <v>75</v>
      </c>
      <c r="AB106" s="26">
        <f t="shared" si="8"/>
        <v>67</v>
      </c>
      <c r="AC106" s="26">
        <f t="shared" ref="AC106:AE106" si="114">IF(Y106=44434,,Y106)</f>
        <v>75</v>
      </c>
      <c r="AD106" s="26">
        <f t="shared" si="114"/>
        <v>67</v>
      </c>
      <c r="AE106" s="26">
        <f t="shared" si="114"/>
        <v>75</v>
      </c>
      <c r="AF106" s="26">
        <f t="shared" si="10"/>
        <v>67</v>
      </c>
      <c r="AG106" s="26" t="str">
        <f t="shared" si="11"/>
        <v>3 months ago</v>
      </c>
      <c r="AH106" s="26">
        <v>3.0</v>
      </c>
      <c r="AI106" s="26">
        <v>3.0</v>
      </c>
    </row>
    <row r="107">
      <c r="A107" s="20" t="str">
        <f>'2022'!A109</f>
        <v>RO6880276</v>
      </c>
      <c r="B107" s="9" t="str">
        <f>'2022'!B109</f>
        <v>GN42801</v>
      </c>
      <c r="C107" s="9" t="str">
        <f>'2022'!C109</f>
        <v>GN42801</v>
      </c>
      <c r="D107" s="9" t="str">
        <f>'2022'!D109</f>
        <v>Neuroscience</v>
      </c>
      <c r="E107" s="9" t="str">
        <f>'2022'!E109</f>
        <v>EM GTP1</v>
      </c>
      <c r="F107" s="9" t="str">
        <f>'2022'!F109</f>
        <v>Neurology/CNS</v>
      </c>
      <c r="G107" s="9" t="str">
        <f>'2022'!G109</f>
        <v>RO6880276</v>
      </c>
      <c r="H107" s="21" t="str">
        <f>'2022'!H109</f>
        <v/>
      </c>
      <c r="I107" s="21" t="str">
        <f>'2022'!I109</f>
        <v/>
      </c>
      <c r="J107" s="22">
        <f>'2022'!J109</f>
        <v>47</v>
      </c>
      <c r="K107" s="22">
        <f>'2022'!K109</f>
        <v>37</v>
      </c>
      <c r="L107" s="22" t="str">
        <f>'2022'!L109</f>
        <v>1-28 days</v>
      </c>
      <c r="M107" s="23">
        <f t="shared" si="2"/>
        <v>13</v>
      </c>
      <c r="N107" s="22">
        <f t="shared" si="3"/>
        <v>1</v>
      </c>
      <c r="O107" s="143" t="str">
        <f>'2022'!N109</f>
        <v>13/3/2023</v>
      </c>
      <c r="P107" s="25">
        <f>'2022'!O109</f>
        <v>7</v>
      </c>
      <c r="Q107" s="144" t="str">
        <f>'2022'!AK109</f>
        <v>12/9/2022</v>
      </c>
      <c r="R107" s="26">
        <f>'2022'!AL109</f>
        <v>1</v>
      </c>
      <c r="S107" s="143" t="str">
        <f>'2022'!BH109</f>
        <v>14/3/2023</v>
      </c>
      <c r="T107" s="28">
        <f>'2022'!BI109</f>
        <v>0</v>
      </c>
      <c r="U107" s="29">
        <f t="shared" si="4"/>
        <v>45012</v>
      </c>
      <c r="V107" s="145" t="str">
        <f>'2022'!CF109</f>
        <v>3/13/2023</v>
      </c>
      <c r="W107" s="145" t="str">
        <f>'2022'!CG109</f>
        <v>9/12/2022</v>
      </c>
      <c r="X107" s="145" t="str">
        <f>'2022'!CH109</f>
        <v>3/14/2023</v>
      </c>
      <c r="Y107" s="26">
        <f t="shared" si="5"/>
        <v>14</v>
      </c>
      <c r="Z107" s="26">
        <f t="shared" si="6"/>
        <v>196</v>
      </c>
      <c r="AA107" s="26">
        <f t="shared" si="7"/>
        <v>13</v>
      </c>
      <c r="AB107" s="26">
        <f t="shared" si="8"/>
        <v>13</v>
      </c>
      <c r="AC107" s="26">
        <f t="shared" ref="AC107:AE107" si="115">IF(Y107=44434,,Y107)</f>
        <v>14</v>
      </c>
      <c r="AD107" s="26">
        <f t="shared" si="115"/>
        <v>196</v>
      </c>
      <c r="AE107" s="26">
        <f t="shared" si="115"/>
        <v>13</v>
      </c>
      <c r="AF107" s="26">
        <f t="shared" si="10"/>
        <v>13</v>
      </c>
      <c r="AG107" s="26" t="str">
        <f t="shared" si="11"/>
        <v>1 month ago</v>
      </c>
      <c r="AH107" s="26">
        <v>3.0</v>
      </c>
      <c r="AI107" s="26">
        <v>2.0</v>
      </c>
    </row>
    <row r="108">
      <c r="A108" s="20" t="str">
        <f>'2022'!A110</f>
        <v>RO4909832</v>
      </c>
      <c r="B108" s="9" t="str">
        <f>'2022'!B110</f>
        <v>WN42171</v>
      </c>
      <c r="C108" s="9" t="str">
        <f>'2022'!C110</f>
        <v>WN42171</v>
      </c>
      <c r="D108" s="9" t="str">
        <f>'2022'!D110</f>
        <v>Neuroscience</v>
      </c>
      <c r="E108" s="9" t="str">
        <f>'2022'!E110</f>
        <v>gantenerumab</v>
      </c>
      <c r="F108" s="9" t="str">
        <f>'2022'!F110</f>
        <v>Neurology/CNS</v>
      </c>
      <c r="G108" s="9" t="str">
        <f>'2022'!G110</f>
        <v>Phase III</v>
      </c>
      <c r="H108" s="21">
        <f>'2022'!H110</f>
        <v>46423</v>
      </c>
      <c r="I108" s="21">
        <f>'2022'!I110</f>
        <v>45044</v>
      </c>
      <c r="J108" s="22">
        <f>'2022'!J110</f>
        <v>45</v>
      </c>
      <c r="K108" s="22">
        <f>'2022'!K110</f>
        <v>49</v>
      </c>
      <c r="L108" s="22" t="str">
        <f>'2022'!L110</f>
        <v>1-28 days</v>
      </c>
      <c r="M108" s="23">
        <f t="shared" si="2"/>
        <v>13</v>
      </c>
      <c r="N108" s="22">
        <f t="shared" si="3"/>
        <v>1</v>
      </c>
      <c r="O108" s="143" t="str">
        <f>'2022'!N110</f>
        <v>14/3/2023</v>
      </c>
      <c r="P108" s="25">
        <f>'2022'!O110</f>
        <v>43</v>
      </c>
      <c r="Q108" s="144" t="str">
        <f>'2022'!AK110</f>
        <v>4/11/2022</v>
      </c>
      <c r="R108" s="26">
        <f>'2022'!AL110</f>
        <v>10</v>
      </c>
      <c r="S108" s="143" t="str">
        <f>'2022'!BH110</f>
        <v>14/3/2023</v>
      </c>
      <c r="T108" s="28">
        <f>'2022'!BI110</f>
        <v>7</v>
      </c>
      <c r="U108" s="29">
        <f t="shared" si="4"/>
        <v>45012</v>
      </c>
      <c r="V108" s="145" t="str">
        <f>'2022'!CF110</f>
        <v>3/14/2023</v>
      </c>
      <c r="W108" s="145" t="str">
        <f>'2022'!CG110</f>
        <v>11/4/2022</v>
      </c>
      <c r="X108" s="145" t="str">
        <f>'2022'!CH110</f>
        <v>3/14/2023</v>
      </c>
      <c r="Y108" s="26">
        <f t="shared" si="5"/>
        <v>13</v>
      </c>
      <c r="Z108" s="26">
        <f t="shared" si="6"/>
        <v>143</v>
      </c>
      <c r="AA108" s="26">
        <f t="shared" si="7"/>
        <v>13</v>
      </c>
      <c r="AB108" s="26">
        <f t="shared" si="8"/>
        <v>13</v>
      </c>
      <c r="AC108" s="26">
        <f t="shared" ref="AC108:AE108" si="116">IF(Y108=44434,,Y108)</f>
        <v>13</v>
      </c>
      <c r="AD108" s="26">
        <f t="shared" si="116"/>
        <v>143</v>
      </c>
      <c r="AE108" s="26">
        <f t="shared" si="116"/>
        <v>13</v>
      </c>
      <c r="AF108" s="26">
        <f t="shared" si="10"/>
        <v>13</v>
      </c>
      <c r="AG108" s="26" t="str">
        <f t="shared" si="11"/>
        <v>1 month ago</v>
      </c>
      <c r="AH108" s="26">
        <v>4.0</v>
      </c>
      <c r="AI108" s="26">
        <v>4.0</v>
      </c>
    </row>
    <row r="109">
      <c r="A109" s="20" t="str">
        <f>'2022'!A111</f>
        <v>RO7198574</v>
      </c>
      <c r="B109" s="9" t="str">
        <f>'2022'!B111</f>
        <v>WO40324</v>
      </c>
      <c r="C109" s="9" t="str">
        <f>'2022'!C111</f>
        <v>WO40324 / FeDeriCa</v>
      </c>
      <c r="D109" s="9" t="str">
        <f>'2022'!D111</f>
        <v>Onc Solid Tumor &amp; Onc Medical Affairs</v>
      </c>
      <c r="E109" s="9" t="str">
        <f>'2022'!E111</f>
        <v>Phesgo</v>
      </c>
      <c r="F109" s="9" t="str">
        <f>'2022'!F111</f>
        <v>Oncology</v>
      </c>
      <c r="G109" s="9" t="str">
        <f>'2022'!G111</f>
        <v>Phase III</v>
      </c>
      <c r="H109" s="21" t="str">
        <f>'2022'!H111</f>
        <v/>
      </c>
      <c r="I109" s="21">
        <f>'2022'!I111</f>
        <v>43728</v>
      </c>
      <c r="J109" s="22">
        <f>'2022'!J111</f>
        <v>94</v>
      </c>
      <c r="K109" s="22">
        <f>'2022'!K111</f>
        <v>89</v>
      </c>
      <c r="L109" s="22" t="str">
        <f>'2022'!L111</f>
        <v>1-28 days</v>
      </c>
      <c r="M109" s="23">
        <f t="shared" si="2"/>
        <v>19</v>
      </c>
      <c r="N109" s="22">
        <f t="shared" si="3"/>
        <v>1</v>
      </c>
      <c r="O109" s="143" t="str">
        <f>'2022'!N111</f>
        <v>8/3/2023</v>
      </c>
      <c r="P109" s="25">
        <f>'2022'!O111</f>
        <v>24</v>
      </c>
      <c r="Q109" s="144" t="str">
        <f>'2022'!AK111</f>
        <v/>
      </c>
      <c r="R109" s="26">
        <f>'2022'!AL111</f>
        <v>0</v>
      </c>
      <c r="S109" s="143" t="str">
        <f>'2022'!BH111</f>
        <v>7/3/2023</v>
      </c>
      <c r="T109" s="28">
        <f>'2022'!BI111</f>
        <v>51</v>
      </c>
      <c r="U109" s="29">
        <f t="shared" si="4"/>
        <v>45012</v>
      </c>
      <c r="V109" s="145" t="str">
        <f>'2022'!CF111</f>
        <v>3/8/2023</v>
      </c>
      <c r="W109" s="145" t="str">
        <f>'2022'!CG111</f>
        <v/>
      </c>
      <c r="X109" s="145" t="str">
        <f>'2022'!CH111</f>
        <v>3/7/2023</v>
      </c>
      <c r="Y109" s="26">
        <f t="shared" si="5"/>
        <v>19</v>
      </c>
      <c r="Z109" s="26">
        <f t="shared" si="6"/>
        <v>45012</v>
      </c>
      <c r="AA109" s="26">
        <f t="shared" si="7"/>
        <v>20</v>
      </c>
      <c r="AB109" s="26">
        <f t="shared" si="8"/>
        <v>19</v>
      </c>
      <c r="AC109" s="26">
        <f t="shared" ref="AC109:AE109" si="117">IF(Y109=44434,,Y109)</f>
        <v>19</v>
      </c>
      <c r="AD109" s="26">
        <f t="shared" si="117"/>
        <v>45012</v>
      </c>
      <c r="AE109" s="26">
        <f t="shared" si="117"/>
        <v>20</v>
      </c>
      <c r="AF109" s="26">
        <f t="shared" si="10"/>
        <v>19</v>
      </c>
      <c r="AG109" s="26" t="str">
        <f t="shared" si="11"/>
        <v>1 month ago</v>
      </c>
      <c r="AH109" s="26">
        <v>12.0</v>
      </c>
      <c r="AI109" s="26">
        <v>5.0</v>
      </c>
    </row>
    <row r="110">
      <c r="A110" s="20" t="str">
        <f>'2022'!A112</f>
        <v>RO4368451</v>
      </c>
      <c r="B110" s="9" t="str">
        <f>'2022'!B112</f>
        <v>BO30185</v>
      </c>
      <c r="C110" s="9" t="str">
        <f>'2022'!C112</f>
        <v>BO30185</v>
      </c>
      <c r="D110" s="9" t="str">
        <f>'2022'!D112</f>
        <v>Onc Solid Tumor &amp; Onc Medical Affairs</v>
      </c>
      <c r="E110" s="9" t="str">
        <f>'2022'!E112</f>
        <v>PHESGO</v>
      </c>
      <c r="F110" s="9" t="str">
        <f>'2022'!F112</f>
        <v>Oncology</v>
      </c>
      <c r="G110" s="9" t="str">
        <f>'2022'!G112</f>
        <v>Phase I</v>
      </c>
      <c r="H110" s="21" t="str">
        <f>'2022'!H112</f>
        <v/>
      </c>
      <c r="I110" s="21">
        <f>'2022'!I112</f>
        <v>43032</v>
      </c>
      <c r="J110" s="22">
        <f>'2022'!J112</f>
        <v>88</v>
      </c>
      <c r="K110" s="22">
        <f>'2022'!K112</f>
        <v>50</v>
      </c>
      <c r="L110" s="22" t="str">
        <f>'2022'!L112</f>
        <v>above 56 days</v>
      </c>
      <c r="M110" s="23">
        <f t="shared" si="2"/>
        <v>235</v>
      </c>
      <c r="N110" s="22">
        <f t="shared" si="3"/>
        <v>8</v>
      </c>
      <c r="O110" s="143" t="str">
        <f>'2022'!N112</f>
        <v>4/8/2022</v>
      </c>
      <c r="P110" s="25">
        <f>'2022'!O112</f>
        <v>8</v>
      </c>
      <c r="Q110" s="144" t="str">
        <f>'2022'!AK112</f>
        <v/>
      </c>
      <c r="R110" s="26">
        <f>'2022'!AL112</f>
        <v>0</v>
      </c>
      <c r="S110" s="143" t="str">
        <f>'2022'!BH112</f>
        <v/>
      </c>
      <c r="T110" s="28">
        <f>'2022'!BI112</f>
        <v>0</v>
      </c>
      <c r="U110" s="29">
        <f t="shared" si="4"/>
        <v>45012</v>
      </c>
      <c r="V110" s="145" t="str">
        <f>'2022'!CF112</f>
        <v>8/4/2022</v>
      </c>
      <c r="W110" s="145" t="str">
        <f>'2022'!CG112</f>
        <v/>
      </c>
      <c r="X110" s="145" t="str">
        <f>'2022'!CH112</f>
        <v/>
      </c>
      <c r="Y110" s="26">
        <f t="shared" si="5"/>
        <v>235</v>
      </c>
      <c r="Z110" s="26">
        <f t="shared" si="6"/>
        <v>45012</v>
      </c>
      <c r="AA110" s="26">
        <f t="shared" si="7"/>
        <v>45012</v>
      </c>
      <c r="AB110" s="26">
        <f t="shared" si="8"/>
        <v>235</v>
      </c>
      <c r="AC110" s="26">
        <f t="shared" ref="AC110:AE110" si="118">IF(Y110=44434,,Y110)</f>
        <v>235</v>
      </c>
      <c r="AD110" s="26">
        <f t="shared" si="118"/>
        <v>45012</v>
      </c>
      <c r="AE110" s="26">
        <f t="shared" si="118"/>
        <v>45012</v>
      </c>
      <c r="AF110" s="26">
        <f t="shared" si="10"/>
        <v>235</v>
      </c>
      <c r="AG110" s="26" t="str">
        <f t="shared" si="11"/>
        <v>8 months ago</v>
      </c>
      <c r="AH110" s="26">
        <v>7.0</v>
      </c>
      <c r="AI110" s="26">
        <v>2.0</v>
      </c>
    </row>
    <row r="111">
      <c r="A111" s="20" t="str">
        <f>'2022'!A113</f>
        <v>RO7021610</v>
      </c>
      <c r="B111" s="9" t="str">
        <f>'2022'!B113</f>
        <v>GA41825</v>
      </c>
      <c r="C111" s="9" t="str">
        <f>'2022'!C113</f>
        <v>GA41825</v>
      </c>
      <c r="D111" s="9" t="str">
        <f>'2022'!D113</f>
        <v>I2O</v>
      </c>
      <c r="E111" s="9" t="str">
        <f>'2022'!E113</f>
        <v>efmarodocokin alfa</v>
      </c>
      <c r="F111" s="9" t="str">
        <f>'2022'!F113</f>
        <v>Immunology</v>
      </c>
      <c r="G111" s="9" t="str">
        <f>'2022'!G113</f>
        <v>Phase I</v>
      </c>
      <c r="H111" s="21" t="str">
        <f>'2022'!H113</f>
        <v/>
      </c>
      <c r="I111" s="21">
        <f>'2022'!I113</f>
        <v>45600</v>
      </c>
      <c r="J111" s="22">
        <f>'2022'!J113</f>
        <v>43</v>
      </c>
      <c r="K111" s="22" t="str">
        <f>'2022'!K113</f>
        <v/>
      </c>
      <c r="L111" s="22" t="str">
        <f>'2022'!L113</f>
        <v>1-28 days</v>
      </c>
      <c r="M111" s="23">
        <f t="shared" si="2"/>
        <v>18</v>
      </c>
      <c r="N111" s="22">
        <f t="shared" si="3"/>
        <v>1</v>
      </c>
      <c r="O111" s="143" t="str">
        <f>'2022'!N113</f>
        <v>9/3/2023</v>
      </c>
      <c r="P111" s="25">
        <f>'2022'!O113</f>
        <v>3</v>
      </c>
      <c r="Q111" s="144" t="str">
        <f>'2022'!AK113</f>
        <v/>
      </c>
      <c r="R111" s="26">
        <f>'2022'!AL113</f>
        <v>0</v>
      </c>
      <c r="S111" s="143" t="str">
        <f>'2022'!BH113</f>
        <v/>
      </c>
      <c r="T111" s="28">
        <f>'2022'!BI113</f>
        <v>0</v>
      </c>
      <c r="U111" s="29">
        <f t="shared" si="4"/>
        <v>45012</v>
      </c>
      <c r="V111" s="145" t="str">
        <f>'2022'!CF113</f>
        <v>3/9/2023</v>
      </c>
      <c r="W111" s="145" t="str">
        <f>'2022'!CG113</f>
        <v/>
      </c>
      <c r="X111" s="145" t="str">
        <f>'2022'!CH113</f>
        <v/>
      </c>
      <c r="Y111" s="26">
        <f t="shared" si="5"/>
        <v>18</v>
      </c>
      <c r="Z111" s="26">
        <f t="shared" si="6"/>
        <v>45012</v>
      </c>
      <c r="AA111" s="26">
        <f t="shared" si="7"/>
        <v>45012</v>
      </c>
      <c r="AB111" s="26">
        <f t="shared" si="8"/>
        <v>18</v>
      </c>
      <c r="AC111" s="26">
        <f t="shared" ref="AC111:AE111" si="119">IF(Y111=44434,,Y111)</f>
        <v>18</v>
      </c>
      <c r="AD111" s="26">
        <f t="shared" si="119"/>
        <v>45012</v>
      </c>
      <c r="AE111" s="26">
        <f t="shared" si="119"/>
        <v>45012</v>
      </c>
      <c r="AF111" s="26">
        <f t="shared" si="10"/>
        <v>18</v>
      </c>
      <c r="AG111" s="26" t="str">
        <f t="shared" si="11"/>
        <v>1 month ago</v>
      </c>
      <c r="AH111" s="26">
        <v>2.0</v>
      </c>
      <c r="AI111" s="26">
        <v>1.0</v>
      </c>
    </row>
    <row r="112">
      <c r="A112" s="20" t="str">
        <f>'2022'!A114</f>
        <v>RO7297089</v>
      </c>
      <c r="B112" s="9" t="str">
        <f>'2022'!B114</f>
        <v>GO41582</v>
      </c>
      <c r="C112" s="9" t="str">
        <f>'2022'!C114</f>
        <v>GO41582</v>
      </c>
      <c r="D112" s="9" t="str">
        <f>'2022'!D114</f>
        <v>Onc Hematology &amp; Onc Early Dev</v>
      </c>
      <c r="E112" s="9" t="str">
        <f>'2022'!E114</f>
        <v>aBCMA CD16A</v>
      </c>
      <c r="F112" s="9" t="str">
        <f>'2022'!F114</f>
        <v>Oncology</v>
      </c>
      <c r="G112" s="9" t="str">
        <f>'2022'!G114</f>
        <v>Phase I</v>
      </c>
      <c r="H112" s="21">
        <f>'2022'!H114</f>
        <v>44655</v>
      </c>
      <c r="I112" s="21" t="str">
        <f>'2022'!I114</f>
        <v/>
      </c>
      <c r="J112" s="22">
        <f>'2022'!J114</f>
        <v>48</v>
      </c>
      <c r="K112" s="22" t="str">
        <f>'2022'!K114</f>
        <v/>
      </c>
      <c r="L112" s="22" t="str">
        <f>'2022'!L114</f>
        <v>above 56 days</v>
      </c>
      <c r="M112" s="23">
        <f t="shared" si="2"/>
        <v>356</v>
      </c>
      <c r="N112" s="22">
        <f t="shared" si="3"/>
        <v>12</v>
      </c>
      <c r="O112" s="143" t="str">
        <f>'2022'!N114</f>
        <v>5/4/2022</v>
      </c>
      <c r="P112" s="25">
        <f>'2022'!O114</f>
        <v>3</v>
      </c>
      <c r="Q112" s="144" t="str">
        <f>'2022'!AK114</f>
        <v/>
      </c>
      <c r="R112" s="26">
        <f>'2022'!AL114</f>
        <v>0</v>
      </c>
      <c r="S112" s="143" t="str">
        <f>'2022'!BH114</f>
        <v/>
      </c>
      <c r="T112" s="28">
        <f>'2022'!BI114</f>
        <v>0</v>
      </c>
      <c r="U112" s="29">
        <f t="shared" si="4"/>
        <v>45012</v>
      </c>
      <c r="V112" s="145" t="str">
        <f>'2022'!CF114</f>
        <v>4/5/2022</v>
      </c>
      <c r="W112" s="145" t="str">
        <f>'2022'!CG114</f>
        <v/>
      </c>
      <c r="X112" s="145" t="str">
        <f>'2022'!CH114</f>
        <v/>
      </c>
      <c r="Y112" s="26">
        <f t="shared" si="5"/>
        <v>356</v>
      </c>
      <c r="Z112" s="26">
        <f t="shared" si="6"/>
        <v>45012</v>
      </c>
      <c r="AA112" s="26">
        <f t="shared" si="7"/>
        <v>45012</v>
      </c>
      <c r="AB112" s="26">
        <f t="shared" si="8"/>
        <v>356</v>
      </c>
      <c r="AC112" s="26">
        <f t="shared" ref="AC112:AE112" si="120">IF(Y112=44434,,Y112)</f>
        <v>356</v>
      </c>
      <c r="AD112" s="26">
        <f t="shared" si="120"/>
        <v>45012</v>
      </c>
      <c r="AE112" s="26">
        <f t="shared" si="120"/>
        <v>45012</v>
      </c>
      <c r="AF112" s="26">
        <f t="shared" si="10"/>
        <v>356</v>
      </c>
      <c r="AG112" s="26" t="str">
        <f t="shared" si="11"/>
        <v>12 months ago</v>
      </c>
      <c r="AH112" s="26">
        <v>1.0</v>
      </c>
      <c r="AI112" s="26">
        <v>1.0</v>
      </c>
    </row>
    <row r="113">
      <c r="A113" s="20" t="str">
        <f>'2022'!A115</f>
        <v>RO5541267</v>
      </c>
      <c r="B113" s="9" t="str">
        <f>'2022'!B115</f>
        <v>WO39613</v>
      </c>
      <c r="C113" s="9" t="str">
        <f>'2022'!C115</f>
        <v>WO39613</v>
      </c>
      <c r="D113" s="9" t="str">
        <f>'2022'!D115</f>
        <v>Onc Solid Tumor &amp; Onc Medical Affairs</v>
      </c>
      <c r="E113" s="9" t="str">
        <f>'2022'!E115</f>
        <v>Morpheus Platform</v>
      </c>
      <c r="F113" s="9" t="str">
        <f>'2022'!F115</f>
        <v>Oncology</v>
      </c>
      <c r="G113" s="9" t="str">
        <f>'2022'!G115</f>
        <v>Phase I/II</v>
      </c>
      <c r="H113" s="21">
        <f>'2022'!H115</f>
        <v>44965</v>
      </c>
      <c r="I113" s="21" t="str">
        <f>'2022'!I115</f>
        <v/>
      </c>
      <c r="J113" s="22">
        <f>'2022'!J115</f>
        <v>50</v>
      </c>
      <c r="K113" s="22" t="str">
        <f>'2022'!K115</f>
        <v/>
      </c>
      <c r="L113" s="22" t="str">
        <f>'2022'!L115</f>
        <v>1-28 days</v>
      </c>
      <c r="M113" s="23">
        <f t="shared" si="2"/>
        <v>19</v>
      </c>
      <c r="N113" s="22">
        <f t="shared" si="3"/>
        <v>1</v>
      </c>
      <c r="O113" s="143" t="str">
        <f>'2022'!N115</f>
        <v>6/3/2023</v>
      </c>
      <c r="P113" s="25">
        <f>'2022'!O115</f>
        <v>11</v>
      </c>
      <c r="Q113" s="144" t="str">
        <f>'2022'!AK115</f>
        <v/>
      </c>
      <c r="R113" s="26">
        <f>'2022'!AL115</f>
        <v>0</v>
      </c>
      <c r="S113" s="143" t="str">
        <f>'2022'!BH115</f>
        <v>8/3/2023</v>
      </c>
      <c r="T113" s="28">
        <f>'2022'!BI115</f>
        <v>0</v>
      </c>
      <c r="U113" s="29">
        <f t="shared" si="4"/>
        <v>45012</v>
      </c>
      <c r="V113" s="145" t="str">
        <f>'2022'!CF115</f>
        <v>3/6/2023</v>
      </c>
      <c r="W113" s="145" t="str">
        <f>'2022'!CG115</f>
        <v/>
      </c>
      <c r="X113" s="145" t="str">
        <f>'2022'!CH115</f>
        <v>3/8/2023</v>
      </c>
      <c r="Y113" s="26">
        <f t="shared" si="5"/>
        <v>21</v>
      </c>
      <c r="Z113" s="26">
        <f t="shared" si="6"/>
        <v>45012</v>
      </c>
      <c r="AA113" s="26">
        <f t="shared" si="7"/>
        <v>19</v>
      </c>
      <c r="AB113" s="26">
        <f t="shared" si="8"/>
        <v>19</v>
      </c>
      <c r="AC113" s="26">
        <f t="shared" ref="AC113:AE113" si="121">IF(Y113=44434,,Y113)</f>
        <v>21</v>
      </c>
      <c r="AD113" s="26">
        <f t="shared" si="121"/>
        <v>45012</v>
      </c>
      <c r="AE113" s="26">
        <f t="shared" si="121"/>
        <v>19</v>
      </c>
      <c r="AF113" s="26">
        <f t="shared" si="10"/>
        <v>19</v>
      </c>
      <c r="AG113" s="26" t="str">
        <f t="shared" si="11"/>
        <v>1 month ago</v>
      </c>
      <c r="AH113" s="26">
        <v>2.0</v>
      </c>
      <c r="AI113" s="26">
        <v>2.0</v>
      </c>
    </row>
    <row r="114">
      <c r="A114" s="20" t="str">
        <f>'2022'!A116</f>
        <v>RO5541267</v>
      </c>
      <c r="B114" s="9" t="str">
        <f>'2022'!B116</f>
        <v>CO42867</v>
      </c>
      <c r="C114" s="9" t="str">
        <f>'2022'!C116</f>
        <v>CO42867</v>
      </c>
      <c r="D114" s="9" t="str">
        <f>'2022'!D116</f>
        <v>Onc Solid Tumor &amp; Onc Medical Affairs</v>
      </c>
      <c r="E114" s="9" t="str">
        <f>'2022'!E116</f>
        <v>Morpheus Platform</v>
      </c>
      <c r="F114" s="9" t="str">
        <f>'2022'!F116</f>
        <v>Oncology</v>
      </c>
      <c r="G114" s="9" t="str">
        <f>'2022'!G116</f>
        <v>Phase I/II</v>
      </c>
      <c r="H114" s="21">
        <f>'2022'!H116</f>
        <v>45292</v>
      </c>
      <c r="I114" s="21" t="str">
        <f>'2022'!I116</f>
        <v/>
      </c>
      <c r="J114" s="22">
        <f>'2022'!J116</f>
        <v>48</v>
      </c>
      <c r="K114" s="22" t="str">
        <f>'2022'!K116</f>
        <v/>
      </c>
      <c r="L114" s="22" t="str">
        <f>'2022'!L116</f>
        <v>above 56 days</v>
      </c>
      <c r="M114" s="23">
        <f t="shared" si="2"/>
        <v>66</v>
      </c>
      <c r="N114" s="22">
        <f t="shared" si="3"/>
        <v>3</v>
      </c>
      <c r="O114" s="143" t="str">
        <f>'2022'!N116</f>
        <v>12/1/2023</v>
      </c>
      <c r="P114" s="25">
        <f>'2022'!O116</f>
        <v>6</v>
      </c>
      <c r="Q114" s="144" t="str">
        <f>'2022'!AK116</f>
        <v/>
      </c>
      <c r="R114" s="26">
        <f>'2022'!AL116</f>
        <v>0</v>
      </c>
      <c r="S114" s="143" t="str">
        <f>'2022'!BH116</f>
        <v>20/1/2023</v>
      </c>
      <c r="T114" s="28">
        <f>'2022'!BI116</f>
        <v>82</v>
      </c>
      <c r="U114" s="29">
        <f t="shared" si="4"/>
        <v>45012</v>
      </c>
      <c r="V114" s="145" t="str">
        <f>'2022'!CF116</f>
        <v>1/12/2023</v>
      </c>
      <c r="W114" s="145" t="str">
        <f>'2022'!CG116</f>
        <v/>
      </c>
      <c r="X114" s="145" t="str">
        <f>'2022'!CH116</f>
        <v>1/20/2023</v>
      </c>
      <c r="Y114" s="26">
        <f t="shared" si="5"/>
        <v>74</v>
      </c>
      <c r="Z114" s="26">
        <f t="shared" si="6"/>
        <v>45012</v>
      </c>
      <c r="AA114" s="26">
        <f t="shared" si="7"/>
        <v>66</v>
      </c>
      <c r="AB114" s="26">
        <f t="shared" si="8"/>
        <v>66</v>
      </c>
      <c r="AC114" s="26">
        <f t="shared" ref="AC114:AE114" si="122">IF(Y114=44434,,Y114)</f>
        <v>74</v>
      </c>
      <c r="AD114" s="26">
        <f t="shared" si="122"/>
        <v>45012</v>
      </c>
      <c r="AE114" s="26">
        <f t="shared" si="122"/>
        <v>66</v>
      </c>
      <c r="AF114" s="26">
        <f t="shared" si="10"/>
        <v>66</v>
      </c>
      <c r="AG114" s="26" t="str">
        <f t="shared" si="11"/>
        <v>3 months ago</v>
      </c>
      <c r="AH114" s="26">
        <v>1.0</v>
      </c>
      <c r="AI114" s="26">
        <v>1.0</v>
      </c>
    </row>
    <row r="115">
      <c r="A115" s="20" t="str">
        <f>'2022'!A117</f>
        <v>RO7030816</v>
      </c>
      <c r="B115" s="9" t="str">
        <f>'2022'!B117</f>
        <v>GO42909</v>
      </c>
      <c r="C115" s="9" t="str">
        <f>'2022'!C117</f>
        <v>GO42909</v>
      </c>
      <c r="D115" s="9" t="str">
        <f>'2022'!D117</f>
        <v>Onc Hematology &amp; Onc Early Dev</v>
      </c>
      <c r="E115" s="9" t="str">
        <f>'2022'!E117</f>
        <v>mosunetuzumab</v>
      </c>
      <c r="F115" s="9" t="str">
        <f>'2022'!F117</f>
        <v>Hematology</v>
      </c>
      <c r="G115" s="9" t="str">
        <f>'2022'!G117</f>
        <v>Phase III</v>
      </c>
      <c r="H115" s="21">
        <f>'2022'!H117</f>
        <v>45292</v>
      </c>
      <c r="I115" s="21">
        <f>'2022'!I117</f>
        <v>46115</v>
      </c>
      <c r="J115" s="22">
        <f>'2022'!J117</f>
        <v>41</v>
      </c>
      <c r="K115" s="22" t="str">
        <f>'2022'!K117</f>
        <v/>
      </c>
      <c r="L115" s="22" t="str">
        <f>'2022'!L117</f>
        <v>1-28 days</v>
      </c>
      <c r="M115" s="23">
        <f t="shared" si="2"/>
        <v>12</v>
      </c>
      <c r="N115" s="22">
        <f t="shared" si="3"/>
        <v>1</v>
      </c>
      <c r="O115" s="143" t="str">
        <f>'2022'!N117</f>
        <v>13/3/2023</v>
      </c>
      <c r="P115" s="25">
        <f>'2022'!O117</f>
        <v>12</v>
      </c>
      <c r="Q115" s="144" t="str">
        <f>'2022'!AK117</f>
        <v/>
      </c>
      <c r="R115" s="26">
        <f>'2022'!AL117</f>
        <v>0</v>
      </c>
      <c r="S115" s="143" t="str">
        <f>'2022'!BH117</f>
        <v>15/3/2023</v>
      </c>
      <c r="T115" s="28">
        <f>'2022'!BI117</f>
        <v>32</v>
      </c>
      <c r="U115" s="29">
        <f t="shared" si="4"/>
        <v>45012</v>
      </c>
      <c r="V115" s="145" t="str">
        <f>'2022'!CF117</f>
        <v>3/13/2023</v>
      </c>
      <c r="W115" s="145" t="str">
        <f>'2022'!CG117</f>
        <v/>
      </c>
      <c r="X115" s="145" t="str">
        <f>'2022'!CH117</f>
        <v>3/15/2023</v>
      </c>
      <c r="Y115" s="26">
        <f t="shared" si="5"/>
        <v>14</v>
      </c>
      <c r="Z115" s="26">
        <f t="shared" si="6"/>
        <v>45012</v>
      </c>
      <c r="AA115" s="26">
        <f t="shared" si="7"/>
        <v>12</v>
      </c>
      <c r="AB115" s="26">
        <f t="shared" si="8"/>
        <v>12</v>
      </c>
      <c r="AC115" s="26">
        <f t="shared" ref="AC115:AE115" si="123">IF(Y115=44434,,Y115)</f>
        <v>14</v>
      </c>
      <c r="AD115" s="26">
        <f t="shared" si="123"/>
        <v>45012</v>
      </c>
      <c r="AE115" s="26">
        <f t="shared" si="123"/>
        <v>12</v>
      </c>
      <c r="AF115" s="26">
        <f t="shared" si="10"/>
        <v>12</v>
      </c>
      <c r="AG115" s="26" t="str">
        <f t="shared" si="11"/>
        <v>1 month ago</v>
      </c>
      <c r="AH115" s="26">
        <v>1.0</v>
      </c>
      <c r="AI115" s="26">
        <v>1.0</v>
      </c>
    </row>
    <row r="116">
      <c r="A116" s="20" t="str">
        <f>'2022'!A118</f>
        <v>RO5532961</v>
      </c>
      <c r="B116" s="9" t="str">
        <f>'2022'!B118</f>
        <v>CO41012</v>
      </c>
      <c r="C116" s="9" t="str">
        <f>'2022'!C118</f>
        <v>CO41012 / IPATunity150</v>
      </c>
      <c r="D116" s="9" t="str">
        <f>'2022'!D118</f>
        <v>Onc Solid Tumor &amp; Onc Medical Affairs</v>
      </c>
      <c r="E116" s="9" t="str">
        <f>'2022'!E118</f>
        <v>ipatasertib</v>
      </c>
      <c r="F116" s="9" t="str">
        <f>'2022'!F118</f>
        <v>Oncology</v>
      </c>
      <c r="G116" s="9" t="str">
        <f>'2022'!G118</f>
        <v>Phase III</v>
      </c>
      <c r="H116" s="21">
        <f>'2022'!H118</f>
        <v>44798</v>
      </c>
      <c r="I116" s="21" t="str">
        <f>'2022'!I118</f>
        <v/>
      </c>
      <c r="J116" s="22">
        <f>'2022'!J118</f>
        <v>48</v>
      </c>
      <c r="K116" s="22">
        <f>'2022'!K118</f>
        <v>9</v>
      </c>
      <c r="L116" s="22" t="str">
        <f>'2022'!L118</f>
        <v>1-28 days</v>
      </c>
      <c r="M116" s="23">
        <f t="shared" si="2"/>
        <v>19</v>
      </c>
      <c r="N116" s="22">
        <f t="shared" si="3"/>
        <v>1</v>
      </c>
      <c r="O116" s="143" t="str">
        <f>'2022'!N118</f>
        <v>8/3/2023</v>
      </c>
      <c r="P116" s="25">
        <f>'2022'!O118</f>
        <v>16</v>
      </c>
      <c r="Q116" s="144" t="str">
        <f>'2022'!AK118</f>
        <v/>
      </c>
      <c r="R116" s="26">
        <f>'2022'!AL118</f>
        <v>0</v>
      </c>
      <c r="S116" s="143" t="str">
        <f>'2022'!BH118</f>
        <v>18/1/2023</v>
      </c>
      <c r="T116" s="28">
        <f>'2022'!BI118</f>
        <v>101</v>
      </c>
      <c r="U116" s="29">
        <f t="shared" si="4"/>
        <v>45012</v>
      </c>
      <c r="V116" s="145" t="str">
        <f>'2022'!CF118</f>
        <v>3/8/2023</v>
      </c>
      <c r="W116" s="145" t="str">
        <f>'2022'!CG118</f>
        <v/>
      </c>
      <c r="X116" s="145" t="str">
        <f>'2022'!CH118</f>
        <v>1/18/2023</v>
      </c>
      <c r="Y116" s="26">
        <f t="shared" si="5"/>
        <v>19</v>
      </c>
      <c r="Z116" s="26">
        <f t="shared" si="6"/>
        <v>45012</v>
      </c>
      <c r="AA116" s="26">
        <f t="shared" si="7"/>
        <v>68</v>
      </c>
      <c r="AB116" s="26">
        <f t="shared" si="8"/>
        <v>19</v>
      </c>
      <c r="AC116" s="26">
        <f t="shared" ref="AC116:AE116" si="124">IF(Y116=44434,,Y116)</f>
        <v>19</v>
      </c>
      <c r="AD116" s="26">
        <f t="shared" si="124"/>
        <v>45012</v>
      </c>
      <c r="AE116" s="26">
        <f t="shared" si="124"/>
        <v>68</v>
      </c>
      <c r="AF116" s="26">
        <f t="shared" si="10"/>
        <v>19</v>
      </c>
      <c r="AG116" s="26" t="str">
        <f t="shared" si="11"/>
        <v>1 month ago</v>
      </c>
      <c r="AH116" s="26">
        <v>5.0</v>
      </c>
      <c r="AI116" s="26">
        <v>2.0</v>
      </c>
    </row>
    <row r="117">
      <c r="A117" s="20" t="str">
        <f>'2022'!A119</f>
        <v>RO7310729</v>
      </c>
      <c r="B117" s="9" t="str">
        <f>'2022'!B119</f>
        <v>GO41596</v>
      </c>
      <c r="C117" s="9" t="str">
        <f>'2022'!C119</f>
        <v>GO41596 / L15/IL15Ra-Fc</v>
      </c>
      <c r="D117" s="9" t="str">
        <f>'2022'!D119</f>
        <v>Onc Hematology &amp; Onc Early Dev</v>
      </c>
      <c r="E117" s="9" t="str">
        <f>'2022'!E119</f>
        <v>IL15/IL15Ra-Fc</v>
      </c>
      <c r="F117" s="9" t="str">
        <f>'2022'!F119</f>
        <v>Oncology</v>
      </c>
      <c r="G117" s="9" t="str">
        <f>'2022'!G119</f>
        <v>Phase I</v>
      </c>
      <c r="H117" s="21" t="str">
        <f>'2022'!H119</f>
        <v/>
      </c>
      <c r="I117" s="21">
        <f>'2022'!I119</f>
        <v>45439</v>
      </c>
      <c r="J117" s="22">
        <f>'2022'!J119</f>
        <v>46</v>
      </c>
      <c r="K117" s="22">
        <f>'2022'!K119</f>
        <v>29</v>
      </c>
      <c r="L117" s="22" t="str">
        <f>'2022'!L119</f>
        <v>1-28 days</v>
      </c>
      <c r="M117" s="23">
        <f t="shared" si="2"/>
        <v>13</v>
      </c>
      <c r="N117" s="22">
        <f t="shared" si="3"/>
        <v>1</v>
      </c>
      <c r="O117" s="143" t="str">
        <f>'2022'!N119</f>
        <v>14/3/2023</v>
      </c>
      <c r="P117" s="25">
        <f>'2022'!O119</f>
        <v>9</v>
      </c>
      <c r="Q117" s="144" t="str">
        <f>'2022'!AK119</f>
        <v/>
      </c>
      <c r="R117" s="26">
        <f>'2022'!AL119</f>
        <v>0</v>
      </c>
      <c r="S117" s="143" t="str">
        <f>'2022'!BH119</f>
        <v>7/12/2022</v>
      </c>
      <c r="T117" s="28">
        <f>'2022'!BI119</f>
        <v>0</v>
      </c>
      <c r="U117" s="29">
        <f t="shared" si="4"/>
        <v>45012</v>
      </c>
      <c r="V117" s="145" t="str">
        <f>'2022'!CF119</f>
        <v>3/14/2023</v>
      </c>
      <c r="W117" s="145" t="str">
        <f>'2022'!CG119</f>
        <v/>
      </c>
      <c r="X117" s="145" t="str">
        <f>'2022'!CH119</f>
        <v>12/7/2022</v>
      </c>
      <c r="Y117" s="26">
        <f t="shared" si="5"/>
        <v>13</v>
      </c>
      <c r="Z117" s="26">
        <f t="shared" si="6"/>
        <v>45012</v>
      </c>
      <c r="AA117" s="26">
        <f t="shared" si="7"/>
        <v>110</v>
      </c>
      <c r="AB117" s="26">
        <f t="shared" si="8"/>
        <v>13</v>
      </c>
      <c r="AC117" s="26">
        <f t="shared" ref="AC117:AE117" si="125">IF(Y117=44434,,Y117)</f>
        <v>13</v>
      </c>
      <c r="AD117" s="26">
        <f t="shared" si="125"/>
        <v>45012</v>
      </c>
      <c r="AE117" s="26">
        <f t="shared" si="125"/>
        <v>110</v>
      </c>
      <c r="AF117" s="26">
        <f t="shared" si="10"/>
        <v>13</v>
      </c>
      <c r="AG117" s="26" t="str">
        <f t="shared" si="11"/>
        <v>1 month ago</v>
      </c>
      <c r="AH117" s="26">
        <v>2.0</v>
      </c>
      <c r="AI117" s="26">
        <v>1.0</v>
      </c>
    </row>
    <row r="118">
      <c r="A118" s="20" t="str">
        <f>'2022'!A120</f>
        <v>RO5532961</v>
      </c>
      <c r="B118" s="9" t="str">
        <f>'2022'!B120</f>
        <v>CO41101</v>
      </c>
      <c r="C118" s="9" t="str">
        <f>'2022'!C120</f>
        <v>CO41101 / IPATunity170</v>
      </c>
      <c r="D118" s="9" t="str">
        <f>'2022'!D120</f>
        <v>Onc Solid Tumor &amp; Onc Medical Affairs</v>
      </c>
      <c r="E118" s="9" t="str">
        <f>'2022'!E120</f>
        <v>ipatasertib</v>
      </c>
      <c r="F118" s="9" t="str">
        <f>'2022'!F120</f>
        <v>Oncology</v>
      </c>
      <c r="G118" s="9" t="str">
        <f>'2022'!G120</f>
        <v>Phase III</v>
      </c>
      <c r="H118" s="21">
        <f>'2022'!H120</f>
        <v>44798</v>
      </c>
      <c r="I118" s="21" t="str">
        <f>'2022'!I120</f>
        <v/>
      </c>
      <c r="J118" s="22">
        <f>'2022'!J120</f>
        <v>70</v>
      </c>
      <c r="K118" s="22">
        <f>'2022'!K120</f>
        <v>38</v>
      </c>
      <c r="L118" s="22" t="str">
        <f>'2022'!L120</f>
        <v>1-28 days</v>
      </c>
      <c r="M118" s="23">
        <f t="shared" si="2"/>
        <v>21</v>
      </c>
      <c r="N118" s="22">
        <f t="shared" si="3"/>
        <v>1</v>
      </c>
      <c r="O118" s="143" t="str">
        <f>'2022'!N120</f>
        <v>6/3/2023</v>
      </c>
      <c r="P118" s="25">
        <f>'2022'!O120</f>
        <v>22</v>
      </c>
      <c r="Q118" s="144" t="str">
        <f>'2022'!AK120</f>
        <v/>
      </c>
      <c r="R118" s="26">
        <f>'2022'!AL120</f>
        <v>0</v>
      </c>
      <c r="S118" s="143" t="str">
        <f>'2022'!BH120</f>
        <v>2/1/2023</v>
      </c>
      <c r="T118" s="28">
        <f>'2022'!BI120</f>
        <v>214</v>
      </c>
      <c r="U118" s="29">
        <f t="shared" si="4"/>
        <v>45012</v>
      </c>
      <c r="V118" s="145" t="str">
        <f>'2022'!CF120</f>
        <v>3/6/2023</v>
      </c>
      <c r="W118" s="145" t="str">
        <f>'2022'!CG120</f>
        <v/>
      </c>
      <c r="X118" s="145" t="str">
        <f>'2022'!CH120</f>
        <v>1/2/2023</v>
      </c>
      <c r="Y118" s="26">
        <f t="shared" si="5"/>
        <v>21</v>
      </c>
      <c r="Z118" s="26">
        <f t="shared" si="6"/>
        <v>45012</v>
      </c>
      <c r="AA118" s="26">
        <f t="shared" si="7"/>
        <v>84</v>
      </c>
      <c r="AB118" s="26">
        <f t="shared" si="8"/>
        <v>21</v>
      </c>
      <c r="AC118" s="26">
        <f t="shared" ref="AC118:AE118" si="126">IF(Y118=44434,,Y118)</f>
        <v>21</v>
      </c>
      <c r="AD118" s="26">
        <f t="shared" si="126"/>
        <v>45012</v>
      </c>
      <c r="AE118" s="26">
        <f t="shared" si="126"/>
        <v>84</v>
      </c>
      <c r="AF118" s="26">
        <f t="shared" si="10"/>
        <v>21</v>
      </c>
      <c r="AG118" s="26" t="str">
        <f t="shared" si="11"/>
        <v>1 month ago</v>
      </c>
      <c r="AH118" s="26">
        <v>4.0</v>
      </c>
      <c r="AI118" s="26">
        <v>3.0</v>
      </c>
    </row>
    <row r="119">
      <c r="A119" s="20" t="str">
        <f>'2022'!A121</f>
        <v>RO7102122</v>
      </c>
      <c r="B119" s="9" t="str">
        <f>'2022'!B121</f>
        <v>MO41552</v>
      </c>
      <c r="C119" s="9" t="str">
        <f>'2022'!C121</f>
        <v>MO41552</v>
      </c>
      <c r="D119" s="9" t="str">
        <f>'2022'!D121</f>
        <v>Onc Solid Tumor &amp; Onc Medical Affairs</v>
      </c>
      <c r="E119" s="9" t="str">
        <f>'2022'!E121</f>
        <v>Rozlytrek</v>
      </c>
      <c r="F119" s="9" t="str">
        <f>'2022'!F121</f>
        <v>Oncology</v>
      </c>
      <c r="G119" s="9" t="str">
        <f>'2022'!G121</f>
        <v>Phase III</v>
      </c>
      <c r="H119" s="21">
        <f>'2022'!H121</f>
        <v>46812</v>
      </c>
      <c r="I119" s="21" t="str">
        <f>'2022'!I121</f>
        <v/>
      </c>
      <c r="J119" s="22">
        <f>'2022'!J121</f>
        <v>41</v>
      </c>
      <c r="K119" s="22" t="str">
        <f>'2022'!K121</f>
        <v/>
      </c>
      <c r="L119" s="22" t="str">
        <f>'2022'!L121</f>
        <v>29-56 days</v>
      </c>
      <c r="M119" s="23">
        <f t="shared" si="2"/>
        <v>32</v>
      </c>
      <c r="N119" s="22">
        <f t="shared" si="3"/>
        <v>2</v>
      </c>
      <c r="O119" s="143" t="str">
        <f>'2022'!N121</f>
        <v>23/2/2023</v>
      </c>
      <c r="P119" s="25">
        <f>'2022'!O121</f>
        <v>23</v>
      </c>
      <c r="Q119" s="144" t="str">
        <f>'2022'!AK121</f>
        <v/>
      </c>
      <c r="R119" s="26">
        <f>'2022'!AL121</f>
        <v>0</v>
      </c>
      <c r="S119" s="143" t="str">
        <f>'2022'!BH121</f>
        <v>3/11/2022</v>
      </c>
      <c r="T119" s="28">
        <f>'2022'!BI121</f>
        <v>0</v>
      </c>
      <c r="U119" s="29">
        <f t="shared" si="4"/>
        <v>45012</v>
      </c>
      <c r="V119" s="145" t="str">
        <f>'2022'!CF121</f>
        <v>2/23/2023</v>
      </c>
      <c r="W119" s="145" t="str">
        <f>'2022'!CG121</f>
        <v/>
      </c>
      <c r="X119" s="145" t="str">
        <f>'2022'!CH121</f>
        <v>11/3/2022</v>
      </c>
      <c r="Y119" s="26">
        <f t="shared" si="5"/>
        <v>32</v>
      </c>
      <c r="Z119" s="26">
        <f t="shared" si="6"/>
        <v>45012</v>
      </c>
      <c r="AA119" s="26">
        <f t="shared" si="7"/>
        <v>144</v>
      </c>
      <c r="AB119" s="26">
        <f t="shared" si="8"/>
        <v>32</v>
      </c>
      <c r="AC119" s="26">
        <f t="shared" ref="AC119:AE119" si="127">IF(Y119=44434,,Y119)</f>
        <v>32</v>
      </c>
      <c r="AD119" s="26">
        <f t="shared" si="127"/>
        <v>45012</v>
      </c>
      <c r="AE119" s="26">
        <f t="shared" si="127"/>
        <v>144</v>
      </c>
      <c r="AF119" s="26">
        <f t="shared" si="10"/>
        <v>32</v>
      </c>
      <c r="AG119" s="26" t="str">
        <f t="shared" si="11"/>
        <v>2 months ago</v>
      </c>
      <c r="AH119" s="26">
        <v>1.0</v>
      </c>
      <c r="AI119" s="26">
        <v>1.0</v>
      </c>
    </row>
    <row r="120">
      <c r="A120" s="146" t="str">
        <f>'2022'!A122</f>
        <v>RO5514041</v>
      </c>
      <c r="B120" s="147" t="str">
        <f>'2022'!B122</f>
        <v>GO29665</v>
      </c>
      <c r="C120" s="147" t="str">
        <f>'2022'!C122</f>
        <v>GO29665</v>
      </c>
      <c r="D120" s="147" t="str">
        <f>'2022'!D122</f>
        <v>Onc Hematology &amp; Onc Early Dev</v>
      </c>
      <c r="E120" s="147" t="str">
        <f>'2022'!E122</f>
        <v>Cotellic</v>
      </c>
      <c r="F120" s="147" t="str">
        <f>'2022'!F122</f>
        <v>Oncology</v>
      </c>
      <c r="G120" s="147" t="str">
        <f>'2022'!G122</f>
        <v>Phase I/II</v>
      </c>
      <c r="H120" s="148">
        <f>'2022'!H122</f>
        <v>45055</v>
      </c>
      <c r="I120" s="148" t="str">
        <f>'2022'!I122</f>
        <v/>
      </c>
      <c r="J120" s="149">
        <f>'2022'!J122</f>
        <v>93</v>
      </c>
      <c r="K120" s="149">
        <f>'2022'!K122</f>
        <v>56</v>
      </c>
      <c r="L120" s="149" t="str">
        <f>'2022'!L122</f>
        <v>above 56 days</v>
      </c>
      <c r="M120" s="150">
        <f t="shared" si="2"/>
        <v>360</v>
      </c>
      <c r="N120" s="149">
        <f t="shared" si="3"/>
        <v>12</v>
      </c>
      <c r="O120" s="151" t="str">
        <f>'2022'!N122</f>
        <v>1/4/2022</v>
      </c>
      <c r="P120" s="152">
        <f>'2022'!O122</f>
        <v>4</v>
      </c>
      <c r="Q120" s="153" t="str">
        <f>'2022'!AK122</f>
        <v>1/4/2022</v>
      </c>
      <c r="R120" s="154">
        <f>'2022'!AL122</f>
        <v>8</v>
      </c>
      <c r="S120" s="151" t="str">
        <f>'2022'!BH122</f>
        <v/>
      </c>
      <c r="T120" s="155">
        <f>'2022'!BI122</f>
        <v>0</v>
      </c>
      <c r="U120" s="156">
        <f t="shared" si="4"/>
        <v>45012</v>
      </c>
      <c r="V120" s="157" t="str">
        <f>'2022'!CF122</f>
        <v>4/1/2022</v>
      </c>
      <c r="W120" s="157" t="str">
        <f>'2022'!CG122</f>
        <v>4/1/2022</v>
      </c>
      <c r="X120" s="157" t="str">
        <f>'2022'!CH122</f>
        <v/>
      </c>
      <c r="Y120" s="154">
        <f t="shared" si="5"/>
        <v>360</v>
      </c>
      <c r="Z120" s="154">
        <f t="shared" si="6"/>
        <v>360</v>
      </c>
      <c r="AA120" s="154">
        <f t="shared" si="7"/>
        <v>45012</v>
      </c>
      <c r="AB120" s="154">
        <f t="shared" si="8"/>
        <v>360</v>
      </c>
      <c r="AC120" s="154">
        <f t="shared" ref="AC120:AE120" si="128">IF(Y120=44434,,Y120)</f>
        <v>360</v>
      </c>
      <c r="AD120" s="154">
        <f t="shared" si="128"/>
        <v>360</v>
      </c>
      <c r="AE120" s="154">
        <f t="shared" si="128"/>
        <v>45012</v>
      </c>
      <c r="AF120" s="154">
        <f t="shared" si="10"/>
        <v>360</v>
      </c>
      <c r="AG120" s="26" t="str">
        <f t="shared" si="11"/>
        <v>12 months ago</v>
      </c>
      <c r="AH120" s="154">
        <v>10.0</v>
      </c>
      <c r="AI120" s="154">
        <v>1.0</v>
      </c>
    </row>
    <row r="121">
      <c r="A121" s="20" t="str">
        <f>'2022'!A123</f>
        <v>RO6867461</v>
      </c>
      <c r="B121" s="9" t="str">
        <f>'2022'!B123</f>
        <v>GR40349</v>
      </c>
      <c r="C121" s="9" t="str">
        <f>'2022'!C123</f>
        <v>GR40349 / YOSEMITE</v>
      </c>
      <c r="D121" s="9" t="str">
        <f>'2022'!D123</f>
        <v>I2O</v>
      </c>
      <c r="E121" s="9" t="str">
        <f>'2022'!E123</f>
        <v>Vabysmo</v>
      </c>
      <c r="F121" s="9" t="str">
        <f>'2022'!F123</f>
        <v>Ophthalmology (Eyes)</v>
      </c>
      <c r="G121" s="9" t="str">
        <f>'2022'!G123</f>
        <v>Phase III</v>
      </c>
      <c r="H121" s="21">
        <f>'2022'!H123</f>
        <v>44497</v>
      </c>
      <c r="I121" s="21">
        <f>'2022'!I123</f>
        <v>44344</v>
      </c>
      <c r="J121" s="22">
        <f>'2022'!J123</f>
        <v>94</v>
      </c>
      <c r="K121" s="22">
        <f>'2022'!K123</f>
        <v>96</v>
      </c>
      <c r="L121" s="22" t="str">
        <f>'2022'!L123</f>
        <v>above 56 days</v>
      </c>
      <c r="M121" s="23">
        <f t="shared" si="2"/>
        <v>249</v>
      </c>
      <c r="N121" s="22">
        <f t="shared" si="3"/>
        <v>9</v>
      </c>
      <c r="O121" s="143" t="str">
        <f>'2022'!N123</f>
        <v/>
      </c>
      <c r="P121" s="25">
        <f>'2022'!O123</f>
        <v>0</v>
      </c>
      <c r="Q121" s="144" t="str">
        <f>'2022'!AK123</f>
        <v>21/7/2022</v>
      </c>
      <c r="R121" s="26">
        <f>'2022'!AL123</f>
        <v>1</v>
      </c>
      <c r="S121" s="143" t="str">
        <f>'2022'!BH123</f>
        <v>1/4/2022</v>
      </c>
      <c r="T121" s="28">
        <f>'2022'!BI123</f>
        <v>4</v>
      </c>
      <c r="U121" s="29">
        <f t="shared" si="4"/>
        <v>45012</v>
      </c>
      <c r="V121" s="145" t="str">
        <f>'2022'!CF123</f>
        <v/>
      </c>
      <c r="W121" s="145" t="str">
        <f>'2022'!CG123</f>
        <v>7/21/2022</v>
      </c>
      <c r="X121" s="145" t="str">
        <f>'2022'!CH123</f>
        <v>4/1/2022</v>
      </c>
      <c r="Y121" s="26">
        <f t="shared" si="5"/>
        <v>45012</v>
      </c>
      <c r="Z121" s="26">
        <f t="shared" si="6"/>
        <v>249</v>
      </c>
      <c r="AA121" s="26">
        <f t="shared" si="7"/>
        <v>360</v>
      </c>
      <c r="AB121" s="26">
        <f t="shared" si="8"/>
        <v>249</v>
      </c>
      <c r="AC121" s="26">
        <f t="shared" ref="AC121:AE121" si="129">IF(Y121=44434,,Y121)</f>
        <v>45012</v>
      </c>
      <c r="AD121" s="26">
        <f t="shared" si="129"/>
        <v>249</v>
      </c>
      <c r="AE121" s="26">
        <f t="shared" si="129"/>
        <v>360</v>
      </c>
      <c r="AF121" s="26">
        <f t="shared" si="10"/>
        <v>249</v>
      </c>
      <c r="AG121" s="26" t="str">
        <f t="shared" si="11"/>
        <v>9 months ago</v>
      </c>
      <c r="AH121" s="26">
        <v>26.0</v>
      </c>
      <c r="AI121" s="26">
        <v>2.0</v>
      </c>
    </row>
    <row r="122">
      <c r="A122" s="20" t="str">
        <f>'2022'!A124</f>
        <v>RO6867461</v>
      </c>
      <c r="B122" s="9" t="str">
        <f>'2022'!B124</f>
        <v>GR40398</v>
      </c>
      <c r="C122" s="9" t="str">
        <f>'2022'!C124</f>
        <v>GR40398 / RHINE</v>
      </c>
      <c r="D122" s="9" t="str">
        <f>'2022'!D124</f>
        <v>I2O</v>
      </c>
      <c r="E122" s="9" t="str">
        <f>'2022'!E124</f>
        <v>Vabysmo</v>
      </c>
      <c r="F122" s="9" t="str">
        <f>'2022'!F124</f>
        <v>Ophthalmology (Eyes)</v>
      </c>
      <c r="G122" s="9" t="str">
        <f>'2022'!G124</f>
        <v>Phase III</v>
      </c>
      <c r="H122" s="21">
        <f>'2022'!H124</f>
        <v>44498</v>
      </c>
      <c r="I122" s="21">
        <f>'2022'!I124</f>
        <v>44344</v>
      </c>
      <c r="J122" s="22">
        <f>'2022'!J124</f>
        <v>94</v>
      </c>
      <c r="K122" s="22">
        <f>'2022'!K124</f>
        <v>96</v>
      </c>
      <c r="L122" s="22" t="str">
        <f>'2022'!L124</f>
        <v>1-28 days</v>
      </c>
      <c r="M122" s="23">
        <f t="shared" si="2"/>
        <v>12</v>
      </c>
      <c r="N122" s="22">
        <f t="shared" si="3"/>
        <v>1</v>
      </c>
      <c r="O122" s="143" t="str">
        <f>'2022'!N124</f>
        <v>17/11/2022</v>
      </c>
      <c r="P122" s="25">
        <f>'2022'!O124</f>
        <v>22</v>
      </c>
      <c r="Q122" s="144" t="str">
        <f>'2022'!AK124</f>
        <v>15/3/2023</v>
      </c>
      <c r="R122" s="26">
        <f>'2022'!AL124</f>
        <v>69</v>
      </c>
      <c r="S122" s="143" t="str">
        <f>'2022'!BH124</f>
        <v>31/10/2022</v>
      </c>
      <c r="T122" s="28">
        <f>'2022'!BI124</f>
        <v>5</v>
      </c>
      <c r="U122" s="29">
        <f t="shared" si="4"/>
        <v>45012</v>
      </c>
      <c r="V122" s="145" t="str">
        <f>'2022'!CF124</f>
        <v>11/17/2022</v>
      </c>
      <c r="W122" s="145" t="str">
        <f>'2022'!CG124</f>
        <v>3/15/2023</v>
      </c>
      <c r="X122" s="145" t="str">
        <f>'2022'!CH124</f>
        <v>10/31/2022</v>
      </c>
      <c r="Y122" s="26">
        <f t="shared" si="5"/>
        <v>130</v>
      </c>
      <c r="Z122" s="26">
        <f t="shared" si="6"/>
        <v>12</v>
      </c>
      <c r="AA122" s="26">
        <f t="shared" si="7"/>
        <v>147</v>
      </c>
      <c r="AB122" s="26">
        <f t="shared" si="8"/>
        <v>12</v>
      </c>
      <c r="AC122" s="26">
        <f t="shared" ref="AC122:AE122" si="130">IF(Y122=44434,,Y122)</f>
        <v>130</v>
      </c>
      <c r="AD122" s="26">
        <f t="shared" si="130"/>
        <v>12</v>
      </c>
      <c r="AE122" s="26">
        <f t="shared" si="130"/>
        <v>147</v>
      </c>
      <c r="AF122" s="26">
        <f t="shared" si="10"/>
        <v>12</v>
      </c>
      <c r="AG122" s="26" t="str">
        <f t="shared" si="11"/>
        <v>1 month ago</v>
      </c>
      <c r="AH122" s="26">
        <v>48.0</v>
      </c>
      <c r="AI122" s="26">
        <v>6.0</v>
      </c>
    </row>
    <row r="123">
      <c r="A123" s="20" t="str">
        <f>'2022'!A125</f>
        <v>RO7102122</v>
      </c>
      <c r="B123" s="9" t="str">
        <f>'2022'!B125</f>
        <v>CO40778</v>
      </c>
      <c r="C123" s="9" t="str">
        <f>'2022'!C125</f>
        <v>CO40778 / STARTRK-NG (RXDX-101-03)</v>
      </c>
      <c r="D123" s="9" t="str">
        <f>'2022'!D125</f>
        <v>Onc Hematology &amp; Onc Early Dev</v>
      </c>
      <c r="E123" s="9" t="str">
        <f>'2022'!E125</f>
        <v>Rozlytrek</v>
      </c>
      <c r="F123" s="9" t="str">
        <f>'2022'!F125</f>
        <v>Oncology</v>
      </c>
      <c r="G123" s="9" t="str">
        <f>'2022'!G125</f>
        <v>Phase I</v>
      </c>
      <c r="H123" s="21" t="str">
        <f>'2022'!H125</f>
        <v/>
      </c>
      <c r="I123" s="21" t="str">
        <f>'2022'!I125</f>
        <v/>
      </c>
      <c r="J123" s="22">
        <f>'2022'!J125</f>
        <v>92</v>
      </c>
      <c r="K123" s="22">
        <f>'2022'!K125</f>
        <v>27</v>
      </c>
      <c r="L123" s="22" t="str">
        <f>'2022'!L125</f>
        <v>1-28 days</v>
      </c>
      <c r="M123" s="23">
        <f t="shared" si="2"/>
        <v>14</v>
      </c>
      <c r="N123" s="22">
        <f t="shared" si="3"/>
        <v>1</v>
      </c>
      <c r="O123" s="143" t="str">
        <f>'2022'!N125</f>
        <v>13/3/2023</v>
      </c>
      <c r="P123" s="25">
        <f>'2022'!O125</f>
        <v>36</v>
      </c>
      <c r="Q123" s="144" t="str">
        <f>'2022'!AK125</f>
        <v>6/3/2023</v>
      </c>
      <c r="R123" s="26">
        <f>'2022'!AL125</f>
        <v>23</v>
      </c>
      <c r="S123" s="143" t="str">
        <f>'2022'!BH125</f>
        <v>4/2/2023</v>
      </c>
      <c r="T123" s="28">
        <f>'2022'!BI125</f>
        <v>47</v>
      </c>
      <c r="U123" s="29">
        <f t="shared" si="4"/>
        <v>45012</v>
      </c>
      <c r="V123" s="145" t="str">
        <f>'2022'!CF125</f>
        <v>3/13/2023</v>
      </c>
      <c r="W123" s="145" t="str">
        <f>'2022'!CG125</f>
        <v>3/6/2023</v>
      </c>
      <c r="X123" s="145" t="str">
        <f>'2022'!CH125</f>
        <v>2/4/2023</v>
      </c>
      <c r="Y123" s="26">
        <f t="shared" si="5"/>
        <v>14</v>
      </c>
      <c r="Z123" s="26">
        <f t="shared" si="6"/>
        <v>21</v>
      </c>
      <c r="AA123" s="26">
        <f t="shared" si="7"/>
        <v>51</v>
      </c>
      <c r="AB123" s="26">
        <f t="shared" si="8"/>
        <v>14</v>
      </c>
      <c r="AC123" s="26">
        <f t="shared" ref="AC123:AE123" si="131">IF(Y123=44434,,Y123)</f>
        <v>14</v>
      </c>
      <c r="AD123" s="26">
        <f t="shared" si="131"/>
        <v>21</v>
      </c>
      <c r="AE123" s="26">
        <f t="shared" si="131"/>
        <v>51</v>
      </c>
      <c r="AF123" s="26">
        <f t="shared" si="10"/>
        <v>14</v>
      </c>
      <c r="AG123" s="26" t="str">
        <f t="shared" si="11"/>
        <v>1 month ago</v>
      </c>
      <c r="AH123" s="26">
        <v>19.0</v>
      </c>
      <c r="AI123" s="26">
        <v>3.0</v>
      </c>
    </row>
    <row r="124">
      <c r="A124" s="20" t="str">
        <f>'2022'!A126</f>
        <v>RO7490677</v>
      </c>
      <c r="B124" s="9" t="str">
        <f>'2022'!B126</f>
        <v>WA42293</v>
      </c>
      <c r="C124" s="9" t="str">
        <f>'2022'!C126</f>
        <v>WA42293</v>
      </c>
      <c r="D124" s="9" t="str">
        <f>'2022'!D126</f>
        <v>I2O</v>
      </c>
      <c r="E124" s="9" t="str">
        <f>'2022'!E126</f>
        <v>zinpentraxin alfa</v>
      </c>
      <c r="F124" s="9" t="str">
        <f>'2022'!F126</f>
        <v>Immunology</v>
      </c>
      <c r="G124" s="9" t="str">
        <f>'2022'!G126</f>
        <v>Phase III</v>
      </c>
      <c r="H124" s="21" t="str">
        <f>'2022'!H126</f>
        <v/>
      </c>
      <c r="I124" s="21" t="str">
        <f>'2022'!I126</f>
        <v/>
      </c>
      <c r="J124" s="22">
        <f>'2022'!J126</f>
        <v>42</v>
      </c>
      <c r="K124" s="22" t="str">
        <f>'2022'!K126</f>
        <v/>
      </c>
      <c r="L124" s="22" t="str">
        <f>'2022'!L126</f>
        <v>1-28 days</v>
      </c>
      <c r="M124" s="23">
        <f t="shared" si="2"/>
        <v>12</v>
      </c>
      <c r="N124" s="22">
        <f t="shared" si="3"/>
        <v>1</v>
      </c>
      <c r="O124" s="143" t="str">
        <f>'2022'!N126</f>
        <v>15/3/2023</v>
      </c>
      <c r="P124" s="25">
        <f>'2022'!O126</f>
        <v>22</v>
      </c>
      <c r="Q124" s="144" t="str">
        <f>'2022'!AK126</f>
        <v/>
      </c>
      <c r="R124" s="26">
        <f>'2022'!AL126</f>
        <v>0</v>
      </c>
      <c r="S124" s="143" t="str">
        <f>'2022'!BH126</f>
        <v>15/3/2023</v>
      </c>
      <c r="T124" s="28">
        <f>'2022'!BI126</f>
        <v>0</v>
      </c>
      <c r="U124" s="29">
        <f t="shared" si="4"/>
        <v>45012</v>
      </c>
      <c r="V124" s="145" t="str">
        <f>'2022'!CF126</f>
        <v>3/15/2023</v>
      </c>
      <c r="W124" s="145" t="str">
        <f>'2022'!CG126</f>
        <v/>
      </c>
      <c r="X124" s="145" t="str">
        <f>'2022'!CH126</f>
        <v>3/15/2023</v>
      </c>
      <c r="Y124" s="26">
        <f t="shared" si="5"/>
        <v>12</v>
      </c>
      <c r="Z124" s="26">
        <f t="shared" si="6"/>
        <v>45012</v>
      </c>
      <c r="AA124" s="26">
        <f t="shared" si="7"/>
        <v>12</v>
      </c>
      <c r="AB124" s="26">
        <f t="shared" si="8"/>
        <v>12</v>
      </c>
      <c r="AC124" s="26">
        <f t="shared" ref="AC124:AE124" si="132">IF(Y124=44434,,Y124)</f>
        <v>12</v>
      </c>
      <c r="AD124" s="26">
        <f t="shared" si="132"/>
        <v>45012</v>
      </c>
      <c r="AE124" s="26">
        <f t="shared" si="132"/>
        <v>12</v>
      </c>
      <c r="AF124" s="26">
        <f t="shared" si="10"/>
        <v>12</v>
      </c>
      <c r="AG124" s="26" t="str">
        <f t="shared" si="11"/>
        <v>1 month ago</v>
      </c>
      <c r="AH124" s="26">
        <v>1.0</v>
      </c>
      <c r="AI124" s="26">
        <v>1.0</v>
      </c>
    </row>
    <row r="125">
      <c r="A125" s="20" t="str">
        <f>'2022'!A127</f>
        <v>RO7030816</v>
      </c>
      <c r="B125" s="9" t="str">
        <f>'2022'!B127</f>
        <v>GO29781</v>
      </c>
      <c r="C125" s="9" t="str">
        <f>'2022'!C127</f>
        <v>GO29781 / CD20/CD3 (BTCT4465A)</v>
      </c>
      <c r="D125" s="9" t="str">
        <f>'2022'!D127</f>
        <v>Onc Hematology &amp; Onc Early Dev</v>
      </c>
      <c r="E125" s="9" t="str">
        <f>'2022'!E127</f>
        <v>mosunetuzumab</v>
      </c>
      <c r="F125" s="9" t="str">
        <f>'2022'!F127</f>
        <v>Hematology, Oncology</v>
      </c>
      <c r="G125" s="9" t="str">
        <f>'2022'!G127</f>
        <v>Phase I/II</v>
      </c>
      <c r="H125" s="21">
        <f>'2022'!H127</f>
        <v>45322</v>
      </c>
      <c r="I125" s="21">
        <f>'2022'!I127</f>
        <v>44558</v>
      </c>
      <c r="J125" s="22">
        <f>'2022'!J127</f>
        <v>91</v>
      </c>
      <c r="K125" s="22">
        <f>'2022'!K127</f>
        <v>86</v>
      </c>
      <c r="L125" s="22" t="str">
        <f>'2022'!L127</f>
        <v>1-28 days</v>
      </c>
      <c r="M125" s="23">
        <f t="shared" si="2"/>
        <v>14</v>
      </c>
      <c r="N125" s="22">
        <f t="shared" si="3"/>
        <v>1</v>
      </c>
      <c r="O125" s="143" t="str">
        <f>'2022'!N127</f>
        <v>8/3/2023</v>
      </c>
      <c r="P125" s="25">
        <f>'2022'!O127</f>
        <v>10</v>
      </c>
      <c r="Q125" s="144" t="str">
        <f>'2022'!AK127</f>
        <v>9/3/2023</v>
      </c>
      <c r="R125" s="26">
        <f>'2022'!AL127</f>
        <v>5</v>
      </c>
      <c r="S125" s="143" t="str">
        <f>'2022'!BH127</f>
        <v>13/3/2023</v>
      </c>
      <c r="T125" s="28">
        <f>'2022'!BI127</f>
        <v>24</v>
      </c>
      <c r="U125" s="29">
        <f t="shared" si="4"/>
        <v>45012</v>
      </c>
      <c r="V125" s="145" t="str">
        <f>'2022'!CF127</f>
        <v>3/8/2023</v>
      </c>
      <c r="W125" s="145" t="str">
        <f>'2022'!CG127</f>
        <v>3/9/2023</v>
      </c>
      <c r="X125" s="145" t="str">
        <f>'2022'!CH127</f>
        <v>3/13/2023</v>
      </c>
      <c r="Y125" s="26">
        <f t="shared" si="5"/>
        <v>19</v>
      </c>
      <c r="Z125" s="26">
        <f t="shared" si="6"/>
        <v>18</v>
      </c>
      <c r="AA125" s="26">
        <f t="shared" si="7"/>
        <v>14</v>
      </c>
      <c r="AB125" s="26">
        <f t="shared" si="8"/>
        <v>14</v>
      </c>
      <c r="AC125" s="26">
        <f t="shared" ref="AC125:AE125" si="133">IF(Y125=44434,,Y125)</f>
        <v>19</v>
      </c>
      <c r="AD125" s="26">
        <f t="shared" si="133"/>
        <v>18</v>
      </c>
      <c r="AE125" s="26">
        <f t="shared" si="133"/>
        <v>14</v>
      </c>
      <c r="AF125" s="26">
        <f t="shared" si="10"/>
        <v>14</v>
      </c>
      <c r="AG125" s="26" t="str">
        <f t="shared" si="11"/>
        <v>1 month ago</v>
      </c>
      <c r="AH125" s="26">
        <v>14.0</v>
      </c>
      <c r="AI125" s="26">
        <v>2.0</v>
      </c>
    </row>
    <row r="126">
      <c r="A126" s="20" t="str">
        <f>'2022'!A128</f>
        <v>RO5541267</v>
      </c>
      <c r="B126" s="9" t="str">
        <f>'2022'!B128</f>
        <v>BO42843</v>
      </c>
      <c r="C126" s="9" t="str">
        <f>'2022'!C128</f>
        <v>BO42843</v>
      </c>
      <c r="D126" s="9" t="str">
        <f>'2022'!D128</f>
        <v>Onc Solid Tumor &amp; Onc Medical Affairs</v>
      </c>
      <c r="E126" s="9" t="str">
        <f>'2022'!E128</f>
        <v>Tecentriq</v>
      </c>
      <c r="F126" s="9" t="str">
        <f>'2022'!F128</f>
        <v>Oncology</v>
      </c>
      <c r="G126" s="9" t="str">
        <f>'2022'!G128</f>
        <v>Phase III</v>
      </c>
      <c r="H126" s="21">
        <f>'2022'!H128</f>
        <v>46777</v>
      </c>
      <c r="I126" s="21">
        <f>'2022'!I128</f>
        <v>45582</v>
      </c>
      <c r="J126" s="22">
        <f>'2022'!J128</f>
        <v>41</v>
      </c>
      <c r="K126" s="22" t="str">
        <f>'2022'!K128</f>
        <v/>
      </c>
      <c r="L126" s="22" t="str">
        <f>'2022'!L128</f>
        <v>29-56 days</v>
      </c>
      <c r="M126" s="23">
        <f t="shared" si="2"/>
        <v>49</v>
      </c>
      <c r="N126" s="22">
        <f t="shared" si="3"/>
        <v>2</v>
      </c>
      <c r="O126" s="143" t="str">
        <f>'2022'!N128</f>
        <v>6/2/2023</v>
      </c>
      <c r="P126" s="25">
        <f>'2022'!O128</f>
        <v>6</v>
      </c>
      <c r="Q126" s="144" t="str">
        <f>'2022'!AK128</f>
        <v/>
      </c>
      <c r="R126" s="26">
        <f>'2022'!AL128</f>
        <v>0</v>
      </c>
      <c r="S126" s="143" t="str">
        <f>'2022'!BH128</f>
        <v>9/5/2022</v>
      </c>
      <c r="T126" s="28">
        <f>'2022'!BI128</f>
        <v>0</v>
      </c>
      <c r="U126" s="29">
        <f t="shared" si="4"/>
        <v>45012</v>
      </c>
      <c r="V126" s="145" t="str">
        <f>'2022'!CF128</f>
        <v>2/6/2023</v>
      </c>
      <c r="W126" s="145" t="str">
        <f>'2022'!CG128</f>
        <v/>
      </c>
      <c r="X126" s="145" t="str">
        <f>'2022'!CH128</f>
        <v>5/9/2022</v>
      </c>
      <c r="Y126" s="26">
        <f t="shared" si="5"/>
        <v>49</v>
      </c>
      <c r="Z126" s="26">
        <f t="shared" si="6"/>
        <v>45012</v>
      </c>
      <c r="AA126" s="26">
        <f t="shared" si="7"/>
        <v>322</v>
      </c>
      <c r="AB126" s="26">
        <f t="shared" si="8"/>
        <v>49</v>
      </c>
      <c r="AC126" s="26">
        <f t="shared" ref="AC126:AE126" si="134">IF(Y126=44434,,Y126)</f>
        <v>49</v>
      </c>
      <c r="AD126" s="26">
        <f t="shared" si="134"/>
        <v>45012</v>
      </c>
      <c r="AE126" s="26">
        <f t="shared" si="134"/>
        <v>322</v>
      </c>
      <c r="AF126" s="26">
        <f t="shared" si="10"/>
        <v>49</v>
      </c>
      <c r="AG126" s="26" t="str">
        <f t="shared" si="11"/>
        <v>2 months ago</v>
      </c>
      <c r="AH126" s="26">
        <v>1.0</v>
      </c>
      <c r="AI126" s="26">
        <v>1.0</v>
      </c>
    </row>
    <row r="127">
      <c r="A127" s="20" t="str">
        <f>'2022'!A129</f>
        <v>RO7102122</v>
      </c>
      <c r="B127" s="9" t="str">
        <f>'2022'!B129</f>
        <v>GO40782</v>
      </c>
      <c r="C127" s="9" t="str">
        <f>'2022'!C129</f>
        <v>GO40782 / STARTRK-2 (RXDX-101-02)</v>
      </c>
      <c r="D127" s="9" t="str">
        <f>'2022'!D129</f>
        <v>Onc Solid Tumor &amp; Onc Medical Affairs</v>
      </c>
      <c r="E127" s="9" t="str">
        <f>'2022'!E129</f>
        <v>Rozlytrek</v>
      </c>
      <c r="F127" s="9" t="str">
        <f>'2022'!F129</f>
        <v>Oncology</v>
      </c>
      <c r="G127" s="9" t="str">
        <f>'2022'!G129</f>
        <v>Phase II</v>
      </c>
      <c r="H127" s="21">
        <f>'2022'!H129</f>
        <v>45747</v>
      </c>
      <c r="I127" s="21">
        <f>'2022'!I129</f>
        <v>43453</v>
      </c>
      <c r="J127" s="22">
        <f>'2022'!J129</f>
        <v>56</v>
      </c>
      <c r="K127" s="22">
        <f>'2022'!K129</f>
        <v>21</v>
      </c>
      <c r="L127" s="22" t="str">
        <f>'2022'!L129</f>
        <v>29-56 days</v>
      </c>
      <c r="M127" s="23">
        <f t="shared" si="2"/>
        <v>53</v>
      </c>
      <c r="N127" s="22">
        <f t="shared" si="3"/>
        <v>2</v>
      </c>
      <c r="O127" s="143" t="str">
        <f>'2022'!N129</f>
        <v>23/1/2023</v>
      </c>
      <c r="P127" s="25">
        <f>'2022'!O129</f>
        <v>38</v>
      </c>
      <c r="Q127" s="144" t="str">
        <f>'2022'!AK129</f>
        <v>23/1/2023</v>
      </c>
      <c r="R127" s="26">
        <f>'2022'!AL129</f>
        <v>4</v>
      </c>
      <c r="S127" s="143" t="str">
        <f>'2022'!BH129</f>
        <v>2/2/2023</v>
      </c>
      <c r="T127" s="28">
        <f>'2022'!BI129</f>
        <v>44</v>
      </c>
      <c r="U127" s="29">
        <f t="shared" si="4"/>
        <v>45012</v>
      </c>
      <c r="V127" s="145" t="str">
        <f>'2022'!CF129</f>
        <v>1/23/2023</v>
      </c>
      <c r="W127" s="145" t="str">
        <f>'2022'!CG129</f>
        <v>1/23/2023</v>
      </c>
      <c r="X127" s="145" t="str">
        <f>'2022'!CH129</f>
        <v>2/2/2023</v>
      </c>
      <c r="Y127" s="26">
        <f t="shared" si="5"/>
        <v>63</v>
      </c>
      <c r="Z127" s="26">
        <f t="shared" si="6"/>
        <v>63</v>
      </c>
      <c r="AA127" s="26">
        <f t="shared" si="7"/>
        <v>53</v>
      </c>
      <c r="AB127" s="26">
        <f t="shared" si="8"/>
        <v>53</v>
      </c>
      <c r="AC127" s="26">
        <f t="shared" ref="AC127:AE127" si="135">IF(Y127=44434,,Y127)</f>
        <v>63</v>
      </c>
      <c r="AD127" s="26">
        <f t="shared" si="135"/>
        <v>63</v>
      </c>
      <c r="AE127" s="26">
        <f t="shared" si="135"/>
        <v>53</v>
      </c>
      <c r="AF127" s="26">
        <f t="shared" si="10"/>
        <v>53</v>
      </c>
      <c r="AG127" s="26" t="str">
        <f t="shared" si="11"/>
        <v>2 months ago</v>
      </c>
      <c r="AH127" s="26">
        <v>23.0</v>
      </c>
      <c r="AI127" s="26">
        <v>3.0</v>
      </c>
    </row>
    <row r="128">
      <c r="A128" s="20" t="str">
        <f>'2022'!A130</f>
        <v>RO4964913</v>
      </c>
      <c r="B128" s="9" t="str">
        <f>'2022'!B130</f>
        <v>MN39158</v>
      </c>
      <c r="C128" s="9" t="str">
        <f>'2022'!C130</f>
        <v>MN39158 / Liberto</v>
      </c>
      <c r="D128" s="9" t="str">
        <f>'2022'!D130</f>
        <v>Neuroscience</v>
      </c>
      <c r="E128" s="9" t="str">
        <f>'2022'!E130</f>
        <v>Ocrevus</v>
      </c>
      <c r="F128" s="9" t="str">
        <f>'2022'!F130</f>
        <v>Neurology/CNS</v>
      </c>
      <c r="G128" s="9" t="str">
        <f>'2022'!G130</f>
        <v>Phase IIIb</v>
      </c>
      <c r="H128" s="21">
        <f>'2022'!H130</f>
        <v>45995</v>
      </c>
      <c r="I128" s="21" t="str">
        <f>'2022'!I130</f>
        <v/>
      </c>
      <c r="J128" s="22">
        <f>'2022'!J130</f>
        <v>45</v>
      </c>
      <c r="K128" s="22" t="str">
        <f>'2022'!K130</f>
        <v/>
      </c>
      <c r="L128" s="22" t="str">
        <f>'2022'!L130</f>
        <v>1-28 days</v>
      </c>
      <c r="M128" s="23">
        <f t="shared" si="2"/>
        <v>19</v>
      </c>
      <c r="N128" s="22">
        <f t="shared" si="3"/>
        <v>1</v>
      </c>
      <c r="O128" s="143" t="str">
        <f>'2022'!N130</f>
        <v>8/3/2023</v>
      </c>
      <c r="P128" s="25">
        <f>'2022'!O130</f>
        <v>2</v>
      </c>
      <c r="Q128" s="144" t="str">
        <f>'2022'!AK130</f>
        <v/>
      </c>
      <c r="R128" s="26">
        <f>'2022'!AL130</f>
        <v>0</v>
      </c>
      <c r="S128" s="143" t="str">
        <f>'2022'!BH130</f>
        <v/>
      </c>
      <c r="T128" s="28">
        <f>'2022'!BI130</f>
        <v>0</v>
      </c>
      <c r="U128" s="29">
        <f t="shared" si="4"/>
        <v>45012</v>
      </c>
      <c r="V128" s="145" t="str">
        <f>'2022'!CF130</f>
        <v>3/8/2023</v>
      </c>
      <c r="W128" s="145" t="str">
        <f>'2022'!CG130</f>
        <v/>
      </c>
      <c r="X128" s="145" t="str">
        <f>'2022'!CH130</f>
        <v/>
      </c>
      <c r="Y128" s="26">
        <f t="shared" si="5"/>
        <v>19</v>
      </c>
      <c r="Z128" s="26">
        <f t="shared" si="6"/>
        <v>45012</v>
      </c>
      <c r="AA128" s="26">
        <f t="shared" si="7"/>
        <v>45012</v>
      </c>
      <c r="AB128" s="26">
        <f t="shared" si="8"/>
        <v>19</v>
      </c>
      <c r="AC128" s="26">
        <f t="shared" ref="AC128:AE128" si="136">IF(Y128=44434,,Y128)</f>
        <v>19</v>
      </c>
      <c r="AD128" s="26">
        <f t="shared" si="136"/>
        <v>45012</v>
      </c>
      <c r="AE128" s="26">
        <f t="shared" si="136"/>
        <v>45012</v>
      </c>
      <c r="AF128" s="26">
        <f t="shared" si="10"/>
        <v>19</v>
      </c>
      <c r="AG128" s="26" t="str">
        <f t="shared" si="11"/>
        <v>1 month ago</v>
      </c>
      <c r="AH128" s="26">
        <v>1.0</v>
      </c>
      <c r="AI128" s="26">
        <v>1.0</v>
      </c>
    </row>
    <row r="129">
      <c r="A129" s="20" t="str">
        <f>'2022'!A131</f>
        <v>RO4964913</v>
      </c>
      <c r="B129" s="9" t="str">
        <f>'2022'!B131</f>
        <v>MN39159</v>
      </c>
      <c r="C129" s="9" t="str">
        <f>'2022'!C131</f>
        <v>MN39159 / CONSONANCE</v>
      </c>
      <c r="D129" s="9" t="str">
        <f>'2022'!D131</f>
        <v>Neuroscience</v>
      </c>
      <c r="E129" s="9" t="str">
        <f>'2022'!E131</f>
        <v>Ocrevus</v>
      </c>
      <c r="F129" s="9" t="str">
        <f>'2022'!F131</f>
        <v>Neurology/CNS</v>
      </c>
      <c r="G129" s="9" t="str">
        <f>'2022'!G131</f>
        <v>Phase IIIb</v>
      </c>
      <c r="H129" s="21">
        <f>'2022'!H131</f>
        <v>46350</v>
      </c>
      <c r="I129" s="21" t="str">
        <f>'2022'!I131</f>
        <v/>
      </c>
      <c r="J129" s="22">
        <f>'2022'!J131</f>
        <v>45</v>
      </c>
      <c r="K129" s="22" t="str">
        <f>'2022'!K131</f>
        <v/>
      </c>
      <c r="L129" s="22" t="str">
        <f>'2022'!L131</f>
        <v>1-28 days</v>
      </c>
      <c r="M129" s="23">
        <f t="shared" si="2"/>
        <v>19</v>
      </c>
      <c r="N129" s="22">
        <f t="shared" si="3"/>
        <v>1</v>
      </c>
      <c r="O129" s="143" t="str">
        <f>'2022'!N131</f>
        <v>8/3/2023</v>
      </c>
      <c r="P129" s="25">
        <f>'2022'!O131</f>
        <v>3</v>
      </c>
      <c r="Q129" s="144" t="str">
        <f>'2022'!AK131</f>
        <v/>
      </c>
      <c r="R129" s="26">
        <f>'2022'!AL131</f>
        <v>0</v>
      </c>
      <c r="S129" s="143" t="str">
        <f>'2022'!BH131</f>
        <v>20/1/2023</v>
      </c>
      <c r="T129" s="28">
        <f>'2022'!BI131</f>
        <v>0</v>
      </c>
      <c r="U129" s="29">
        <f t="shared" si="4"/>
        <v>45012</v>
      </c>
      <c r="V129" s="145" t="str">
        <f>'2022'!CF131</f>
        <v>3/8/2023</v>
      </c>
      <c r="W129" s="145" t="str">
        <f>'2022'!CG131</f>
        <v/>
      </c>
      <c r="X129" s="145" t="str">
        <f>'2022'!CH131</f>
        <v>1/20/2023</v>
      </c>
      <c r="Y129" s="26">
        <f t="shared" si="5"/>
        <v>19</v>
      </c>
      <c r="Z129" s="26">
        <f t="shared" si="6"/>
        <v>45012</v>
      </c>
      <c r="AA129" s="26">
        <f t="shared" si="7"/>
        <v>66</v>
      </c>
      <c r="AB129" s="26">
        <f t="shared" si="8"/>
        <v>19</v>
      </c>
      <c r="AC129" s="26">
        <f t="shared" ref="AC129:AE129" si="137">IF(Y129=44434,,Y129)</f>
        <v>19</v>
      </c>
      <c r="AD129" s="26">
        <f t="shared" si="137"/>
        <v>45012</v>
      </c>
      <c r="AE129" s="26">
        <f t="shared" si="137"/>
        <v>66</v>
      </c>
      <c r="AF129" s="26">
        <f t="shared" si="10"/>
        <v>19</v>
      </c>
      <c r="AG129" s="26" t="str">
        <f t="shared" si="11"/>
        <v>1 month ago</v>
      </c>
      <c r="AH129" s="26">
        <v>2.0</v>
      </c>
      <c r="AI129" s="26">
        <v>2.0</v>
      </c>
    </row>
    <row r="130">
      <c r="A130" s="20" t="str">
        <f>'2022'!A132</f>
        <v>RO7490677</v>
      </c>
      <c r="B130" s="9" t="str">
        <f>'2022'!B132</f>
        <v>WA42294</v>
      </c>
      <c r="C130" s="9" t="str">
        <f>'2022'!C132</f>
        <v>WA42294</v>
      </c>
      <c r="D130" s="9" t="str">
        <f>'2022'!D132</f>
        <v>I2O</v>
      </c>
      <c r="E130" s="9" t="str">
        <f>'2022'!E132</f>
        <v>zinpentraxin alfa</v>
      </c>
      <c r="F130" s="9" t="str">
        <f>'2022'!F132</f>
        <v>Immunology</v>
      </c>
      <c r="G130" s="9" t="str">
        <f>'2022'!G132</f>
        <v>Phase III</v>
      </c>
      <c r="H130" s="21">
        <f>'2022'!H132</f>
        <v>45292</v>
      </c>
      <c r="I130" s="21">
        <f>'2022'!I132</f>
        <v>45497</v>
      </c>
      <c r="J130" s="22">
        <f>'2022'!J132</f>
        <v>37</v>
      </c>
      <c r="K130" s="22" t="str">
        <f>'2022'!K132</f>
        <v/>
      </c>
      <c r="L130" s="22" t="str">
        <f>'2022'!L132</f>
        <v>1-28 days</v>
      </c>
      <c r="M130" s="23">
        <f t="shared" si="2"/>
        <v>12</v>
      </c>
      <c r="N130" s="22">
        <f t="shared" si="3"/>
        <v>1</v>
      </c>
      <c r="O130" s="143" t="str">
        <f>'2022'!N132</f>
        <v>15/3/2023</v>
      </c>
      <c r="P130" s="25">
        <f>'2022'!O132</f>
        <v>18</v>
      </c>
      <c r="Q130" s="144" t="str">
        <f>'2022'!AK132</f>
        <v/>
      </c>
      <c r="R130" s="26">
        <f>'2022'!AL132</f>
        <v>0</v>
      </c>
      <c r="S130" s="143" t="str">
        <f>'2022'!BH132</f>
        <v>15/3/2023</v>
      </c>
      <c r="T130" s="28">
        <f>'2022'!BI132</f>
        <v>0</v>
      </c>
      <c r="U130" s="29">
        <f t="shared" si="4"/>
        <v>45012</v>
      </c>
      <c r="V130" s="145" t="str">
        <f>'2022'!CF132</f>
        <v>3/15/2023</v>
      </c>
      <c r="W130" s="145" t="str">
        <f>'2022'!CG132</f>
        <v/>
      </c>
      <c r="X130" s="145" t="str">
        <f>'2022'!CH132</f>
        <v>3/15/2023</v>
      </c>
      <c r="Y130" s="26">
        <f t="shared" si="5"/>
        <v>12</v>
      </c>
      <c r="Z130" s="26">
        <f t="shared" si="6"/>
        <v>45012</v>
      </c>
      <c r="AA130" s="26">
        <f t="shared" si="7"/>
        <v>12</v>
      </c>
      <c r="AB130" s="26">
        <f t="shared" si="8"/>
        <v>12</v>
      </c>
      <c r="AC130" s="26">
        <f t="shared" ref="AC130:AE130" si="138">IF(Y130=44434,,Y130)</f>
        <v>12</v>
      </c>
      <c r="AD130" s="26">
        <f t="shared" si="138"/>
        <v>45012</v>
      </c>
      <c r="AE130" s="26">
        <f t="shared" si="138"/>
        <v>12</v>
      </c>
      <c r="AF130" s="26">
        <f t="shared" si="10"/>
        <v>12</v>
      </c>
      <c r="AG130" s="26" t="str">
        <f t="shared" si="11"/>
        <v>1 month ago</v>
      </c>
      <c r="AH130" s="26">
        <v>2.0</v>
      </c>
      <c r="AI130" s="26">
        <v>2.0</v>
      </c>
    </row>
    <row r="131">
      <c r="A131" s="20" t="str">
        <f>'2022'!A133</f>
        <v>RO5541267</v>
      </c>
      <c r="B131" s="9" t="str">
        <f>'2022'!B133</f>
        <v>WO41994</v>
      </c>
      <c r="C131" s="9" t="str">
        <f>'2022'!C133</f>
        <v>WO41994</v>
      </c>
      <c r="D131" s="9" t="str">
        <f>'2022'!D133</f>
        <v>Onc Solid Tumor &amp; Onc Medical Affairs</v>
      </c>
      <c r="E131" s="9" t="str">
        <f>'2022'!E133</f>
        <v>Tecentriq</v>
      </c>
      <c r="F131" s="9" t="str">
        <f>'2022'!F133</f>
        <v>Oncology</v>
      </c>
      <c r="G131" s="9" t="str">
        <f>'2022'!G133</f>
        <v>Phase III</v>
      </c>
      <c r="H131" s="21">
        <f>'2022'!H133</f>
        <v>46022</v>
      </c>
      <c r="I131" s="21">
        <f>'2022'!I133</f>
        <v>45126</v>
      </c>
      <c r="J131" s="22">
        <f>'2022'!J133</f>
        <v>55</v>
      </c>
      <c r="K131" s="22" t="str">
        <f>'2022'!K133</f>
        <v/>
      </c>
      <c r="L131" s="22" t="str">
        <f>'2022'!L133</f>
        <v>1-28 days</v>
      </c>
      <c r="M131" s="23">
        <f t="shared" si="2"/>
        <v>14</v>
      </c>
      <c r="N131" s="22">
        <f t="shared" si="3"/>
        <v>1</v>
      </c>
      <c r="O131" s="143" t="str">
        <f>'2022'!N133</f>
        <v>13/3/2023</v>
      </c>
      <c r="P131" s="25">
        <f>'2022'!O133</f>
        <v>23</v>
      </c>
      <c r="Q131" s="144" t="str">
        <f>'2022'!AK133</f>
        <v>10/3/2023</v>
      </c>
      <c r="R131" s="26">
        <f>'2022'!AL133</f>
        <v>33</v>
      </c>
      <c r="S131" s="143" t="str">
        <f>'2022'!BH133</f>
        <v>28/2/2023</v>
      </c>
      <c r="T131" s="28">
        <f>'2022'!BI133</f>
        <v>0</v>
      </c>
      <c r="U131" s="29">
        <f t="shared" si="4"/>
        <v>45012</v>
      </c>
      <c r="V131" s="145" t="str">
        <f>'2022'!CF133</f>
        <v>3/13/2023</v>
      </c>
      <c r="W131" s="145" t="str">
        <f>'2022'!CG133</f>
        <v>3/10/2023</v>
      </c>
      <c r="X131" s="145" t="str">
        <f>'2022'!CH133</f>
        <v>2/28/2023</v>
      </c>
      <c r="Y131" s="26">
        <f t="shared" si="5"/>
        <v>14</v>
      </c>
      <c r="Z131" s="26">
        <f t="shared" si="6"/>
        <v>17</v>
      </c>
      <c r="AA131" s="26">
        <f t="shared" si="7"/>
        <v>27</v>
      </c>
      <c r="AB131" s="26">
        <f t="shared" si="8"/>
        <v>14</v>
      </c>
      <c r="AC131" s="26">
        <f t="shared" ref="AC131:AE131" si="139">IF(Y131=44434,,Y131)</f>
        <v>14</v>
      </c>
      <c r="AD131" s="26">
        <f t="shared" si="139"/>
        <v>17</v>
      </c>
      <c r="AE131" s="26">
        <f t="shared" si="139"/>
        <v>27</v>
      </c>
      <c r="AF131" s="26">
        <f t="shared" si="10"/>
        <v>14</v>
      </c>
      <c r="AG131" s="26" t="str">
        <f t="shared" si="11"/>
        <v>1 month ago</v>
      </c>
      <c r="AH131" s="26">
        <v>7.0</v>
      </c>
      <c r="AI131" s="26">
        <v>7.0</v>
      </c>
    </row>
    <row r="132">
      <c r="A132" s="20" t="str">
        <f>'2022'!A134</f>
        <v>RO5541267</v>
      </c>
      <c r="B132" s="9" t="str">
        <f>'2022'!B134</f>
        <v>GO42216</v>
      </c>
      <c r="C132" s="9" t="str">
        <f>'2022'!C134</f>
        <v>GO42216</v>
      </c>
      <c r="D132" s="9" t="str">
        <f>'2022'!D134</f>
        <v>Onc Solid Tumor &amp; Onc Medical Affairs</v>
      </c>
      <c r="E132" s="9" t="str">
        <f>'2022'!E134</f>
        <v>Morpheus Platform</v>
      </c>
      <c r="F132" s="9" t="str">
        <f>'2022'!F134</f>
        <v>Oncology</v>
      </c>
      <c r="G132" s="9" t="str">
        <f>'2022'!G134</f>
        <v>Phase I/II</v>
      </c>
      <c r="H132" s="21">
        <f>'2022'!H134</f>
        <v>45292</v>
      </c>
      <c r="I132" s="21" t="str">
        <f>'2022'!I134</f>
        <v/>
      </c>
      <c r="J132" s="22">
        <f>'2022'!J134</f>
        <v>49</v>
      </c>
      <c r="K132" s="22" t="str">
        <f>'2022'!K134</f>
        <v/>
      </c>
      <c r="L132" s="22" t="str">
        <f>'2022'!L134</f>
        <v>above 56 days</v>
      </c>
      <c r="M132" s="23">
        <f t="shared" si="2"/>
        <v>105</v>
      </c>
      <c r="N132" s="22">
        <f t="shared" si="3"/>
        <v>4</v>
      </c>
      <c r="O132" s="143" t="str">
        <f>'2022'!N134</f>
        <v>12/12/2022</v>
      </c>
      <c r="P132" s="25">
        <f>'2022'!O134</f>
        <v>13</v>
      </c>
      <c r="Q132" s="144" t="str">
        <f>'2022'!AK134</f>
        <v/>
      </c>
      <c r="R132" s="26">
        <f>'2022'!AL134</f>
        <v>0</v>
      </c>
      <c r="S132" s="143" t="str">
        <f>'2022'!BH134</f>
        <v>30/3/2022</v>
      </c>
      <c r="T132" s="28">
        <f>'2022'!BI134</f>
        <v>6</v>
      </c>
      <c r="U132" s="29">
        <f t="shared" si="4"/>
        <v>45012</v>
      </c>
      <c r="V132" s="145" t="str">
        <f>'2022'!CF134</f>
        <v>12/12/2022</v>
      </c>
      <c r="W132" s="145" t="str">
        <f>'2022'!CG134</f>
        <v/>
      </c>
      <c r="X132" s="145" t="str">
        <f>'2022'!CH134</f>
        <v>3/30/2022</v>
      </c>
      <c r="Y132" s="26">
        <f t="shared" si="5"/>
        <v>105</v>
      </c>
      <c r="Z132" s="26">
        <f t="shared" si="6"/>
        <v>45012</v>
      </c>
      <c r="AA132" s="26">
        <f t="shared" si="7"/>
        <v>362</v>
      </c>
      <c r="AB132" s="26">
        <f t="shared" si="8"/>
        <v>105</v>
      </c>
      <c r="AC132" s="26">
        <f t="shared" ref="AC132:AE132" si="140">IF(Y132=44434,,Y132)</f>
        <v>105</v>
      </c>
      <c r="AD132" s="26">
        <f t="shared" si="140"/>
        <v>45012</v>
      </c>
      <c r="AE132" s="26">
        <f t="shared" si="140"/>
        <v>362</v>
      </c>
      <c r="AF132" s="26">
        <f t="shared" si="10"/>
        <v>105</v>
      </c>
      <c r="AG132" s="26" t="str">
        <f t="shared" si="11"/>
        <v>4 months ago</v>
      </c>
      <c r="AH132" s="26">
        <v>1.0</v>
      </c>
      <c r="AI132" s="26">
        <v>1.0</v>
      </c>
    </row>
    <row r="133">
      <c r="A133" s="20" t="str">
        <f>'2022'!A135</f>
        <v>RO5541267</v>
      </c>
      <c r="B133" s="9" t="str">
        <f>'2022'!B135</f>
        <v>CO40115</v>
      </c>
      <c r="C133" s="9" t="str">
        <f>'2022'!C135</f>
        <v>CO40115 / Morpheus</v>
      </c>
      <c r="D133" s="9" t="str">
        <f>'2022'!D135</f>
        <v>Onc Solid Tumor &amp; Onc Medical Affairs</v>
      </c>
      <c r="E133" s="9" t="str">
        <f>'2022'!E135</f>
        <v>Morpheus Platform</v>
      </c>
      <c r="F133" s="9" t="str">
        <f>'2022'!F135</f>
        <v>Oncology</v>
      </c>
      <c r="G133" s="9" t="str">
        <f>'2022'!G135</f>
        <v>Phase I/II</v>
      </c>
      <c r="H133" s="21">
        <f>'2022'!H135</f>
        <v>45128</v>
      </c>
      <c r="I133" s="21" t="str">
        <f>'2022'!I135</f>
        <v/>
      </c>
      <c r="J133" s="22">
        <f>'2022'!J135</f>
        <v>50</v>
      </c>
      <c r="K133" s="22">
        <f>'2022'!K135</f>
        <v>35</v>
      </c>
      <c r="L133" s="22" t="str">
        <f>'2022'!L135</f>
        <v>above 56 days</v>
      </c>
      <c r="M133" s="23">
        <f t="shared" si="2"/>
        <v>66</v>
      </c>
      <c r="N133" s="22">
        <f t="shared" si="3"/>
        <v>3</v>
      </c>
      <c r="O133" s="143" t="str">
        <f>'2022'!N135</f>
        <v>20/1/2023</v>
      </c>
      <c r="P133" s="25">
        <f>'2022'!O135</f>
        <v>10</v>
      </c>
      <c r="Q133" s="144" t="str">
        <f>'2022'!AK135</f>
        <v/>
      </c>
      <c r="R133" s="26">
        <f>'2022'!AL135</f>
        <v>0</v>
      </c>
      <c r="S133" s="143" t="str">
        <f>'2022'!BH135</f>
        <v>9/11/2022</v>
      </c>
      <c r="T133" s="28">
        <f>'2022'!BI135</f>
        <v>2</v>
      </c>
      <c r="U133" s="29">
        <f t="shared" si="4"/>
        <v>45012</v>
      </c>
      <c r="V133" s="145" t="str">
        <f>'2022'!CF135</f>
        <v>1/20/2023</v>
      </c>
      <c r="W133" s="145" t="str">
        <f>'2022'!CG135</f>
        <v/>
      </c>
      <c r="X133" s="145" t="str">
        <f>'2022'!CH135</f>
        <v>11/9/2022</v>
      </c>
      <c r="Y133" s="26">
        <f t="shared" si="5"/>
        <v>66</v>
      </c>
      <c r="Z133" s="26">
        <f t="shared" si="6"/>
        <v>45012</v>
      </c>
      <c r="AA133" s="26">
        <f t="shared" si="7"/>
        <v>138</v>
      </c>
      <c r="AB133" s="26">
        <f t="shared" si="8"/>
        <v>66</v>
      </c>
      <c r="AC133" s="26">
        <f t="shared" ref="AC133:AE133" si="141">IF(Y133=44434,,Y133)</f>
        <v>66</v>
      </c>
      <c r="AD133" s="26">
        <f t="shared" si="141"/>
        <v>45012</v>
      </c>
      <c r="AE133" s="26">
        <f t="shared" si="141"/>
        <v>138</v>
      </c>
      <c r="AF133" s="26">
        <f t="shared" si="10"/>
        <v>66</v>
      </c>
      <c r="AG133" s="26" t="str">
        <f t="shared" si="11"/>
        <v>3 months ago</v>
      </c>
      <c r="AH133" s="26">
        <v>3.0</v>
      </c>
      <c r="AI133" s="26">
        <v>1.0</v>
      </c>
    </row>
    <row r="134">
      <c r="A134" s="20" t="str">
        <f>'2022'!A136</f>
        <v>RO5541267</v>
      </c>
      <c r="B134" s="9" t="str">
        <f>'2022'!B136</f>
        <v>WO30070</v>
      </c>
      <c r="C134" s="9" t="str">
        <f>'2022'!C136</f>
        <v>WO30070 / IMvigor130</v>
      </c>
      <c r="D134" s="9" t="str">
        <f>'2022'!D136</f>
        <v>Onc Solid Tumor &amp; Onc Medical Affairs</v>
      </c>
      <c r="E134" s="9" t="str">
        <f>'2022'!E136</f>
        <v>Tecentriq</v>
      </c>
      <c r="F134" s="9" t="str">
        <f>'2022'!F136</f>
        <v>Oncology</v>
      </c>
      <c r="G134" s="9" t="str">
        <f>'2022'!G136</f>
        <v>Phase III</v>
      </c>
      <c r="H134" s="21">
        <f>'2022'!H136</f>
        <v>44804</v>
      </c>
      <c r="I134" s="21">
        <f>'2022'!I136</f>
        <v>44908</v>
      </c>
      <c r="J134" s="22">
        <f>'2022'!J136</f>
        <v>52</v>
      </c>
      <c r="K134" s="22">
        <f>'2022'!K136</f>
        <v>89</v>
      </c>
      <c r="L134" s="22" t="str">
        <f>'2022'!L136</f>
        <v>29-56 days</v>
      </c>
      <c r="M134" s="23">
        <f t="shared" si="2"/>
        <v>38</v>
      </c>
      <c r="N134" s="22">
        <f t="shared" si="3"/>
        <v>2</v>
      </c>
      <c r="O134" s="143" t="str">
        <f>'2022'!N136</f>
        <v>17/2/2023</v>
      </c>
      <c r="P134" s="25">
        <f>'2022'!O136</f>
        <v>39</v>
      </c>
      <c r="Q134" s="144" t="str">
        <f>'2022'!AK136</f>
        <v>4/10/2022</v>
      </c>
      <c r="R134" s="26">
        <f>'2022'!AL136</f>
        <v>19</v>
      </c>
      <c r="S134" s="143" t="str">
        <f>'2022'!BH136</f>
        <v>5/10/2022</v>
      </c>
      <c r="T134" s="28">
        <f>'2022'!BI136</f>
        <v>2</v>
      </c>
      <c r="U134" s="29">
        <f t="shared" si="4"/>
        <v>45012</v>
      </c>
      <c r="V134" s="145" t="str">
        <f>'2022'!CF136</f>
        <v>2/17/2023</v>
      </c>
      <c r="W134" s="145" t="str">
        <f>'2022'!CG136</f>
        <v>10/4/2022</v>
      </c>
      <c r="X134" s="145" t="str">
        <f>'2022'!CH136</f>
        <v>10/5/2022</v>
      </c>
      <c r="Y134" s="26">
        <f t="shared" si="5"/>
        <v>38</v>
      </c>
      <c r="Z134" s="26">
        <f t="shared" si="6"/>
        <v>174</v>
      </c>
      <c r="AA134" s="26">
        <f t="shared" si="7"/>
        <v>173</v>
      </c>
      <c r="AB134" s="26">
        <f t="shared" si="8"/>
        <v>38</v>
      </c>
      <c r="AC134" s="26">
        <f t="shared" ref="AC134:AE134" si="142">IF(Y134=44434,,Y134)</f>
        <v>38</v>
      </c>
      <c r="AD134" s="26">
        <f t="shared" si="142"/>
        <v>174</v>
      </c>
      <c r="AE134" s="26">
        <f t="shared" si="142"/>
        <v>173</v>
      </c>
      <c r="AF134" s="26">
        <f t="shared" si="10"/>
        <v>38</v>
      </c>
      <c r="AG134" s="26" t="str">
        <f t="shared" si="11"/>
        <v>2 months ago</v>
      </c>
      <c r="AH134" s="26">
        <v>26.0</v>
      </c>
      <c r="AI134" s="26">
        <v>4.0</v>
      </c>
    </row>
    <row r="135">
      <c r="A135" s="20" t="str">
        <f>'2022'!A137</f>
        <v>RO6867461</v>
      </c>
      <c r="B135" s="9" t="str">
        <f>'2022'!B137</f>
        <v>GR41984</v>
      </c>
      <c r="C135" s="9" t="str">
        <f>'2022'!C137</f>
        <v>GR41984</v>
      </c>
      <c r="D135" s="9" t="str">
        <f>'2022'!D137</f>
        <v>I2O</v>
      </c>
      <c r="E135" s="9" t="str">
        <f>'2022'!E137</f>
        <v>Vabysmo</v>
      </c>
      <c r="F135" s="9" t="str">
        <f>'2022'!F137</f>
        <v>Ophthalmology (Eyes)</v>
      </c>
      <c r="G135" s="9" t="str">
        <f>'2022'!G137</f>
        <v>Phase III</v>
      </c>
      <c r="H135" s="21">
        <f>'2022'!H137</f>
        <v>45170</v>
      </c>
      <c r="I135" s="21">
        <f>'2022'!I137</f>
        <v>45050</v>
      </c>
      <c r="J135" s="22">
        <f>'2022'!J137</f>
        <v>20</v>
      </c>
      <c r="K135" s="22">
        <f>'2022'!K137</f>
        <v>36</v>
      </c>
      <c r="L135" s="22" t="str">
        <f>'2022'!L137</f>
        <v>29-56 days</v>
      </c>
      <c r="M135" s="23">
        <f t="shared" si="2"/>
        <v>32</v>
      </c>
      <c r="N135" s="22">
        <f t="shared" si="3"/>
        <v>2</v>
      </c>
      <c r="O135" s="143" t="str">
        <f>'2022'!N137</f>
        <v>22/2/2023</v>
      </c>
      <c r="P135" s="25">
        <f>'2022'!O137</f>
        <v>71</v>
      </c>
      <c r="Q135" s="144" t="str">
        <f>'2022'!AK137</f>
        <v>27/1/2023</v>
      </c>
      <c r="R135" s="26">
        <f>'2022'!AL137</f>
        <v>104</v>
      </c>
      <c r="S135" s="143" t="str">
        <f>'2022'!BH137</f>
        <v>23/2/2023</v>
      </c>
      <c r="T135" s="28">
        <f>'2022'!BI137</f>
        <v>16</v>
      </c>
      <c r="U135" s="29">
        <f t="shared" si="4"/>
        <v>45012</v>
      </c>
      <c r="V135" s="145" t="str">
        <f>'2022'!CF137</f>
        <v>2/22/2023</v>
      </c>
      <c r="W135" s="145" t="str">
        <f>'2022'!CG137</f>
        <v>1/27/2023</v>
      </c>
      <c r="X135" s="145" t="str">
        <f>'2022'!CH137</f>
        <v>2/23/2023</v>
      </c>
      <c r="Y135" s="26">
        <f t="shared" si="5"/>
        <v>33</v>
      </c>
      <c r="Z135" s="26">
        <f t="shared" si="6"/>
        <v>59</v>
      </c>
      <c r="AA135" s="26">
        <f t="shared" si="7"/>
        <v>32</v>
      </c>
      <c r="AB135" s="26">
        <f t="shared" si="8"/>
        <v>32</v>
      </c>
      <c r="AC135" s="26">
        <f t="shared" ref="AC135:AE135" si="143">IF(Y135=44434,,Y135)</f>
        <v>33</v>
      </c>
      <c r="AD135" s="26">
        <f t="shared" si="143"/>
        <v>59</v>
      </c>
      <c r="AE135" s="26">
        <f t="shared" si="143"/>
        <v>32</v>
      </c>
      <c r="AF135" s="26">
        <f t="shared" si="10"/>
        <v>32</v>
      </c>
      <c r="AG135" s="26" t="str">
        <f t="shared" si="11"/>
        <v>2 months ago</v>
      </c>
      <c r="AH135" s="26">
        <v>4.0</v>
      </c>
      <c r="AI135" s="26">
        <v>4.0</v>
      </c>
    </row>
    <row r="136">
      <c r="A136" s="20" t="str">
        <f>'2022'!A138</f>
        <v>RO5532961</v>
      </c>
      <c r="B136" s="9" t="str">
        <f>'2022'!B138</f>
        <v>CO41792</v>
      </c>
      <c r="C136" s="9" t="str">
        <f>'2022'!C138</f>
        <v>CO41792</v>
      </c>
      <c r="D136" s="9" t="str">
        <f>'2022'!D138</f>
        <v>Onc Solid Tumor &amp; Onc Medical Affairs</v>
      </c>
      <c r="E136" s="9" t="str">
        <f>'2022'!E138</f>
        <v>ipatasertib</v>
      </c>
      <c r="F136" s="9" t="str">
        <f>'2022'!F138</f>
        <v>Oncology</v>
      </c>
      <c r="G136" s="9" t="str">
        <f>'2022'!G138</f>
        <v>Phase Ib</v>
      </c>
      <c r="H136" s="21">
        <f>'2022'!H138</f>
        <v>-611784</v>
      </c>
      <c r="I136" s="21" t="str">
        <f>'2022'!I138</f>
        <v/>
      </c>
      <c r="J136" s="22">
        <f>'2022'!J138</f>
        <v>54</v>
      </c>
      <c r="K136" s="22" t="str">
        <f>'2022'!K138</f>
        <v/>
      </c>
      <c r="L136" s="22" t="str">
        <f>'2022'!L138</f>
        <v>above 56 days</v>
      </c>
      <c r="M136" s="23">
        <f t="shared" si="2"/>
        <v>68</v>
      </c>
      <c r="N136" s="22">
        <f t="shared" si="3"/>
        <v>3</v>
      </c>
      <c r="O136" s="143" t="str">
        <f>'2022'!N138</f>
        <v>18/1/2023</v>
      </c>
      <c r="P136" s="25">
        <f>'2022'!O138</f>
        <v>14</v>
      </c>
      <c r="Q136" s="144" t="str">
        <f>'2022'!AK138</f>
        <v/>
      </c>
      <c r="R136" s="26">
        <f>'2022'!AL138</f>
        <v>0</v>
      </c>
      <c r="S136" s="143" t="str">
        <f>'2022'!BH138</f>
        <v>5/12/2022</v>
      </c>
      <c r="T136" s="28">
        <f>'2022'!BI138</f>
        <v>41</v>
      </c>
      <c r="U136" s="29">
        <f t="shared" si="4"/>
        <v>45012</v>
      </c>
      <c r="V136" s="145" t="str">
        <f>'2022'!CF138</f>
        <v>1/18/2023</v>
      </c>
      <c r="W136" s="145" t="str">
        <f>'2022'!CG138</f>
        <v/>
      </c>
      <c r="X136" s="145" t="str">
        <f>'2022'!CH138</f>
        <v>12/5/2022</v>
      </c>
      <c r="Y136" s="26">
        <f t="shared" si="5"/>
        <v>68</v>
      </c>
      <c r="Z136" s="26">
        <f t="shared" si="6"/>
        <v>45012</v>
      </c>
      <c r="AA136" s="26">
        <f t="shared" si="7"/>
        <v>112</v>
      </c>
      <c r="AB136" s="26">
        <f t="shared" si="8"/>
        <v>68</v>
      </c>
      <c r="AC136" s="26">
        <f t="shared" ref="AC136:AE136" si="144">IF(Y136=44434,,Y136)</f>
        <v>68</v>
      </c>
      <c r="AD136" s="26">
        <f t="shared" si="144"/>
        <v>45012</v>
      </c>
      <c r="AE136" s="26">
        <f t="shared" si="144"/>
        <v>112</v>
      </c>
      <c r="AF136" s="26">
        <f t="shared" si="10"/>
        <v>68</v>
      </c>
      <c r="AG136" s="26" t="str">
        <f t="shared" si="11"/>
        <v>3 months ago</v>
      </c>
      <c r="AH136" s="26">
        <v>2.0</v>
      </c>
      <c r="AI136" s="26">
        <v>1.0</v>
      </c>
    </row>
    <row r="137">
      <c r="A137" s="20" t="str">
        <f>'2022'!A139</f>
        <v>RO7034067</v>
      </c>
      <c r="B137" s="9" t="str">
        <f>'2022'!B139</f>
        <v>BN40703</v>
      </c>
      <c r="C137" s="9" t="str">
        <f>'2022'!C139</f>
        <v>BN40703 / Pre-Symptomatic</v>
      </c>
      <c r="D137" s="9" t="str">
        <f>'2022'!D139</f>
        <v>Neuroscience</v>
      </c>
      <c r="E137" s="9" t="str">
        <f>'2022'!E139</f>
        <v>Evrysdi</v>
      </c>
      <c r="F137" s="9" t="str">
        <f>'2022'!F139</f>
        <v>Pre-Clinical/SEND</v>
      </c>
      <c r="G137" s="9" t="str">
        <f>'2022'!G139</f>
        <v>Phase II</v>
      </c>
      <c r="H137" s="21" t="str">
        <f>'2022'!H139</f>
        <v>15-Mar-2027</v>
      </c>
      <c r="I137" s="21">
        <f>'2022'!I139</f>
        <v>-613712</v>
      </c>
      <c r="J137" s="22">
        <f>'2022'!J139</f>
        <v>80</v>
      </c>
      <c r="K137" s="22">
        <f>'2022'!K139</f>
        <v>92</v>
      </c>
      <c r="L137" s="22" t="str">
        <f>'2022'!L139</f>
        <v>above 56 days</v>
      </c>
      <c r="M137" s="23">
        <f t="shared" si="2"/>
        <v>295</v>
      </c>
      <c r="N137" s="22">
        <f t="shared" si="3"/>
        <v>10</v>
      </c>
      <c r="O137" s="143" t="str">
        <f>'2022'!N139</f>
        <v/>
      </c>
      <c r="P137" s="25">
        <f>'2022'!O139</f>
        <v>0</v>
      </c>
      <c r="Q137" s="144" t="str">
        <f>'2022'!AK139</f>
        <v>5/6/2022</v>
      </c>
      <c r="R137" s="26">
        <f>'2022'!AL139</f>
        <v>20</v>
      </c>
      <c r="S137" s="143" t="str">
        <f>'2022'!BH139</f>
        <v/>
      </c>
      <c r="T137" s="28">
        <f>'2022'!BI139</f>
        <v>0</v>
      </c>
      <c r="U137" s="29">
        <f t="shared" si="4"/>
        <v>45012</v>
      </c>
      <c r="V137" s="145" t="str">
        <f>'2022'!CF139</f>
        <v/>
      </c>
      <c r="W137" s="145" t="str">
        <f>'2022'!CG139</f>
        <v>6/5/2022</v>
      </c>
      <c r="X137" s="145" t="str">
        <f>'2022'!CH139</f>
        <v/>
      </c>
      <c r="Y137" s="26">
        <f t="shared" si="5"/>
        <v>45012</v>
      </c>
      <c r="Z137" s="26">
        <f t="shared" si="6"/>
        <v>295</v>
      </c>
      <c r="AA137" s="26">
        <f t="shared" si="7"/>
        <v>45012</v>
      </c>
      <c r="AB137" s="26">
        <f t="shared" si="8"/>
        <v>295</v>
      </c>
      <c r="AC137" s="26">
        <f t="shared" ref="AC137:AE137" si="145">IF(Y137=44434,,Y137)</f>
        <v>45012</v>
      </c>
      <c r="AD137" s="26">
        <f t="shared" si="145"/>
        <v>295</v>
      </c>
      <c r="AE137" s="26">
        <f t="shared" si="145"/>
        <v>45012</v>
      </c>
      <c r="AF137" s="26">
        <f t="shared" si="10"/>
        <v>295</v>
      </c>
      <c r="AG137" s="26" t="str">
        <f t="shared" si="11"/>
        <v>10 months ago</v>
      </c>
      <c r="AH137" s="26">
        <v>8.0</v>
      </c>
      <c r="AI137" s="26">
        <v>3.0</v>
      </c>
    </row>
    <row r="138">
      <c r="A138" s="20" t="str">
        <f>'2022'!A140</f>
        <v>RO5534262</v>
      </c>
      <c r="B138" s="9" t="str">
        <f>'2022'!B140</f>
        <v>MO42590</v>
      </c>
      <c r="C138" s="9" t="str">
        <f>'2022'!C140</f>
        <v>MO42590</v>
      </c>
      <c r="D138" s="9" t="str">
        <f>'2022'!D140</f>
        <v>Onc Solid Tumor &amp; Onc Medical Affairs</v>
      </c>
      <c r="E138" s="9" t="str">
        <f>'2022'!E140</f>
        <v>HEMLIBRA</v>
      </c>
      <c r="F138" s="9" t="str">
        <f>'2022'!F140</f>
        <v>Other</v>
      </c>
      <c r="G138" s="9" t="str">
        <f>'2022'!G140</f>
        <v>Phase IV</v>
      </c>
      <c r="H138" s="21" t="str">
        <f>'2022'!H140</f>
        <v/>
      </c>
      <c r="I138" s="21" t="str">
        <f>'2022'!I140</f>
        <v/>
      </c>
      <c r="J138" s="22">
        <f>'2022'!J140</f>
        <v>41</v>
      </c>
      <c r="K138" s="22" t="str">
        <f>'2022'!K140</f>
        <v/>
      </c>
      <c r="L138" s="22" t="str">
        <f>'2022'!L140</f>
        <v>1-28 days</v>
      </c>
      <c r="M138" s="23">
        <f t="shared" si="2"/>
        <v>19</v>
      </c>
      <c r="N138" s="22">
        <f t="shared" si="3"/>
        <v>1</v>
      </c>
      <c r="O138" s="143" t="str">
        <f>'2022'!N140</f>
        <v>8/3/2023</v>
      </c>
      <c r="P138" s="25">
        <f>'2022'!O140</f>
        <v>17</v>
      </c>
      <c r="Q138" s="144" t="str">
        <f>'2022'!AK140</f>
        <v/>
      </c>
      <c r="R138" s="26">
        <f>'2022'!AL140</f>
        <v>0</v>
      </c>
      <c r="S138" s="143" t="str">
        <f>'2022'!BH140</f>
        <v>7/3/2023</v>
      </c>
      <c r="T138" s="28">
        <f>'2022'!BI140</f>
        <v>0</v>
      </c>
      <c r="U138" s="29">
        <f t="shared" si="4"/>
        <v>45012</v>
      </c>
      <c r="V138" s="145" t="str">
        <f>'2022'!CF140</f>
        <v>3/8/2023</v>
      </c>
      <c r="W138" s="145" t="str">
        <f>'2022'!CG140</f>
        <v/>
      </c>
      <c r="X138" s="145" t="str">
        <f>'2022'!CH140</f>
        <v>3/7/2023</v>
      </c>
      <c r="Y138" s="26">
        <f t="shared" si="5"/>
        <v>19</v>
      </c>
      <c r="Z138" s="26">
        <f t="shared" si="6"/>
        <v>45012</v>
      </c>
      <c r="AA138" s="26">
        <f t="shared" si="7"/>
        <v>20</v>
      </c>
      <c r="AB138" s="26">
        <f t="shared" si="8"/>
        <v>19</v>
      </c>
      <c r="AC138" s="26">
        <f t="shared" ref="AC138:AE138" si="146">IF(Y138=44434,,Y138)</f>
        <v>19</v>
      </c>
      <c r="AD138" s="26">
        <f t="shared" si="146"/>
        <v>45012</v>
      </c>
      <c r="AE138" s="26">
        <f t="shared" si="146"/>
        <v>20</v>
      </c>
      <c r="AF138" s="26">
        <f t="shared" si="10"/>
        <v>19</v>
      </c>
      <c r="AG138" s="26" t="str">
        <f t="shared" si="11"/>
        <v>1 month ago</v>
      </c>
      <c r="AH138" s="26">
        <v>1.0</v>
      </c>
      <c r="AI138" s="26">
        <v>1.0</v>
      </c>
    </row>
    <row r="139">
      <c r="A139" s="20" t="str">
        <f>'2022'!A141</f>
        <v>RO7113755</v>
      </c>
      <c r="B139" s="9" t="str">
        <f>'2022'!B141</f>
        <v>GO39374</v>
      </c>
      <c r="C139" s="9" t="str">
        <f>'2022'!C141</f>
        <v>GO39374</v>
      </c>
      <c r="D139" s="9" t="str">
        <f>'2022'!D141</f>
        <v>Onc Solid Tumor &amp; Onc Medical Affairs</v>
      </c>
      <c r="E139" s="9" t="str">
        <f>'2022'!E141</f>
        <v>inavolisib</v>
      </c>
      <c r="F139" s="9" t="str">
        <f>'2022'!F141</f>
        <v>Oncology</v>
      </c>
      <c r="G139" s="9" t="str">
        <f>'2022'!G141</f>
        <v>Active</v>
      </c>
      <c r="H139" s="21" t="str">
        <f>'2022'!H141</f>
        <v/>
      </c>
      <c r="I139" s="21">
        <f>'2022'!I141</f>
        <v>-612087</v>
      </c>
      <c r="J139" s="22">
        <f>'2022'!J141</f>
        <v>45</v>
      </c>
      <c r="K139" s="22">
        <f>'2022'!K141</f>
        <v>37</v>
      </c>
      <c r="L139" s="22" t="str">
        <f>'2022'!L141</f>
        <v>1-28 days</v>
      </c>
      <c r="M139" s="23">
        <f t="shared" si="2"/>
        <v>14</v>
      </c>
      <c r="N139" s="22">
        <f t="shared" si="3"/>
        <v>1</v>
      </c>
      <c r="O139" s="143" t="str">
        <f>'2022'!N141</f>
        <v>13/3/2023</v>
      </c>
      <c r="P139" s="25">
        <f>'2022'!O141</f>
        <v>7</v>
      </c>
      <c r="Q139" s="144" t="str">
        <f>'2022'!AK141</f>
        <v/>
      </c>
      <c r="R139" s="26">
        <f>'2022'!AL141</f>
        <v>0</v>
      </c>
      <c r="S139" s="143" t="str">
        <f>'2022'!BH141</f>
        <v>9/2/2023</v>
      </c>
      <c r="T139" s="28">
        <f>'2022'!BI141</f>
        <v>0</v>
      </c>
      <c r="U139" s="29">
        <f t="shared" si="4"/>
        <v>45012</v>
      </c>
      <c r="V139" s="145" t="str">
        <f>'2022'!CF141</f>
        <v>3/13/2023</v>
      </c>
      <c r="W139" s="145" t="str">
        <f>'2022'!CG141</f>
        <v/>
      </c>
      <c r="X139" s="145" t="str">
        <f>'2022'!CH141</f>
        <v>2/9/2023</v>
      </c>
      <c r="Y139" s="26">
        <f t="shared" si="5"/>
        <v>14</v>
      </c>
      <c r="Z139" s="26">
        <f t="shared" si="6"/>
        <v>45012</v>
      </c>
      <c r="AA139" s="26">
        <f t="shared" si="7"/>
        <v>46</v>
      </c>
      <c r="AB139" s="26">
        <f t="shared" si="8"/>
        <v>14</v>
      </c>
      <c r="AC139" s="26">
        <f t="shared" ref="AC139:AE139" si="147">IF(Y139=44434,,Y139)</f>
        <v>14</v>
      </c>
      <c r="AD139" s="26">
        <f t="shared" si="147"/>
        <v>45012</v>
      </c>
      <c r="AE139" s="26">
        <f t="shared" si="147"/>
        <v>46</v>
      </c>
      <c r="AF139" s="26">
        <f t="shared" si="10"/>
        <v>14</v>
      </c>
      <c r="AG139" s="26" t="str">
        <f t="shared" si="11"/>
        <v>1 month ago</v>
      </c>
      <c r="AH139" s="26">
        <v>3.0</v>
      </c>
      <c r="AI139" s="26">
        <v>1.0</v>
      </c>
    </row>
    <row r="140">
      <c r="A140" s="20" t="str">
        <f>'2022'!A142</f>
        <v>RO7034067</v>
      </c>
      <c r="B140" s="9" t="str">
        <f>'2022'!B142</f>
        <v>BP39054</v>
      </c>
      <c r="C140" s="9" t="str">
        <f>'2022'!C142</f>
        <v>BP39054 / JEWELFISH</v>
      </c>
      <c r="D140" s="9" t="str">
        <f>'2022'!D142</f>
        <v>Neuroscience</v>
      </c>
      <c r="E140" s="9" t="str">
        <f>'2022'!E142</f>
        <v>Evrysdi</v>
      </c>
      <c r="F140" s="9" t="str">
        <f>'2022'!F142</f>
        <v>Pre-Clinical/SEND</v>
      </c>
      <c r="G140" s="9" t="str">
        <f>'2022'!G142</f>
        <v>Phase II</v>
      </c>
      <c r="H140" s="21">
        <f>'2022'!H142</f>
        <v>-611687</v>
      </c>
      <c r="I140" s="21">
        <f>'2022'!I142</f>
        <v>-613712</v>
      </c>
      <c r="J140" s="22">
        <f>'2022'!J142</f>
        <v>46</v>
      </c>
      <c r="K140" s="22">
        <f>'2022'!K142</f>
        <v>19</v>
      </c>
      <c r="L140" s="22" t="str">
        <f>'2022'!L142</f>
        <v>above 56 days</v>
      </c>
      <c r="M140" s="23">
        <f t="shared" si="2"/>
        <v>319</v>
      </c>
      <c r="N140" s="22">
        <f t="shared" si="3"/>
        <v>11</v>
      </c>
      <c r="O140" s="143" t="str">
        <f>'2022'!N142</f>
        <v>12/5/2022</v>
      </c>
      <c r="P140" s="25">
        <f>'2022'!O142</f>
        <v>1</v>
      </c>
      <c r="Q140" s="144" t="str">
        <f>'2022'!AK142</f>
        <v/>
      </c>
      <c r="R140" s="26">
        <f>'2022'!AL142</f>
        <v>0</v>
      </c>
      <c r="S140" s="143" t="str">
        <f>'2022'!BH142</f>
        <v>12/5/2022</v>
      </c>
      <c r="T140" s="28">
        <f>'2022'!BI142</f>
        <v>1</v>
      </c>
      <c r="U140" s="29">
        <f t="shared" si="4"/>
        <v>45012</v>
      </c>
      <c r="V140" s="145" t="str">
        <f>'2022'!CF142</f>
        <v>5/12/2022</v>
      </c>
      <c r="W140" s="145" t="str">
        <f>'2022'!CG142</f>
        <v/>
      </c>
      <c r="X140" s="145" t="str">
        <f>'2022'!CH142</f>
        <v>5/12/2022</v>
      </c>
      <c r="Y140" s="26">
        <f t="shared" si="5"/>
        <v>319</v>
      </c>
      <c r="Z140" s="26">
        <f t="shared" si="6"/>
        <v>45012</v>
      </c>
      <c r="AA140" s="26">
        <f t="shared" si="7"/>
        <v>319</v>
      </c>
      <c r="AB140" s="26">
        <f t="shared" si="8"/>
        <v>319</v>
      </c>
      <c r="AC140" s="26">
        <f t="shared" ref="AC140:AE140" si="148">IF(Y140=44434,,Y140)</f>
        <v>319</v>
      </c>
      <c r="AD140" s="26">
        <f t="shared" si="148"/>
        <v>45012</v>
      </c>
      <c r="AE140" s="26">
        <f t="shared" si="148"/>
        <v>319</v>
      </c>
      <c r="AF140" s="26">
        <f t="shared" si="10"/>
        <v>319</v>
      </c>
      <c r="AG140" s="26" t="str">
        <f t="shared" si="11"/>
        <v>11 months ago</v>
      </c>
      <c r="AH140" s="26">
        <v>13.0</v>
      </c>
      <c r="AI140" s="26">
        <v>1.0</v>
      </c>
    </row>
    <row r="141">
      <c r="A141" s="20" t="str">
        <f>'2022'!A143</f>
        <v>RO6874281</v>
      </c>
      <c r="B141" s="9" t="str">
        <f>'2022'!B143</f>
        <v>BP29842</v>
      </c>
      <c r="C141" s="9" t="str">
        <f>'2022'!C143</f>
        <v>BP29842 / FAP IL2v</v>
      </c>
      <c r="D141" s="9" t="str">
        <f>'2022'!D143</f>
        <v>Onc Hematology &amp; Onc Early Dev</v>
      </c>
      <c r="E141" s="9" t="str">
        <f>'2022'!E143</f>
        <v>simlukafusp alfa</v>
      </c>
      <c r="F141" s="9" t="str">
        <f>'2022'!F143</f>
        <v>Oncology</v>
      </c>
      <c r="G141" s="9" t="str">
        <f>'2022'!G143</f>
        <v>Phase I</v>
      </c>
      <c r="H141" s="21">
        <f>'2022'!H143</f>
        <v>-612521</v>
      </c>
      <c r="I141" s="21" t="str">
        <f>'2022'!I143</f>
        <v/>
      </c>
      <c r="J141" s="22">
        <f>'2022'!J143</f>
        <v>39</v>
      </c>
      <c r="K141" s="22">
        <f>'2022'!K143</f>
        <v>24</v>
      </c>
      <c r="L141" s="22" t="str">
        <f>'2022'!L143</f>
        <v>above 56 days</v>
      </c>
      <c r="M141" s="23">
        <f t="shared" si="2"/>
        <v>68</v>
      </c>
      <c r="N141" s="22">
        <f t="shared" si="3"/>
        <v>3</v>
      </c>
      <c r="O141" s="143" t="str">
        <f>'2022'!N143</f>
        <v>17/1/2023</v>
      </c>
      <c r="P141" s="25">
        <f>'2022'!O143</f>
        <v>34</v>
      </c>
      <c r="Q141" s="144" t="str">
        <f>'2022'!AK143</f>
        <v/>
      </c>
      <c r="R141" s="26">
        <f>'2022'!AL143</f>
        <v>0</v>
      </c>
      <c r="S141" s="143" t="str">
        <f>'2022'!BH143</f>
        <v>18/1/2023</v>
      </c>
      <c r="T141" s="28">
        <f>'2022'!BI143</f>
        <v>348</v>
      </c>
      <c r="U141" s="29">
        <f t="shared" si="4"/>
        <v>45012</v>
      </c>
      <c r="V141" s="145" t="str">
        <f>'2022'!CF143</f>
        <v>1/17/2023</v>
      </c>
      <c r="W141" s="145" t="str">
        <f>'2022'!CG143</f>
        <v/>
      </c>
      <c r="X141" s="145" t="str">
        <f>'2022'!CH143</f>
        <v>1/18/2023</v>
      </c>
      <c r="Y141" s="26">
        <f t="shared" si="5"/>
        <v>69</v>
      </c>
      <c r="Z141" s="26">
        <f t="shared" si="6"/>
        <v>45012</v>
      </c>
      <c r="AA141" s="26">
        <f t="shared" si="7"/>
        <v>68</v>
      </c>
      <c r="AB141" s="26">
        <f t="shared" si="8"/>
        <v>68</v>
      </c>
      <c r="AC141" s="26">
        <f t="shared" ref="AC141:AE141" si="149">IF(Y141=44434,,Y141)</f>
        <v>69</v>
      </c>
      <c r="AD141" s="26">
        <f t="shared" si="149"/>
        <v>45012</v>
      </c>
      <c r="AE141" s="26">
        <f t="shared" si="149"/>
        <v>68</v>
      </c>
      <c r="AF141" s="26">
        <f t="shared" si="10"/>
        <v>68</v>
      </c>
      <c r="AG141" s="26" t="str">
        <f t="shared" si="11"/>
        <v>3 months ago</v>
      </c>
      <c r="AH141" s="26">
        <v>3.0</v>
      </c>
      <c r="AI141" s="26">
        <v>3.0</v>
      </c>
    </row>
    <row r="142">
      <c r="A142" s="20" t="str">
        <f>'2022'!A144</f>
        <v>RO7191863</v>
      </c>
      <c r="B142" s="9" t="str">
        <f>'2022'!B144</f>
        <v>NP40479</v>
      </c>
      <c r="C142" s="9" t="str">
        <f>'2022'!C144</f>
        <v>NP40479 / PDL1LNA</v>
      </c>
      <c r="D142" s="9" t="str">
        <f>'2022'!D144</f>
        <v>I2O</v>
      </c>
      <c r="E142" s="9" t="str">
        <f>'2022'!E144</f>
        <v>PDL1 LNA</v>
      </c>
      <c r="F142" s="9" t="str">
        <f>'2022'!F144</f>
        <v>Hepatology (Liver, Pancreatic, Gall Bladder)</v>
      </c>
      <c r="G142" s="9" t="str">
        <f>'2022'!G144</f>
        <v>Phase I</v>
      </c>
      <c r="H142" s="21">
        <f>'2022'!H144</f>
        <v>-612145</v>
      </c>
      <c r="I142" s="21">
        <f>'2022'!I144</f>
        <v>-610896</v>
      </c>
      <c r="J142" s="22">
        <f>'2022'!J144</f>
        <v>33</v>
      </c>
      <c r="K142" s="22">
        <f>'2022'!K144</f>
        <v>50</v>
      </c>
      <c r="L142" s="22" t="str">
        <f>'2022'!L144</f>
        <v>above 56 days</v>
      </c>
      <c r="M142" s="23">
        <f t="shared" si="2"/>
        <v>116</v>
      </c>
      <c r="N142" s="22">
        <f t="shared" si="3"/>
        <v>4</v>
      </c>
      <c r="O142" s="143" t="str">
        <f>'2022'!N144</f>
        <v>1/12/2022</v>
      </c>
      <c r="P142" s="25">
        <f>'2022'!O144</f>
        <v>4</v>
      </c>
      <c r="Q142" s="144" t="str">
        <f>'2022'!AK144</f>
        <v/>
      </c>
      <c r="R142" s="26">
        <f>'2022'!AL144</f>
        <v>0</v>
      </c>
      <c r="S142" s="143" t="str">
        <f>'2022'!BH144</f>
        <v>5/10/2022</v>
      </c>
      <c r="T142" s="28">
        <f>'2022'!BI144</f>
        <v>1</v>
      </c>
      <c r="U142" s="29">
        <f t="shared" si="4"/>
        <v>45012</v>
      </c>
      <c r="V142" s="145" t="str">
        <f>'2022'!CF144</f>
        <v>12/1/2022</v>
      </c>
      <c r="W142" s="145" t="str">
        <f>'2022'!CG144</f>
        <v/>
      </c>
      <c r="X142" s="145" t="str">
        <f>'2022'!CH144</f>
        <v>10/5/2022</v>
      </c>
      <c r="Y142" s="26">
        <f t="shared" si="5"/>
        <v>116</v>
      </c>
      <c r="Z142" s="26">
        <f t="shared" si="6"/>
        <v>45012</v>
      </c>
      <c r="AA142" s="26">
        <f t="shared" si="7"/>
        <v>173</v>
      </c>
      <c r="AB142" s="26">
        <f t="shared" si="8"/>
        <v>116</v>
      </c>
      <c r="AC142" s="26">
        <f t="shared" ref="AC142:AE142" si="150">IF(Y142=44434,,Y142)</f>
        <v>116</v>
      </c>
      <c r="AD142" s="26">
        <f t="shared" si="150"/>
        <v>45012</v>
      </c>
      <c r="AE142" s="26">
        <f t="shared" si="150"/>
        <v>173</v>
      </c>
      <c r="AF142" s="26">
        <f t="shared" si="10"/>
        <v>116</v>
      </c>
      <c r="AG142" s="26" t="str">
        <f t="shared" si="11"/>
        <v>4 months ago</v>
      </c>
      <c r="AH142" s="26">
        <v>3.0</v>
      </c>
      <c r="AI142" s="26">
        <v>1.0</v>
      </c>
    </row>
    <row r="143">
      <c r="A143" s="20" t="str">
        <f>'2022'!A145</f>
        <v>RO7046015</v>
      </c>
      <c r="B143" s="9" t="str">
        <f>'2022'!B145</f>
        <v>BN42358</v>
      </c>
      <c r="C143" s="9" t="str">
        <f>'2022'!C145</f>
        <v>BN42358</v>
      </c>
      <c r="D143" s="9" t="str">
        <f>'2022'!D145</f>
        <v>Neuroscience</v>
      </c>
      <c r="E143" s="9" t="str">
        <f>'2022'!E145</f>
        <v>prasinezumab</v>
      </c>
      <c r="F143" s="9" t="str">
        <f>'2022'!F145</f>
        <v>Neurology/CNS</v>
      </c>
      <c r="G143" s="9" t="str">
        <f>'2022'!G145</f>
        <v>Phase IIb</v>
      </c>
      <c r="H143" s="21">
        <f>'2022'!H145</f>
        <v>-611828</v>
      </c>
      <c r="I143" s="21">
        <f>'2022'!I145</f>
        <v>-610540</v>
      </c>
      <c r="J143" s="22">
        <f>'2022'!J145</f>
        <v>39</v>
      </c>
      <c r="K143" s="22" t="str">
        <f>'2022'!K145</f>
        <v/>
      </c>
      <c r="L143" s="22" t="str">
        <f>'2022'!L145</f>
        <v>1-28 days</v>
      </c>
      <c r="M143" s="23">
        <f t="shared" si="2"/>
        <v>12</v>
      </c>
      <c r="N143" s="22">
        <f t="shared" si="3"/>
        <v>1</v>
      </c>
      <c r="O143" s="143" t="str">
        <f>'2022'!N145</f>
        <v>15/3/2023</v>
      </c>
      <c r="P143" s="25">
        <f>'2022'!O145</f>
        <v>36</v>
      </c>
      <c r="Q143" s="144" t="str">
        <f>'2022'!AK145</f>
        <v/>
      </c>
      <c r="R143" s="26">
        <f>'2022'!AL145</f>
        <v>0</v>
      </c>
      <c r="S143" s="143" t="str">
        <f>'2022'!BH145</f>
        <v>22/2/2023</v>
      </c>
      <c r="T143" s="28">
        <f>'2022'!BI145</f>
        <v>17</v>
      </c>
      <c r="U143" s="29">
        <f t="shared" si="4"/>
        <v>45012</v>
      </c>
      <c r="V143" s="145" t="str">
        <f>'2022'!CF145</f>
        <v>3/15/2023</v>
      </c>
      <c r="W143" s="145" t="str">
        <f>'2022'!CG145</f>
        <v/>
      </c>
      <c r="X143" s="145" t="str">
        <f>'2022'!CH145</f>
        <v>2/22/2023</v>
      </c>
      <c r="Y143" s="26">
        <f t="shared" si="5"/>
        <v>12</v>
      </c>
      <c r="Z143" s="26">
        <f t="shared" si="6"/>
        <v>45012</v>
      </c>
      <c r="AA143" s="26">
        <f t="shared" si="7"/>
        <v>33</v>
      </c>
      <c r="AB143" s="26">
        <f t="shared" si="8"/>
        <v>12</v>
      </c>
      <c r="AC143" s="26">
        <f t="shared" ref="AC143:AE143" si="151">IF(Y143=44434,,Y143)</f>
        <v>12</v>
      </c>
      <c r="AD143" s="26">
        <f t="shared" si="151"/>
        <v>45012</v>
      </c>
      <c r="AE143" s="26">
        <f t="shared" si="151"/>
        <v>33</v>
      </c>
      <c r="AF143" s="26">
        <f t="shared" si="10"/>
        <v>12</v>
      </c>
      <c r="AG143" s="26" t="str">
        <f t="shared" si="11"/>
        <v>1 month ago</v>
      </c>
      <c r="AH143" s="26">
        <v>1.0</v>
      </c>
      <c r="AI143" s="26">
        <v>1.0</v>
      </c>
    </row>
    <row r="144">
      <c r="A144" s="20" t="str">
        <f>'2022'!A146</f>
        <v>RO5424802</v>
      </c>
      <c r="B144" s="9" t="str">
        <f>'2022'!B146</f>
        <v>BO39694</v>
      </c>
      <c r="C144" s="9" t="str">
        <f>'2022'!C146</f>
        <v>BO39694</v>
      </c>
      <c r="D144" s="9" t="str">
        <f>'2022'!D146</f>
        <v>Onc Solid Tumor &amp; Onc Medical Affairs</v>
      </c>
      <c r="E144" s="9" t="str">
        <f>'2022'!E146</f>
        <v>Alecensa</v>
      </c>
      <c r="F144" s="9" t="str">
        <f>'2022'!F146</f>
        <v>Oncology</v>
      </c>
      <c r="G144" s="9" t="str">
        <f>'2022'!G146</f>
        <v>Phase IIIb</v>
      </c>
      <c r="H144" s="21">
        <f>'2022'!H146</f>
        <v>-612022</v>
      </c>
      <c r="I144" s="21">
        <f>'2022'!I146</f>
        <v>-615246</v>
      </c>
      <c r="J144" s="22">
        <f>'2022'!J146</f>
        <v>28</v>
      </c>
      <c r="K144" s="22" t="str">
        <f>'2022'!K146</f>
        <v/>
      </c>
      <c r="L144" s="22" t="str">
        <f>'2022'!L146</f>
        <v>above 56 days</v>
      </c>
      <c r="M144" s="23">
        <f t="shared" si="2"/>
        <v>263</v>
      </c>
      <c r="N144" s="22">
        <f t="shared" si="3"/>
        <v>9</v>
      </c>
      <c r="O144" s="143" t="str">
        <f>'2022'!N146</f>
        <v>12/5/2022</v>
      </c>
      <c r="P144" s="25">
        <f>'2022'!O146</f>
        <v>1</v>
      </c>
      <c r="Q144" s="144" t="str">
        <f>'2022'!AK146</f>
        <v>7/7/2022</v>
      </c>
      <c r="R144" s="26">
        <f>'2022'!AL146</f>
        <v>3</v>
      </c>
      <c r="S144" s="143" t="str">
        <f>'2022'!BH146</f>
        <v/>
      </c>
      <c r="T144" s="28">
        <f>'2022'!BI146</f>
        <v>0</v>
      </c>
      <c r="U144" s="29">
        <f t="shared" si="4"/>
        <v>45012</v>
      </c>
      <c r="V144" s="145" t="str">
        <f>'2022'!CF146</f>
        <v>5/12/2022</v>
      </c>
      <c r="W144" s="145" t="str">
        <f>'2022'!CG146</f>
        <v>7/7/2022</v>
      </c>
      <c r="X144" s="145" t="str">
        <f>'2022'!CH146</f>
        <v/>
      </c>
      <c r="Y144" s="26">
        <f t="shared" si="5"/>
        <v>319</v>
      </c>
      <c r="Z144" s="26">
        <f t="shared" si="6"/>
        <v>263</v>
      </c>
      <c r="AA144" s="26">
        <f t="shared" si="7"/>
        <v>45012</v>
      </c>
      <c r="AB144" s="26">
        <f t="shared" si="8"/>
        <v>263</v>
      </c>
      <c r="AC144" s="26">
        <f t="shared" ref="AC144:AE144" si="152">IF(Y144=44434,,Y144)</f>
        <v>319</v>
      </c>
      <c r="AD144" s="26">
        <f t="shared" si="152"/>
        <v>263</v>
      </c>
      <c r="AE144" s="26">
        <f t="shared" si="152"/>
        <v>45012</v>
      </c>
      <c r="AF144" s="26">
        <f t="shared" si="10"/>
        <v>263</v>
      </c>
      <c r="AG144" s="26" t="str">
        <f t="shared" si="11"/>
        <v>9 months ago</v>
      </c>
      <c r="AH144" s="26">
        <v>1.0</v>
      </c>
      <c r="AI144" s="26">
        <v>1.0</v>
      </c>
    </row>
    <row r="145">
      <c r="A145" s="20" t="str">
        <f>'2022'!A147</f>
        <v>RO6874281</v>
      </c>
      <c r="B145" s="9" t="str">
        <f>'2022'!B147</f>
        <v>BP41054</v>
      </c>
      <c r="C145" s="9" t="str">
        <f>'2022'!C147</f>
        <v>BP41054</v>
      </c>
      <c r="D145" s="9" t="str">
        <f>'2022'!D147</f>
        <v>Onc Hematology &amp; Onc Early Dev</v>
      </c>
      <c r="E145" s="9" t="str">
        <f>'2022'!E147</f>
        <v>simlukafusp alfa</v>
      </c>
      <c r="F145" s="9" t="str">
        <f>'2022'!F147</f>
        <v>Oncology</v>
      </c>
      <c r="G145" s="9" t="str">
        <f>'2022'!G147</f>
        <v>Phase Ib</v>
      </c>
      <c r="H145" s="21">
        <f>'2022'!H147</f>
        <v>-612586</v>
      </c>
      <c r="I145" s="21" t="str">
        <f>'2022'!I147</f>
        <v/>
      </c>
      <c r="J145" s="22">
        <f>'2022'!J147</f>
        <v>37</v>
      </c>
      <c r="K145" s="22">
        <f>'2022'!K147</f>
        <v>35</v>
      </c>
      <c r="L145" s="22" t="str">
        <f>'2022'!L147</f>
        <v>above 56 days</v>
      </c>
      <c r="M145" s="23">
        <f t="shared" si="2"/>
        <v>161</v>
      </c>
      <c r="N145" s="22">
        <f t="shared" si="3"/>
        <v>6</v>
      </c>
      <c r="O145" s="143" t="str">
        <f>'2022'!N147</f>
        <v>6/10/2022</v>
      </c>
      <c r="P145" s="25">
        <f>'2022'!O147</f>
        <v>46</v>
      </c>
      <c r="Q145" s="144" t="str">
        <f>'2022'!AK147</f>
        <v/>
      </c>
      <c r="R145" s="26">
        <f>'2022'!AL147</f>
        <v>0</v>
      </c>
      <c r="S145" s="143" t="str">
        <f>'2022'!BH147</f>
        <v>17/10/2022</v>
      </c>
      <c r="T145" s="28">
        <f>'2022'!BI147</f>
        <v>302</v>
      </c>
      <c r="U145" s="29">
        <f t="shared" si="4"/>
        <v>45012</v>
      </c>
      <c r="V145" s="145" t="str">
        <f>'2022'!CF147</f>
        <v>10/6/2022</v>
      </c>
      <c r="W145" s="145" t="str">
        <f>'2022'!CG147</f>
        <v/>
      </c>
      <c r="X145" s="145" t="str">
        <f>'2022'!CH147</f>
        <v>10/17/2022</v>
      </c>
      <c r="Y145" s="26">
        <f t="shared" si="5"/>
        <v>172</v>
      </c>
      <c r="Z145" s="26">
        <f t="shared" si="6"/>
        <v>45012</v>
      </c>
      <c r="AA145" s="26">
        <f t="shared" si="7"/>
        <v>161</v>
      </c>
      <c r="AB145" s="26">
        <f t="shared" si="8"/>
        <v>161</v>
      </c>
      <c r="AC145" s="26">
        <f t="shared" ref="AC145:AE145" si="153">IF(Y145=44434,,Y145)</f>
        <v>172</v>
      </c>
      <c r="AD145" s="26">
        <f t="shared" si="153"/>
        <v>45012</v>
      </c>
      <c r="AE145" s="26">
        <f t="shared" si="153"/>
        <v>161</v>
      </c>
      <c r="AF145" s="26">
        <f t="shared" si="10"/>
        <v>161</v>
      </c>
      <c r="AG145" s="26" t="str">
        <f t="shared" si="11"/>
        <v>6 months ago</v>
      </c>
      <c r="AH145" s="26">
        <v>2.0</v>
      </c>
      <c r="AI145" s="26">
        <v>2.0</v>
      </c>
    </row>
    <row r="146">
      <c r="A146" s="20" t="str">
        <f>'2022'!A148</f>
        <v>RO7227780</v>
      </c>
      <c r="B146" s="9" t="str">
        <f>'2022'!B148</f>
        <v>GO40311</v>
      </c>
      <c r="C146" s="9" t="str">
        <f>'2022'!C148</f>
        <v>GO40311</v>
      </c>
      <c r="D146" s="9" t="str">
        <f>'2022'!D148</f>
        <v>Onc Hematology &amp; Onc Early Dev</v>
      </c>
      <c r="E146" s="9" t="str">
        <f>'2022'!E148</f>
        <v>runimotamab</v>
      </c>
      <c r="F146" s="9" t="str">
        <f>'2022'!F148</f>
        <v>Oncology</v>
      </c>
      <c r="G146" s="9" t="str">
        <f>'2022'!G148</f>
        <v>Phase I</v>
      </c>
      <c r="H146" s="21">
        <f>'2022'!H148</f>
        <v>-612024</v>
      </c>
      <c r="I146" s="21">
        <f>'2022'!I148</f>
        <v>-611087</v>
      </c>
      <c r="J146" s="22">
        <f>'2022'!J148</f>
        <v>42</v>
      </c>
      <c r="K146" s="22">
        <f>'2022'!K148</f>
        <v>25</v>
      </c>
      <c r="L146" s="22" t="str">
        <f>'2022'!L148</f>
        <v>1-28 days</v>
      </c>
      <c r="M146" s="23">
        <f t="shared" si="2"/>
        <v>13</v>
      </c>
      <c r="N146" s="22">
        <f t="shared" si="3"/>
        <v>1</v>
      </c>
      <c r="O146" s="143" t="str">
        <f>'2022'!N148</f>
        <v>14/3/2023</v>
      </c>
      <c r="P146" s="25">
        <f>'2022'!O148</f>
        <v>6</v>
      </c>
      <c r="Q146" s="144" t="str">
        <f>'2022'!AK148</f>
        <v/>
      </c>
      <c r="R146" s="26">
        <f>'2022'!AL148</f>
        <v>0</v>
      </c>
      <c r="S146" s="143" t="str">
        <f>'2022'!BH148</f>
        <v/>
      </c>
      <c r="T146" s="28">
        <f>'2022'!BI148</f>
        <v>0</v>
      </c>
      <c r="U146" s="29">
        <f t="shared" si="4"/>
        <v>45012</v>
      </c>
      <c r="V146" s="145" t="str">
        <f>'2022'!CF148</f>
        <v>3/14/2023</v>
      </c>
      <c r="W146" s="145" t="str">
        <f>'2022'!CG148</f>
        <v/>
      </c>
      <c r="X146" s="145" t="str">
        <f>'2022'!CH148</f>
        <v/>
      </c>
      <c r="Y146" s="26">
        <f t="shared" si="5"/>
        <v>13</v>
      </c>
      <c r="Z146" s="26">
        <f t="shared" si="6"/>
        <v>45012</v>
      </c>
      <c r="AA146" s="26">
        <f t="shared" si="7"/>
        <v>45012</v>
      </c>
      <c r="AB146" s="26">
        <f t="shared" si="8"/>
        <v>13</v>
      </c>
      <c r="AC146" s="26">
        <f t="shared" ref="AC146:AE146" si="154">IF(Y146=44434,,Y146)</f>
        <v>13</v>
      </c>
      <c r="AD146" s="26">
        <f t="shared" si="154"/>
        <v>45012</v>
      </c>
      <c r="AE146" s="26">
        <f t="shared" si="154"/>
        <v>45012</v>
      </c>
      <c r="AF146" s="26">
        <f t="shared" si="10"/>
        <v>13</v>
      </c>
      <c r="AG146" s="26" t="str">
        <f t="shared" si="11"/>
        <v>1 month ago</v>
      </c>
      <c r="AH146" s="26">
        <v>5.0</v>
      </c>
      <c r="AI146" s="26">
        <v>3.0</v>
      </c>
    </row>
    <row r="147">
      <c r="A147" s="20" t="str">
        <f>'2022'!A149</f>
        <v>RO4893594</v>
      </c>
      <c r="B147" s="9" t="str">
        <f>'2022'!B149</f>
        <v>MR42410</v>
      </c>
      <c r="C147" s="9" t="str">
        <f>'2022'!C149</f>
        <v>MR42410</v>
      </c>
      <c r="D147" s="9" t="str">
        <f>'2022'!D149</f>
        <v>I2O</v>
      </c>
      <c r="E147" s="9" t="str">
        <f>'2022'!E149</f>
        <v>Susvimo</v>
      </c>
      <c r="F147" s="9" t="str">
        <f>'2022'!F149</f>
        <v>Ophthalmology (Eyes)</v>
      </c>
      <c r="G147" s="9" t="str">
        <f>'2022'!G149</f>
        <v>Phase IIIb</v>
      </c>
      <c r="H147" s="21">
        <f>'2022'!H149</f>
        <v>-611504</v>
      </c>
      <c r="I147" s="21" t="str">
        <f>'2022'!I149</f>
        <v/>
      </c>
      <c r="J147" s="22">
        <f>'2022'!J149</f>
        <v>33</v>
      </c>
      <c r="K147" s="22" t="str">
        <f>'2022'!K149</f>
        <v/>
      </c>
      <c r="L147" s="22" t="str">
        <f>'2022'!L149</f>
        <v>above 56 days</v>
      </c>
      <c r="M147" s="23">
        <f t="shared" si="2"/>
        <v>321</v>
      </c>
      <c r="N147" s="22">
        <f t="shared" si="3"/>
        <v>11</v>
      </c>
      <c r="O147" s="143" t="str">
        <f>'2022'!N149</f>
        <v>10/5/2022</v>
      </c>
      <c r="P147" s="25">
        <f>'2022'!O149</f>
        <v>3</v>
      </c>
      <c r="Q147" s="144" t="str">
        <f>'2022'!AK149</f>
        <v/>
      </c>
      <c r="R147" s="26">
        <f>'2022'!AL149</f>
        <v>0</v>
      </c>
      <c r="S147" s="143" t="str">
        <f>'2022'!BH149</f>
        <v/>
      </c>
      <c r="T147" s="28">
        <f>'2022'!BI149</f>
        <v>0</v>
      </c>
      <c r="U147" s="29">
        <f t="shared" si="4"/>
        <v>45012</v>
      </c>
      <c r="V147" s="145" t="str">
        <f>'2022'!CF149</f>
        <v>5/10/2022</v>
      </c>
      <c r="W147" s="145" t="str">
        <f>'2022'!CG149</f>
        <v/>
      </c>
      <c r="X147" s="145" t="str">
        <f>'2022'!CH149</f>
        <v/>
      </c>
      <c r="Y147" s="26">
        <f t="shared" si="5"/>
        <v>321</v>
      </c>
      <c r="Z147" s="26">
        <f t="shared" si="6"/>
        <v>45012</v>
      </c>
      <c r="AA147" s="26">
        <f t="shared" si="7"/>
        <v>45012</v>
      </c>
      <c r="AB147" s="26">
        <f t="shared" si="8"/>
        <v>321</v>
      </c>
      <c r="AC147" s="26">
        <f t="shared" ref="AC147:AE147" si="155">IF(Y147=44434,,Y147)</f>
        <v>321</v>
      </c>
      <c r="AD147" s="26">
        <f t="shared" si="155"/>
        <v>45012</v>
      </c>
      <c r="AE147" s="26">
        <f t="shared" si="155"/>
        <v>45012</v>
      </c>
      <c r="AF147" s="26">
        <f t="shared" si="10"/>
        <v>321</v>
      </c>
      <c r="AG147" s="26" t="str">
        <f t="shared" si="11"/>
        <v>11 months ago</v>
      </c>
      <c r="AH147" s="26">
        <v>1.0</v>
      </c>
      <c r="AI147" s="26">
        <v>1.0</v>
      </c>
    </row>
    <row r="148">
      <c r="A148" s="20" t="str">
        <f>'2022'!A150</f>
        <v>RO6874281</v>
      </c>
      <c r="B148" s="9" t="str">
        <f>'2022'!B150</f>
        <v>BP40234</v>
      </c>
      <c r="C148" s="9" t="str">
        <f>'2022'!C150</f>
        <v>BP40234</v>
      </c>
      <c r="D148" s="9" t="str">
        <f>'2022'!D150</f>
        <v>Onc Hematology &amp; Onc Early Dev</v>
      </c>
      <c r="E148" s="9" t="str">
        <f>'2022'!E150</f>
        <v>simlukafusp alfa</v>
      </c>
      <c r="F148" s="9" t="str">
        <f>'2022'!F150</f>
        <v>Oncology</v>
      </c>
      <c r="G148" s="9" t="str">
        <f>'2022'!G150</f>
        <v>Phase II</v>
      </c>
      <c r="H148" s="21">
        <f>'2022'!H150</f>
        <v>-612845</v>
      </c>
      <c r="I148" s="21" t="str">
        <f>'2022'!I150</f>
        <v/>
      </c>
      <c r="J148" s="22">
        <f>'2022'!J150</f>
        <v>39</v>
      </c>
      <c r="K148" s="22">
        <f>'2022'!K150</f>
        <v>34</v>
      </c>
      <c r="L148" s="22" t="str">
        <f>'2022'!L150</f>
        <v>above 56 days</v>
      </c>
      <c r="M148" s="23">
        <f t="shared" si="2"/>
        <v>321</v>
      </c>
      <c r="N148" s="22">
        <f t="shared" si="3"/>
        <v>11</v>
      </c>
      <c r="O148" s="143" t="str">
        <f>'2022'!N150</f>
        <v/>
      </c>
      <c r="P148" s="25">
        <f>'2022'!O150</f>
        <v>0</v>
      </c>
      <c r="Q148" s="144" t="str">
        <f>'2022'!AK150</f>
        <v/>
      </c>
      <c r="R148" s="26">
        <f>'2022'!AL150</f>
        <v>0</v>
      </c>
      <c r="S148" s="143" t="str">
        <f>'2022'!BH150</f>
        <v>10/5/2022</v>
      </c>
      <c r="T148" s="28">
        <f>'2022'!BI150</f>
        <v>14</v>
      </c>
      <c r="U148" s="29">
        <f t="shared" si="4"/>
        <v>45012</v>
      </c>
      <c r="V148" s="145" t="str">
        <f>'2022'!CF150</f>
        <v/>
      </c>
      <c r="W148" s="145" t="str">
        <f>'2022'!CG150</f>
        <v/>
      </c>
      <c r="X148" s="145" t="str">
        <f>'2022'!CH150</f>
        <v>5/10/2022</v>
      </c>
      <c r="Y148" s="26">
        <f t="shared" si="5"/>
        <v>45012</v>
      </c>
      <c r="Z148" s="26">
        <f t="shared" si="6"/>
        <v>45012</v>
      </c>
      <c r="AA148" s="26">
        <f t="shared" si="7"/>
        <v>321</v>
      </c>
      <c r="AB148" s="26">
        <f t="shared" si="8"/>
        <v>321</v>
      </c>
      <c r="AC148" s="26">
        <f t="shared" ref="AC148:AE148" si="156">IF(Y148=44434,,Y148)</f>
        <v>45012</v>
      </c>
      <c r="AD148" s="26">
        <f t="shared" si="156"/>
        <v>45012</v>
      </c>
      <c r="AE148" s="26">
        <f t="shared" si="156"/>
        <v>321</v>
      </c>
      <c r="AF148" s="26">
        <f t="shared" si="10"/>
        <v>321</v>
      </c>
      <c r="AG148" s="26" t="str">
        <f t="shared" si="11"/>
        <v>11 months ago</v>
      </c>
      <c r="AH148" s="26">
        <v>2.0</v>
      </c>
      <c r="AI148" s="26">
        <v>1.0</v>
      </c>
    </row>
    <row r="149">
      <c r="A149" s="20" t="str">
        <f>'2022'!A151</f>
        <v>RO7092284</v>
      </c>
      <c r="B149" s="9" t="str">
        <f>'2022'!B151</f>
        <v>BO42533</v>
      </c>
      <c r="C149" s="9" t="str">
        <f>'2022'!C151</f>
        <v>BO42533</v>
      </c>
      <c r="D149" s="9" t="str">
        <f>'2022'!D151</f>
        <v>Onc Solid Tumor &amp; Onc Medical Affairs</v>
      </c>
      <c r="E149" s="9" t="str">
        <f>'2022'!E151</f>
        <v>tiragolumab</v>
      </c>
      <c r="F149" s="9" t="str">
        <f>'2022'!F151</f>
        <v>Oncology</v>
      </c>
      <c r="G149" s="9" t="str">
        <f>'2022'!G151</f>
        <v>Phase II</v>
      </c>
      <c r="H149" s="21">
        <f>'2022'!H151</f>
        <v>-611933</v>
      </c>
      <c r="I149" s="21" t="str">
        <f>'2022'!I151</f>
        <v/>
      </c>
      <c r="J149" s="22">
        <f>'2022'!J151</f>
        <v>53</v>
      </c>
      <c r="K149" s="22" t="str">
        <f>'2022'!K151</f>
        <v/>
      </c>
      <c r="L149" s="22" t="str">
        <f>'2022'!L151</f>
        <v>1-28 days</v>
      </c>
      <c r="M149" s="23">
        <f t="shared" si="2"/>
        <v>14</v>
      </c>
      <c r="N149" s="22">
        <f t="shared" si="3"/>
        <v>1</v>
      </c>
      <c r="O149" s="143" t="str">
        <f>'2022'!N151</f>
        <v>13/3/2023</v>
      </c>
      <c r="P149" s="25">
        <f>'2022'!O151</f>
        <v>25</v>
      </c>
      <c r="Q149" s="144" t="str">
        <f>'2022'!AK151</f>
        <v>24/2/2023</v>
      </c>
      <c r="R149" s="26">
        <f>'2022'!AL151</f>
        <v>0</v>
      </c>
      <c r="S149" s="143" t="str">
        <f>'2022'!BH151</f>
        <v>1/3/2023</v>
      </c>
      <c r="T149" s="28">
        <f>'2022'!BI151</f>
        <v>3</v>
      </c>
      <c r="U149" s="29">
        <f t="shared" si="4"/>
        <v>45012</v>
      </c>
      <c r="V149" s="145" t="str">
        <f>'2022'!CF151</f>
        <v>3/13/2023</v>
      </c>
      <c r="W149" s="145" t="str">
        <f>'2022'!CG151</f>
        <v>2/24/2023</v>
      </c>
      <c r="X149" s="145" t="str">
        <f>'2022'!CH151</f>
        <v>3/1/2023</v>
      </c>
      <c r="Y149" s="26">
        <f t="shared" si="5"/>
        <v>14</v>
      </c>
      <c r="Z149" s="26">
        <f t="shared" si="6"/>
        <v>31</v>
      </c>
      <c r="AA149" s="26">
        <f t="shared" si="7"/>
        <v>26</v>
      </c>
      <c r="AB149" s="26">
        <f t="shared" si="8"/>
        <v>14</v>
      </c>
      <c r="AC149" s="26">
        <f t="shared" ref="AC149:AE149" si="157">IF(Y149=44434,,Y149)</f>
        <v>14</v>
      </c>
      <c r="AD149" s="26">
        <f t="shared" si="157"/>
        <v>31</v>
      </c>
      <c r="AE149" s="26">
        <f t="shared" si="157"/>
        <v>26</v>
      </c>
      <c r="AF149" s="26">
        <f t="shared" si="10"/>
        <v>14</v>
      </c>
      <c r="AG149" s="26" t="str">
        <f t="shared" si="11"/>
        <v>1 month ago</v>
      </c>
      <c r="AH149" s="26">
        <v>1.0</v>
      </c>
      <c r="AI149" s="26">
        <v>1.0</v>
      </c>
    </row>
    <row r="150">
      <c r="A150" s="20" t="str">
        <f>'2022'!A152</f>
        <v>RO6867461</v>
      </c>
      <c r="B150" s="9" t="str">
        <f>'2022'!B152</f>
        <v>MR41926</v>
      </c>
      <c r="C150" s="9" t="str">
        <f>'2022'!C152</f>
        <v>MR41926 / ALTIMETER</v>
      </c>
      <c r="D150" s="9" t="str">
        <f>'2022'!D152</f>
        <v>I2O</v>
      </c>
      <c r="E150" s="9" t="str">
        <f>'2022'!E152</f>
        <v>Vabysmo</v>
      </c>
      <c r="F150" s="9" t="str">
        <f>'2022'!F152</f>
        <v/>
      </c>
      <c r="G150" s="9" t="str">
        <f>'2022'!G152</f>
        <v>Phase IIb</v>
      </c>
      <c r="H150" s="21">
        <f>'2022'!H152</f>
        <v>-612725</v>
      </c>
      <c r="I150" s="21" t="str">
        <f>'2022'!I152</f>
        <v/>
      </c>
      <c r="J150" s="22">
        <f>'2022'!J152</f>
        <v>48</v>
      </c>
      <c r="K150" s="22" t="str">
        <f>'2022'!K152</f>
        <v/>
      </c>
      <c r="L150" s="22" t="str">
        <f>'2022'!L152</f>
        <v>29-56 days</v>
      </c>
      <c r="M150" s="23">
        <f t="shared" si="2"/>
        <v>42</v>
      </c>
      <c r="N150" s="22">
        <f t="shared" si="3"/>
        <v>2</v>
      </c>
      <c r="O150" s="143" t="str">
        <f>'2022'!N152</f>
        <v>13/2/2023</v>
      </c>
      <c r="P150" s="25">
        <f>'2022'!O152</f>
        <v>6</v>
      </c>
      <c r="Q150" s="144" t="str">
        <f>'2022'!AK152</f>
        <v/>
      </c>
      <c r="R150" s="26">
        <f>'2022'!AL152</f>
        <v>0</v>
      </c>
      <c r="S150" s="143" t="str">
        <f>'2022'!BH152</f>
        <v/>
      </c>
      <c r="T150" s="28">
        <f>'2022'!BI152</f>
        <v>0</v>
      </c>
      <c r="U150" s="29">
        <f t="shared" si="4"/>
        <v>45012</v>
      </c>
      <c r="V150" s="145" t="str">
        <f>'2022'!CF152</f>
        <v>2/13/2023</v>
      </c>
      <c r="W150" s="145" t="str">
        <f>'2022'!CG152</f>
        <v/>
      </c>
      <c r="X150" s="145" t="str">
        <f>'2022'!CH152</f>
        <v/>
      </c>
      <c r="Y150" s="26">
        <f t="shared" si="5"/>
        <v>42</v>
      </c>
      <c r="Z150" s="26">
        <f t="shared" si="6"/>
        <v>45012</v>
      </c>
      <c r="AA150" s="26">
        <f t="shared" si="7"/>
        <v>45012</v>
      </c>
      <c r="AB150" s="26">
        <f t="shared" si="8"/>
        <v>42</v>
      </c>
      <c r="AC150" s="26">
        <f t="shared" ref="AC150:AE150" si="158">IF(Y150=44434,,Y150)</f>
        <v>42</v>
      </c>
      <c r="AD150" s="26">
        <f t="shared" si="158"/>
        <v>45012</v>
      </c>
      <c r="AE150" s="26">
        <f t="shared" si="158"/>
        <v>45012</v>
      </c>
      <c r="AF150" s="26">
        <f t="shared" si="10"/>
        <v>42</v>
      </c>
      <c r="AG150" s="26" t="str">
        <f t="shared" si="11"/>
        <v>2 months ago</v>
      </c>
      <c r="AH150" s="26">
        <v>1.0</v>
      </c>
      <c r="AI150" s="26">
        <v>1.0</v>
      </c>
    </row>
    <row r="151">
      <c r="A151" s="20" t="str">
        <f>'2022'!A153</f>
        <v>RO7197597</v>
      </c>
      <c r="B151" s="9" t="str">
        <f>'2022'!B153</f>
        <v>BO41843</v>
      </c>
      <c r="C151" s="9" t="str">
        <f>'2022'!C153</f>
        <v>BO41843 / SERD 1L</v>
      </c>
      <c r="D151" s="9" t="str">
        <f>'2022'!D153</f>
        <v>Onc Solid Tumor &amp; Onc Medical Affairs</v>
      </c>
      <c r="E151" s="9" t="str">
        <f>'2022'!E153</f>
        <v>giredestrant</v>
      </c>
      <c r="F151" s="9" t="str">
        <f>'2022'!F153</f>
        <v>Oncology</v>
      </c>
      <c r="G151" s="9" t="str">
        <f>'2022'!G153</f>
        <v>Phase III</v>
      </c>
      <c r="H151" s="21">
        <f>'2022'!H153</f>
        <v>-610379</v>
      </c>
      <c r="I151" s="21">
        <f>'2022'!I153</f>
        <v>-611819</v>
      </c>
      <c r="J151" s="22">
        <f>'2022'!J153</f>
        <v>50</v>
      </c>
      <c r="K151" s="22" t="str">
        <f>'2022'!K153</f>
        <v/>
      </c>
      <c r="L151" s="22" t="str">
        <f>'2022'!L153</f>
        <v>29-56 days</v>
      </c>
      <c r="M151" s="23">
        <f t="shared" si="2"/>
        <v>42</v>
      </c>
      <c r="N151" s="22">
        <f t="shared" si="3"/>
        <v>2</v>
      </c>
      <c r="O151" s="143" t="str">
        <f>'2022'!N153</f>
        <v>13/2/2023</v>
      </c>
      <c r="P151" s="25">
        <f>'2022'!O153</f>
        <v>4</v>
      </c>
      <c r="Q151" s="144" t="str">
        <f>'2022'!AK153</f>
        <v/>
      </c>
      <c r="R151" s="26">
        <f>'2022'!AL153</f>
        <v>0</v>
      </c>
      <c r="S151" s="143" t="str">
        <f>'2022'!BH153</f>
        <v/>
      </c>
      <c r="T151" s="28">
        <f>'2022'!BI153</f>
        <v>0</v>
      </c>
      <c r="U151" s="29">
        <f t="shared" si="4"/>
        <v>45012</v>
      </c>
      <c r="V151" s="145" t="str">
        <f>'2022'!CF153</f>
        <v>2/13/2023</v>
      </c>
      <c r="W151" s="145" t="str">
        <f>'2022'!CG153</f>
        <v/>
      </c>
      <c r="X151" s="145" t="str">
        <f>'2022'!CH153</f>
        <v/>
      </c>
      <c r="Y151" s="26">
        <f t="shared" si="5"/>
        <v>42</v>
      </c>
      <c r="Z151" s="26">
        <f t="shared" si="6"/>
        <v>45012</v>
      </c>
      <c r="AA151" s="26">
        <f t="shared" si="7"/>
        <v>45012</v>
      </c>
      <c r="AB151" s="26">
        <f t="shared" si="8"/>
        <v>42</v>
      </c>
      <c r="AC151" s="26">
        <f t="shared" ref="AC151:AE151" si="159">IF(Y151=44434,,Y151)</f>
        <v>42</v>
      </c>
      <c r="AD151" s="26">
        <f t="shared" si="159"/>
        <v>45012</v>
      </c>
      <c r="AE151" s="26">
        <f t="shared" si="159"/>
        <v>45012</v>
      </c>
      <c r="AF151" s="26">
        <f t="shared" si="10"/>
        <v>42</v>
      </c>
      <c r="AG151" s="26" t="str">
        <f t="shared" si="11"/>
        <v>2 months ago</v>
      </c>
      <c r="AH151" s="26">
        <v>1.0</v>
      </c>
      <c r="AI151" s="26">
        <v>1.0</v>
      </c>
    </row>
    <row r="152">
      <c r="A152" s="20" t="str">
        <f>'2022'!A154</f>
        <v>RO5490245</v>
      </c>
      <c r="B152" s="9" t="str">
        <f>'2022'!B154</f>
        <v>GN28352</v>
      </c>
      <c r="C152" s="9" t="str">
        <f>'2022'!C154</f>
        <v>GN28352 / API</v>
      </c>
      <c r="D152" s="9" t="str">
        <f>'2022'!D154</f>
        <v>Neuroscience</v>
      </c>
      <c r="E152" s="9" t="str">
        <f>'2022'!E154</f>
        <v>crenezumab</v>
      </c>
      <c r="F152" s="9" t="str">
        <f>'2022'!F154</f>
        <v>Neurology/CNS</v>
      </c>
      <c r="G152" s="9" t="str">
        <f>'2022'!G154</f>
        <v>Phase II</v>
      </c>
      <c r="H152" s="21">
        <f>'2022'!H154</f>
        <v>-612499</v>
      </c>
      <c r="I152" s="21">
        <f>'2022'!I154</f>
        <v>-612047</v>
      </c>
      <c r="J152" s="22">
        <f>'2022'!J154</f>
        <v>19</v>
      </c>
      <c r="K152" s="22" t="str">
        <f>'2022'!K154</f>
        <v/>
      </c>
      <c r="L152" s="22" t="str">
        <f>'2022'!L154</f>
        <v>above 56 days</v>
      </c>
      <c r="M152" s="23">
        <f t="shared" si="2"/>
        <v>314</v>
      </c>
      <c r="N152" s="22">
        <f t="shared" si="3"/>
        <v>11</v>
      </c>
      <c r="O152" s="143" t="str">
        <f>'2022'!N154</f>
        <v>17/5/2022</v>
      </c>
      <c r="P152" s="25">
        <f>'2022'!O154</f>
        <v>6</v>
      </c>
      <c r="Q152" s="144" t="str">
        <f>'2022'!AK154</f>
        <v/>
      </c>
      <c r="R152" s="26">
        <f>'2022'!AL154</f>
        <v>0</v>
      </c>
      <c r="S152" s="143" t="str">
        <f>'2022'!BH154</f>
        <v>17/5/2022</v>
      </c>
      <c r="T152" s="28">
        <f>'2022'!BI154</f>
        <v>0</v>
      </c>
      <c r="U152" s="29">
        <f t="shared" si="4"/>
        <v>45012</v>
      </c>
      <c r="V152" s="145" t="str">
        <f>'2022'!CF154</f>
        <v>5/17/2022</v>
      </c>
      <c r="W152" s="145" t="str">
        <f>'2022'!CG154</f>
        <v/>
      </c>
      <c r="X152" s="145" t="str">
        <f>'2022'!CH154</f>
        <v>5/17/2022</v>
      </c>
      <c r="Y152" s="26">
        <f t="shared" si="5"/>
        <v>314</v>
      </c>
      <c r="Z152" s="26">
        <f t="shared" si="6"/>
        <v>45012</v>
      </c>
      <c r="AA152" s="26">
        <f t="shared" si="7"/>
        <v>314</v>
      </c>
      <c r="AB152" s="26">
        <f t="shared" si="8"/>
        <v>314</v>
      </c>
      <c r="AC152" s="26">
        <f t="shared" ref="AC152:AE152" si="160">IF(Y152=44434,,Y152)</f>
        <v>314</v>
      </c>
      <c r="AD152" s="26">
        <f t="shared" si="160"/>
        <v>45012</v>
      </c>
      <c r="AE152" s="26">
        <f t="shared" si="160"/>
        <v>314</v>
      </c>
      <c r="AF152" s="26">
        <f t="shared" si="10"/>
        <v>314</v>
      </c>
      <c r="AG152" s="26" t="str">
        <f t="shared" si="11"/>
        <v>11 months ago</v>
      </c>
      <c r="AH152" s="26">
        <v>2.0</v>
      </c>
      <c r="AI152" s="26">
        <v>1.0</v>
      </c>
    </row>
    <row r="153">
      <c r="A153" s="20" t="str">
        <f>'2022'!A155</f>
        <v>RO7021610</v>
      </c>
      <c r="B153" s="9" t="str">
        <f>'2022'!B155</f>
        <v>GA39925</v>
      </c>
      <c r="C153" s="9" t="str">
        <f>'2022'!C155</f>
        <v>GA39925</v>
      </c>
      <c r="D153" s="9" t="str">
        <f>'2022'!D155</f>
        <v>I2O</v>
      </c>
      <c r="E153" s="9" t="str">
        <f>'2022'!E155</f>
        <v>efmarodocokin alfa</v>
      </c>
      <c r="F153" s="9" t="str">
        <f>'2022'!F155</f>
        <v>Immunology</v>
      </c>
      <c r="G153" s="9" t="str">
        <f>'2022'!G155</f>
        <v>Phase II</v>
      </c>
      <c r="H153" s="21" t="str">
        <f>'2022'!H155</f>
        <v>31-Mar-2023</v>
      </c>
      <c r="I153" s="21" t="str">
        <f>'2022'!I155</f>
        <v/>
      </c>
      <c r="J153" s="22">
        <f>'2022'!J155</f>
        <v>48</v>
      </c>
      <c r="K153" s="22" t="str">
        <f>'2022'!K155</f>
        <v/>
      </c>
      <c r="L153" s="22" t="str">
        <f>'2022'!L155</f>
        <v>above 56 days</v>
      </c>
      <c r="M153" s="23">
        <f t="shared" si="2"/>
        <v>308</v>
      </c>
      <c r="N153" s="22">
        <f t="shared" si="3"/>
        <v>11</v>
      </c>
      <c r="O153" s="143" t="str">
        <f>'2022'!N155</f>
        <v>23/5/2022</v>
      </c>
      <c r="P153" s="25">
        <f>'2022'!O155</f>
        <v>12</v>
      </c>
      <c r="Q153" s="144" t="str">
        <f>'2022'!AK155</f>
        <v/>
      </c>
      <c r="R153" s="26">
        <f>'2022'!AL155</f>
        <v>0</v>
      </c>
      <c r="S153" s="143" t="str">
        <f>'2022'!BH155</f>
        <v/>
      </c>
      <c r="T153" s="28">
        <f>'2022'!BI155</f>
        <v>0</v>
      </c>
      <c r="U153" s="29">
        <f t="shared" si="4"/>
        <v>45012</v>
      </c>
      <c r="V153" s="145" t="str">
        <f>'2022'!CF155</f>
        <v>5/23/2022</v>
      </c>
      <c r="W153" s="145" t="str">
        <f>'2022'!CG155</f>
        <v/>
      </c>
      <c r="X153" s="145" t="str">
        <f>'2022'!CH155</f>
        <v/>
      </c>
      <c r="Y153" s="26">
        <f t="shared" si="5"/>
        <v>308</v>
      </c>
      <c r="Z153" s="26">
        <f t="shared" si="6"/>
        <v>45012</v>
      </c>
      <c r="AA153" s="26">
        <f t="shared" si="7"/>
        <v>45012</v>
      </c>
      <c r="AB153" s="26">
        <f t="shared" si="8"/>
        <v>308</v>
      </c>
      <c r="AC153" s="26">
        <f t="shared" ref="AC153:AE153" si="161">IF(Y153=44434,,Y153)</f>
        <v>308</v>
      </c>
      <c r="AD153" s="26">
        <f t="shared" si="161"/>
        <v>45012</v>
      </c>
      <c r="AE153" s="26">
        <f t="shared" si="161"/>
        <v>45012</v>
      </c>
      <c r="AF153" s="26">
        <f t="shared" si="10"/>
        <v>308</v>
      </c>
      <c r="AG153" s="26" t="str">
        <f t="shared" si="11"/>
        <v>11 months ago</v>
      </c>
      <c r="AH153" s="26">
        <v>1.0</v>
      </c>
      <c r="AI153" s="26">
        <v>1.0</v>
      </c>
    </row>
    <row r="154">
      <c r="A154" s="20" t="str">
        <f>'2022'!A156</f>
        <v>BM EM0066</v>
      </c>
      <c r="B154" s="9" t="str">
        <f>'2022'!B156</f>
        <v>MX39795</v>
      </c>
      <c r="C154" s="9" t="str">
        <f>'2022'!C156</f>
        <v>MX39795 / CUP</v>
      </c>
      <c r="D154" s="9" t="str">
        <f>'2022'!D156</f>
        <v>Onc Solid Tumor &amp; Onc Medical Affairs</v>
      </c>
      <c r="E154" s="9" t="str">
        <f>'2022'!E156</f>
        <v>FMI Commercial global</v>
      </c>
      <c r="F154" s="9" t="str">
        <f>'2022'!F156</f>
        <v>Other</v>
      </c>
      <c r="G154" s="9" t="str">
        <f>'2022'!G156</f>
        <v>Phase II</v>
      </c>
      <c r="H154" s="21">
        <f>'2022'!H156</f>
        <v>-612617</v>
      </c>
      <c r="I154" s="21" t="str">
        <f>'2022'!I156</f>
        <v/>
      </c>
      <c r="J154" s="22">
        <f>'2022'!J156</f>
        <v>41</v>
      </c>
      <c r="K154" s="22" t="str">
        <f>'2022'!K156</f>
        <v/>
      </c>
      <c r="L154" s="22" t="str">
        <f>'2022'!L156</f>
        <v>29-56 days</v>
      </c>
      <c r="M154" s="23">
        <f t="shared" si="2"/>
        <v>49</v>
      </c>
      <c r="N154" s="22">
        <f t="shared" si="3"/>
        <v>2</v>
      </c>
      <c r="O154" s="143" t="str">
        <f>'2022'!N156</f>
        <v>6/2/2023</v>
      </c>
      <c r="P154" s="25">
        <f>'2022'!O156</f>
        <v>3</v>
      </c>
      <c r="Q154" s="144" t="str">
        <f>'2022'!AK156</f>
        <v/>
      </c>
      <c r="R154" s="26">
        <f>'2022'!AL156</f>
        <v>0</v>
      </c>
      <c r="S154" s="143" t="str">
        <f>'2022'!BH156</f>
        <v/>
      </c>
      <c r="T154" s="28">
        <f>'2022'!BI156</f>
        <v>0</v>
      </c>
      <c r="U154" s="29">
        <f t="shared" si="4"/>
        <v>45012</v>
      </c>
      <c r="V154" s="145" t="str">
        <f>'2022'!CF156</f>
        <v>2/6/2023</v>
      </c>
      <c r="W154" s="145" t="str">
        <f>'2022'!CG156</f>
        <v/>
      </c>
      <c r="X154" s="145" t="str">
        <f>'2022'!CH156</f>
        <v/>
      </c>
      <c r="Y154" s="26">
        <f t="shared" si="5"/>
        <v>49</v>
      </c>
      <c r="Z154" s="26">
        <f t="shared" si="6"/>
        <v>45012</v>
      </c>
      <c r="AA154" s="26">
        <f t="shared" si="7"/>
        <v>45012</v>
      </c>
      <c r="AB154" s="26">
        <f t="shared" si="8"/>
        <v>49</v>
      </c>
      <c r="AC154" s="26">
        <f t="shared" ref="AC154:AE154" si="162">IF(Y154=44434,,Y154)</f>
        <v>49</v>
      </c>
      <c r="AD154" s="26">
        <f t="shared" si="162"/>
        <v>45012</v>
      </c>
      <c r="AE154" s="26">
        <f t="shared" si="162"/>
        <v>45012</v>
      </c>
      <c r="AF154" s="26">
        <f t="shared" si="10"/>
        <v>49</v>
      </c>
      <c r="AG154" s="26" t="str">
        <f t="shared" si="11"/>
        <v>2 months ago</v>
      </c>
      <c r="AH154" s="26">
        <v>1.0</v>
      </c>
      <c r="AI154" s="26">
        <v>1.0</v>
      </c>
    </row>
    <row r="155">
      <c r="A155" s="20" t="str">
        <f>'2022'!A157</f>
        <v>RO5541267</v>
      </c>
      <c r="B155" s="9" t="str">
        <f>'2022'!B157</f>
        <v>YO40245</v>
      </c>
      <c r="C155" s="9" t="str">
        <f>'2022'!C157</f>
        <v>YO40245</v>
      </c>
      <c r="D155" s="9" t="str">
        <f>'2022'!D157</f>
        <v>Onc Solid Tumor &amp; Onc Medical Affairs</v>
      </c>
      <c r="E155" s="9" t="str">
        <f>'2022'!E157</f>
        <v>Tecentriq</v>
      </c>
      <c r="F155" s="9" t="str">
        <f>'2022'!F157</f>
        <v>Oncology</v>
      </c>
      <c r="G155" s="9" t="str">
        <f>'2022'!G157</f>
        <v>Phase III</v>
      </c>
      <c r="H155" s="21">
        <f>'2022'!H157</f>
        <v>-612722</v>
      </c>
      <c r="I155" s="21">
        <f>'2022'!I157</f>
        <v>44585</v>
      </c>
      <c r="J155" s="22">
        <f>'2022'!J157</f>
        <v>84</v>
      </c>
      <c r="K155" s="22">
        <f>'2022'!K157</f>
        <v>29</v>
      </c>
      <c r="L155" s="22" t="str">
        <f>'2022'!L157</f>
        <v>29-56 days</v>
      </c>
      <c r="M155" s="23">
        <f t="shared" si="2"/>
        <v>40</v>
      </c>
      <c r="N155" s="22">
        <f t="shared" si="3"/>
        <v>2</v>
      </c>
      <c r="O155" s="143" t="str">
        <f>'2022'!N157</f>
        <v>15/2/2023</v>
      </c>
      <c r="P155" s="25">
        <f>'2022'!O157</f>
        <v>9</v>
      </c>
      <c r="Q155" s="144" t="str">
        <f>'2022'!AK157</f>
        <v>9/10/2022</v>
      </c>
      <c r="R155" s="26">
        <f>'2022'!AL157</f>
        <v>1</v>
      </c>
      <c r="S155" s="143" t="str">
        <f>'2022'!BH157</f>
        <v>13/1/2023</v>
      </c>
      <c r="T155" s="28">
        <f>'2022'!BI157</f>
        <v>1</v>
      </c>
      <c r="U155" s="29">
        <f t="shared" si="4"/>
        <v>45012</v>
      </c>
      <c r="V155" s="145" t="str">
        <f>'2022'!CF157</f>
        <v>2/15/2023</v>
      </c>
      <c r="W155" s="145" t="str">
        <f>'2022'!CG157</f>
        <v>10/9/2022</v>
      </c>
      <c r="X155" s="145" t="str">
        <f>'2022'!CH157</f>
        <v>1/13/2023</v>
      </c>
      <c r="Y155" s="26">
        <f t="shared" si="5"/>
        <v>40</v>
      </c>
      <c r="Z155" s="26">
        <f t="shared" si="6"/>
        <v>169</v>
      </c>
      <c r="AA155" s="26">
        <f t="shared" si="7"/>
        <v>73</v>
      </c>
      <c r="AB155" s="26">
        <f t="shared" si="8"/>
        <v>40</v>
      </c>
      <c r="AC155" s="26">
        <f t="shared" ref="AC155:AE155" si="163">IF(Y155=44434,,Y155)</f>
        <v>40</v>
      </c>
      <c r="AD155" s="26">
        <f t="shared" si="163"/>
        <v>169</v>
      </c>
      <c r="AE155" s="26">
        <f t="shared" si="163"/>
        <v>73</v>
      </c>
      <c r="AF155" s="26">
        <f t="shared" si="10"/>
        <v>40</v>
      </c>
      <c r="AG155" s="26" t="str">
        <f t="shared" si="11"/>
        <v>2 months ago</v>
      </c>
      <c r="AH155" s="26">
        <v>16.0</v>
      </c>
      <c r="AI155" s="26">
        <v>1.0</v>
      </c>
    </row>
    <row r="156">
      <c r="A156" s="20" t="str">
        <f>'2022'!A158</f>
        <v>RO6867461</v>
      </c>
      <c r="B156" s="9" t="str">
        <f>'2022'!B158</f>
        <v>YR42837</v>
      </c>
      <c r="C156" s="9" t="str">
        <f>'2022'!C158</f>
        <v>YR42837</v>
      </c>
      <c r="D156" s="9" t="str">
        <f>'2022'!D158</f>
        <v>I2O</v>
      </c>
      <c r="E156" s="9" t="str">
        <f>'2022'!E158</f>
        <v>Vabysmo</v>
      </c>
      <c r="F156" s="9" t="str">
        <f>'2022'!F158</f>
        <v>Ophthalmology (Eyes)</v>
      </c>
      <c r="G156" s="9" t="str">
        <f>'2022'!G158</f>
        <v>Phase IIIb</v>
      </c>
      <c r="H156" s="21">
        <f>'2022'!H158</f>
        <v>-611535</v>
      </c>
      <c r="I156" s="21">
        <f>'2022'!I158</f>
        <v>-613093</v>
      </c>
      <c r="J156" s="22">
        <f>'2022'!J158</f>
        <v>43</v>
      </c>
      <c r="K156" s="22" t="str">
        <f>'2022'!K158</f>
        <v/>
      </c>
      <c r="L156" s="22" t="str">
        <f>'2022'!L158</f>
        <v>1-28 days</v>
      </c>
      <c r="M156" s="23">
        <f t="shared" si="2"/>
        <v>22</v>
      </c>
      <c r="N156" s="22">
        <f t="shared" si="3"/>
        <v>1</v>
      </c>
      <c r="O156" s="143" t="str">
        <f>'2022'!N158</f>
        <v>5/3/2023</v>
      </c>
      <c r="P156" s="25">
        <f>'2022'!O158</f>
        <v>3</v>
      </c>
      <c r="Q156" s="144" t="str">
        <f>'2022'!AK158</f>
        <v/>
      </c>
      <c r="R156" s="26">
        <f>'2022'!AL158</f>
        <v>0</v>
      </c>
      <c r="S156" s="143" t="str">
        <f>'2022'!BH158</f>
        <v>5/3/2023</v>
      </c>
      <c r="T156" s="28">
        <f>'2022'!BI158</f>
        <v>0</v>
      </c>
      <c r="U156" s="29">
        <f t="shared" si="4"/>
        <v>45012</v>
      </c>
      <c r="V156" s="145" t="str">
        <f>'2022'!CF158</f>
        <v>3/5/2023</v>
      </c>
      <c r="W156" s="145" t="str">
        <f>'2022'!CG158</f>
        <v/>
      </c>
      <c r="X156" s="145" t="str">
        <f>'2022'!CH158</f>
        <v>3/5/2023</v>
      </c>
      <c r="Y156" s="26">
        <f t="shared" si="5"/>
        <v>22</v>
      </c>
      <c r="Z156" s="26">
        <f t="shared" si="6"/>
        <v>45012</v>
      </c>
      <c r="AA156" s="26">
        <f t="shared" si="7"/>
        <v>22</v>
      </c>
      <c r="AB156" s="26">
        <f t="shared" si="8"/>
        <v>22</v>
      </c>
      <c r="AC156" s="26">
        <f t="shared" ref="AC156:AE156" si="164">IF(Y156=44434,,Y156)</f>
        <v>22</v>
      </c>
      <c r="AD156" s="26">
        <f t="shared" si="164"/>
        <v>45012</v>
      </c>
      <c r="AE156" s="26">
        <f t="shared" si="164"/>
        <v>22</v>
      </c>
      <c r="AF156" s="26">
        <f t="shared" si="10"/>
        <v>22</v>
      </c>
      <c r="AG156" s="26" t="str">
        <f t="shared" si="11"/>
        <v>1 month ago</v>
      </c>
      <c r="AH156" s="26">
        <v>1.0</v>
      </c>
      <c r="AI156" s="26">
        <v>1.0</v>
      </c>
    </row>
    <row r="157">
      <c r="A157" s="20" t="str">
        <f>'2022'!A159</f>
        <v>RO5503781</v>
      </c>
      <c r="B157" s="9" t="str">
        <f>'2022'!B159</f>
        <v>GO40871</v>
      </c>
      <c r="C157" s="9" t="str">
        <f>'2022'!C159</f>
        <v>GO40871 / iMatrix</v>
      </c>
      <c r="D157" s="9" t="str">
        <f>'2022'!D159</f>
        <v>Onc Hematology &amp; Onc Early Dev</v>
      </c>
      <c r="E157" s="9" t="str">
        <f>'2022'!E159</f>
        <v>idasanutlin</v>
      </c>
      <c r="F157" s="9" t="str">
        <f>'2022'!F159</f>
        <v>Oncology</v>
      </c>
      <c r="G157" s="9" t="str">
        <f>'2022'!G159</f>
        <v>Phase I/II</v>
      </c>
      <c r="H157" s="21">
        <f>'2022'!H159</f>
        <v>-611357</v>
      </c>
      <c r="I157" s="21">
        <f>'2022'!I159</f>
        <v>-611323</v>
      </c>
      <c r="J157" s="22">
        <f>'2022'!J159</f>
        <v>42</v>
      </c>
      <c r="K157" s="22">
        <f>'2022'!K159</f>
        <v>31</v>
      </c>
      <c r="L157" s="22" t="str">
        <f>'2022'!L159</f>
        <v>above 56 days</v>
      </c>
      <c r="M157" s="23">
        <f t="shared" si="2"/>
        <v>74</v>
      </c>
      <c r="N157" s="22">
        <f t="shared" si="3"/>
        <v>3</v>
      </c>
      <c r="O157" s="143" t="str">
        <f>'2022'!N159</f>
        <v>12/1/2023</v>
      </c>
      <c r="P157" s="25">
        <f>'2022'!O159</f>
        <v>8</v>
      </c>
      <c r="Q157" s="144" t="str">
        <f>'2022'!AK159</f>
        <v/>
      </c>
      <c r="R157" s="26">
        <f>'2022'!AL159</f>
        <v>0</v>
      </c>
      <c r="S157" s="143" t="str">
        <f>'2022'!BH159</f>
        <v>12/9/2022</v>
      </c>
      <c r="T157" s="28">
        <f>'2022'!BI159</f>
        <v>14</v>
      </c>
      <c r="U157" s="29">
        <f t="shared" si="4"/>
        <v>45012</v>
      </c>
      <c r="V157" s="145" t="str">
        <f>'2022'!CF159</f>
        <v>1/12/2023</v>
      </c>
      <c r="W157" s="145" t="str">
        <f>'2022'!CG159</f>
        <v/>
      </c>
      <c r="X157" s="145" t="str">
        <f>'2022'!CH159</f>
        <v>9/12/2022</v>
      </c>
      <c r="Y157" s="26">
        <f t="shared" si="5"/>
        <v>74</v>
      </c>
      <c r="Z157" s="26">
        <f t="shared" si="6"/>
        <v>45012</v>
      </c>
      <c r="AA157" s="26">
        <f t="shared" si="7"/>
        <v>196</v>
      </c>
      <c r="AB157" s="26">
        <f t="shared" si="8"/>
        <v>74</v>
      </c>
      <c r="AC157" s="26">
        <f t="shared" ref="AC157:AE157" si="165">IF(Y157=44434,,Y157)</f>
        <v>74</v>
      </c>
      <c r="AD157" s="26">
        <f t="shared" si="165"/>
        <v>45012</v>
      </c>
      <c r="AE157" s="26">
        <f t="shared" si="165"/>
        <v>196</v>
      </c>
      <c r="AF157" s="26">
        <f t="shared" si="10"/>
        <v>74</v>
      </c>
      <c r="AG157" s="26" t="str">
        <f t="shared" si="11"/>
        <v>3 months ago</v>
      </c>
      <c r="AH157" s="26">
        <v>9.0</v>
      </c>
      <c r="AI157" s="26">
        <v>1.0</v>
      </c>
    </row>
    <row r="158">
      <c r="A158" s="20" t="str">
        <f>'2022'!A160</f>
        <v>RO5514041</v>
      </c>
      <c r="B158" s="9" t="str">
        <f>'2022'!B160</f>
        <v>ML29733</v>
      </c>
      <c r="C158" s="9" t="str">
        <f>'2022'!C160</f>
        <v>ML29733</v>
      </c>
      <c r="D158" s="9" t="str">
        <f>'2022'!D160</f>
        <v>Onc Hematology &amp; Onc Early Dev</v>
      </c>
      <c r="E158" s="9" t="str">
        <f>'2022'!E160</f>
        <v>Cotellic</v>
      </c>
      <c r="F158" s="9" t="str">
        <f>'2022'!F160</f>
        <v>Oncology</v>
      </c>
      <c r="G158" s="9" t="str">
        <f>'2022'!G160</f>
        <v>Phase I/II</v>
      </c>
      <c r="H158" s="21">
        <f>'2022'!H160</f>
        <v>-612382</v>
      </c>
      <c r="I158" s="21" t="str">
        <f>'2022'!I160</f>
        <v/>
      </c>
      <c r="J158" s="22">
        <f>'2022'!J160</f>
        <v>89</v>
      </c>
      <c r="K158" s="22">
        <f>'2022'!K160</f>
        <v>74</v>
      </c>
      <c r="L158" s="22" t="str">
        <f>'2022'!L160</f>
        <v>above 56 days</v>
      </c>
      <c r="M158" s="23">
        <f t="shared" si="2"/>
        <v>166</v>
      </c>
      <c r="N158" s="22">
        <f t="shared" si="3"/>
        <v>6</v>
      </c>
      <c r="O158" s="143" t="str">
        <f>'2022'!N160</f>
        <v>12/10/2022</v>
      </c>
      <c r="P158" s="25">
        <f>'2022'!O160</f>
        <v>39</v>
      </c>
      <c r="Q158" s="144" t="str">
        <f>'2022'!AK160</f>
        <v>12/10/2022</v>
      </c>
      <c r="R158" s="26">
        <f>'2022'!AL160</f>
        <v>26</v>
      </c>
      <c r="S158" s="143" t="str">
        <f>'2022'!BH160</f>
        <v>7/10/2022</v>
      </c>
      <c r="T158" s="28">
        <f>'2022'!BI160</f>
        <v>33</v>
      </c>
      <c r="U158" s="29">
        <f t="shared" si="4"/>
        <v>45012</v>
      </c>
      <c r="V158" s="145" t="str">
        <f>'2022'!CF160</f>
        <v>10/12/2022</v>
      </c>
      <c r="W158" s="145" t="str">
        <f>'2022'!CG160</f>
        <v>10/12/2022</v>
      </c>
      <c r="X158" s="145" t="str">
        <f>'2022'!CH160</f>
        <v>10/7/2022</v>
      </c>
      <c r="Y158" s="26">
        <f t="shared" si="5"/>
        <v>166</v>
      </c>
      <c r="Z158" s="26">
        <f t="shared" si="6"/>
        <v>166</v>
      </c>
      <c r="AA158" s="26">
        <f t="shared" si="7"/>
        <v>171</v>
      </c>
      <c r="AB158" s="26">
        <f t="shared" si="8"/>
        <v>166</v>
      </c>
      <c r="AC158" s="26">
        <f t="shared" ref="AC158:AE158" si="166">IF(Y158=44434,,Y158)</f>
        <v>166</v>
      </c>
      <c r="AD158" s="26">
        <f t="shared" si="166"/>
        <v>166</v>
      </c>
      <c r="AE158" s="26">
        <f t="shared" si="166"/>
        <v>171</v>
      </c>
      <c r="AF158" s="26">
        <f t="shared" si="10"/>
        <v>166</v>
      </c>
      <c r="AG158" s="26" t="str">
        <f t="shared" si="11"/>
        <v>6 months ago</v>
      </c>
      <c r="AH158" s="26">
        <v>9.0</v>
      </c>
      <c r="AI158" s="26">
        <v>6.0</v>
      </c>
    </row>
    <row r="159">
      <c r="A159" s="20" t="str">
        <f>'2022'!A161</f>
        <v>RO7248824</v>
      </c>
      <c r="B159" s="9" t="str">
        <f>'2022'!B161</f>
        <v>BP41674</v>
      </c>
      <c r="C159" s="9" t="str">
        <f>'2022'!C161</f>
        <v>BP41674</v>
      </c>
      <c r="D159" s="9" t="str">
        <f>'2022'!D161</f>
        <v>Neuroscience</v>
      </c>
      <c r="E159" s="9" t="str">
        <f>'2022'!E161</f>
        <v>rugonersen</v>
      </c>
      <c r="F159" s="9" t="str">
        <f>'2022'!F161</f>
        <v>Neurology/CNS</v>
      </c>
      <c r="G159" s="9" t="str">
        <f>'2022'!G161</f>
        <v>Phase I</v>
      </c>
      <c r="H159" s="21">
        <f>'2022'!H161</f>
        <v>-611947</v>
      </c>
      <c r="I159" s="21">
        <f>'2022'!I161</f>
        <v>-611473</v>
      </c>
      <c r="J159" s="22">
        <f>'2022'!J161</f>
        <v>77</v>
      </c>
      <c r="K159" s="22">
        <f>'2022'!K161</f>
        <v>38</v>
      </c>
      <c r="L159" s="22" t="str">
        <f>'2022'!L161</f>
        <v>1-28 days</v>
      </c>
      <c r="M159" s="23">
        <f t="shared" si="2"/>
        <v>14</v>
      </c>
      <c r="N159" s="22">
        <f t="shared" si="3"/>
        <v>1</v>
      </c>
      <c r="O159" s="143" t="str">
        <f>'2022'!N161</f>
        <v>13/3/2023</v>
      </c>
      <c r="P159" s="25">
        <f>'2022'!O161</f>
        <v>11</v>
      </c>
      <c r="Q159" s="144" t="str">
        <f>'2022'!AK161</f>
        <v/>
      </c>
      <c r="R159" s="26">
        <f>'2022'!AL161</f>
        <v>0</v>
      </c>
      <c r="S159" s="143" t="str">
        <f>'2022'!BH161</f>
        <v>15/5/2022</v>
      </c>
      <c r="T159" s="28">
        <f>'2022'!BI161</f>
        <v>1</v>
      </c>
      <c r="U159" s="29">
        <f t="shared" si="4"/>
        <v>45012</v>
      </c>
      <c r="V159" s="145" t="str">
        <f>'2022'!CF161</f>
        <v>3/13/2023</v>
      </c>
      <c r="W159" s="145" t="str">
        <f>'2022'!CG161</f>
        <v/>
      </c>
      <c r="X159" s="145" t="str">
        <f>'2022'!CH161</f>
        <v>5/15/2022</v>
      </c>
      <c r="Y159" s="26">
        <f t="shared" si="5"/>
        <v>14</v>
      </c>
      <c r="Z159" s="26">
        <f t="shared" si="6"/>
        <v>45012</v>
      </c>
      <c r="AA159" s="26">
        <f t="shared" si="7"/>
        <v>316</v>
      </c>
      <c r="AB159" s="26">
        <f t="shared" si="8"/>
        <v>14</v>
      </c>
      <c r="AC159" s="26">
        <f t="shared" ref="AC159:AE159" si="167">IF(Y159=44434,,Y159)</f>
        <v>14</v>
      </c>
      <c r="AD159" s="26">
        <f t="shared" si="167"/>
        <v>45012</v>
      </c>
      <c r="AE159" s="26">
        <f t="shared" si="167"/>
        <v>316</v>
      </c>
      <c r="AF159" s="26">
        <f t="shared" si="10"/>
        <v>14</v>
      </c>
      <c r="AG159" s="26" t="str">
        <f t="shared" si="11"/>
        <v>1 month ago</v>
      </c>
      <c r="AH159" s="26">
        <v>2.0</v>
      </c>
      <c r="AI159" s="26">
        <v>1.0</v>
      </c>
    </row>
    <row r="160">
      <c r="A160" s="20" t="str">
        <f>'2022'!A162</f>
        <v>RO7198574</v>
      </c>
      <c r="B160" s="9" t="str">
        <f>'2022'!B162</f>
        <v>MO40628</v>
      </c>
      <c r="C160" s="9" t="str">
        <f>'2022'!C162</f>
        <v>MO40628 / PHranceSCA</v>
      </c>
      <c r="D160" s="9" t="str">
        <f>'2022'!D162</f>
        <v>Onc Solid Tumor &amp; Onc Medical Affairs</v>
      </c>
      <c r="E160" s="9" t="str">
        <f>'2022'!E162</f>
        <v>Phesgo BC HER-2 positive</v>
      </c>
      <c r="F160" s="9" t="str">
        <f>'2022'!F162</f>
        <v>Oncology</v>
      </c>
      <c r="G160" s="9" t="str">
        <f>'2022'!G162</f>
        <v>Phase II</v>
      </c>
      <c r="H160" s="21">
        <f>'2022'!H162</f>
        <v>-612527</v>
      </c>
      <c r="I160" s="21" t="str">
        <f>'2022'!I162</f>
        <v/>
      </c>
      <c r="J160" s="22">
        <f>'2022'!J162</f>
        <v>81</v>
      </c>
      <c r="K160" s="22">
        <f>'2022'!K162</f>
        <v>98</v>
      </c>
      <c r="L160" s="22" t="str">
        <f>'2022'!L162</f>
        <v>above 56 days</v>
      </c>
      <c r="M160" s="23">
        <f t="shared" si="2"/>
        <v>127</v>
      </c>
      <c r="N160" s="22">
        <f t="shared" si="3"/>
        <v>5</v>
      </c>
      <c r="O160" s="143" t="str">
        <f>'2022'!N162</f>
        <v>20/11/2022</v>
      </c>
      <c r="P160" s="25">
        <f>'2022'!O162</f>
        <v>8</v>
      </c>
      <c r="Q160" s="144" t="str">
        <f>'2022'!AK162</f>
        <v>31/10/2022</v>
      </c>
      <c r="R160" s="26">
        <f>'2022'!AL162</f>
        <v>1</v>
      </c>
      <c r="S160" s="143" t="str">
        <f>'2022'!BH162</f>
        <v/>
      </c>
      <c r="T160" s="28">
        <f>'2022'!BI162</f>
        <v>0</v>
      </c>
      <c r="U160" s="29">
        <f t="shared" si="4"/>
        <v>45012</v>
      </c>
      <c r="V160" s="145" t="str">
        <f>'2022'!CF162</f>
        <v>11/20/2022</v>
      </c>
      <c r="W160" s="145" t="str">
        <f>'2022'!CG162</f>
        <v>10/31/2022</v>
      </c>
      <c r="X160" s="145" t="str">
        <f>'2022'!CH162</f>
        <v/>
      </c>
      <c r="Y160" s="26">
        <f t="shared" si="5"/>
        <v>127</v>
      </c>
      <c r="Z160" s="26">
        <f t="shared" si="6"/>
        <v>147</v>
      </c>
      <c r="AA160" s="26">
        <f t="shared" si="7"/>
        <v>45012</v>
      </c>
      <c r="AB160" s="26">
        <f t="shared" si="8"/>
        <v>127</v>
      </c>
      <c r="AC160" s="26">
        <f t="shared" ref="AC160:AE160" si="168">IF(Y160=44434,,Y160)</f>
        <v>127</v>
      </c>
      <c r="AD160" s="26">
        <f t="shared" si="168"/>
        <v>147</v>
      </c>
      <c r="AE160" s="26">
        <f t="shared" si="168"/>
        <v>45012</v>
      </c>
      <c r="AF160" s="26">
        <f t="shared" si="10"/>
        <v>127</v>
      </c>
      <c r="AG160" s="26" t="str">
        <f t="shared" si="11"/>
        <v>5 months ago</v>
      </c>
      <c r="AH160" s="26">
        <v>6.0</v>
      </c>
      <c r="AI160" s="26">
        <v>1.0</v>
      </c>
    </row>
    <row r="161">
      <c r="A161" s="20" t="str">
        <f>'2022'!A163</f>
        <v>RO5072759</v>
      </c>
      <c r="B161" s="9" t="str">
        <f>'2022'!B163</f>
        <v>MO40597</v>
      </c>
      <c r="C161" s="9" t="str">
        <f>'2022'!C163</f>
        <v>MO40597 / Gazelle</v>
      </c>
      <c r="D161" s="9" t="str">
        <f>'2022'!D163</f>
        <v>Onc Solid Tumor &amp; Onc Medical Affairs</v>
      </c>
      <c r="E161" s="9" t="str">
        <f>'2022'!E163</f>
        <v>Gazyva</v>
      </c>
      <c r="F161" s="9" t="str">
        <f>'2022'!F163</f>
        <v>Oncology</v>
      </c>
      <c r="G161" s="9" t="str">
        <f>'2022'!G163</f>
        <v>Phase IV</v>
      </c>
      <c r="H161" s="21">
        <f>'2022'!H163</f>
        <v>-612466</v>
      </c>
      <c r="I161" s="21" t="str">
        <f>'2022'!I163</f>
        <v/>
      </c>
      <c r="J161" s="22">
        <f>'2022'!J163</f>
        <v>51</v>
      </c>
      <c r="K161" s="22">
        <f>'2022'!K163</f>
        <v>97</v>
      </c>
      <c r="L161" s="22" t="str">
        <f>'2022'!L163</f>
        <v>29-56 days</v>
      </c>
      <c r="M161" s="23">
        <f t="shared" si="2"/>
        <v>55</v>
      </c>
      <c r="N161" s="22">
        <f t="shared" si="3"/>
        <v>2</v>
      </c>
      <c r="O161" s="143" t="str">
        <f>'2022'!N163</f>
        <v>31/1/2023</v>
      </c>
      <c r="P161" s="25">
        <f>'2022'!O163</f>
        <v>4</v>
      </c>
      <c r="Q161" s="144" t="str">
        <f>'2022'!AK163</f>
        <v/>
      </c>
      <c r="R161" s="26">
        <f>'2022'!AL163</f>
        <v>0</v>
      </c>
      <c r="S161" s="143" t="str">
        <f>'2022'!BH163</f>
        <v/>
      </c>
      <c r="T161" s="28">
        <f>'2022'!BI163</f>
        <v>0</v>
      </c>
      <c r="U161" s="29">
        <f t="shared" si="4"/>
        <v>45012</v>
      </c>
      <c r="V161" s="145" t="str">
        <f>'2022'!CF163</f>
        <v>1/31/2023</v>
      </c>
      <c r="W161" s="145" t="str">
        <f>'2022'!CG163</f>
        <v/>
      </c>
      <c r="X161" s="145" t="str">
        <f>'2022'!CH163</f>
        <v/>
      </c>
      <c r="Y161" s="26">
        <f t="shared" si="5"/>
        <v>55</v>
      </c>
      <c r="Z161" s="26">
        <f t="shared" si="6"/>
        <v>45012</v>
      </c>
      <c r="AA161" s="26">
        <f t="shared" si="7"/>
        <v>45012</v>
      </c>
      <c r="AB161" s="26">
        <f t="shared" si="8"/>
        <v>55</v>
      </c>
      <c r="AC161" s="26">
        <f t="shared" ref="AC161:AE161" si="169">IF(Y161=44434,,Y161)</f>
        <v>55</v>
      </c>
      <c r="AD161" s="26">
        <f t="shared" si="169"/>
        <v>45012</v>
      </c>
      <c r="AE161" s="26">
        <f t="shared" si="169"/>
        <v>45012</v>
      </c>
      <c r="AF161" s="26">
        <f t="shared" si="10"/>
        <v>55</v>
      </c>
      <c r="AG161" s="26" t="str">
        <f t="shared" si="11"/>
        <v>2 months ago</v>
      </c>
      <c r="AH161" s="26">
        <v>9.0</v>
      </c>
      <c r="AI161" s="26">
        <v>3.0</v>
      </c>
    </row>
    <row r="162">
      <c r="A162" s="20" t="str">
        <f>'2022'!A164</f>
        <v>RO5537382</v>
      </c>
      <c r="B162" s="9" t="str">
        <f>'2022'!B164</f>
        <v>BO42203</v>
      </c>
      <c r="C162" s="9" t="str">
        <f>'2022'!C164</f>
        <v>BO42203</v>
      </c>
      <c r="D162" s="9" t="str">
        <f>'2022'!D164</f>
        <v>Onc Hematology &amp; Onc Early Dev</v>
      </c>
      <c r="E162" s="9" t="str">
        <f>'2022'!E164</f>
        <v>Venclexta</v>
      </c>
      <c r="F162" s="9" t="str">
        <f>'2022'!F164</f>
        <v>Oncology</v>
      </c>
      <c r="G162" s="9" t="str">
        <f>'2022'!G164</f>
        <v>Phase Ib</v>
      </c>
      <c r="H162" s="21">
        <f>'2022'!H164</f>
        <v>-611687</v>
      </c>
      <c r="I162" s="21" t="str">
        <f>'2022'!I164</f>
        <v/>
      </c>
      <c r="J162" s="22">
        <f>'2022'!J164</f>
        <v>39</v>
      </c>
      <c r="K162" s="22">
        <f>'2022'!K164</f>
        <v>32</v>
      </c>
      <c r="L162" s="22" t="str">
        <f>'2022'!L164</f>
        <v>above 56 days</v>
      </c>
      <c r="M162" s="23">
        <f t="shared" si="2"/>
        <v>116</v>
      </c>
      <c r="N162" s="22">
        <f t="shared" si="3"/>
        <v>4</v>
      </c>
      <c r="O162" s="143" t="str">
        <f>'2022'!N164</f>
        <v>1/12/2022</v>
      </c>
      <c r="P162" s="25">
        <f>'2022'!O164</f>
        <v>12</v>
      </c>
      <c r="Q162" s="144" t="str">
        <f>'2022'!AK164</f>
        <v/>
      </c>
      <c r="R162" s="26">
        <f>'2022'!AL164</f>
        <v>0</v>
      </c>
      <c r="S162" s="143" t="str">
        <f>'2022'!BH164</f>
        <v>18/8/2022</v>
      </c>
      <c r="T162" s="28">
        <f>'2022'!BI164</f>
        <v>0</v>
      </c>
      <c r="U162" s="29">
        <f t="shared" si="4"/>
        <v>45012</v>
      </c>
      <c r="V162" s="145" t="str">
        <f>'2022'!CF164</f>
        <v>12/1/2022</v>
      </c>
      <c r="W162" s="145" t="str">
        <f>'2022'!CG164</f>
        <v/>
      </c>
      <c r="X162" s="145" t="str">
        <f>'2022'!CH164</f>
        <v>8/18/2022</v>
      </c>
      <c r="Y162" s="26">
        <f t="shared" si="5"/>
        <v>116</v>
      </c>
      <c r="Z162" s="26">
        <f t="shared" si="6"/>
        <v>45012</v>
      </c>
      <c r="AA162" s="26">
        <f t="shared" si="7"/>
        <v>221</v>
      </c>
      <c r="AB162" s="26">
        <f t="shared" si="8"/>
        <v>116</v>
      </c>
      <c r="AC162" s="26">
        <f t="shared" ref="AC162:AE162" si="170">IF(Y162=44434,,Y162)</f>
        <v>116</v>
      </c>
      <c r="AD162" s="26">
        <f t="shared" si="170"/>
        <v>45012</v>
      </c>
      <c r="AE162" s="26">
        <f t="shared" si="170"/>
        <v>221</v>
      </c>
      <c r="AF162" s="26">
        <f t="shared" si="10"/>
        <v>116</v>
      </c>
      <c r="AG162" s="26" t="str">
        <f t="shared" si="11"/>
        <v>4 months ago</v>
      </c>
      <c r="AH162" s="26">
        <v>3.0</v>
      </c>
      <c r="AI162" s="26">
        <v>1.0</v>
      </c>
    </row>
    <row r="163">
      <c r="A163" s="20" t="str">
        <f>'2022'!A165</f>
        <v>RO5541267</v>
      </c>
      <c r="B163" s="9" t="str">
        <f>'2022'!B165</f>
        <v>MO39107</v>
      </c>
      <c r="C163" s="9" t="str">
        <f>'2022'!C165</f>
        <v>MO39107 / TeGaR (NHL Basket)</v>
      </c>
      <c r="D163" s="9" t="str">
        <f>'2022'!D165</f>
        <v>Onc Solid Tumor &amp; Onc Medical Affairs</v>
      </c>
      <c r="E163" s="9" t="str">
        <f>'2022'!E165</f>
        <v>Tecentriq</v>
      </c>
      <c r="F163" s="9" t="str">
        <f>'2022'!F165</f>
        <v>Oncology</v>
      </c>
      <c r="G163" s="9" t="str">
        <f>'2022'!G165</f>
        <v>Phase II</v>
      </c>
      <c r="H163" s="21">
        <f>'2022'!H165</f>
        <v>-612743</v>
      </c>
      <c r="I163" s="21" t="str">
        <f>'2022'!I165</f>
        <v/>
      </c>
      <c r="J163" s="22">
        <f>'2022'!J165</f>
        <v>51</v>
      </c>
      <c r="K163" s="22" t="str">
        <f>'2022'!K165</f>
        <v/>
      </c>
      <c r="L163" s="22" t="str">
        <f>'2022'!L165</f>
        <v>above 56 days</v>
      </c>
      <c r="M163" s="23">
        <f t="shared" si="2"/>
        <v>334</v>
      </c>
      <c r="N163" s="22">
        <f t="shared" si="3"/>
        <v>12</v>
      </c>
      <c r="O163" s="143" t="str">
        <f>'2022'!N165</f>
        <v>27/4/2022</v>
      </c>
      <c r="P163" s="25">
        <f>'2022'!O165</f>
        <v>2</v>
      </c>
      <c r="Q163" s="144" t="str">
        <f>'2022'!AK165</f>
        <v/>
      </c>
      <c r="R163" s="26">
        <f>'2022'!AL165</f>
        <v>0</v>
      </c>
      <c r="S163" s="143" t="str">
        <f>'2022'!BH165</f>
        <v/>
      </c>
      <c r="T163" s="28">
        <f>'2022'!BI165</f>
        <v>0</v>
      </c>
      <c r="U163" s="29">
        <f t="shared" si="4"/>
        <v>45012</v>
      </c>
      <c r="V163" s="145" t="str">
        <f>'2022'!CF165</f>
        <v>4/27/2022</v>
      </c>
      <c r="W163" s="145" t="str">
        <f>'2022'!CG165</f>
        <v/>
      </c>
      <c r="X163" s="145" t="str">
        <f>'2022'!CH165</f>
        <v/>
      </c>
      <c r="Y163" s="26">
        <f t="shared" si="5"/>
        <v>334</v>
      </c>
      <c r="Z163" s="26">
        <f t="shared" si="6"/>
        <v>45012</v>
      </c>
      <c r="AA163" s="26">
        <f t="shared" si="7"/>
        <v>45012</v>
      </c>
      <c r="AB163" s="26">
        <f t="shared" si="8"/>
        <v>334</v>
      </c>
      <c r="AC163" s="26">
        <f t="shared" ref="AC163:AE163" si="171">IF(Y163=44434,,Y163)</f>
        <v>334</v>
      </c>
      <c r="AD163" s="26">
        <f t="shared" si="171"/>
        <v>45012</v>
      </c>
      <c r="AE163" s="26">
        <f t="shared" si="171"/>
        <v>45012</v>
      </c>
      <c r="AF163" s="26">
        <f t="shared" si="10"/>
        <v>334</v>
      </c>
      <c r="AG163" s="26" t="str">
        <f t="shared" si="11"/>
        <v>12 months ago</v>
      </c>
      <c r="AH163" s="26">
        <v>1.0</v>
      </c>
      <c r="AI163" s="26">
        <v>1.0</v>
      </c>
    </row>
    <row r="164">
      <c r="A164" s="20" t="str">
        <f>'2022'!A166</f>
        <v>RO7030816</v>
      </c>
      <c r="B164" s="9" t="str">
        <f>'2022'!B166</f>
        <v>GO40554</v>
      </c>
      <c r="C164" s="9" t="str">
        <f>'2022'!C166</f>
        <v>GO40554</v>
      </c>
      <c r="D164" s="9" t="str">
        <f>'2022'!D166</f>
        <v>Onc Hematology &amp; Onc Early Dev</v>
      </c>
      <c r="E164" s="9" t="str">
        <f>'2022'!E166</f>
        <v>mosunetuzumab</v>
      </c>
      <c r="F164" s="9" t="str">
        <f>'2022'!F166</f>
        <v>Oncology</v>
      </c>
      <c r="G164" s="9" t="str">
        <f>'2022'!G166</f>
        <v>Phase I/II</v>
      </c>
      <c r="H164" s="21">
        <f>'2022'!H166</f>
        <v>45292</v>
      </c>
      <c r="I164" s="21">
        <f>'2022'!I166</f>
        <v>45492</v>
      </c>
      <c r="J164" s="22">
        <f>'2022'!J166</f>
        <v>43</v>
      </c>
      <c r="K164" s="22">
        <f>'2022'!K166</f>
        <v>28</v>
      </c>
      <c r="L164" s="22" t="str">
        <f>'2022'!L166</f>
        <v>1-28 days</v>
      </c>
      <c r="M164" s="23">
        <f t="shared" si="2"/>
        <v>14</v>
      </c>
      <c r="N164" s="22">
        <f t="shared" si="3"/>
        <v>1</v>
      </c>
      <c r="O164" s="143" t="str">
        <f>'2022'!N166</f>
        <v>13/3/2023</v>
      </c>
      <c r="P164" s="25">
        <f>'2022'!O166</f>
        <v>6</v>
      </c>
      <c r="Q164" s="144" t="str">
        <f>'2022'!AK166</f>
        <v/>
      </c>
      <c r="R164" s="26">
        <f>'2022'!AL166</f>
        <v>0</v>
      </c>
      <c r="S164" s="143" t="str">
        <f>'2022'!BH166</f>
        <v>28/6/2022</v>
      </c>
      <c r="T164" s="28">
        <f>'2022'!BI166</f>
        <v>39</v>
      </c>
      <c r="U164" s="29">
        <f t="shared" si="4"/>
        <v>45012</v>
      </c>
      <c r="V164" s="145" t="str">
        <f>'2022'!CF166</f>
        <v>3/13/2023</v>
      </c>
      <c r="W164" s="145" t="str">
        <f>'2022'!CG166</f>
        <v/>
      </c>
      <c r="X164" s="145" t="str">
        <f>'2022'!CH166</f>
        <v>6/28/2022</v>
      </c>
      <c r="Y164" s="26">
        <f t="shared" si="5"/>
        <v>14</v>
      </c>
      <c r="Z164" s="26">
        <f t="shared" si="6"/>
        <v>45012</v>
      </c>
      <c r="AA164" s="26">
        <f t="shared" si="7"/>
        <v>272</v>
      </c>
      <c r="AB164" s="26">
        <f t="shared" si="8"/>
        <v>14</v>
      </c>
      <c r="AC164" s="26">
        <f t="shared" ref="AC164:AE164" si="172">IF(Y164=44434,,Y164)</f>
        <v>14</v>
      </c>
      <c r="AD164" s="26">
        <f t="shared" si="172"/>
        <v>45012</v>
      </c>
      <c r="AE164" s="26">
        <f t="shared" si="172"/>
        <v>272</v>
      </c>
      <c r="AF164" s="26">
        <f t="shared" si="10"/>
        <v>14</v>
      </c>
      <c r="AG164" s="26" t="str">
        <f t="shared" si="11"/>
        <v>1 month ago</v>
      </c>
      <c r="AH164" s="26">
        <v>4.0</v>
      </c>
      <c r="AI164" s="26">
        <v>1.0</v>
      </c>
    </row>
    <row r="165">
      <c r="A165" s="20" t="str">
        <f>'2022'!A167</f>
        <v>RO4964913</v>
      </c>
      <c r="B165" s="9" t="str">
        <f>'2022'!B167</f>
        <v>MA30143</v>
      </c>
      <c r="C165" s="9" t="str">
        <f>'2022'!C167</f>
        <v>MA30143 / ENSEMBLE</v>
      </c>
      <c r="D165" s="9" t="str">
        <f>'2022'!D167</f>
        <v>Neuroscience</v>
      </c>
      <c r="E165" s="9" t="str">
        <f>'2022'!E167</f>
        <v>Ocrevus</v>
      </c>
      <c r="F165" s="9" t="str">
        <f>'2022'!F167</f>
        <v>Neurology/CNS</v>
      </c>
      <c r="G165" s="9" t="str">
        <f>'2022'!G167</f>
        <v>Phase III</v>
      </c>
      <c r="H165" s="21">
        <f>'2022'!H167</f>
        <v>45589</v>
      </c>
      <c r="I165" s="21" t="str">
        <f>'2022'!I167</f>
        <v/>
      </c>
      <c r="J165" s="22">
        <f>'2022'!J167</f>
        <v>46</v>
      </c>
      <c r="K165" s="22">
        <f>'2022'!K167</f>
        <v>83</v>
      </c>
      <c r="L165" s="22" t="str">
        <f>'2022'!L167</f>
        <v>1-28 days</v>
      </c>
      <c r="M165" s="23">
        <f t="shared" si="2"/>
        <v>19</v>
      </c>
      <c r="N165" s="22">
        <f t="shared" si="3"/>
        <v>1</v>
      </c>
      <c r="O165" s="143" t="str">
        <f>'2022'!N167</f>
        <v>8/3/2023</v>
      </c>
      <c r="P165" s="25">
        <f>'2022'!O167</f>
        <v>4</v>
      </c>
      <c r="Q165" s="144" t="str">
        <f>'2022'!AK167</f>
        <v/>
      </c>
      <c r="R165" s="26">
        <f>'2022'!AL167</f>
        <v>0</v>
      </c>
      <c r="S165" s="143" t="str">
        <f>'2022'!BH167</f>
        <v/>
      </c>
      <c r="T165" s="28">
        <f>'2022'!BI167</f>
        <v>0</v>
      </c>
      <c r="U165" s="29">
        <f t="shared" si="4"/>
        <v>45012</v>
      </c>
      <c r="V165" s="145" t="str">
        <f>'2022'!CF167</f>
        <v>3/8/2023</v>
      </c>
      <c r="W165" s="145" t="str">
        <f>'2022'!CG167</f>
        <v/>
      </c>
      <c r="X165" s="145" t="str">
        <f>'2022'!CH167</f>
        <v/>
      </c>
      <c r="Y165" s="26">
        <f t="shared" si="5"/>
        <v>19</v>
      </c>
      <c r="Z165" s="26">
        <f t="shared" si="6"/>
        <v>45012</v>
      </c>
      <c r="AA165" s="26">
        <f t="shared" si="7"/>
        <v>45012</v>
      </c>
      <c r="AB165" s="26">
        <f t="shared" si="8"/>
        <v>19</v>
      </c>
      <c r="AC165" s="26">
        <f t="shared" ref="AC165:AE165" si="173">IF(Y165=44434,,Y165)</f>
        <v>19</v>
      </c>
      <c r="AD165" s="26">
        <f t="shared" si="173"/>
        <v>45012</v>
      </c>
      <c r="AE165" s="26">
        <f t="shared" si="173"/>
        <v>45012</v>
      </c>
      <c r="AF165" s="26">
        <f t="shared" si="10"/>
        <v>19</v>
      </c>
      <c r="AG165" s="26" t="str">
        <f t="shared" si="11"/>
        <v>1 month ago</v>
      </c>
      <c r="AH165" s="26">
        <v>1.0</v>
      </c>
      <c r="AI165" s="26">
        <v>1.0</v>
      </c>
    </row>
    <row r="166">
      <c r="A166" s="20" t="str">
        <f>'2022'!A168</f>
        <v>RO7200394</v>
      </c>
      <c r="B166" s="9" t="str">
        <f>'2022'!B168</f>
        <v>BP40923</v>
      </c>
      <c r="C166" s="9" t="str">
        <f>'2022'!C168</f>
        <v>BP40923 / BLUETAIL</v>
      </c>
      <c r="D166" s="9" t="str">
        <f>'2022'!D168</f>
        <v>I2O</v>
      </c>
      <c r="E166" s="9" t="str">
        <f>'2022'!E168</f>
        <v>VEGF-IL1beta DutaFab</v>
      </c>
      <c r="F166" s="9" t="str">
        <f>'2022'!F168</f>
        <v>Ophthalmology (Eyes)</v>
      </c>
      <c r="G166" s="9" t="str">
        <f>'2022'!G168</f>
        <v>Phase I</v>
      </c>
      <c r="H166" s="21">
        <f>'2022'!H168</f>
        <v>44956</v>
      </c>
      <c r="I166" s="21">
        <f>'2022'!I168</f>
        <v>46966</v>
      </c>
      <c r="J166" s="22">
        <f>'2022'!J168</f>
        <v>46</v>
      </c>
      <c r="K166" s="22" t="str">
        <f>'2022'!K168</f>
        <v/>
      </c>
      <c r="L166" s="22" t="str">
        <f>'2022'!L168</f>
        <v>1-28 days</v>
      </c>
      <c r="M166" s="23">
        <f t="shared" si="2"/>
        <v>16</v>
      </c>
      <c r="N166" s="22">
        <f t="shared" si="3"/>
        <v>1</v>
      </c>
      <c r="O166" s="143" t="str">
        <f>'2022'!N168</f>
        <v>11/3/2023</v>
      </c>
      <c r="P166" s="25">
        <f>'2022'!O168</f>
        <v>43</v>
      </c>
      <c r="Q166" s="144" t="str">
        <f>'2022'!AK168</f>
        <v/>
      </c>
      <c r="R166" s="26">
        <f>'2022'!AL168</f>
        <v>0</v>
      </c>
      <c r="S166" s="143" t="str">
        <f>'2022'!BH168</f>
        <v>15/11/2022</v>
      </c>
      <c r="T166" s="28">
        <f>'2022'!BI168</f>
        <v>96</v>
      </c>
      <c r="U166" s="29">
        <f t="shared" si="4"/>
        <v>45012</v>
      </c>
      <c r="V166" s="145" t="str">
        <f>'2022'!CF168</f>
        <v>3/11/2023</v>
      </c>
      <c r="W166" s="145" t="str">
        <f>'2022'!CG168</f>
        <v/>
      </c>
      <c r="X166" s="145" t="str">
        <f>'2022'!CH168</f>
        <v>11/15/2022</v>
      </c>
      <c r="Y166" s="26">
        <f t="shared" si="5"/>
        <v>16</v>
      </c>
      <c r="Z166" s="26">
        <f t="shared" si="6"/>
        <v>45012</v>
      </c>
      <c r="AA166" s="26">
        <f t="shared" si="7"/>
        <v>132</v>
      </c>
      <c r="AB166" s="26">
        <f t="shared" si="8"/>
        <v>16</v>
      </c>
      <c r="AC166" s="26">
        <f t="shared" ref="AC166:AE166" si="174">IF(Y166=44434,,Y166)</f>
        <v>16</v>
      </c>
      <c r="AD166" s="26">
        <f t="shared" si="174"/>
        <v>45012</v>
      </c>
      <c r="AE166" s="26">
        <f t="shared" si="174"/>
        <v>132</v>
      </c>
      <c r="AF166" s="26">
        <f t="shared" si="10"/>
        <v>16</v>
      </c>
      <c r="AG166" s="26" t="str">
        <f t="shared" si="11"/>
        <v>1 month ago</v>
      </c>
      <c r="AH166" s="26">
        <v>2.0</v>
      </c>
      <c r="AI166" s="26">
        <v>2.0</v>
      </c>
    </row>
    <row r="167">
      <c r="A167" s="20" t="str">
        <f>'2022'!A169</f>
        <v>RO5333787</v>
      </c>
      <c r="B167" s="9" t="str">
        <f>'2022'!B169</f>
        <v>YN42131</v>
      </c>
      <c r="C167" s="9" t="str">
        <f>'2022'!C169</f>
        <v>YN42131</v>
      </c>
      <c r="D167" s="9" t="str">
        <f>'2022'!D169</f>
        <v>Neuroscience</v>
      </c>
      <c r="E167" s="9" t="str">
        <f>'2022'!E169</f>
        <v>Enspryng</v>
      </c>
      <c r="F167" s="9" t="str">
        <f>'2022'!F169</f>
        <v>Neurology/CNS</v>
      </c>
      <c r="G167" s="9" t="str">
        <f>'2022'!G169</f>
        <v>Phase IIIb</v>
      </c>
      <c r="H167" s="21">
        <f>'2022'!H169</f>
        <v>45961</v>
      </c>
      <c r="I167" s="21">
        <f>'2022'!I169</f>
        <v>43693</v>
      </c>
      <c r="J167" s="22">
        <f>'2022'!J169</f>
        <v>47</v>
      </c>
      <c r="K167" s="22" t="str">
        <f>'2022'!K169</f>
        <v/>
      </c>
      <c r="L167" s="22" t="str">
        <f>'2022'!L169</f>
        <v>above 56 days</v>
      </c>
      <c r="M167" s="23">
        <f t="shared" si="2"/>
        <v>143</v>
      </c>
      <c r="N167" s="22">
        <f t="shared" si="3"/>
        <v>5</v>
      </c>
      <c r="O167" s="143" t="str">
        <f>'2022'!N169</f>
        <v>4/11/2022</v>
      </c>
      <c r="P167" s="25">
        <f>'2022'!O169</f>
        <v>8</v>
      </c>
      <c r="Q167" s="144" t="str">
        <f>'2022'!AK169</f>
        <v/>
      </c>
      <c r="R167" s="26">
        <f>'2022'!AL169</f>
        <v>0</v>
      </c>
      <c r="S167" s="143" t="str">
        <f>'2022'!BH169</f>
        <v/>
      </c>
      <c r="T167" s="28">
        <f>'2022'!BI169</f>
        <v>0</v>
      </c>
      <c r="U167" s="29">
        <f t="shared" si="4"/>
        <v>45012</v>
      </c>
      <c r="V167" s="145" t="str">
        <f>'2022'!CF169</f>
        <v>11/4/2022</v>
      </c>
      <c r="W167" s="145" t="str">
        <f>'2022'!CG169</f>
        <v/>
      </c>
      <c r="X167" s="145" t="str">
        <f>'2022'!CH169</f>
        <v/>
      </c>
      <c r="Y167" s="26">
        <f t="shared" si="5"/>
        <v>143</v>
      </c>
      <c r="Z167" s="26">
        <f t="shared" si="6"/>
        <v>45012</v>
      </c>
      <c r="AA167" s="26">
        <f t="shared" si="7"/>
        <v>45012</v>
      </c>
      <c r="AB167" s="26">
        <f t="shared" si="8"/>
        <v>143</v>
      </c>
      <c r="AC167" s="26">
        <f t="shared" ref="AC167:AE167" si="175">IF(Y167=44434,,Y167)</f>
        <v>143</v>
      </c>
      <c r="AD167" s="26">
        <f t="shared" si="175"/>
        <v>45012</v>
      </c>
      <c r="AE167" s="26">
        <f t="shared" si="175"/>
        <v>45012</v>
      </c>
      <c r="AF167" s="26">
        <f t="shared" si="10"/>
        <v>143</v>
      </c>
      <c r="AG167" s="26" t="str">
        <f t="shared" si="11"/>
        <v>5 months ago</v>
      </c>
      <c r="AH167" s="26">
        <v>1.0</v>
      </c>
      <c r="AI167" s="26">
        <v>1.0</v>
      </c>
    </row>
    <row r="168">
      <c r="A168" s="20" t="str">
        <f>'2022'!A170</f>
        <v>RO4964913</v>
      </c>
      <c r="B168" s="9" t="str">
        <f>'2022'!B170</f>
        <v>MN39889</v>
      </c>
      <c r="C168" s="9" t="str">
        <f>'2022'!C170</f>
        <v>MN39889 / Musicale</v>
      </c>
      <c r="D168" s="9" t="str">
        <f>'2022'!D170</f>
        <v>Onc Solid Tumor &amp; Onc Medical Affairs</v>
      </c>
      <c r="E168" s="9" t="str">
        <f>'2022'!E170</f>
        <v>OCREVUS</v>
      </c>
      <c r="F168" s="9" t="str">
        <f>'2022'!F170</f>
        <v>Neurology/CNS</v>
      </c>
      <c r="G168" s="9" t="str">
        <f>'2022'!G170</f>
        <v>Phase IV</v>
      </c>
      <c r="H168" s="21" t="str">
        <f>'2022'!H170</f>
        <v/>
      </c>
      <c r="I168" s="21" t="str">
        <f>'2022'!I170</f>
        <v/>
      </c>
      <c r="J168" s="22">
        <f>'2022'!J170</f>
        <v>44</v>
      </c>
      <c r="K168" s="22" t="str">
        <f>'2022'!K170</f>
        <v/>
      </c>
      <c r="L168" s="22" t="str">
        <f>'2022'!L170</f>
        <v>above 56 days</v>
      </c>
      <c r="M168" s="23">
        <f t="shared" si="2"/>
        <v>102</v>
      </c>
      <c r="N168" s="22">
        <f t="shared" si="3"/>
        <v>4</v>
      </c>
      <c r="O168" s="143" t="str">
        <f>'2022'!N170</f>
        <v>15/12/2022</v>
      </c>
      <c r="P168" s="25">
        <f>'2022'!O170</f>
        <v>1</v>
      </c>
      <c r="Q168" s="144" t="str">
        <f>'2022'!AK170</f>
        <v/>
      </c>
      <c r="R168" s="26">
        <f>'2022'!AL170</f>
        <v>0</v>
      </c>
      <c r="S168" s="143" t="str">
        <f>'2022'!BH170</f>
        <v/>
      </c>
      <c r="T168" s="28">
        <f>'2022'!BI170</f>
        <v>0</v>
      </c>
      <c r="U168" s="29">
        <f t="shared" si="4"/>
        <v>45012</v>
      </c>
      <c r="V168" s="145" t="str">
        <f>'2022'!CF170</f>
        <v>12/15/2022</v>
      </c>
      <c r="W168" s="145" t="str">
        <f>'2022'!CG170</f>
        <v/>
      </c>
      <c r="X168" s="145" t="str">
        <f>'2022'!CH170</f>
        <v/>
      </c>
      <c r="Y168" s="26">
        <f t="shared" si="5"/>
        <v>102</v>
      </c>
      <c r="Z168" s="26">
        <f t="shared" si="6"/>
        <v>45012</v>
      </c>
      <c r="AA168" s="26">
        <f t="shared" si="7"/>
        <v>45012</v>
      </c>
      <c r="AB168" s="26">
        <f t="shared" si="8"/>
        <v>102</v>
      </c>
      <c r="AC168" s="26">
        <f t="shared" ref="AC168:AE168" si="176">IF(Y168=44434,,Y168)</f>
        <v>102</v>
      </c>
      <c r="AD168" s="26">
        <f t="shared" si="176"/>
        <v>45012</v>
      </c>
      <c r="AE168" s="26">
        <f t="shared" si="176"/>
        <v>45012</v>
      </c>
      <c r="AF168" s="26">
        <f t="shared" si="10"/>
        <v>102</v>
      </c>
      <c r="AG168" s="26" t="str">
        <f t="shared" si="11"/>
        <v>4 months ago</v>
      </c>
      <c r="AH168" s="26">
        <v>1.0</v>
      </c>
      <c r="AI168" s="26">
        <v>1.0</v>
      </c>
    </row>
    <row r="169">
      <c r="A169" s="20" t="str">
        <f>'2022'!A171</f>
        <v>RO7121661</v>
      </c>
      <c r="B169" s="9" t="str">
        <f>'2022'!B171</f>
        <v>BP42772</v>
      </c>
      <c r="C169" s="9" t="str">
        <f>'2022'!C171</f>
        <v>BP42772</v>
      </c>
      <c r="D169" s="9" t="str">
        <f>'2022'!D171</f>
        <v>Onc Hematology &amp; Onc Early Dev</v>
      </c>
      <c r="E169" s="9" t="str">
        <f>'2022'!E171</f>
        <v>PD1-TIM3 BsAb</v>
      </c>
      <c r="F169" s="9" t="str">
        <f>'2022'!F171</f>
        <v>Oncology</v>
      </c>
      <c r="G169" s="9" t="str">
        <f>'2022'!G171</f>
        <v>Phase II</v>
      </c>
      <c r="H169" s="21">
        <f>'2022'!H171</f>
        <v>45342</v>
      </c>
      <c r="I169" s="21" t="str">
        <f>'2022'!I171</f>
        <v/>
      </c>
      <c r="J169" s="22">
        <f>'2022'!J171</f>
        <v>36</v>
      </c>
      <c r="K169" s="22" t="str">
        <f>'2022'!K171</f>
        <v/>
      </c>
      <c r="L169" s="22" t="str">
        <f>'2022'!L171</f>
        <v>1-28 days</v>
      </c>
      <c r="M169" s="23">
        <f t="shared" si="2"/>
        <v>27</v>
      </c>
      <c r="N169" s="22">
        <f t="shared" si="3"/>
        <v>1</v>
      </c>
      <c r="O169" s="143" t="str">
        <f>'2022'!N171</f>
        <v>27/2/2023</v>
      </c>
      <c r="P169" s="25">
        <f>'2022'!O171</f>
        <v>3</v>
      </c>
      <c r="Q169" s="144" t="str">
        <f>'2022'!AK171</f>
        <v>25/5/2022</v>
      </c>
      <c r="R169" s="26">
        <f>'2022'!AL171</f>
        <v>1</v>
      </c>
      <c r="S169" s="143" t="str">
        <f>'2022'!BH171</f>
        <v>28/2/2023</v>
      </c>
      <c r="T169" s="28">
        <f>'2022'!BI171</f>
        <v>86</v>
      </c>
      <c r="U169" s="29">
        <f t="shared" si="4"/>
        <v>45012</v>
      </c>
      <c r="V169" s="145" t="str">
        <f>'2022'!CF171</f>
        <v>2/27/2023</v>
      </c>
      <c r="W169" s="145" t="str">
        <f>'2022'!CG171</f>
        <v>5/25/2022</v>
      </c>
      <c r="X169" s="145" t="str">
        <f>'2022'!CH171</f>
        <v>2/28/2023</v>
      </c>
      <c r="Y169" s="26">
        <f t="shared" si="5"/>
        <v>28</v>
      </c>
      <c r="Z169" s="26">
        <f t="shared" si="6"/>
        <v>306</v>
      </c>
      <c r="AA169" s="26">
        <f t="shared" si="7"/>
        <v>27</v>
      </c>
      <c r="AB169" s="26">
        <f t="shared" si="8"/>
        <v>27</v>
      </c>
      <c r="AC169" s="26">
        <f t="shared" ref="AC169:AE169" si="177">IF(Y169=44434,,Y169)</f>
        <v>28</v>
      </c>
      <c r="AD169" s="26">
        <f t="shared" si="177"/>
        <v>306</v>
      </c>
      <c r="AE169" s="26">
        <f t="shared" si="177"/>
        <v>27</v>
      </c>
      <c r="AF169" s="26">
        <f t="shared" si="10"/>
        <v>27</v>
      </c>
      <c r="AG169" s="26" t="str">
        <f t="shared" si="11"/>
        <v>1 month ago</v>
      </c>
      <c r="AH169" s="26">
        <v>1.0</v>
      </c>
      <c r="AI169" s="26">
        <v>1.0</v>
      </c>
    </row>
    <row r="170">
      <c r="A170" s="20" t="str">
        <f>'2022'!A172</f>
        <v>RO7092284</v>
      </c>
      <c r="B170" s="9" t="str">
        <f>'2022'!B172</f>
        <v>GP43365</v>
      </c>
      <c r="C170" s="9" t="str">
        <f>'2022'!C172</f>
        <v>GP43365</v>
      </c>
      <c r="D170" s="9" t="str">
        <f>'2022'!D172</f>
        <v>Onc Solid Tumor &amp; Onc Medical Affairs</v>
      </c>
      <c r="E170" s="9" t="str">
        <f>'2022'!E172</f>
        <v>tiragolumab</v>
      </c>
      <c r="F170" s="9" t="str">
        <f>'2022'!F172</f>
        <v>Oncology</v>
      </c>
      <c r="G170" s="9" t="str">
        <f>'2022'!G172</f>
        <v>Phase I</v>
      </c>
      <c r="H170" s="21">
        <f>'2022'!H172</f>
        <v>45084</v>
      </c>
      <c r="I170" s="21" t="str">
        <f>'2022'!I172</f>
        <v/>
      </c>
      <c r="J170" s="22">
        <f>'2022'!J172</f>
        <v>51</v>
      </c>
      <c r="K170" s="22" t="str">
        <f>'2022'!K172</f>
        <v/>
      </c>
      <c r="L170" s="22" t="str">
        <f>'2022'!L172</f>
        <v>above 56 days</v>
      </c>
      <c r="M170" s="23">
        <f t="shared" si="2"/>
        <v>108</v>
      </c>
      <c r="N170" s="22">
        <f t="shared" si="3"/>
        <v>4</v>
      </c>
      <c r="O170" s="143" t="str">
        <f>'2022'!N172</f>
        <v>9/12/2022</v>
      </c>
      <c r="P170" s="25">
        <f>'2022'!O172</f>
        <v>25</v>
      </c>
      <c r="Q170" s="144" t="str">
        <f>'2022'!AK172</f>
        <v/>
      </c>
      <c r="R170" s="26">
        <f>'2022'!AL172</f>
        <v>0</v>
      </c>
      <c r="S170" s="143" t="str">
        <f>'2022'!BH172</f>
        <v>20/9/2022</v>
      </c>
      <c r="T170" s="28">
        <f>'2022'!BI172</f>
        <v>0</v>
      </c>
      <c r="U170" s="29">
        <f t="shared" si="4"/>
        <v>45012</v>
      </c>
      <c r="V170" s="145" t="str">
        <f>'2022'!CF172</f>
        <v>12/9/2022</v>
      </c>
      <c r="W170" s="145" t="str">
        <f>'2022'!CG172</f>
        <v/>
      </c>
      <c r="X170" s="145" t="str">
        <f>'2022'!CH172</f>
        <v>9/20/2022</v>
      </c>
      <c r="Y170" s="26">
        <f t="shared" si="5"/>
        <v>108</v>
      </c>
      <c r="Z170" s="26">
        <f t="shared" si="6"/>
        <v>45012</v>
      </c>
      <c r="AA170" s="26">
        <f t="shared" si="7"/>
        <v>188</v>
      </c>
      <c r="AB170" s="26">
        <f t="shared" si="8"/>
        <v>108</v>
      </c>
      <c r="AC170" s="26">
        <f t="shared" ref="AC170:AE170" si="178">IF(Y170=44434,,Y170)</f>
        <v>108</v>
      </c>
      <c r="AD170" s="26">
        <f t="shared" si="178"/>
        <v>45012</v>
      </c>
      <c r="AE170" s="26">
        <f t="shared" si="178"/>
        <v>188</v>
      </c>
      <c r="AF170" s="26">
        <f t="shared" si="10"/>
        <v>108</v>
      </c>
      <c r="AG170" s="26" t="str">
        <f t="shared" si="11"/>
        <v>4 months ago</v>
      </c>
      <c r="AH170" s="26">
        <v>3.0</v>
      </c>
      <c r="AI170" s="26">
        <v>2.0</v>
      </c>
    </row>
    <row r="171">
      <c r="A171" s="20" t="str">
        <f>'2022'!A173</f>
        <v>RO7121661</v>
      </c>
      <c r="B171" s="9" t="str">
        <f>'2022'!B173</f>
        <v>NP40435</v>
      </c>
      <c r="C171" s="9" t="str">
        <f>'2022'!C173</f>
        <v>NP40435</v>
      </c>
      <c r="D171" s="9" t="str">
        <f>'2022'!D173</f>
        <v>Onc Hematology &amp; Onc Early Dev</v>
      </c>
      <c r="E171" s="9" t="str">
        <f>'2022'!E173</f>
        <v>PD1-TIM3 BsAb</v>
      </c>
      <c r="F171" s="9" t="str">
        <f>'2022'!F173</f>
        <v>Oncology</v>
      </c>
      <c r="G171" s="9" t="str">
        <f>'2022'!G173</f>
        <v>Phase I</v>
      </c>
      <c r="H171" s="21">
        <f>'2022'!H173</f>
        <v>44925</v>
      </c>
      <c r="I171" s="21" t="str">
        <f>'2022'!I173</f>
        <v/>
      </c>
      <c r="J171" s="22">
        <f>'2022'!J173</f>
        <v>44</v>
      </c>
      <c r="K171" s="22" t="str">
        <f>'2022'!K173</f>
        <v/>
      </c>
      <c r="L171" s="22" t="str">
        <f>'2022'!L173</f>
        <v>above 56 days</v>
      </c>
      <c r="M171" s="23">
        <f t="shared" si="2"/>
        <v>306</v>
      </c>
      <c r="N171" s="22">
        <f t="shared" si="3"/>
        <v>11</v>
      </c>
      <c r="O171" s="143" t="str">
        <f>'2022'!N173</f>
        <v>25/5/2022</v>
      </c>
      <c r="P171" s="25">
        <f>'2022'!O173</f>
        <v>2</v>
      </c>
      <c r="Q171" s="144" t="str">
        <f>'2022'!AK173</f>
        <v/>
      </c>
      <c r="R171" s="26">
        <f>'2022'!AL173</f>
        <v>0</v>
      </c>
      <c r="S171" s="143" t="str">
        <f>'2022'!BH173</f>
        <v>25/5/2022</v>
      </c>
      <c r="T171" s="28">
        <f>'2022'!BI173</f>
        <v>7</v>
      </c>
      <c r="U171" s="29">
        <f t="shared" si="4"/>
        <v>45012</v>
      </c>
      <c r="V171" s="145" t="str">
        <f>'2022'!CF173</f>
        <v>5/25/2022</v>
      </c>
      <c r="W171" s="145" t="str">
        <f>'2022'!CG173</f>
        <v/>
      </c>
      <c r="X171" s="145" t="str">
        <f>'2022'!CH173</f>
        <v>5/25/2022</v>
      </c>
      <c r="Y171" s="26">
        <f t="shared" si="5"/>
        <v>306</v>
      </c>
      <c r="Z171" s="26">
        <f t="shared" si="6"/>
        <v>45012</v>
      </c>
      <c r="AA171" s="26">
        <f t="shared" si="7"/>
        <v>306</v>
      </c>
      <c r="AB171" s="26">
        <f t="shared" si="8"/>
        <v>306</v>
      </c>
      <c r="AC171" s="26">
        <f t="shared" ref="AC171:AE171" si="179">IF(Y171=44434,,Y171)</f>
        <v>306</v>
      </c>
      <c r="AD171" s="26">
        <f t="shared" si="179"/>
        <v>45012</v>
      </c>
      <c r="AE171" s="26">
        <f t="shared" si="179"/>
        <v>306</v>
      </c>
      <c r="AF171" s="26">
        <f t="shared" si="10"/>
        <v>306</v>
      </c>
      <c r="AG171" s="26" t="str">
        <f t="shared" si="11"/>
        <v>11 months ago</v>
      </c>
      <c r="AH171" s="26">
        <v>2.0</v>
      </c>
      <c r="AI171" s="26">
        <v>1.0</v>
      </c>
    </row>
    <row r="172">
      <c r="A172" s="20" t="str">
        <f>'2022'!A174</f>
        <v>RO5541267</v>
      </c>
      <c r="B172" s="9" t="str">
        <f>'2022'!B174</f>
        <v>WO39391</v>
      </c>
      <c r="C172" s="9" t="str">
        <f>'2022'!C174</f>
        <v>WO39391 / IMpassion030</v>
      </c>
      <c r="D172" s="9" t="str">
        <f>'2022'!D174</f>
        <v>Onc Solid Tumor &amp; Onc Medical Affairs</v>
      </c>
      <c r="E172" s="9" t="str">
        <f>'2022'!E174</f>
        <v>Tecentriq</v>
      </c>
      <c r="F172" s="9" t="str">
        <f>'2022'!F174</f>
        <v>Oncology</v>
      </c>
      <c r="G172" s="9" t="str">
        <f>'2022'!G174</f>
        <v>Phase III</v>
      </c>
      <c r="H172" s="21" t="str">
        <f>'2022'!H174</f>
        <v>05.-Mar-2026</v>
      </c>
      <c r="I172" s="21">
        <f>'2022'!I174</f>
        <v>45894</v>
      </c>
      <c r="J172" s="22">
        <f>'2022'!J174</f>
        <v>74</v>
      </c>
      <c r="K172" s="22">
        <f>'2022'!K174</f>
        <v>35</v>
      </c>
      <c r="L172" s="22" t="str">
        <f>'2022'!L174</f>
        <v>above 56 days</v>
      </c>
      <c r="M172" s="23">
        <f t="shared" si="2"/>
        <v>227</v>
      </c>
      <c r="N172" s="22">
        <f t="shared" si="3"/>
        <v>8</v>
      </c>
      <c r="O172" s="143" t="str">
        <f>'2022'!N174</f>
        <v>11/8/2022</v>
      </c>
      <c r="P172" s="25">
        <f>'2022'!O174</f>
        <v>23</v>
      </c>
      <c r="Q172" s="144" t="str">
        <f>'2022'!AK174</f>
        <v>11/8/2022</v>
      </c>
      <c r="R172" s="26">
        <f>'2022'!AL174</f>
        <v>21</v>
      </c>
      <c r="S172" s="143" t="str">
        <f>'2022'!BH174</f>
        <v>12/8/2022</v>
      </c>
      <c r="T172" s="28">
        <f>'2022'!BI174</f>
        <v>39</v>
      </c>
      <c r="U172" s="29">
        <f t="shared" si="4"/>
        <v>45012</v>
      </c>
      <c r="V172" s="145" t="str">
        <f>'2022'!CF174</f>
        <v>8/11/2022</v>
      </c>
      <c r="W172" s="145" t="str">
        <f>'2022'!CG174</f>
        <v>8/11/2022</v>
      </c>
      <c r="X172" s="145" t="str">
        <f>'2022'!CH174</f>
        <v>8/12/2022</v>
      </c>
      <c r="Y172" s="26">
        <f t="shared" si="5"/>
        <v>228</v>
      </c>
      <c r="Z172" s="26">
        <f t="shared" si="6"/>
        <v>228</v>
      </c>
      <c r="AA172" s="26">
        <f t="shared" si="7"/>
        <v>227</v>
      </c>
      <c r="AB172" s="26">
        <f t="shared" si="8"/>
        <v>227</v>
      </c>
      <c r="AC172" s="26">
        <f t="shared" ref="AC172:AE172" si="180">IF(Y172=44434,,Y172)</f>
        <v>228</v>
      </c>
      <c r="AD172" s="26">
        <f t="shared" si="180"/>
        <v>228</v>
      </c>
      <c r="AE172" s="26">
        <f t="shared" si="180"/>
        <v>227</v>
      </c>
      <c r="AF172" s="26">
        <f t="shared" si="10"/>
        <v>227</v>
      </c>
      <c r="AG172" s="26" t="str">
        <f t="shared" si="11"/>
        <v>8 months ago</v>
      </c>
      <c r="AH172" s="26">
        <v>4.0</v>
      </c>
      <c r="AI172" s="26">
        <v>1.0</v>
      </c>
    </row>
    <row r="173">
      <c r="A173" s="20" t="str">
        <f>'2022'!A175</f>
        <v>BM EM0089</v>
      </c>
      <c r="B173" s="9" t="str">
        <f>'2022'!B175</f>
        <v>GE42063</v>
      </c>
      <c r="C173" s="9" t="str">
        <f>'2022'!C175</f>
        <v>GE42063</v>
      </c>
      <c r="D173" s="9" t="str">
        <f>'2022'!D175</f>
        <v>I2O</v>
      </c>
      <c r="E173" s="9" t="str">
        <f>'2022'!E175</f>
        <v>Clinical respiratory imaging</v>
      </c>
      <c r="F173" s="9" t="str">
        <f>'2022'!F175</f>
        <v>Pulmonology/Respiratory</v>
      </c>
      <c r="G173" s="9" t="str">
        <f>'2022'!G175</f>
        <v>Phase IIa</v>
      </c>
      <c r="H173" s="21">
        <f>'2022'!H175</f>
        <v>45292</v>
      </c>
      <c r="I173" s="21" t="str">
        <f>'2022'!I175</f>
        <v/>
      </c>
      <c r="J173" s="22">
        <f>'2022'!J175</f>
        <v>44</v>
      </c>
      <c r="K173" s="22" t="str">
        <f>'2022'!K175</f>
        <v/>
      </c>
      <c r="L173" s="22" t="str">
        <f>'2022'!L175</f>
        <v>above 56 days</v>
      </c>
      <c r="M173" s="23">
        <f t="shared" si="2"/>
        <v>151</v>
      </c>
      <c r="N173" s="22">
        <f t="shared" si="3"/>
        <v>6</v>
      </c>
      <c r="O173" s="143" t="str">
        <f>'2022'!N175</f>
        <v>27/10/2022</v>
      </c>
      <c r="P173" s="25">
        <f>'2022'!O175</f>
        <v>19</v>
      </c>
      <c r="Q173" s="144" t="str">
        <f>'2022'!AK175</f>
        <v>22/8/2022</v>
      </c>
      <c r="R173" s="26">
        <f>'2022'!AL175</f>
        <v>14</v>
      </c>
      <c r="S173" s="143" t="str">
        <f>'2022'!BH175</f>
        <v>27/6/2022</v>
      </c>
      <c r="T173" s="28">
        <f>'2022'!BI175</f>
        <v>1</v>
      </c>
      <c r="U173" s="29">
        <f t="shared" si="4"/>
        <v>45012</v>
      </c>
      <c r="V173" s="145" t="str">
        <f>'2022'!CF175</f>
        <v>10/27/2022</v>
      </c>
      <c r="W173" s="145" t="str">
        <f>'2022'!CG175</f>
        <v>8/22/2022</v>
      </c>
      <c r="X173" s="145" t="str">
        <f>'2022'!CH175</f>
        <v>6/27/2022</v>
      </c>
      <c r="Y173" s="26">
        <f t="shared" si="5"/>
        <v>151</v>
      </c>
      <c r="Z173" s="26">
        <f t="shared" si="6"/>
        <v>217</v>
      </c>
      <c r="AA173" s="26">
        <f t="shared" si="7"/>
        <v>273</v>
      </c>
      <c r="AB173" s="26">
        <f t="shared" si="8"/>
        <v>151</v>
      </c>
      <c r="AC173" s="26">
        <f t="shared" ref="AC173:AE173" si="181">IF(Y173=44434,,Y173)</f>
        <v>151</v>
      </c>
      <c r="AD173" s="26">
        <f t="shared" si="181"/>
        <v>217</v>
      </c>
      <c r="AE173" s="26">
        <f t="shared" si="181"/>
        <v>273</v>
      </c>
      <c r="AF173" s="26">
        <f t="shared" si="10"/>
        <v>151</v>
      </c>
      <c r="AG173" s="26" t="str">
        <f t="shared" si="11"/>
        <v>6 months ago</v>
      </c>
      <c r="AH173" s="26">
        <v>1.0</v>
      </c>
      <c r="AI173" s="26">
        <v>1.0</v>
      </c>
    </row>
    <row r="174">
      <c r="A174" s="20" t="str">
        <f>'2022'!A176</f>
        <v>RO4964913</v>
      </c>
      <c r="B174" s="9" t="str">
        <f>'2022'!B176</f>
        <v>WN42086</v>
      </c>
      <c r="C174" s="9" t="str">
        <f>'2022'!C176</f>
        <v>WN42086</v>
      </c>
      <c r="D174" s="9" t="str">
        <f>'2022'!D176</f>
        <v>Neuroscience</v>
      </c>
      <c r="E174" s="9" t="str">
        <f>'2022'!E176</f>
        <v>Ocrevus</v>
      </c>
      <c r="F174" s="9" t="str">
        <f>'2022'!F176</f>
        <v>Neurology/CNS</v>
      </c>
      <c r="G174" s="9" t="str">
        <f>'2022'!G176</f>
        <v>Phase III</v>
      </c>
      <c r="H174" s="21">
        <f>'2022'!H176</f>
        <v>47490</v>
      </c>
      <c r="I174" s="21">
        <f>'2022'!I176</f>
        <v>46010</v>
      </c>
      <c r="J174" s="22">
        <f>'2022'!J176</f>
        <v>37</v>
      </c>
      <c r="K174" s="22">
        <f>'2022'!K176</f>
        <v>32</v>
      </c>
      <c r="L174" s="22" t="str">
        <f>'2022'!L176</f>
        <v>above 56 days</v>
      </c>
      <c r="M174" s="23">
        <f t="shared" si="2"/>
        <v>280</v>
      </c>
      <c r="N174" s="22">
        <f t="shared" si="3"/>
        <v>10</v>
      </c>
      <c r="O174" s="143" t="str">
        <f>'2022'!N176</f>
        <v>23/5/2022</v>
      </c>
      <c r="P174" s="25">
        <f>'2022'!O176</f>
        <v>3</v>
      </c>
      <c r="Q174" s="144" t="str">
        <f>'2022'!AK176</f>
        <v/>
      </c>
      <c r="R174" s="26">
        <f>'2022'!AL176</f>
        <v>0</v>
      </c>
      <c r="S174" s="143" t="str">
        <f>'2022'!BH176</f>
        <v>20/6/2022</v>
      </c>
      <c r="T174" s="28">
        <f>'2022'!BI176</f>
        <v>7</v>
      </c>
      <c r="U174" s="29">
        <f t="shared" si="4"/>
        <v>45012</v>
      </c>
      <c r="V174" s="145" t="str">
        <f>'2022'!CF176</f>
        <v>5/23/2022</v>
      </c>
      <c r="W174" s="145" t="str">
        <f>'2022'!CG176</f>
        <v/>
      </c>
      <c r="X174" s="145" t="str">
        <f>'2022'!CH176</f>
        <v>6/20/2022</v>
      </c>
      <c r="Y174" s="26">
        <f t="shared" si="5"/>
        <v>308</v>
      </c>
      <c r="Z174" s="26">
        <f t="shared" si="6"/>
        <v>45012</v>
      </c>
      <c r="AA174" s="26">
        <f t="shared" si="7"/>
        <v>280</v>
      </c>
      <c r="AB174" s="26">
        <f t="shared" si="8"/>
        <v>280</v>
      </c>
      <c r="AC174" s="26">
        <f t="shared" ref="AC174:AE174" si="182">IF(Y174=44434,,Y174)</f>
        <v>308</v>
      </c>
      <c r="AD174" s="26">
        <f t="shared" si="182"/>
        <v>45012</v>
      </c>
      <c r="AE174" s="26">
        <f t="shared" si="182"/>
        <v>280</v>
      </c>
      <c r="AF174" s="26">
        <f t="shared" si="10"/>
        <v>280</v>
      </c>
      <c r="AG174" s="26" t="str">
        <f t="shared" si="11"/>
        <v>10 months ago</v>
      </c>
      <c r="AH174" s="26">
        <v>2.0</v>
      </c>
      <c r="AI174" s="26">
        <v>2.0</v>
      </c>
    </row>
    <row r="175">
      <c r="A175" s="20" t="str">
        <f>'2022'!A177</f>
        <v>RO5541267</v>
      </c>
      <c r="B175" s="9" t="str">
        <f>'2022'!B177</f>
        <v>MO40653</v>
      </c>
      <c r="C175" s="9" t="str">
        <f>'2022'!C177</f>
        <v>MO40653 / IMREAL</v>
      </c>
      <c r="D175" s="9" t="str">
        <f>'2022'!D177</f>
        <v>Onc Solid Tumor &amp; Onc Medical Affairs</v>
      </c>
      <c r="E175" s="9" t="str">
        <f>'2022'!E177</f>
        <v>Tecentriq</v>
      </c>
      <c r="F175" s="9" t="str">
        <f>'2022'!F177</f>
        <v>Oncology</v>
      </c>
      <c r="G175" s="9" t="str">
        <f>'2022'!G177</f>
        <v>Phase IV</v>
      </c>
      <c r="H175" s="21" t="str">
        <f>'2022'!H177</f>
        <v/>
      </c>
      <c r="I175" s="21" t="str">
        <f>'2022'!I177</f>
        <v/>
      </c>
      <c r="J175" s="22">
        <f>'2022'!J177</f>
        <v>44</v>
      </c>
      <c r="K175" s="22" t="str">
        <f>'2022'!K177</f>
        <v/>
      </c>
      <c r="L175" s="22" t="str">
        <f>'2022'!L177</f>
        <v>above 56 days</v>
      </c>
      <c r="M175" s="23">
        <f t="shared" si="2"/>
        <v>168</v>
      </c>
      <c r="N175" s="22">
        <f t="shared" si="3"/>
        <v>6</v>
      </c>
      <c r="O175" s="143" t="str">
        <f>'2022'!N177</f>
        <v>10/10/2022</v>
      </c>
      <c r="P175" s="25">
        <f>'2022'!O177</f>
        <v>4</v>
      </c>
      <c r="Q175" s="144" t="str">
        <f>'2022'!AK177</f>
        <v/>
      </c>
      <c r="R175" s="26">
        <f>'2022'!AL177</f>
        <v>0</v>
      </c>
      <c r="S175" s="143" t="str">
        <f>'2022'!BH177</f>
        <v/>
      </c>
      <c r="T175" s="28">
        <f>'2022'!BI177</f>
        <v>0</v>
      </c>
      <c r="U175" s="29">
        <f t="shared" si="4"/>
        <v>45012</v>
      </c>
      <c r="V175" s="145" t="str">
        <f>'2022'!CF177</f>
        <v>10/10/2022</v>
      </c>
      <c r="W175" s="145" t="str">
        <f>'2022'!CG177</f>
        <v/>
      </c>
      <c r="X175" s="145" t="str">
        <f>'2022'!CH177</f>
        <v/>
      </c>
      <c r="Y175" s="26">
        <f t="shared" si="5"/>
        <v>168</v>
      </c>
      <c r="Z175" s="26">
        <f t="shared" si="6"/>
        <v>45012</v>
      </c>
      <c r="AA175" s="26">
        <f t="shared" si="7"/>
        <v>45012</v>
      </c>
      <c r="AB175" s="26">
        <f t="shared" si="8"/>
        <v>168</v>
      </c>
      <c r="AC175" s="26">
        <f t="shared" ref="AC175:AE175" si="183">IF(Y175=44434,,Y175)</f>
        <v>168</v>
      </c>
      <c r="AD175" s="26">
        <f t="shared" si="183"/>
        <v>45012</v>
      </c>
      <c r="AE175" s="26">
        <f t="shared" si="183"/>
        <v>45012</v>
      </c>
      <c r="AF175" s="26">
        <f t="shared" si="10"/>
        <v>168</v>
      </c>
      <c r="AG175" s="26" t="str">
        <f t="shared" si="11"/>
        <v>6 months ago</v>
      </c>
      <c r="AH175" s="26">
        <v>1.0</v>
      </c>
      <c r="AI175" s="26">
        <v>1.0</v>
      </c>
    </row>
    <row r="176">
      <c r="A176" s="20" t="str">
        <f>'2022'!A178</f>
        <v>BM EM0060</v>
      </c>
      <c r="B176" s="9" t="str">
        <f>'2022'!B178</f>
        <v>BO39610</v>
      </c>
      <c r="C176" s="9" t="str">
        <f>'2022'!C178</f>
        <v>BO39610</v>
      </c>
      <c r="D176" s="9" t="str">
        <f>'2022'!D178</f>
        <v>Onc Solid Tumor &amp; Onc Medical Affairs</v>
      </c>
      <c r="E176" s="9" t="str">
        <f>'2022'!E178</f>
        <v>Morpheus Platform</v>
      </c>
      <c r="F176" s="9" t="str">
        <f>'2022'!F178</f>
        <v>Oncology</v>
      </c>
      <c r="G176" s="9" t="str">
        <f>'2022'!G178</f>
        <v>Phase I/II</v>
      </c>
      <c r="H176" s="21">
        <f>'2022'!H178</f>
        <v>45078</v>
      </c>
      <c r="I176" s="21" t="str">
        <f>'2022'!I178</f>
        <v/>
      </c>
      <c r="J176" s="22">
        <f>'2022'!J178</f>
        <v>51</v>
      </c>
      <c r="K176" s="22" t="str">
        <f>'2022'!K178</f>
        <v/>
      </c>
      <c r="L176" s="22" t="str">
        <f>'2022'!L178</f>
        <v>above 56 days</v>
      </c>
      <c r="M176" s="23">
        <f t="shared" si="2"/>
        <v>60</v>
      </c>
      <c r="N176" s="22">
        <f t="shared" si="3"/>
        <v>3</v>
      </c>
      <c r="O176" s="143" t="str">
        <f>'2022'!N178</f>
        <v>17/1/2023</v>
      </c>
      <c r="P176" s="25">
        <f>'2022'!O178</f>
        <v>5</v>
      </c>
      <c r="Q176" s="144" t="str">
        <f>'2022'!AK178</f>
        <v/>
      </c>
      <c r="R176" s="26">
        <f>'2022'!AL178</f>
        <v>0</v>
      </c>
      <c r="S176" s="143" t="str">
        <f>'2022'!BH178</f>
        <v>26/1/2023</v>
      </c>
      <c r="T176" s="28">
        <f>'2022'!BI178</f>
        <v>0</v>
      </c>
      <c r="U176" s="29">
        <f t="shared" si="4"/>
        <v>45012</v>
      </c>
      <c r="V176" s="145" t="str">
        <f>'2022'!CF178</f>
        <v>1/17/2023</v>
      </c>
      <c r="W176" s="145" t="str">
        <f>'2022'!CG178</f>
        <v/>
      </c>
      <c r="X176" s="145" t="str">
        <f>'2022'!CH178</f>
        <v>1/26/2023</v>
      </c>
      <c r="Y176" s="26">
        <f t="shared" si="5"/>
        <v>69</v>
      </c>
      <c r="Z176" s="26">
        <f t="shared" si="6"/>
        <v>45012</v>
      </c>
      <c r="AA176" s="26">
        <f t="shared" si="7"/>
        <v>60</v>
      </c>
      <c r="AB176" s="26">
        <f t="shared" si="8"/>
        <v>60</v>
      </c>
      <c r="AC176" s="26">
        <f t="shared" ref="AC176:AE176" si="184">IF(Y176=44434,,Y176)</f>
        <v>69</v>
      </c>
      <c r="AD176" s="26">
        <f t="shared" si="184"/>
        <v>45012</v>
      </c>
      <c r="AE176" s="26">
        <f t="shared" si="184"/>
        <v>60</v>
      </c>
      <c r="AF176" s="26">
        <f t="shared" si="10"/>
        <v>60</v>
      </c>
      <c r="AG176" s="26" t="str">
        <f t="shared" si="11"/>
        <v>3 months ago</v>
      </c>
      <c r="AH176" s="26">
        <v>2.0</v>
      </c>
      <c r="AI176" s="26">
        <v>1.0</v>
      </c>
    </row>
    <row r="177">
      <c r="A177" s="20" t="str">
        <f>'2022'!A179</f>
        <v>RO5541267</v>
      </c>
      <c r="B177" s="9" t="str">
        <f>'2022'!B179</f>
        <v>Tecentriq ADA Cross Studies</v>
      </c>
      <c r="C177" s="9" t="str">
        <f>'2022'!C179</f>
        <v>Tecentriq ADA Cross Studies</v>
      </c>
      <c r="D177" s="9" t="str">
        <f>'2022'!D179</f>
        <v>Onc Solid Tumor &amp; Onc Medical Affairs</v>
      </c>
      <c r="E177" s="9" t="str">
        <f>'2022'!E179</f>
        <v/>
      </c>
      <c r="F177" s="9" t="str">
        <f>'2022'!F179</f>
        <v>Oncology</v>
      </c>
      <c r="G177" s="9" t="str">
        <f>'2022'!G179</f>
        <v>Phase III</v>
      </c>
      <c r="H177" s="21" t="str">
        <f>'2022'!H179</f>
        <v/>
      </c>
      <c r="I177" s="21" t="str">
        <f>'2022'!I179</f>
        <v/>
      </c>
      <c r="J177" s="22" t="str">
        <f>'2022'!J179</f>
        <v/>
      </c>
      <c r="K177" s="22">
        <f>'2022'!K179</f>
        <v>12</v>
      </c>
      <c r="L177" s="22" t="str">
        <f>'2022'!L179</f>
        <v>29-56 days</v>
      </c>
      <c r="M177" s="23">
        <f t="shared" si="2"/>
        <v>47</v>
      </c>
      <c r="N177" s="22">
        <f t="shared" si="3"/>
        <v>2</v>
      </c>
      <c r="O177" s="143" t="str">
        <f>'2022'!N179</f>
        <v>8/2/2023</v>
      </c>
      <c r="P177" s="25">
        <f>'2022'!O179</f>
        <v>45</v>
      </c>
      <c r="Q177" s="144" t="str">
        <f>'2022'!AK179</f>
        <v>8/2/2023</v>
      </c>
      <c r="R177" s="26">
        <f>'2022'!AL179</f>
        <v>42</v>
      </c>
      <c r="S177" s="143" t="str">
        <f>'2022'!BH179</f>
        <v>27/12/2022</v>
      </c>
      <c r="T177" s="28">
        <f>'2022'!BI179</f>
        <v>2</v>
      </c>
      <c r="U177" s="29">
        <f t="shared" si="4"/>
        <v>45012</v>
      </c>
      <c r="V177" s="145" t="str">
        <f>'2022'!CF179</f>
        <v>2/8/2023</v>
      </c>
      <c r="W177" s="145" t="str">
        <f>'2022'!CG179</f>
        <v>2/8/2023</v>
      </c>
      <c r="X177" s="145" t="str">
        <f>'2022'!CH179</f>
        <v>12/27/2022</v>
      </c>
      <c r="Y177" s="26">
        <f t="shared" si="5"/>
        <v>47</v>
      </c>
      <c r="Z177" s="26">
        <f t="shared" si="6"/>
        <v>47</v>
      </c>
      <c r="AA177" s="26">
        <f t="shared" si="7"/>
        <v>90</v>
      </c>
      <c r="AB177" s="26">
        <f t="shared" si="8"/>
        <v>47</v>
      </c>
      <c r="AC177" s="26">
        <f t="shared" ref="AC177:AE177" si="185">IF(Y177=44434,,Y177)</f>
        <v>47</v>
      </c>
      <c r="AD177" s="26">
        <f t="shared" si="185"/>
        <v>47</v>
      </c>
      <c r="AE177" s="26">
        <f t="shared" si="185"/>
        <v>90</v>
      </c>
      <c r="AF177" s="26">
        <f t="shared" si="10"/>
        <v>47</v>
      </c>
      <c r="AG177" s="26" t="str">
        <f t="shared" si="11"/>
        <v>2 months ago</v>
      </c>
      <c r="AH177" s="26">
        <v>55.0</v>
      </c>
      <c r="AI177" s="26">
        <v>5.0</v>
      </c>
    </row>
    <row r="178">
      <c r="A178" s="20" t="str">
        <f>'2022'!A180</f>
        <v>RO5534262</v>
      </c>
      <c r="B178" s="9" t="str">
        <f>'2022'!B180</f>
        <v>bh30071</v>
      </c>
      <c r="C178" s="9" t="str">
        <f>'2022'!C180</f>
        <v>bh30071 / HAVEN 3</v>
      </c>
      <c r="D178" s="9" t="str">
        <f>'2022'!D180</f>
        <v>Onc Hematology &amp; Onc Early Dev</v>
      </c>
      <c r="E178" s="9" t="str">
        <f>'2022'!E180</f>
        <v>Hemlibra</v>
      </c>
      <c r="F178" s="9" t="str">
        <f>'2022'!F180</f>
        <v>Hematology</v>
      </c>
      <c r="G178" s="9" t="str">
        <f>'2022'!G180</f>
        <v>Phase III</v>
      </c>
      <c r="H178" s="21">
        <f>'2022'!H180</f>
        <v>44796</v>
      </c>
      <c r="I178" s="21">
        <f>'2022'!I180</f>
        <v>43194</v>
      </c>
      <c r="J178" s="22">
        <f>'2022'!J180</f>
        <v>38</v>
      </c>
      <c r="K178" s="22">
        <f>'2022'!K180</f>
        <v>35</v>
      </c>
      <c r="L178" s="22" t="str">
        <f>'2022'!L180</f>
        <v>1-28 days</v>
      </c>
      <c r="M178" s="23">
        <f t="shared" si="2"/>
        <v>19</v>
      </c>
      <c r="N178" s="22">
        <f t="shared" si="3"/>
        <v>1</v>
      </c>
      <c r="O178" s="143" t="str">
        <f>'2022'!N180</f>
        <v>14/6/2022</v>
      </c>
      <c r="P178" s="25">
        <f>'2022'!O180</f>
        <v>1</v>
      </c>
      <c r="Q178" s="144" t="str">
        <f>'2022'!AK180</f>
        <v>8/3/2023</v>
      </c>
      <c r="R178" s="26">
        <f>'2022'!AL180</f>
        <v>0</v>
      </c>
      <c r="S178" s="143" t="str">
        <f>'2022'!BH180</f>
        <v/>
      </c>
      <c r="T178" s="28">
        <f>'2022'!BI180</f>
        <v>0</v>
      </c>
      <c r="U178" s="29">
        <f t="shared" si="4"/>
        <v>45012</v>
      </c>
      <c r="V178" s="145" t="str">
        <f>'2022'!CF180</f>
        <v>6/14/2022</v>
      </c>
      <c r="W178" s="145" t="str">
        <f>'2022'!CG180</f>
        <v>3/8/2023</v>
      </c>
      <c r="X178" s="145" t="str">
        <f>'2022'!CH180</f>
        <v/>
      </c>
      <c r="Y178" s="26">
        <f t="shared" si="5"/>
        <v>286</v>
      </c>
      <c r="Z178" s="26">
        <f t="shared" si="6"/>
        <v>19</v>
      </c>
      <c r="AA178" s="26">
        <f t="shared" si="7"/>
        <v>45012</v>
      </c>
      <c r="AB178" s="26">
        <f t="shared" si="8"/>
        <v>19</v>
      </c>
      <c r="AC178" s="26">
        <f t="shared" ref="AC178:AE178" si="186">IF(Y178=44434,,Y178)</f>
        <v>286</v>
      </c>
      <c r="AD178" s="26">
        <f t="shared" si="186"/>
        <v>19</v>
      </c>
      <c r="AE178" s="26">
        <f t="shared" si="186"/>
        <v>45012</v>
      </c>
      <c r="AF178" s="26">
        <f t="shared" si="10"/>
        <v>19</v>
      </c>
      <c r="AG178" s="26" t="str">
        <f t="shared" si="11"/>
        <v>1 month ago</v>
      </c>
      <c r="AH178" s="26">
        <v>10.0</v>
      </c>
      <c r="AI178" s="26">
        <v>1.0</v>
      </c>
    </row>
    <row r="179">
      <c r="A179" s="20" t="str">
        <f>'2022'!A181</f>
        <v>RO0452294</v>
      </c>
      <c r="B179" s="9" t="str">
        <f>'2022'!B181</f>
        <v>ML28550</v>
      </c>
      <c r="C179" s="9" t="str">
        <f>'2022'!C181</f>
        <v>ML28550</v>
      </c>
      <c r="D179" s="9" t="str">
        <f>'2022'!D181</f>
        <v>Onc Hematology &amp; Onc Early Dev</v>
      </c>
      <c r="E179" s="9" t="str">
        <f>'2022'!E181</f>
        <v/>
      </c>
      <c r="F179" s="9" t="str">
        <f>'2022'!F181</f>
        <v>Immunology</v>
      </c>
      <c r="G179" s="9" t="str">
        <f>'2022'!G181</f>
        <v>Phase IV</v>
      </c>
      <c r="H179" s="21" t="str">
        <f>'2022'!H181</f>
        <v/>
      </c>
      <c r="I179" s="21" t="str">
        <f>'2022'!I181</f>
        <v/>
      </c>
      <c r="J179" s="22">
        <f>'2022'!J181</f>
        <v>50</v>
      </c>
      <c r="K179" s="22" t="str">
        <f>'2022'!K181</f>
        <v/>
      </c>
      <c r="L179" s="22" t="str">
        <f>'2022'!L181</f>
        <v>above 56 days</v>
      </c>
      <c r="M179" s="23">
        <f t="shared" si="2"/>
        <v>272</v>
      </c>
      <c r="N179" s="22">
        <f t="shared" si="3"/>
        <v>9</v>
      </c>
      <c r="O179" s="143" t="str">
        <f>'2022'!N181</f>
        <v>28/6/2022</v>
      </c>
      <c r="P179" s="25">
        <f>'2022'!O181</f>
        <v>3</v>
      </c>
      <c r="Q179" s="144" t="str">
        <f>'2022'!AK181</f>
        <v/>
      </c>
      <c r="R179" s="26">
        <f>'2022'!AL181</f>
        <v>0</v>
      </c>
      <c r="S179" s="143" t="str">
        <f>'2022'!BH181</f>
        <v/>
      </c>
      <c r="T179" s="28">
        <f>'2022'!BI181</f>
        <v>0</v>
      </c>
      <c r="U179" s="29">
        <f t="shared" si="4"/>
        <v>45012</v>
      </c>
      <c r="V179" s="145" t="str">
        <f>'2022'!CF181</f>
        <v>6/28/2022</v>
      </c>
      <c r="W179" s="145" t="str">
        <f>'2022'!CG181</f>
        <v/>
      </c>
      <c r="X179" s="145" t="str">
        <f>'2022'!CH181</f>
        <v/>
      </c>
      <c r="Y179" s="26">
        <f t="shared" si="5"/>
        <v>272</v>
      </c>
      <c r="Z179" s="26">
        <f t="shared" si="6"/>
        <v>45012</v>
      </c>
      <c r="AA179" s="26">
        <f t="shared" si="7"/>
        <v>45012</v>
      </c>
      <c r="AB179" s="26">
        <f t="shared" si="8"/>
        <v>272</v>
      </c>
      <c r="AC179" s="26">
        <f t="shared" ref="AC179:AE179" si="187">IF(Y179=44434,,Y179)</f>
        <v>272</v>
      </c>
      <c r="AD179" s="26">
        <f t="shared" si="187"/>
        <v>45012</v>
      </c>
      <c r="AE179" s="26">
        <f t="shared" si="187"/>
        <v>45012</v>
      </c>
      <c r="AF179" s="26">
        <f t="shared" si="10"/>
        <v>272</v>
      </c>
      <c r="AG179" s="26" t="str">
        <f t="shared" si="11"/>
        <v>9 months ago</v>
      </c>
      <c r="AH179" s="26">
        <v>1.0</v>
      </c>
      <c r="AI179" s="26">
        <v>1.0</v>
      </c>
    </row>
    <row r="180">
      <c r="A180" s="20" t="str">
        <f>'2022'!A182</f>
        <v>RO5541267</v>
      </c>
      <c r="B180" s="9" t="str">
        <f>'2022'!B182</f>
        <v>WO39608</v>
      </c>
      <c r="C180" s="9" t="str">
        <f>'2022'!C182</f>
        <v>WO39608</v>
      </c>
      <c r="D180" s="9" t="str">
        <f>'2022'!D182</f>
        <v>Onc Solid Tumor &amp; Onc Medical Affairs</v>
      </c>
      <c r="E180" s="9" t="str">
        <f>'2022'!E182</f>
        <v>Morpheus Platform</v>
      </c>
      <c r="F180" s="9" t="str">
        <f>'2022'!F182</f>
        <v>Oncology</v>
      </c>
      <c r="G180" s="9" t="str">
        <f>'2022'!G182</f>
        <v>Phase I/II</v>
      </c>
      <c r="H180" s="21">
        <f>'2022'!H182</f>
        <v>45078</v>
      </c>
      <c r="I180" s="21" t="str">
        <f>'2022'!I182</f>
        <v/>
      </c>
      <c r="J180" s="22">
        <f>'2022'!J182</f>
        <v>48</v>
      </c>
      <c r="K180" s="22" t="str">
        <f>'2022'!K182</f>
        <v/>
      </c>
      <c r="L180" s="22" t="str">
        <f>'2022'!L182</f>
        <v>above 56 days</v>
      </c>
      <c r="M180" s="23">
        <f t="shared" si="2"/>
        <v>105</v>
      </c>
      <c r="N180" s="22">
        <f t="shared" si="3"/>
        <v>4</v>
      </c>
      <c r="O180" s="143" t="str">
        <f>'2022'!N182</f>
        <v>12/12/2022</v>
      </c>
      <c r="P180" s="25">
        <f>'2022'!O182</f>
        <v>7</v>
      </c>
      <c r="Q180" s="144" t="str">
        <f>'2022'!AK182</f>
        <v/>
      </c>
      <c r="R180" s="26">
        <f>'2022'!AL182</f>
        <v>0</v>
      </c>
      <c r="S180" s="143" t="str">
        <f>'2022'!BH182</f>
        <v>14/6/2022</v>
      </c>
      <c r="T180" s="28">
        <f>'2022'!BI182</f>
        <v>3</v>
      </c>
      <c r="U180" s="29">
        <f t="shared" si="4"/>
        <v>45012</v>
      </c>
      <c r="V180" s="145" t="str">
        <f>'2022'!CF182</f>
        <v>12/12/2022</v>
      </c>
      <c r="W180" s="145" t="str">
        <f>'2022'!CG182</f>
        <v/>
      </c>
      <c r="X180" s="145" t="str">
        <f>'2022'!CH182</f>
        <v>6/14/2022</v>
      </c>
      <c r="Y180" s="26">
        <f t="shared" si="5"/>
        <v>105</v>
      </c>
      <c r="Z180" s="26">
        <f t="shared" si="6"/>
        <v>45012</v>
      </c>
      <c r="AA180" s="26">
        <f t="shared" si="7"/>
        <v>286</v>
      </c>
      <c r="AB180" s="26">
        <f t="shared" si="8"/>
        <v>105</v>
      </c>
      <c r="AC180" s="26">
        <f t="shared" ref="AC180:AE180" si="188">IF(Y180=44434,,Y180)</f>
        <v>105</v>
      </c>
      <c r="AD180" s="26">
        <f t="shared" si="188"/>
        <v>45012</v>
      </c>
      <c r="AE180" s="26">
        <f t="shared" si="188"/>
        <v>286</v>
      </c>
      <c r="AF180" s="26">
        <f t="shared" si="10"/>
        <v>105</v>
      </c>
      <c r="AG180" s="26" t="str">
        <f t="shared" si="11"/>
        <v>4 months ago</v>
      </c>
      <c r="AH180" s="26">
        <v>3.0</v>
      </c>
      <c r="AI180" s="26">
        <v>1.0</v>
      </c>
    </row>
    <row r="181">
      <c r="A181" s="20" t="str">
        <f>'2022'!A183</f>
        <v>RO7112689</v>
      </c>
      <c r="B181" s="9" t="str">
        <f>'2022'!B183</f>
        <v>BO42353</v>
      </c>
      <c r="C181" s="9" t="str">
        <f>'2022'!C183</f>
        <v>BO42353</v>
      </c>
      <c r="D181" s="9" t="str">
        <f>'2022'!D183</f>
        <v>Onc Hematology &amp; Onc Early Dev</v>
      </c>
      <c r="E181" s="9" t="str">
        <f>'2022'!E183</f>
        <v>crovalimab</v>
      </c>
      <c r="F181" s="9" t="str">
        <f>'2022'!F183</f>
        <v>Hematology</v>
      </c>
      <c r="G181" s="9" t="str">
        <f>'2022'!G183</f>
        <v>Phase III</v>
      </c>
      <c r="H181" s="21">
        <f>'2022'!H183</f>
        <v>46672</v>
      </c>
      <c r="I181" s="21">
        <f>'2022'!I183</f>
        <v>45478</v>
      </c>
      <c r="J181" s="22">
        <f>'2022'!J183</f>
        <v>34</v>
      </c>
      <c r="K181" s="22" t="str">
        <f>'2022'!K183</f>
        <v/>
      </c>
      <c r="L181" s="22" t="str">
        <f>'2022'!L183</f>
        <v>above 56 days</v>
      </c>
      <c r="M181" s="23">
        <f t="shared" si="2"/>
        <v>116</v>
      </c>
      <c r="N181" s="22">
        <f t="shared" si="3"/>
        <v>4</v>
      </c>
      <c r="O181" s="143" t="str">
        <f>'2022'!N183</f>
        <v>1/12/2022</v>
      </c>
      <c r="P181" s="25">
        <f>'2022'!O183</f>
        <v>8</v>
      </c>
      <c r="Q181" s="144" t="str">
        <f>'2022'!AK183</f>
        <v/>
      </c>
      <c r="R181" s="26">
        <f>'2022'!AL183</f>
        <v>0</v>
      </c>
      <c r="S181" s="143" t="str">
        <f>'2022'!BH183</f>
        <v>14/11/2022</v>
      </c>
      <c r="T181" s="28">
        <f>'2022'!BI183</f>
        <v>0</v>
      </c>
      <c r="U181" s="29">
        <f t="shared" si="4"/>
        <v>45012</v>
      </c>
      <c r="V181" s="145" t="str">
        <f>'2022'!CF183</f>
        <v>12/1/2022</v>
      </c>
      <c r="W181" s="145" t="str">
        <f>'2022'!CG183</f>
        <v/>
      </c>
      <c r="X181" s="145" t="str">
        <f>'2022'!CH183</f>
        <v>11/14/2022</v>
      </c>
      <c r="Y181" s="26">
        <f t="shared" si="5"/>
        <v>116</v>
      </c>
      <c r="Z181" s="26">
        <f t="shared" si="6"/>
        <v>45012</v>
      </c>
      <c r="AA181" s="26">
        <f t="shared" si="7"/>
        <v>133</v>
      </c>
      <c r="AB181" s="26">
        <f t="shared" si="8"/>
        <v>116</v>
      </c>
      <c r="AC181" s="26">
        <f t="shared" ref="AC181:AE181" si="189">IF(Y181=44434,,Y181)</f>
        <v>116</v>
      </c>
      <c r="AD181" s="26">
        <f t="shared" si="189"/>
        <v>45012</v>
      </c>
      <c r="AE181" s="26">
        <f t="shared" si="189"/>
        <v>133</v>
      </c>
      <c r="AF181" s="26">
        <f t="shared" si="10"/>
        <v>116</v>
      </c>
      <c r="AG181" s="26" t="str">
        <f t="shared" si="11"/>
        <v>4 months ago</v>
      </c>
      <c r="AH181" s="26">
        <v>1.0</v>
      </c>
      <c r="AI181" s="26">
        <v>1.0</v>
      </c>
    </row>
    <row r="182">
      <c r="A182" s="20" t="str">
        <f>'2022'!A184</f>
        <v>RO5541267</v>
      </c>
      <c r="B182" s="9" t="str">
        <f>'2022'!B184</f>
        <v>WO42758</v>
      </c>
      <c r="C182" s="9" t="str">
        <f>'2022'!C184</f>
        <v>WO42758</v>
      </c>
      <c r="D182" s="9" t="str">
        <f>'2022'!D184</f>
        <v>Onc Solid Tumor &amp; Onc Medical Affairs</v>
      </c>
      <c r="E182" s="9" t="str">
        <f>'2022'!E184</f>
        <v>Intrinsic Platform</v>
      </c>
      <c r="F182" s="9" t="str">
        <f>'2022'!F184</f>
        <v>Oncology</v>
      </c>
      <c r="G182" s="9" t="str">
        <f>'2022'!G184</f>
        <v>Phase Ib</v>
      </c>
      <c r="H182" s="21">
        <f>'2022'!H184</f>
        <v>45751</v>
      </c>
      <c r="I182" s="21" t="str">
        <f>'2022'!I184</f>
        <v/>
      </c>
      <c r="J182" s="22">
        <f>'2022'!J184</f>
        <v>45</v>
      </c>
      <c r="K182" s="22" t="str">
        <f>'2022'!K184</f>
        <v/>
      </c>
      <c r="L182" s="22" t="str">
        <f>'2022'!L184</f>
        <v>1-28 days</v>
      </c>
      <c r="M182" s="23">
        <f t="shared" si="2"/>
        <v>18</v>
      </c>
      <c r="N182" s="22">
        <f t="shared" si="3"/>
        <v>1</v>
      </c>
      <c r="O182" s="143" t="str">
        <f>'2022'!N184</f>
        <v>9/3/2023</v>
      </c>
      <c r="P182" s="25">
        <f>'2022'!O184</f>
        <v>6</v>
      </c>
      <c r="Q182" s="144" t="str">
        <f>'2022'!AK184</f>
        <v/>
      </c>
      <c r="R182" s="26">
        <f>'2022'!AL184</f>
        <v>0</v>
      </c>
      <c r="S182" s="143" t="str">
        <f>'2022'!BH184</f>
        <v>6/9/2022</v>
      </c>
      <c r="T182" s="28">
        <f>'2022'!BI184</f>
        <v>1</v>
      </c>
      <c r="U182" s="29">
        <f t="shared" si="4"/>
        <v>45012</v>
      </c>
      <c r="V182" s="145" t="str">
        <f>'2022'!CF184</f>
        <v>3/9/2023</v>
      </c>
      <c r="W182" s="145" t="str">
        <f>'2022'!CG184</f>
        <v/>
      </c>
      <c r="X182" s="145" t="str">
        <f>'2022'!CH184</f>
        <v>9/6/2022</v>
      </c>
      <c r="Y182" s="26">
        <f t="shared" si="5"/>
        <v>18</v>
      </c>
      <c r="Z182" s="26">
        <f t="shared" si="6"/>
        <v>45012</v>
      </c>
      <c r="AA182" s="26">
        <f t="shared" si="7"/>
        <v>202</v>
      </c>
      <c r="AB182" s="26">
        <f t="shared" si="8"/>
        <v>18</v>
      </c>
      <c r="AC182" s="26">
        <f t="shared" ref="AC182:AE182" si="190">IF(Y182=44434,,Y182)</f>
        <v>18</v>
      </c>
      <c r="AD182" s="26">
        <f t="shared" si="190"/>
        <v>45012</v>
      </c>
      <c r="AE182" s="26">
        <f t="shared" si="190"/>
        <v>202</v>
      </c>
      <c r="AF182" s="26">
        <f t="shared" si="10"/>
        <v>18</v>
      </c>
      <c r="AG182" s="26" t="str">
        <f t="shared" si="11"/>
        <v>1 month ago</v>
      </c>
      <c r="AH182" s="26">
        <v>2.0</v>
      </c>
      <c r="AI182" s="26">
        <v>1.0</v>
      </c>
    </row>
    <row r="183">
      <c r="A183" s="20" t="str">
        <f>'2022'!A185</f>
        <v>RO6867461</v>
      </c>
      <c r="B183" s="9" t="str">
        <f>'2022'!B185</f>
        <v>Faricimab SCS/SCE</v>
      </c>
      <c r="C183" s="9" t="str">
        <f>'2022'!C185</f>
        <v>Faricimab SCS/SCE</v>
      </c>
      <c r="D183" s="9" t="str">
        <f>'2022'!D185</f>
        <v>I2O</v>
      </c>
      <c r="E183" s="9" t="str">
        <f>'2022'!E185</f>
        <v/>
      </c>
      <c r="F183" s="9" t="str">
        <f>'2022'!F185</f>
        <v>Ophthalmology (Eyes)</v>
      </c>
      <c r="G183" s="9" t="str">
        <f>'2022'!G185</f>
        <v>Not applicable</v>
      </c>
      <c r="H183" s="21" t="str">
        <f>'2022'!H185</f>
        <v/>
      </c>
      <c r="I183" s="21" t="str">
        <f>'2022'!I185</f>
        <v/>
      </c>
      <c r="J183" s="22" t="str">
        <f>'2022'!J185</f>
        <v/>
      </c>
      <c r="K183" s="22">
        <f>'2022'!K185</f>
        <v>97</v>
      </c>
      <c r="L183" s="22" t="str">
        <f>'2022'!L185</f>
        <v>above 56 days</v>
      </c>
      <c r="M183" s="23">
        <f t="shared" si="2"/>
        <v>59</v>
      </c>
      <c r="N183" s="22">
        <f t="shared" si="3"/>
        <v>3</v>
      </c>
      <c r="O183" s="143" t="str">
        <f>'2022'!N185</f>
        <v>16/1/2023</v>
      </c>
      <c r="P183" s="25">
        <f>'2022'!O185</f>
        <v>8</v>
      </c>
      <c r="Q183" s="144" t="str">
        <f>'2022'!AK185</f>
        <v>27/1/2023</v>
      </c>
      <c r="R183" s="26">
        <f>'2022'!AL185</f>
        <v>5</v>
      </c>
      <c r="S183" s="143" t="str">
        <f>'2022'!BH185</f>
        <v>9/6/2022</v>
      </c>
      <c r="T183" s="28">
        <f>'2022'!BI185</f>
        <v>11</v>
      </c>
      <c r="U183" s="29">
        <f t="shared" si="4"/>
        <v>45012</v>
      </c>
      <c r="V183" s="145" t="str">
        <f>'2022'!CF185</f>
        <v>1/16/2023</v>
      </c>
      <c r="W183" s="145" t="str">
        <f>'2022'!CG185</f>
        <v>1/27/2023</v>
      </c>
      <c r="X183" s="145" t="str">
        <f>'2022'!CH185</f>
        <v>6/9/2022</v>
      </c>
      <c r="Y183" s="26">
        <f t="shared" si="5"/>
        <v>70</v>
      </c>
      <c r="Z183" s="26">
        <f t="shared" si="6"/>
        <v>59</v>
      </c>
      <c r="AA183" s="26">
        <f t="shared" si="7"/>
        <v>291</v>
      </c>
      <c r="AB183" s="26">
        <f t="shared" si="8"/>
        <v>59</v>
      </c>
      <c r="AC183" s="26">
        <f t="shared" ref="AC183:AE183" si="191">IF(Y183=44434,,Y183)</f>
        <v>70</v>
      </c>
      <c r="AD183" s="26">
        <f t="shared" si="191"/>
        <v>59</v>
      </c>
      <c r="AE183" s="26">
        <f t="shared" si="191"/>
        <v>291</v>
      </c>
      <c r="AF183" s="26">
        <f t="shared" si="10"/>
        <v>59</v>
      </c>
      <c r="AG183" s="26" t="str">
        <f t="shared" si="11"/>
        <v>3 months ago</v>
      </c>
      <c r="AH183" s="26">
        <v>10.0</v>
      </c>
      <c r="AI183" s="26">
        <v>2.0</v>
      </c>
    </row>
    <row r="184">
      <c r="A184" s="20" t="str">
        <f>'2022'!A186</f>
        <v>RO7030816</v>
      </c>
      <c r="B184" s="9" t="str">
        <f>'2022'!B186</f>
        <v>GA43191</v>
      </c>
      <c r="C184" s="9" t="str">
        <f>'2022'!C186</f>
        <v>GA43191</v>
      </c>
      <c r="D184" s="9" t="str">
        <f>'2022'!D186</f>
        <v>I2O</v>
      </c>
      <c r="E184" s="9" t="str">
        <f>'2022'!E186</f>
        <v>mosunetuzumab</v>
      </c>
      <c r="F184" s="9" t="str">
        <f>'2022'!F186</f>
        <v>Rare Diseases</v>
      </c>
      <c r="G184" s="9" t="str">
        <f>'2022'!G186</f>
        <v>Phase Ib</v>
      </c>
      <c r="H184" s="21">
        <f>'2022'!H186</f>
        <v>45177</v>
      </c>
      <c r="I184" s="21" t="str">
        <f>'2022'!I186</f>
        <v/>
      </c>
      <c r="J184" s="22">
        <f>'2022'!J186</f>
        <v>51</v>
      </c>
      <c r="K184" s="22" t="str">
        <f>'2022'!K186</f>
        <v/>
      </c>
      <c r="L184" s="22" t="str">
        <f>'2022'!L186</f>
        <v>above 56 days</v>
      </c>
      <c r="M184" s="23">
        <f t="shared" si="2"/>
        <v>159</v>
      </c>
      <c r="N184" s="22">
        <f t="shared" si="3"/>
        <v>6</v>
      </c>
      <c r="O184" s="143" t="str">
        <f>'2022'!N186</f>
        <v>23/9/2022</v>
      </c>
      <c r="P184" s="25">
        <f>'2022'!O186</f>
        <v>27</v>
      </c>
      <c r="Q184" s="144" t="str">
        <f>'2022'!AK186</f>
        <v>19/10/2022</v>
      </c>
      <c r="R184" s="26">
        <f>'2022'!AL186</f>
        <v>41</v>
      </c>
      <c r="S184" s="143" t="str">
        <f>'2022'!BH186</f>
        <v>12/9/2022</v>
      </c>
      <c r="T184" s="28">
        <f>'2022'!BI186</f>
        <v>3</v>
      </c>
      <c r="U184" s="29">
        <f t="shared" si="4"/>
        <v>45012</v>
      </c>
      <c r="V184" s="145" t="str">
        <f>'2022'!CF186</f>
        <v>9/23/2022</v>
      </c>
      <c r="W184" s="145" t="str">
        <f>'2022'!CG186</f>
        <v>10/19/2022</v>
      </c>
      <c r="X184" s="145" t="str">
        <f>'2022'!CH186</f>
        <v>9/12/2022</v>
      </c>
      <c r="Y184" s="26">
        <f t="shared" si="5"/>
        <v>185</v>
      </c>
      <c r="Z184" s="26">
        <f t="shared" si="6"/>
        <v>159</v>
      </c>
      <c r="AA184" s="26">
        <f t="shared" si="7"/>
        <v>196</v>
      </c>
      <c r="AB184" s="26">
        <f t="shared" si="8"/>
        <v>159</v>
      </c>
      <c r="AC184" s="26">
        <f t="shared" ref="AC184:AE184" si="192">IF(Y184=44434,,Y184)</f>
        <v>185</v>
      </c>
      <c r="AD184" s="26">
        <f t="shared" si="192"/>
        <v>159</v>
      </c>
      <c r="AE184" s="26">
        <f t="shared" si="192"/>
        <v>196</v>
      </c>
      <c r="AF184" s="26">
        <f t="shared" si="10"/>
        <v>159</v>
      </c>
      <c r="AG184" s="26" t="str">
        <f t="shared" si="11"/>
        <v>6 months ago</v>
      </c>
      <c r="AH184" s="26">
        <v>7.0</v>
      </c>
      <c r="AI184" s="26">
        <v>7.0</v>
      </c>
    </row>
    <row r="185">
      <c r="A185" s="20" t="str">
        <f>'2022'!A187</f>
        <v>RO5532961</v>
      </c>
      <c r="B185" s="9" t="str">
        <f>'2022'!B187</f>
        <v>CO39303</v>
      </c>
      <c r="C185" s="9" t="str">
        <f>'2022'!C187</f>
        <v>CO39303 / IPATential150</v>
      </c>
      <c r="D185" s="9" t="str">
        <f>'2022'!D187</f>
        <v>Onc Solid Tumor &amp; Onc Medical Affairs</v>
      </c>
      <c r="E185" s="9" t="str">
        <f>'2022'!E187</f>
        <v>ipatasertib</v>
      </c>
      <c r="F185" s="9" t="str">
        <f>'2022'!F187</f>
        <v>Oncology</v>
      </c>
      <c r="G185" s="9" t="str">
        <f>'2022'!G187</f>
        <v>Phase III</v>
      </c>
      <c r="H185" s="21">
        <f>'2022'!H187</f>
        <v>45072</v>
      </c>
      <c r="I185" s="21" t="str">
        <f>'2022'!I187</f>
        <v/>
      </c>
      <c r="J185" s="22">
        <f>'2022'!J187</f>
        <v>53</v>
      </c>
      <c r="K185" s="22">
        <f>'2022'!K187</f>
        <v>95</v>
      </c>
      <c r="L185" s="22" t="str">
        <f>'2022'!L187</f>
        <v>1-28 days</v>
      </c>
      <c r="M185" s="23">
        <f t="shared" si="2"/>
        <v>13</v>
      </c>
      <c r="N185" s="22">
        <f t="shared" si="3"/>
        <v>1</v>
      </c>
      <c r="O185" s="143" t="str">
        <f>'2022'!N187</f>
        <v>14/3/2023</v>
      </c>
      <c r="P185" s="25">
        <f>'2022'!O187</f>
        <v>8</v>
      </c>
      <c r="Q185" s="144" t="str">
        <f>'2022'!AK187</f>
        <v/>
      </c>
      <c r="R185" s="26">
        <f>'2022'!AL187</f>
        <v>0</v>
      </c>
      <c r="S185" s="143" t="str">
        <f>'2022'!BH187</f>
        <v>3/3/2023</v>
      </c>
      <c r="T185" s="28">
        <f>'2022'!BI187</f>
        <v>31</v>
      </c>
      <c r="U185" s="29">
        <f t="shared" si="4"/>
        <v>45012</v>
      </c>
      <c r="V185" s="145" t="str">
        <f>'2022'!CF187</f>
        <v>3/14/2023</v>
      </c>
      <c r="W185" s="145" t="str">
        <f>'2022'!CG187</f>
        <v/>
      </c>
      <c r="X185" s="145" t="str">
        <f>'2022'!CH187</f>
        <v>3/3/2023</v>
      </c>
      <c r="Y185" s="26">
        <f t="shared" si="5"/>
        <v>13</v>
      </c>
      <c r="Z185" s="26">
        <f t="shared" si="6"/>
        <v>45012</v>
      </c>
      <c r="AA185" s="26">
        <f t="shared" si="7"/>
        <v>24</v>
      </c>
      <c r="AB185" s="26">
        <f t="shared" si="8"/>
        <v>13</v>
      </c>
      <c r="AC185" s="26">
        <f t="shared" ref="AC185:AE185" si="193">IF(Y185=44434,,Y185)</f>
        <v>13</v>
      </c>
      <c r="AD185" s="26">
        <f t="shared" si="193"/>
        <v>45012</v>
      </c>
      <c r="AE185" s="26">
        <f t="shared" si="193"/>
        <v>24</v>
      </c>
      <c r="AF185" s="26">
        <f t="shared" si="10"/>
        <v>13</v>
      </c>
      <c r="AG185" s="26" t="str">
        <f t="shared" si="11"/>
        <v>1 month ago</v>
      </c>
      <c r="AH185" s="26">
        <v>10.0</v>
      </c>
      <c r="AI185" s="26">
        <v>1.0</v>
      </c>
    </row>
    <row r="186">
      <c r="A186" s="20" t="str">
        <f>'2022'!A188</f>
        <v>RO5424802</v>
      </c>
      <c r="B186" s="9" t="str">
        <f>'2022'!B188</f>
        <v>BO29554</v>
      </c>
      <c r="C186" s="9" t="str">
        <f>'2022'!C188</f>
        <v>BO29554</v>
      </c>
      <c r="D186" s="9" t="str">
        <f>'2022'!D188</f>
        <v>Onc Solid Tumor &amp; Onc Medical Affairs</v>
      </c>
      <c r="E186" s="9" t="str">
        <f>'2022'!E188</f>
        <v>ONC DA STRATEGY</v>
      </c>
      <c r="F186" s="9" t="str">
        <f>'2022'!F188</f>
        <v>Oncology</v>
      </c>
      <c r="G186" s="9" t="str">
        <f>'2022'!G188</f>
        <v>Phase III</v>
      </c>
      <c r="H186" s="21" t="str">
        <f>'2022'!H188</f>
        <v/>
      </c>
      <c r="I186" s="21" t="str">
        <f>'2022'!I188</f>
        <v/>
      </c>
      <c r="J186" s="22">
        <f>'2022'!J188</f>
        <v>38</v>
      </c>
      <c r="K186" s="22">
        <f>'2022'!K188</f>
        <v>39</v>
      </c>
      <c r="L186" s="22" t="str">
        <f>'2022'!L188</f>
        <v>1-28 days</v>
      </c>
      <c r="M186" s="23">
        <f t="shared" si="2"/>
        <v>28</v>
      </c>
      <c r="N186" s="22">
        <f t="shared" si="3"/>
        <v>1</v>
      </c>
      <c r="O186" s="143" t="str">
        <f>'2022'!N188</f>
        <v>27/2/2023</v>
      </c>
      <c r="P186" s="25">
        <f>'2022'!O188</f>
        <v>2</v>
      </c>
      <c r="Q186" s="144" t="str">
        <f>'2022'!AK188</f>
        <v>8/6/2022</v>
      </c>
      <c r="R186" s="26">
        <f>'2022'!AL188</f>
        <v>1</v>
      </c>
      <c r="S186" s="143" t="str">
        <f>'2022'!BH188</f>
        <v>26/7/2022</v>
      </c>
      <c r="T186" s="28">
        <f>'2022'!BI188</f>
        <v>0</v>
      </c>
      <c r="U186" s="29">
        <f t="shared" si="4"/>
        <v>45012</v>
      </c>
      <c r="V186" s="145" t="str">
        <f>'2022'!CF188</f>
        <v>2/27/2023</v>
      </c>
      <c r="W186" s="145" t="str">
        <f>'2022'!CG188</f>
        <v>6/8/2022</v>
      </c>
      <c r="X186" s="145" t="str">
        <f>'2022'!CH188</f>
        <v>7/26/2022</v>
      </c>
      <c r="Y186" s="26">
        <f t="shared" si="5"/>
        <v>28</v>
      </c>
      <c r="Z186" s="26">
        <f t="shared" si="6"/>
        <v>292</v>
      </c>
      <c r="AA186" s="26">
        <f t="shared" si="7"/>
        <v>244</v>
      </c>
      <c r="AB186" s="26">
        <f t="shared" si="8"/>
        <v>28</v>
      </c>
      <c r="AC186" s="26">
        <f t="shared" ref="AC186:AE186" si="194">IF(Y186=44434,,Y186)</f>
        <v>28</v>
      </c>
      <c r="AD186" s="26">
        <f t="shared" si="194"/>
        <v>292</v>
      </c>
      <c r="AE186" s="26">
        <f t="shared" si="194"/>
        <v>244</v>
      </c>
      <c r="AF186" s="26">
        <f t="shared" si="10"/>
        <v>28</v>
      </c>
      <c r="AG186" s="26" t="str">
        <f t="shared" si="11"/>
        <v>1 month ago</v>
      </c>
      <c r="AH186" s="26">
        <v>17.0</v>
      </c>
      <c r="AI186" s="26">
        <v>2.0</v>
      </c>
    </row>
    <row r="187">
      <c r="A187" s="20" t="str">
        <f>'2022'!A189</f>
        <v>RO6867461</v>
      </c>
      <c r="B187" s="9" t="str">
        <f>'2022'!B189</f>
        <v>GR42691</v>
      </c>
      <c r="C187" s="9" t="str">
        <f>'2022'!C189</f>
        <v>GR42691</v>
      </c>
      <c r="D187" s="9" t="str">
        <f>'2022'!D189</f>
        <v>I2O</v>
      </c>
      <c r="E187" s="9" t="str">
        <f>'2022'!E189</f>
        <v>Vabysmo</v>
      </c>
      <c r="F187" s="9" t="str">
        <f>'2022'!F189</f>
        <v>Ophthalmology (Eyes)</v>
      </c>
      <c r="G187" s="9" t="str">
        <f>'2022'!G189</f>
        <v>Phase IIIb</v>
      </c>
      <c r="H187" s="21">
        <f>'2022'!H189</f>
        <v>45363</v>
      </c>
      <c r="I187" s="21">
        <f>'2022'!I189</f>
        <v>44344</v>
      </c>
      <c r="J187" s="22">
        <f>'2022'!J189</f>
        <v>46</v>
      </c>
      <c r="K187" s="22">
        <f>'2022'!K189</f>
        <v>90</v>
      </c>
      <c r="L187" s="22" t="str">
        <f>'2022'!L189</f>
        <v>1-28 days</v>
      </c>
      <c r="M187" s="23">
        <f t="shared" si="2"/>
        <v>21</v>
      </c>
      <c r="N187" s="22">
        <f t="shared" si="3"/>
        <v>1</v>
      </c>
      <c r="O187" s="143" t="str">
        <f>'2022'!N189</f>
        <v>6/3/2023</v>
      </c>
      <c r="P187" s="25">
        <f>'2022'!O189</f>
        <v>42</v>
      </c>
      <c r="Q187" s="144" t="str">
        <f>'2022'!AK189</f>
        <v>26/7/2022</v>
      </c>
      <c r="R187" s="26">
        <f>'2022'!AL189</f>
        <v>4</v>
      </c>
      <c r="S187" s="143" t="str">
        <f>'2022'!BH189</f>
        <v>18/10/2022</v>
      </c>
      <c r="T187" s="28">
        <f>'2022'!BI189</f>
        <v>25</v>
      </c>
      <c r="U187" s="29">
        <f t="shared" si="4"/>
        <v>45012</v>
      </c>
      <c r="V187" s="145" t="str">
        <f>'2022'!CF189</f>
        <v>3/6/2023</v>
      </c>
      <c r="W187" s="145" t="str">
        <f>'2022'!CG189</f>
        <v>7/26/2022</v>
      </c>
      <c r="X187" s="145" t="str">
        <f>'2022'!CH189</f>
        <v>10/18/2022</v>
      </c>
      <c r="Y187" s="26">
        <f t="shared" si="5"/>
        <v>21</v>
      </c>
      <c r="Z187" s="26">
        <f t="shared" si="6"/>
        <v>244</v>
      </c>
      <c r="AA187" s="26">
        <f t="shared" si="7"/>
        <v>160</v>
      </c>
      <c r="AB187" s="26">
        <f t="shared" si="8"/>
        <v>21</v>
      </c>
      <c r="AC187" s="26">
        <f t="shared" ref="AC187:AE187" si="195">IF(Y187=44434,,Y187)</f>
        <v>21</v>
      </c>
      <c r="AD187" s="26">
        <f t="shared" si="195"/>
        <v>244</v>
      </c>
      <c r="AE187" s="26">
        <f t="shared" si="195"/>
        <v>160</v>
      </c>
      <c r="AF187" s="26">
        <f t="shared" si="10"/>
        <v>21</v>
      </c>
      <c r="AG187" s="26" t="str">
        <f t="shared" si="11"/>
        <v>1 month ago</v>
      </c>
      <c r="AH187" s="26">
        <v>3.0</v>
      </c>
      <c r="AI187" s="26">
        <v>3.0</v>
      </c>
    </row>
    <row r="188">
      <c r="A188" s="20" t="str">
        <f>'2022'!A190</f>
        <v>RO7112689</v>
      </c>
      <c r="B188" s="9" t="str">
        <f>'2022'!B190</f>
        <v>BO42452</v>
      </c>
      <c r="C188" s="9" t="str">
        <f>'2022'!C190</f>
        <v>BO42452</v>
      </c>
      <c r="D188" s="9" t="str">
        <f>'2022'!D190</f>
        <v>Onc Hematology &amp; Onc Early Dev</v>
      </c>
      <c r="E188" s="9" t="str">
        <f>'2022'!E190</f>
        <v>crovalimab</v>
      </c>
      <c r="F188" s="9" t="str">
        <f>'2022'!F190</f>
        <v>Hematology</v>
      </c>
      <c r="G188" s="9" t="str">
        <f>'2022'!G190</f>
        <v>Phase Ib</v>
      </c>
      <c r="H188" s="21">
        <f>'2022'!H190</f>
        <v>45212</v>
      </c>
      <c r="I188" s="21">
        <f>'2022'!I190</f>
        <v>45367</v>
      </c>
      <c r="J188" s="22">
        <f>'2022'!J190</f>
        <v>47</v>
      </c>
      <c r="K188" s="22" t="str">
        <f>'2022'!K190</f>
        <v/>
      </c>
      <c r="L188" s="22" t="str">
        <f>'2022'!L190</f>
        <v>1-28 days</v>
      </c>
      <c r="M188" s="23">
        <f t="shared" si="2"/>
        <v>18</v>
      </c>
      <c r="N188" s="22">
        <f t="shared" si="3"/>
        <v>1</v>
      </c>
      <c r="O188" s="143" t="str">
        <f>'2022'!N190</f>
        <v>9/3/2023</v>
      </c>
      <c r="P188" s="25">
        <f>'2022'!O190</f>
        <v>4</v>
      </c>
      <c r="Q188" s="144" t="str">
        <f>'2022'!AK190</f>
        <v/>
      </c>
      <c r="R188" s="26">
        <f>'2022'!AL190</f>
        <v>0</v>
      </c>
      <c r="S188" s="143" t="str">
        <f>'2022'!BH190</f>
        <v>7/6/2022</v>
      </c>
      <c r="T188" s="28">
        <f>'2022'!BI190</f>
        <v>0</v>
      </c>
      <c r="U188" s="29">
        <f t="shared" si="4"/>
        <v>45012</v>
      </c>
      <c r="V188" s="145" t="str">
        <f>'2022'!CF190</f>
        <v>3/9/2023</v>
      </c>
      <c r="W188" s="145" t="str">
        <f>'2022'!CG190</f>
        <v/>
      </c>
      <c r="X188" s="145" t="str">
        <f>'2022'!CH190</f>
        <v>6/7/2022</v>
      </c>
      <c r="Y188" s="26">
        <f t="shared" si="5"/>
        <v>18</v>
      </c>
      <c r="Z188" s="26">
        <f t="shared" si="6"/>
        <v>45012</v>
      </c>
      <c r="AA188" s="26">
        <f t="shared" si="7"/>
        <v>293</v>
      </c>
      <c r="AB188" s="26">
        <f t="shared" si="8"/>
        <v>18</v>
      </c>
      <c r="AC188" s="26">
        <f t="shared" ref="AC188:AE188" si="196">IF(Y188=44434,,Y188)</f>
        <v>18</v>
      </c>
      <c r="AD188" s="26">
        <f t="shared" si="196"/>
        <v>45012</v>
      </c>
      <c r="AE188" s="26">
        <f t="shared" si="196"/>
        <v>293</v>
      </c>
      <c r="AF188" s="26">
        <f t="shared" si="10"/>
        <v>18</v>
      </c>
      <c r="AG188" s="26" t="str">
        <f t="shared" si="11"/>
        <v>1 month ago</v>
      </c>
      <c r="AH188" s="26">
        <v>1.0</v>
      </c>
      <c r="AI188" s="26">
        <v>1.0</v>
      </c>
    </row>
    <row r="189">
      <c r="A189" s="20" t="str">
        <f>'2022'!A191</f>
        <v>BM_EM0085</v>
      </c>
      <c r="B189" s="9" t="str">
        <f>'2022'!B191</f>
        <v>BP41783</v>
      </c>
      <c r="C189" s="9" t="str">
        <f>'2022'!C191</f>
        <v>BP41783</v>
      </c>
      <c r="D189" s="9" t="str">
        <f>'2022'!D191</f>
        <v>I2O</v>
      </c>
      <c r="E189" s="9" t="str">
        <f>'2022'!E191</f>
        <v>EM Ophthalmology Precision Medicine</v>
      </c>
      <c r="F189" s="9" t="str">
        <f>'2022'!F191</f>
        <v>Ophthalmology (Eyes)</v>
      </c>
      <c r="G189" s="9" t="str">
        <f>'2022'!G191</f>
        <v>Phase IV</v>
      </c>
      <c r="H189" s="21">
        <f>'2022'!H191</f>
        <v>44942</v>
      </c>
      <c r="I189" s="21" t="str">
        <f>'2022'!I191</f>
        <v/>
      </c>
      <c r="J189" s="22">
        <f>'2022'!J191</f>
        <v>42</v>
      </c>
      <c r="K189" s="22" t="str">
        <f>'2022'!K191</f>
        <v/>
      </c>
      <c r="L189" s="22" t="str">
        <f>'2022'!L191</f>
        <v>29-56 days</v>
      </c>
      <c r="M189" s="23">
        <f t="shared" si="2"/>
        <v>42</v>
      </c>
      <c r="N189" s="22">
        <f t="shared" si="3"/>
        <v>2</v>
      </c>
      <c r="O189" s="143" t="str">
        <f>'2022'!N191</f>
        <v>13/2/2023</v>
      </c>
      <c r="P189" s="25">
        <f>'2022'!O191</f>
        <v>30</v>
      </c>
      <c r="Q189" s="144" t="str">
        <f>'2022'!AK191</f>
        <v/>
      </c>
      <c r="R189" s="26">
        <f>'2022'!AL191</f>
        <v>0</v>
      </c>
      <c r="S189" s="143" t="str">
        <f>'2022'!BH191</f>
        <v>6/12/2022</v>
      </c>
      <c r="T189" s="28">
        <f>'2022'!BI191</f>
        <v>91</v>
      </c>
      <c r="U189" s="29">
        <f t="shared" si="4"/>
        <v>45012</v>
      </c>
      <c r="V189" s="145" t="str">
        <f>'2022'!CF191</f>
        <v>2/13/2023</v>
      </c>
      <c r="W189" s="145" t="str">
        <f>'2022'!CG191</f>
        <v/>
      </c>
      <c r="X189" s="145" t="str">
        <f>'2022'!CH191</f>
        <v>12/6/2022</v>
      </c>
      <c r="Y189" s="26">
        <f t="shared" si="5"/>
        <v>42</v>
      </c>
      <c r="Z189" s="26">
        <f t="shared" si="6"/>
        <v>45012</v>
      </c>
      <c r="AA189" s="26">
        <f t="shared" si="7"/>
        <v>111</v>
      </c>
      <c r="AB189" s="26">
        <f t="shared" si="8"/>
        <v>42</v>
      </c>
      <c r="AC189" s="26">
        <f t="shared" ref="AC189:AE189" si="197">IF(Y189=44434,,Y189)</f>
        <v>42</v>
      </c>
      <c r="AD189" s="26">
        <f t="shared" si="197"/>
        <v>45012</v>
      </c>
      <c r="AE189" s="26">
        <f t="shared" si="197"/>
        <v>111</v>
      </c>
      <c r="AF189" s="26">
        <f t="shared" si="10"/>
        <v>42</v>
      </c>
      <c r="AG189" s="26" t="str">
        <f t="shared" si="11"/>
        <v>2 months ago</v>
      </c>
      <c r="AH189" s="26">
        <v>1.0</v>
      </c>
      <c r="AI189" s="26">
        <v>1.0</v>
      </c>
    </row>
    <row r="190">
      <c r="A190" s="20" t="str">
        <f>'2022'!A192</f>
        <v>RO7499790</v>
      </c>
      <c r="B190" s="9" t="str">
        <f>'2022'!B192</f>
        <v>BO42863</v>
      </c>
      <c r="C190" s="9" t="str">
        <f>'2022'!C192</f>
        <v>BO42863</v>
      </c>
      <c r="D190" s="9" t="str">
        <f>'2022'!D192</f>
        <v>Onc Solid Tumor &amp; Onc Medical Affairs</v>
      </c>
      <c r="E190" s="9" t="str">
        <f>'2022'!E192</f>
        <v>Gavreto</v>
      </c>
      <c r="F190" s="9" t="str">
        <f>'2022'!F192</f>
        <v>Oncology</v>
      </c>
      <c r="G190" s="9" t="str">
        <f>'2022'!G192</f>
        <v>Phase I/II</v>
      </c>
      <c r="H190" s="21">
        <f>'2022'!H192</f>
        <v>45292</v>
      </c>
      <c r="I190" s="21">
        <f>'2022'!I192</f>
        <v>43913</v>
      </c>
      <c r="J190" s="22">
        <f>'2022'!J192</f>
        <v>57</v>
      </c>
      <c r="K190" s="22">
        <f>'2022'!K192</f>
        <v>76</v>
      </c>
      <c r="L190" s="22" t="str">
        <f>'2022'!L192</f>
        <v>above 56 days</v>
      </c>
      <c r="M190" s="23">
        <f t="shared" si="2"/>
        <v>262</v>
      </c>
      <c r="N190" s="22">
        <f t="shared" si="3"/>
        <v>9</v>
      </c>
      <c r="O190" s="143" t="str">
        <f>'2022'!N192</f>
        <v>8/7/2022</v>
      </c>
      <c r="P190" s="25">
        <f>'2022'!O192</f>
        <v>11</v>
      </c>
      <c r="Q190" s="144" t="str">
        <f>'2022'!AK192</f>
        <v>8/7/2022</v>
      </c>
      <c r="R190" s="26">
        <f>'2022'!AL192</f>
        <v>13</v>
      </c>
      <c r="S190" s="143" t="str">
        <f>'2022'!BH192</f>
        <v/>
      </c>
      <c r="T190" s="28">
        <f>'2022'!BI192</f>
        <v>0</v>
      </c>
      <c r="U190" s="29">
        <f t="shared" si="4"/>
        <v>45012</v>
      </c>
      <c r="V190" s="145" t="str">
        <f>'2022'!CF192</f>
        <v>7/8/2022</v>
      </c>
      <c r="W190" s="145" t="str">
        <f>'2022'!CG192</f>
        <v>7/8/2022</v>
      </c>
      <c r="X190" s="145" t="str">
        <f>'2022'!CH192</f>
        <v/>
      </c>
      <c r="Y190" s="26">
        <f t="shared" si="5"/>
        <v>262</v>
      </c>
      <c r="Z190" s="26">
        <f t="shared" si="6"/>
        <v>262</v>
      </c>
      <c r="AA190" s="26">
        <f t="shared" si="7"/>
        <v>45012</v>
      </c>
      <c r="AB190" s="26">
        <f t="shared" si="8"/>
        <v>262</v>
      </c>
      <c r="AC190" s="26">
        <f t="shared" ref="AC190:AE190" si="198">IF(Y190=44434,,Y190)</f>
        <v>262</v>
      </c>
      <c r="AD190" s="26">
        <f t="shared" si="198"/>
        <v>262</v>
      </c>
      <c r="AE190" s="26">
        <f t="shared" si="198"/>
        <v>45012</v>
      </c>
      <c r="AF190" s="26">
        <f t="shared" si="10"/>
        <v>262</v>
      </c>
      <c r="AG190" s="26" t="str">
        <f t="shared" si="11"/>
        <v>9 months ago</v>
      </c>
      <c r="AH190" s="26">
        <v>7.0</v>
      </c>
      <c r="AI190" s="26">
        <v>2.0</v>
      </c>
    </row>
    <row r="191">
      <c r="A191" s="20" t="str">
        <f>'2022'!A193</f>
        <v>BM_EB0085</v>
      </c>
      <c r="B191" s="9" t="str">
        <f>'2022'!B193</f>
        <v>BP41693</v>
      </c>
      <c r="C191" s="9" t="str">
        <f>'2022'!C193</f>
        <v>BP41693</v>
      </c>
      <c r="D191" s="9" t="str">
        <f>'2022'!D193</f>
        <v>I2O</v>
      </c>
      <c r="E191" s="9" t="str">
        <f>'2022'!E193</f>
        <v>EM Ophthalmology Precision Medicine</v>
      </c>
      <c r="F191" s="9" t="str">
        <f>'2022'!F193</f>
        <v>Ophthalmology (Eyes)</v>
      </c>
      <c r="G191" s="9" t="str">
        <f>'2022'!G193</f>
        <v>Phase I</v>
      </c>
      <c r="H191" s="21">
        <f>'2022'!H193</f>
        <v>45065</v>
      </c>
      <c r="I191" s="21" t="str">
        <f>'2022'!I193</f>
        <v/>
      </c>
      <c r="J191" s="22">
        <f>'2022'!J193</f>
        <v>32</v>
      </c>
      <c r="K191" s="22" t="str">
        <f>'2022'!K193</f>
        <v/>
      </c>
      <c r="L191" s="22" t="str">
        <f>'2022'!L193</f>
        <v>1-28 days</v>
      </c>
      <c r="M191" s="23">
        <f t="shared" si="2"/>
        <v>16</v>
      </c>
      <c r="N191" s="22">
        <f t="shared" si="3"/>
        <v>1</v>
      </c>
      <c r="O191" s="143" t="str">
        <f>'2022'!N193</f>
        <v>11/3/2023</v>
      </c>
      <c r="P191" s="25">
        <f>'2022'!O193</f>
        <v>23</v>
      </c>
      <c r="Q191" s="144" t="str">
        <f>'2022'!AK193</f>
        <v/>
      </c>
      <c r="R191" s="26">
        <f>'2022'!AL193</f>
        <v>0</v>
      </c>
      <c r="S191" s="143" t="str">
        <f>'2022'!BH193</f>
        <v/>
      </c>
      <c r="T191" s="28">
        <f>'2022'!BI193</f>
        <v>0</v>
      </c>
      <c r="U191" s="29">
        <f t="shared" si="4"/>
        <v>45012</v>
      </c>
      <c r="V191" s="145" t="str">
        <f>'2022'!CF193</f>
        <v>3/11/2023</v>
      </c>
      <c r="W191" s="145" t="str">
        <f>'2022'!CG193</f>
        <v/>
      </c>
      <c r="X191" s="145" t="str">
        <f>'2022'!CH193</f>
        <v/>
      </c>
      <c r="Y191" s="26">
        <f t="shared" si="5"/>
        <v>16</v>
      </c>
      <c r="Z191" s="26">
        <f t="shared" si="6"/>
        <v>45012</v>
      </c>
      <c r="AA191" s="26">
        <f t="shared" si="7"/>
        <v>45012</v>
      </c>
      <c r="AB191" s="26">
        <f t="shared" si="8"/>
        <v>16</v>
      </c>
      <c r="AC191" s="26">
        <f t="shared" ref="AC191:AE191" si="199">IF(Y191=44434,,Y191)</f>
        <v>16</v>
      </c>
      <c r="AD191" s="26">
        <f t="shared" si="199"/>
        <v>45012</v>
      </c>
      <c r="AE191" s="26">
        <f t="shared" si="199"/>
        <v>45012</v>
      </c>
      <c r="AF191" s="26">
        <f t="shared" si="10"/>
        <v>16</v>
      </c>
      <c r="AG191" s="26" t="str">
        <f t="shared" si="11"/>
        <v>1 month ago</v>
      </c>
      <c r="AH191" s="26">
        <v>1.0</v>
      </c>
      <c r="AI191" s="26">
        <v>1.0</v>
      </c>
    </row>
    <row r="192">
      <c r="A192" s="20" t="str">
        <f>'2022'!A194</f>
        <v>RO6867461</v>
      </c>
      <c r="B192" s="9" t="str">
        <f>'2022'!B194</f>
        <v>GR41986</v>
      </c>
      <c r="C192" s="9" t="str">
        <f>'2022'!C194</f>
        <v>GR41986</v>
      </c>
      <c r="D192" s="9" t="str">
        <f>'2022'!D194</f>
        <v>I2O</v>
      </c>
      <c r="E192" s="9" t="str">
        <f>'2022'!E194</f>
        <v>Vabysmo</v>
      </c>
      <c r="F192" s="9" t="str">
        <f>'2022'!F194</f>
        <v>Ophthalmology (Eyes)</v>
      </c>
      <c r="G192" s="9" t="str">
        <f>'2022'!G194</f>
        <v>Phase III</v>
      </c>
      <c r="H192" s="21">
        <f>'2022'!H194</f>
        <v>45209</v>
      </c>
      <c r="I192" s="21">
        <f>'2022'!I194</f>
        <v>45050</v>
      </c>
      <c r="J192" s="22">
        <f>'2022'!J194</f>
        <v>20</v>
      </c>
      <c r="K192" s="22">
        <f>'2022'!K194</f>
        <v>36</v>
      </c>
      <c r="L192" s="22" t="str">
        <f>'2022'!L194</f>
        <v>29-56 days</v>
      </c>
      <c r="M192" s="23">
        <f t="shared" si="2"/>
        <v>34</v>
      </c>
      <c r="N192" s="22">
        <f t="shared" si="3"/>
        <v>2</v>
      </c>
      <c r="O192" s="143" t="str">
        <f>'2022'!N194</f>
        <v>21/2/2023</v>
      </c>
      <c r="P192" s="25">
        <f>'2022'!O194</f>
        <v>34</v>
      </c>
      <c r="Q192" s="144" t="str">
        <f>'2022'!AK194</f>
        <v>7/2/2023</v>
      </c>
      <c r="R192" s="26">
        <f>'2022'!AL194</f>
        <v>46</v>
      </c>
      <c r="S192" s="143" t="str">
        <f>'2022'!BH194</f>
        <v>13/1/2023</v>
      </c>
      <c r="T192" s="28">
        <f>'2022'!BI194</f>
        <v>2</v>
      </c>
      <c r="U192" s="29">
        <f t="shared" si="4"/>
        <v>45012</v>
      </c>
      <c r="V192" s="145" t="str">
        <f>'2022'!CF194</f>
        <v>2/21/2023</v>
      </c>
      <c r="W192" s="145" t="str">
        <f>'2022'!CG194</f>
        <v>2/7/2023</v>
      </c>
      <c r="X192" s="145" t="str">
        <f>'2022'!CH194</f>
        <v>1/13/2023</v>
      </c>
      <c r="Y192" s="26">
        <f t="shared" si="5"/>
        <v>34</v>
      </c>
      <c r="Z192" s="26">
        <f t="shared" si="6"/>
        <v>48</v>
      </c>
      <c r="AA192" s="26">
        <f t="shared" si="7"/>
        <v>73</v>
      </c>
      <c r="AB192" s="26">
        <f t="shared" si="8"/>
        <v>34</v>
      </c>
      <c r="AC192" s="26">
        <f t="shared" ref="AC192:AE192" si="200">IF(Y192=44434,,Y192)</f>
        <v>34</v>
      </c>
      <c r="AD192" s="26">
        <f t="shared" si="200"/>
        <v>48</v>
      </c>
      <c r="AE192" s="26">
        <f t="shared" si="200"/>
        <v>73</v>
      </c>
      <c r="AF192" s="26">
        <f t="shared" si="10"/>
        <v>34</v>
      </c>
      <c r="AG192" s="26" t="str">
        <f t="shared" si="11"/>
        <v>2 months ago</v>
      </c>
      <c r="AH192" s="26">
        <v>4.0</v>
      </c>
      <c r="AI192" s="26">
        <v>4.0</v>
      </c>
    </row>
    <row r="193">
      <c r="A193" s="20" t="str">
        <f>'2022'!A195</f>
        <v>RO7198434</v>
      </c>
      <c r="B193" s="9" t="str">
        <f>'2022'!B195</f>
        <v>GB41149</v>
      </c>
      <c r="C193" s="9" t="str">
        <f>'2022'!C195</f>
        <v>GB41149</v>
      </c>
      <c r="D193" s="9" t="str">
        <f>'2022'!D195</f>
        <v>I2O</v>
      </c>
      <c r="E193" s="9" t="str">
        <f>'2022'!E195</f>
        <v>tryptase beta</v>
      </c>
      <c r="F193" s="9" t="str">
        <f>'2022'!F195</f>
        <v>Immunology</v>
      </c>
      <c r="G193" s="9" t="str">
        <f>'2022'!G195</f>
        <v>Phase IIa</v>
      </c>
      <c r="H193" s="21">
        <f>'2022'!H195</f>
        <v>44771</v>
      </c>
      <c r="I193" s="21">
        <f>'2022'!I195</f>
        <v>47136</v>
      </c>
      <c r="J193" s="22">
        <f>'2022'!J195</f>
        <v>40</v>
      </c>
      <c r="K193" s="22" t="str">
        <f>'2022'!K195</f>
        <v/>
      </c>
      <c r="L193" s="22" t="str">
        <f>'2022'!L195</f>
        <v>above 56 days</v>
      </c>
      <c r="M193" s="23">
        <f t="shared" si="2"/>
        <v>294</v>
      </c>
      <c r="N193" s="22">
        <f t="shared" si="3"/>
        <v>10</v>
      </c>
      <c r="O193" s="143" t="str">
        <f>'2022'!N195</f>
        <v>6/6/2022</v>
      </c>
      <c r="P193" s="25">
        <f>'2022'!O195</f>
        <v>3</v>
      </c>
      <c r="Q193" s="144" t="str">
        <f>'2022'!AK195</f>
        <v/>
      </c>
      <c r="R193" s="26">
        <f>'2022'!AL195</f>
        <v>0</v>
      </c>
      <c r="S193" s="143" t="str">
        <f>'2022'!BH195</f>
        <v/>
      </c>
      <c r="T193" s="28">
        <f>'2022'!BI195</f>
        <v>0</v>
      </c>
      <c r="U193" s="29">
        <f t="shared" si="4"/>
        <v>45012</v>
      </c>
      <c r="V193" s="145" t="str">
        <f>'2022'!CF195</f>
        <v>6/6/2022</v>
      </c>
      <c r="W193" s="145" t="str">
        <f>'2022'!CG195</f>
        <v/>
      </c>
      <c r="X193" s="145" t="str">
        <f>'2022'!CH195</f>
        <v/>
      </c>
      <c r="Y193" s="26">
        <f t="shared" si="5"/>
        <v>294</v>
      </c>
      <c r="Z193" s="26">
        <f t="shared" si="6"/>
        <v>45012</v>
      </c>
      <c r="AA193" s="26">
        <f t="shared" si="7"/>
        <v>45012</v>
      </c>
      <c r="AB193" s="26">
        <f t="shared" si="8"/>
        <v>294</v>
      </c>
      <c r="AC193" s="26">
        <f t="shared" ref="AC193:AE193" si="201">IF(Y193=44434,,Y193)</f>
        <v>294</v>
      </c>
      <c r="AD193" s="26">
        <f t="shared" si="201"/>
        <v>45012</v>
      </c>
      <c r="AE193" s="26">
        <f t="shared" si="201"/>
        <v>45012</v>
      </c>
      <c r="AF193" s="26">
        <f t="shared" si="10"/>
        <v>294</v>
      </c>
      <c r="AG193" s="26" t="str">
        <f t="shared" si="11"/>
        <v>10 months ago</v>
      </c>
      <c r="AH193" s="26">
        <v>2.0</v>
      </c>
      <c r="AI193" s="26">
        <v>1.0</v>
      </c>
    </row>
    <row r="194">
      <c r="A194" s="20" t="str">
        <f>'2022'!A196</f>
        <v>RO7121932</v>
      </c>
      <c r="B194" s="9" t="str">
        <f>'2022'!B196</f>
        <v>BP42230</v>
      </c>
      <c r="C194" s="9" t="str">
        <f>'2022'!C196</f>
        <v>BP42230</v>
      </c>
      <c r="D194" s="9" t="str">
        <f>'2022'!D196</f>
        <v>Neuroscience</v>
      </c>
      <c r="E194" s="9" t="str">
        <f>'2022'!E196</f>
        <v>Brain Shuttle CD20 MAb</v>
      </c>
      <c r="F194" s="9" t="str">
        <f>'2022'!F196</f>
        <v>Neurology/CNS</v>
      </c>
      <c r="G194" s="9" t="str">
        <f>'2022'!G196</f>
        <v>Phase I</v>
      </c>
      <c r="H194" s="21">
        <f>'2022'!H196</f>
        <v>45313</v>
      </c>
      <c r="I194" s="21">
        <f>'2022'!I196</f>
        <v>48948</v>
      </c>
      <c r="J194" s="22">
        <f>'2022'!J196</f>
        <v>36</v>
      </c>
      <c r="K194" s="22" t="str">
        <f>'2022'!K196</f>
        <v/>
      </c>
      <c r="L194" s="22" t="str">
        <f>'2022'!L196</f>
        <v>above 56 days</v>
      </c>
      <c r="M194" s="23">
        <f t="shared" si="2"/>
        <v>265</v>
      </c>
      <c r="N194" s="22">
        <f t="shared" si="3"/>
        <v>9</v>
      </c>
      <c r="O194" s="143" t="str">
        <f>'2022'!N196</f>
        <v>1/6/2022</v>
      </c>
      <c r="P194" s="25">
        <f>'2022'!O196</f>
        <v>1</v>
      </c>
      <c r="Q194" s="144" t="str">
        <f>'2022'!AK196</f>
        <v/>
      </c>
      <c r="R194" s="26">
        <f>'2022'!AL196</f>
        <v>0</v>
      </c>
      <c r="S194" s="143" t="str">
        <f>'2022'!BH196</f>
        <v>5/7/2022</v>
      </c>
      <c r="T194" s="28">
        <f>'2022'!BI196</f>
        <v>4</v>
      </c>
      <c r="U194" s="29">
        <f t="shared" si="4"/>
        <v>45012</v>
      </c>
      <c r="V194" s="145" t="str">
        <f>'2022'!CF196</f>
        <v>6/1/2022</v>
      </c>
      <c r="W194" s="145" t="str">
        <f>'2022'!CG196</f>
        <v/>
      </c>
      <c r="X194" s="145" t="str">
        <f>'2022'!CH196</f>
        <v>7/5/2022</v>
      </c>
      <c r="Y194" s="26">
        <f t="shared" si="5"/>
        <v>299</v>
      </c>
      <c r="Z194" s="26">
        <f t="shared" si="6"/>
        <v>45012</v>
      </c>
      <c r="AA194" s="26">
        <f t="shared" si="7"/>
        <v>265</v>
      </c>
      <c r="AB194" s="26">
        <f t="shared" si="8"/>
        <v>265</v>
      </c>
      <c r="AC194" s="26">
        <f t="shared" ref="AC194:AE194" si="202">IF(Y194=44434,,Y194)</f>
        <v>299</v>
      </c>
      <c r="AD194" s="26">
        <f t="shared" si="202"/>
        <v>45012</v>
      </c>
      <c r="AE194" s="26">
        <f t="shared" si="202"/>
        <v>265</v>
      </c>
      <c r="AF194" s="26">
        <f t="shared" si="10"/>
        <v>265</v>
      </c>
      <c r="AG194" s="26" t="str">
        <f t="shared" si="11"/>
        <v>9 months ago</v>
      </c>
      <c r="AH194" s="26">
        <v>1.0</v>
      </c>
      <c r="AI194" s="26">
        <v>1.0</v>
      </c>
    </row>
    <row r="195">
      <c r="A195" s="20" t="str">
        <f>'2022'!A197</f>
        <v>RO4893594</v>
      </c>
      <c r="B195" s="9" t="str">
        <f>'2022'!B197</f>
        <v>GR40550</v>
      </c>
      <c r="C195" s="9" t="str">
        <f>'2022'!C197</f>
        <v>GR40550 / Pagoda</v>
      </c>
      <c r="D195" s="9" t="str">
        <f>'2022'!D197</f>
        <v>I2O</v>
      </c>
      <c r="E195" s="9" t="str">
        <f>'2022'!E197</f>
        <v>Susvimo</v>
      </c>
      <c r="F195" s="9" t="str">
        <f>'2022'!F197</f>
        <v>Ophthalmology (Eyes)</v>
      </c>
      <c r="G195" s="9" t="str">
        <f>'2022'!G197</f>
        <v>Phase III</v>
      </c>
      <c r="H195" s="21">
        <f>'2022'!H197</f>
        <v>45366</v>
      </c>
      <c r="I195" s="21">
        <f>'2022'!I197</f>
        <v>44951</v>
      </c>
      <c r="J195" s="22">
        <f>'2022'!J197</f>
        <v>51</v>
      </c>
      <c r="K195" s="22">
        <f>'2022'!K197</f>
        <v>45</v>
      </c>
      <c r="L195" s="22" t="str">
        <f>'2022'!L197</f>
        <v>1-28 days</v>
      </c>
      <c r="M195" s="23">
        <f t="shared" si="2"/>
        <v>12</v>
      </c>
      <c r="N195" s="22">
        <f t="shared" si="3"/>
        <v>1</v>
      </c>
      <c r="O195" s="143" t="str">
        <f>'2022'!N197</f>
        <v>15/3/2023</v>
      </c>
      <c r="P195" s="25">
        <f>'2022'!O197</f>
        <v>21</v>
      </c>
      <c r="Q195" s="144" t="str">
        <f>'2022'!AK197</f>
        <v>15/3/2023</v>
      </c>
      <c r="R195" s="26">
        <f>'2022'!AL197</f>
        <v>14</v>
      </c>
      <c r="S195" s="143" t="str">
        <f>'2022'!BH197</f>
        <v>15/3/2023</v>
      </c>
      <c r="T195" s="28">
        <f>'2022'!BI197</f>
        <v>0</v>
      </c>
      <c r="U195" s="29">
        <f t="shared" si="4"/>
        <v>45012</v>
      </c>
      <c r="V195" s="145" t="str">
        <f>'2022'!CF197</f>
        <v>3/15/2023</v>
      </c>
      <c r="W195" s="145" t="str">
        <f>'2022'!CG197</f>
        <v>3/15/2023</v>
      </c>
      <c r="X195" s="145" t="str">
        <f>'2022'!CH197</f>
        <v>3/15/2023</v>
      </c>
      <c r="Y195" s="26">
        <f t="shared" si="5"/>
        <v>12</v>
      </c>
      <c r="Z195" s="26">
        <f t="shared" si="6"/>
        <v>12</v>
      </c>
      <c r="AA195" s="26">
        <f t="shared" si="7"/>
        <v>12</v>
      </c>
      <c r="AB195" s="26">
        <f t="shared" si="8"/>
        <v>12</v>
      </c>
      <c r="AC195" s="26">
        <f t="shared" ref="AC195:AE195" si="203">IF(Y195=44434,,Y195)</f>
        <v>12</v>
      </c>
      <c r="AD195" s="26">
        <f t="shared" si="203"/>
        <v>12</v>
      </c>
      <c r="AE195" s="26">
        <f t="shared" si="203"/>
        <v>12</v>
      </c>
      <c r="AF195" s="26">
        <f t="shared" si="10"/>
        <v>12</v>
      </c>
      <c r="AG195" s="26" t="str">
        <f t="shared" si="11"/>
        <v>1 month ago</v>
      </c>
      <c r="AH195" s="26">
        <v>9.0</v>
      </c>
      <c r="AI195" s="26">
        <v>6.0</v>
      </c>
    </row>
    <row r="196">
      <c r="A196" s="20" t="str">
        <f>'2022'!A198</f>
        <v>RO7269162</v>
      </c>
      <c r="B196" s="9" t="str">
        <f>'2022'!B198</f>
        <v>BP42242</v>
      </c>
      <c r="C196" s="9" t="str">
        <f>'2022'!C198</f>
        <v>BP42242</v>
      </c>
      <c r="D196" s="9" t="str">
        <f>'2022'!D198</f>
        <v>Neuroscience</v>
      </c>
      <c r="E196" s="9" t="str">
        <f>'2022'!E198</f>
        <v>G-SEC modulator (2)</v>
      </c>
      <c r="F196" s="9" t="str">
        <f>'2022'!F198</f>
        <v>Neurology/CNS</v>
      </c>
      <c r="G196" s="9" t="str">
        <f>'2022'!G198</f>
        <v>Phase I</v>
      </c>
      <c r="H196" s="21">
        <f>'2022'!H198</f>
        <v>45349</v>
      </c>
      <c r="I196" s="21">
        <f>'2022'!I198</f>
        <v>47865</v>
      </c>
      <c r="J196" s="22">
        <f>'2022'!J198</f>
        <v>35</v>
      </c>
      <c r="K196" s="22" t="str">
        <f>'2022'!K198</f>
        <v/>
      </c>
      <c r="L196" s="22" t="str">
        <f>'2022'!L198</f>
        <v>1-28 days</v>
      </c>
      <c r="M196" s="23">
        <f t="shared" si="2"/>
        <v>14</v>
      </c>
      <c r="N196" s="22">
        <f t="shared" si="3"/>
        <v>1</v>
      </c>
      <c r="O196" s="143" t="str">
        <f>'2022'!N198</f>
        <v>13/3/2023</v>
      </c>
      <c r="P196" s="25">
        <f>'2022'!O198</f>
        <v>73</v>
      </c>
      <c r="Q196" s="144" t="str">
        <f>'2022'!AK198</f>
        <v/>
      </c>
      <c r="R196" s="26">
        <f>'2022'!AL198</f>
        <v>0</v>
      </c>
      <c r="S196" s="143" t="str">
        <f>'2022'!BH198</f>
        <v>9/12/2022</v>
      </c>
      <c r="T196" s="28">
        <f>'2022'!BI198</f>
        <v>2</v>
      </c>
      <c r="U196" s="29">
        <f t="shared" si="4"/>
        <v>45012</v>
      </c>
      <c r="V196" s="145" t="str">
        <f>'2022'!CF198</f>
        <v>3/13/2023</v>
      </c>
      <c r="W196" s="145" t="str">
        <f>'2022'!CG198</f>
        <v/>
      </c>
      <c r="X196" s="145" t="str">
        <f>'2022'!CH198</f>
        <v>12/9/2022</v>
      </c>
      <c r="Y196" s="26">
        <f t="shared" si="5"/>
        <v>14</v>
      </c>
      <c r="Z196" s="26">
        <f t="shared" si="6"/>
        <v>45012</v>
      </c>
      <c r="AA196" s="26">
        <f t="shared" si="7"/>
        <v>108</v>
      </c>
      <c r="AB196" s="26">
        <f t="shared" si="8"/>
        <v>14</v>
      </c>
      <c r="AC196" s="26">
        <f t="shared" ref="AC196:AE196" si="204">IF(Y196=44434,,Y196)</f>
        <v>14</v>
      </c>
      <c r="AD196" s="26">
        <f t="shared" si="204"/>
        <v>45012</v>
      </c>
      <c r="AE196" s="26">
        <f t="shared" si="204"/>
        <v>108</v>
      </c>
      <c r="AF196" s="26">
        <f t="shared" si="10"/>
        <v>14</v>
      </c>
      <c r="AG196" s="26" t="str">
        <f t="shared" si="11"/>
        <v>1 month ago</v>
      </c>
      <c r="AH196" s="26">
        <v>1.0</v>
      </c>
      <c r="AI196" s="26">
        <v>1.0</v>
      </c>
    </row>
    <row r="197">
      <c r="A197" s="20" t="str">
        <f>'2022'!A199</f>
        <v>RO7082859</v>
      </c>
      <c r="B197" s="9" t="str">
        <f>'2022'!B199</f>
        <v>GO43075</v>
      </c>
      <c r="C197" s="9" t="str">
        <f>'2022'!C199</f>
        <v>GO43075</v>
      </c>
      <c r="D197" s="9" t="str">
        <f>'2022'!D199</f>
        <v>Onc Hematology &amp; Onc Early Dev</v>
      </c>
      <c r="E197" s="9" t="str">
        <f>'2022'!E199</f>
        <v>glofitamab</v>
      </c>
      <c r="F197" s="9" t="str">
        <f>'2022'!F199</f>
        <v>Hematology</v>
      </c>
      <c r="G197" s="9" t="str">
        <f>'2022'!G199</f>
        <v>Phase II</v>
      </c>
      <c r="H197" s="21" t="str">
        <f>'2022'!H199</f>
        <v/>
      </c>
      <c r="I197" s="21" t="str">
        <f>'2022'!I199</f>
        <v/>
      </c>
      <c r="J197" s="22">
        <f>'2022'!J199</f>
        <v>49</v>
      </c>
      <c r="K197" s="22" t="str">
        <f>'2022'!K199</f>
        <v/>
      </c>
      <c r="L197" s="22" t="str">
        <f>'2022'!L199</f>
        <v>above 56 days</v>
      </c>
      <c r="M197" s="23">
        <f t="shared" si="2"/>
        <v>132</v>
      </c>
      <c r="N197" s="22">
        <f t="shared" si="3"/>
        <v>5</v>
      </c>
      <c r="O197" s="143" t="str">
        <f>'2022'!N199</f>
        <v>15/11/2022</v>
      </c>
      <c r="P197" s="25">
        <f>'2022'!O199</f>
        <v>4</v>
      </c>
      <c r="Q197" s="144" t="str">
        <f>'2022'!AK199</f>
        <v>11/10/2022</v>
      </c>
      <c r="R197" s="26">
        <f>'2022'!AL199</f>
        <v>1</v>
      </c>
      <c r="S197" s="143" t="str">
        <f>'2022'!BH199</f>
        <v>21/10/2022</v>
      </c>
      <c r="T197" s="28">
        <f>'2022'!BI199</f>
        <v>5</v>
      </c>
      <c r="U197" s="29">
        <f t="shared" si="4"/>
        <v>45012</v>
      </c>
      <c r="V197" s="145" t="str">
        <f>'2022'!CF199</f>
        <v>11/15/2022</v>
      </c>
      <c r="W197" s="145" t="str">
        <f>'2022'!CG199</f>
        <v>10/11/2022</v>
      </c>
      <c r="X197" s="145" t="str">
        <f>'2022'!CH199</f>
        <v>10/21/2022</v>
      </c>
      <c r="Y197" s="26">
        <f t="shared" si="5"/>
        <v>132</v>
      </c>
      <c r="Z197" s="26">
        <f t="shared" si="6"/>
        <v>167</v>
      </c>
      <c r="AA197" s="26">
        <f t="shared" si="7"/>
        <v>157</v>
      </c>
      <c r="AB197" s="26">
        <f t="shared" si="8"/>
        <v>132</v>
      </c>
      <c r="AC197" s="26">
        <f t="shared" ref="AC197:AE197" si="205">IF(Y197=44434,,Y197)</f>
        <v>132</v>
      </c>
      <c r="AD197" s="26">
        <f t="shared" si="205"/>
        <v>167</v>
      </c>
      <c r="AE197" s="26">
        <f t="shared" si="205"/>
        <v>157</v>
      </c>
      <c r="AF197" s="26">
        <f t="shared" si="10"/>
        <v>132</v>
      </c>
      <c r="AG197" s="26" t="str">
        <f t="shared" si="11"/>
        <v>5 months ago</v>
      </c>
      <c r="AH197" s="26">
        <v>2.0</v>
      </c>
      <c r="AI197" s="26">
        <v>2.0</v>
      </c>
    </row>
    <row r="198">
      <c r="A198" s="20" t="str">
        <f>'2022'!A200</f>
        <v>RO5514041</v>
      </c>
      <c r="B198" s="9" t="str">
        <f>'2022'!B200</f>
        <v>YO40482</v>
      </c>
      <c r="C198" s="9" t="str">
        <f>'2022'!C200</f>
        <v>YO40482</v>
      </c>
      <c r="D198" s="9" t="str">
        <f>'2022'!D200</f>
        <v>Onc Solid Tumor &amp; Onc Medical Affairs</v>
      </c>
      <c r="E198" s="9" t="str">
        <f>'2022'!E200</f>
        <v>Cotellic</v>
      </c>
      <c r="F198" s="9" t="str">
        <f>'2022'!F200</f>
        <v>Oncology</v>
      </c>
      <c r="G198" s="9" t="str">
        <f>'2022'!G200</f>
        <v>Phase Ib</v>
      </c>
      <c r="H198" s="21">
        <f>'2022'!H200</f>
        <v>45415</v>
      </c>
      <c r="I198" s="21" t="str">
        <f>'2022'!I200</f>
        <v/>
      </c>
      <c r="J198" s="22">
        <f>'2022'!J200</f>
        <v>54</v>
      </c>
      <c r="K198" s="22">
        <f>'2022'!K200</f>
        <v>37</v>
      </c>
      <c r="L198" s="22" t="str">
        <f>'2022'!L200</f>
        <v>1-28 days</v>
      </c>
      <c r="M198" s="23">
        <f t="shared" si="2"/>
        <v>14</v>
      </c>
      <c r="N198" s="22">
        <f t="shared" si="3"/>
        <v>1</v>
      </c>
      <c r="O198" s="143" t="str">
        <f>'2022'!N200</f>
        <v>13/3/2023</v>
      </c>
      <c r="P198" s="25">
        <f>'2022'!O200</f>
        <v>23</v>
      </c>
      <c r="Q198" s="144" t="str">
        <f>'2022'!AK200</f>
        <v/>
      </c>
      <c r="R198" s="26">
        <f>'2022'!AL200</f>
        <v>0</v>
      </c>
      <c r="S198" s="143" t="str">
        <f>'2022'!BH200</f>
        <v>21/2/2023</v>
      </c>
      <c r="T198" s="28">
        <f>'2022'!BI200</f>
        <v>33</v>
      </c>
      <c r="U198" s="29">
        <f t="shared" si="4"/>
        <v>45012</v>
      </c>
      <c r="V198" s="145" t="str">
        <f>'2022'!CF200</f>
        <v>3/13/2023</v>
      </c>
      <c r="W198" s="145" t="str">
        <f>'2022'!CG200</f>
        <v/>
      </c>
      <c r="X198" s="145" t="str">
        <f>'2022'!CH200</f>
        <v>2/21/2023</v>
      </c>
      <c r="Y198" s="26">
        <f t="shared" si="5"/>
        <v>14</v>
      </c>
      <c r="Z198" s="26">
        <f t="shared" si="6"/>
        <v>45012</v>
      </c>
      <c r="AA198" s="26">
        <f t="shared" si="7"/>
        <v>34</v>
      </c>
      <c r="AB198" s="26">
        <f t="shared" si="8"/>
        <v>14</v>
      </c>
      <c r="AC198" s="26">
        <f t="shared" ref="AC198:AE198" si="206">IF(Y198=44434,,Y198)</f>
        <v>14</v>
      </c>
      <c r="AD198" s="26">
        <f t="shared" si="206"/>
        <v>45012</v>
      </c>
      <c r="AE198" s="26">
        <f t="shared" si="206"/>
        <v>34</v>
      </c>
      <c r="AF198" s="26">
        <f t="shared" si="10"/>
        <v>14</v>
      </c>
      <c r="AG198" s="26" t="str">
        <f t="shared" si="11"/>
        <v>1 month ago</v>
      </c>
      <c r="AH198" s="26">
        <v>3.0</v>
      </c>
      <c r="AI198" s="26">
        <v>1.0</v>
      </c>
    </row>
    <row r="199">
      <c r="A199" s="20" t="str">
        <f>'2022'!A201</f>
        <v>RO6889450</v>
      </c>
      <c r="B199" s="9" t="str">
        <f>'2022'!B201</f>
        <v>BP41743</v>
      </c>
      <c r="C199" s="9" t="str">
        <f>'2022'!C201</f>
        <v>BP41743</v>
      </c>
      <c r="D199" s="9" t="str">
        <f>'2022'!D201</f>
        <v>Neuroscience</v>
      </c>
      <c r="E199" s="9" t="str">
        <f>'2022'!E201</f>
        <v>ralmitaront</v>
      </c>
      <c r="F199" s="9" t="str">
        <f>'2022'!F201</f>
        <v>Neurology/CNS</v>
      </c>
      <c r="G199" s="9" t="str">
        <f>'2022'!G201</f>
        <v>Phase II</v>
      </c>
      <c r="H199" s="21">
        <f>'2022'!H201</f>
        <v>44978</v>
      </c>
      <c r="I199" s="21">
        <f>'2022'!I201</f>
        <v>45867</v>
      </c>
      <c r="J199" s="22">
        <f>'2022'!J201</f>
        <v>35</v>
      </c>
      <c r="K199" s="22" t="str">
        <f>'2022'!K201</f>
        <v/>
      </c>
      <c r="L199" s="22" t="str">
        <f>'2022'!L201</f>
        <v>above 56 days</v>
      </c>
      <c r="M199" s="23">
        <f t="shared" si="2"/>
        <v>167</v>
      </c>
      <c r="N199" s="22">
        <f t="shared" si="3"/>
        <v>6</v>
      </c>
      <c r="O199" s="143" t="str">
        <f>'2022'!N201</f>
        <v>11/10/2022</v>
      </c>
      <c r="P199" s="25">
        <f>'2022'!O201</f>
        <v>34</v>
      </c>
      <c r="Q199" s="144" t="str">
        <f>'2022'!AK201</f>
        <v/>
      </c>
      <c r="R199" s="26">
        <f>'2022'!AL201</f>
        <v>0</v>
      </c>
      <c r="S199" s="143" t="str">
        <f>'2022'!BH201</f>
        <v>5/10/2022</v>
      </c>
      <c r="T199" s="28">
        <f>'2022'!BI201</f>
        <v>22</v>
      </c>
      <c r="U199" s="29">
        <f t="shared" si="4"/>
        <v>45012</v>
      </c>
      <c r="V199" s="145" t="str">
        <f>'2022'!CF201</f>
        <v>10/11/2022</v>
      </c>
      <c r="W199" s="145" t="str">
        <f>'2022'!CG201</f>
        <v/>
      </c>
      <c r="X199" s="145" t="str">
        <f>'2022'!CH201</f>
        <v>10/5/2022</v>
      </c>
      <c r="Y199" s="26">
        <f t="shared" si="5"/>
        <v>167</v>
      </c>
      <c r="Z199" s="26">
        <f t="shared" si="6"/>
        <v>45012</v>
      </c>
      <c r="AA199" s="26">
        <f t="shared" si="7"/>
        <v>173</v>
      </c>
      <c r="AB199" s="26">
        <f t="shared" si="8"/>
        <v>167</v>
      </c>
      <c r="AC199" s="26">
        <f t="shared" ref="AC199:AE199" si="207">IF(Y199=44434,,Y199)</f>
        <v>167</v>
      </c>
      <c r="AD199" s="26">
        <f t="shared" si="207"/>
        <v>45012</v>
      </c>
      <c r="AE199" s="26">
        <f t="shared" si="207"/>
        <v>173</v>
      </c>
      <c r="AF199" s="26">
        <f t="shared" si="10"/>
        <v>167</v>
      </c>
      <c r="AG199" s="26" t="str">
        <f t="shared" si="11"/>
        <v>6 months ago</v>
      </c>
      <c r="AH199" s="26">
        <v>1.0</v>
      </c>
      <c r="AI199" s="26">
        <v>1.0</v>
      </c>
    </row>
    <row r="200">
      <c r="A200" s="20" t="str">
        <f>'2022'!A202</f>
        <v>RO7082859</v>
      </c>
      <c r="B200" s="9" t="str">
        <f>'2022'!B202</f>
        <v>GO41944</v>
      </c>
      <c r="C200" s="9" t="str">
        <f>'2022'!C202</f>
        <v>GO41944</v>
      </c>
      <c r="D200" s="9" t="str">
        <f>'2022'!D202</f>
        <v>Onc Hematology &amp; Onc Early Dev</v>
      </c>
      <c r="E200" s="9" t="str">
        <f>'2022'!E202</f>
        <v>glofitamab</v>
      </c>
      <c r="F200" s="9" t="str">
        <f>'2022'!F202</f>
        <v>Hematology</v>
      </c>
      <c r="G200" s="9" t="str">
        <f>'2022'!G202</f>
        <v>Phase III</v>
      </c>
      <c r="H200" s="21">
        <f>'2022'!H202</f>
        <v>45247</v>
      </c>
      <c r="I200" s="21">
        <f>'2022'!I202</f>
        <v>45198</v>
      </c>
      <c r="J200" s="22">
        <f>'2022'!J202</f>
        <v>44</v>
      </c>
      <c r="K200" s="22" t="str">
        <f>'2022'!K202</f>
        <v/>
      </c>
      <c r="L200" s="22" t="str">
        <f>'2022'!L202</f>
        <v>1-28 days</v>
      </c>
      <c r="M200" s="23">
        <f t="shared" si="2"/>
        <v>21</v>
      </c>
      <c r="N200" s="22">
        <f t="shared" si="3"/>
        <v>1</v>
      </c>
      <c r="O200" s="143" t="str">
        <f>'2022'!N202</f>
        <v>6/3/2023</v>
      </c>
      <c r="P200" s="25">
        <f>'2022'!O202</f>
        <v>3</v>
      </c>
      <c r="Q200" s="144" t="str">
        <f>'2022'!AK202</f>
        <v>6/3/2023</v>
      </c>
      <c r="R200" s="26">
        <f>'2022'!AL202</f>
        <v>0</v>
      </c>
      <c r="S200" s="143" t="str">
        <f>'2022'!BH202</f>
        <v>6/3/2023</v>
      </c>
      <c r="T200" s="28">
        <f>'2022'!BI202</f>
        <v>5</v>
      </c>
      <c r="U200" s="29">
        <f t="shared" si="4"/>
        <v>45012</v>
      </c>
      <c r="V200" s="145" t="str">
        <f>'2022'!CF202</f>
        <v>3/6/2023</v>
      </c>
      <c r="W200" s="145" t="str">
        <f>'2022'!CG202</f>
        <v>3/6/2023</v>
      </c>
      <c r="X200" s="145" t="str">
        <f>'2022'!CH202</f>
        <v>3/6/2023</v>
      </c>
      <c r="Y200" s="26">
        <f t="shared" si="5"/>
        <v>21</v>
      </c>
      <c r="Z200" s="26">
        <f t="shared" si="6"/>
        <v>21</v>
      </c>
      <c r="AA200" s="26">
        <f t="shared" si="7"/>
        <v>21</v>
      </c>
      <c r="AB200" s="26">
        <f t="shared" si="8"/>
        <v>21</v>
      </c>
      <c r="AC200" s="26">
        <f t="shared" ref="AC200:AE200" si="208">IF(Y200=44434,,Y200)</f>
        <v>21</v>
      </c>
      <c r="AD200" s="26">
        <f t="shared" si="208"/>
        <v>21</v>
      </c>
      <c r="AE200" s="26">
        <f t="shared" si="208"/>
        <v>21</v>
      </c>
      <c r="AF200" s="26">
        <f t="shared" si="10"/>
        <v>21</v>
      </c>
      <c r="AG200" s="26" t="str">
        <f t="shared" si="11"/>
        <v>1 month ago</v>
      </c>
      <c r="AH200" s="26">
        <v>1.0</v>
      </c>
      <c r="AI200" s="26">
        <v>1.0</v>
      </c>
    </row>
    <row r="201">
      <c r="A201" s="20" t="str">
        <f>'2022'!A203</f>
        <v>RO7171009</v>
      </c>
      <c r="B201" s="9" t="str">
        <f>'2022'!B203</f>
        <v>GR42558</v>
      </c>
      <c r="C201" s="9" t="str">
        <f>'2022'!C203</f>
        <v>GR42558</v>
      </c>
      <c r="D201" s="9" t="str">
        <f>'2022'!D203</f>
        <v>I2O</v>
      </c>
      <c r="E201" s="9" t="str">
        <f>'2022'!E203</f>
        <v>galegenimab</v>
      </c>
      <c r="F201" s="9" t="str">
        <f>'2022'!F203</f>
        <v>Ophthalmology (Eyes)</v>
      </c>
      <c r="G201" s="9" t="str">
        <f>'2022'!G203</f>
        <v>Phase II</v>
      </c>
      <c r="H201" s="21">
        <f>'2022'!H203</f>
        <v>45292</v>
      </c>
      <c r="I201" s="21" t="str">
        <f>'2022'!I203</f>
        <v/>
      </c>
      <c r="J201" s="22">
        <f>'2022'!J203</f>
        <v>48</v>
      </c>
      <c r="K201" s="22">
        <f>'2022'!K203</f>
        <v>27</v>
      </c>
      <c r="L201" s="22" t="str">
        <f>'2022'!L203</f>
        <v>above 56 days</v>
      </c>
      <c r="M201" s="23">
        <f t="shared" si="2"/>
        <v>80</v>
      </c>
      <c r="N201" s="22">
        <f t="shared" si="3"/>
        <v>3</v>
      </c>
      <c r="O201" s="143" t="str">
        <f>'2022'!N203</f>
        <v>4/1/2023</v>
      </c>
      <c r="P201" s="25">
        <f>'2022'!O203</f>
        <v>4</v>
      </c>
      <c r="Q201" s="144" t="str">
        <f>'2022'!AK203</f>
        <v/>
      </c>
      <c r="R201" s="26">
        <f>'2022'!AL203</f>
        <v>0</v>
      </c>
      <c r="S201" s="143" t="str">
        <f>'2022'!BH203</f>
        <v>6/1/2023</v>
      </c>
      <c r="T201" s="28">
        <f>'2022'!BI203</f>
        <v>0</v>
      </c>
      <c r="U201" s="29">
        <f t="shared" si="4"/>
        <v>45012</v>
      </c>
      <c r="V201" s="145" t="str">
        <f>'2022'!CF203</f>
        <v>1/4/2023</v>
      </c>
      <c r="W201" s="145" t="str">
        <f>'2022'!CG203</f>
        <v/>
      </c>
      <c r="X201" s="145" t="str">
        <f>'2022'!CH203</f>
        <v>1/6/2023</v>
      </c>
      <c r="Y201" s="26">
        <f t="shared" si="5"/>
        <v>82</v>
      </c>
      <c r="Z201" s="26">
        <f t="shared" si="6"/>
        <v>45012</v>
      </c>
      <c r="AA201" s="26">
        <f t="shared" si="7"/>
        <v>80</v>
      </c>
      <c r="AB201" s="26">
        <f t="shared" si="8"/>
        <v>80</v>
      </c>
      <c r="AC201" s="26">
        <f t="shared" ref="AC201:AE201" si="209">IF(Y201=44434,,Y201)</f>
        <v>82</v>
      </c>
      <c r="AD201" s="26">
        <f t="shared" si="209"/>
        <v>45012</v>
      </c>
      <c r="AE201" s="26">
        <f t="shared" si="209"/>
        <v>80</v>
      </c>
      <c r="AF201" s="26">
        <f t="shared" si="10"/>
        <v>80</v>
      </c>
      <c r="AG201" s="26" t="str">
        <f t="shared" si="11"/>
        <v>3 months ago</v>
      </c>
      <c r="AH201" s="26">
        <v>2.0</v>
      </c>
      <c r="AI201" s="26">
        <v>1.0</v>
      </c>
    </row>
    <row r="202">
      <c r="A202" s="20" t="str">
        <f>'2022'!A204</f>
        <v>RO5490261</v>
      </c>
      <c r="B202" s="9" t="str">
        <f>'2022'!B204</f>
        <v>CA40192</v>
      </c>
      <c r="C202" s="9" t="str">
        <f>'2022'!C204</f>
        <v>CA40192 / FENNEL</v>
      </c>
      <c r="D202" s="9" t="str">
        <f>'2022'!D204</f>
        <v>I2O</v>
      </c>
      <c r="E202" s="9" t="str">
        <f>'2022'!E204</f>
        <v>etrolizumab</v>
      </c>
      <c r="F202" s="9" t="str">
        <f>'2022'!F204</f>
        <v>Immunology</v>
      </c>
      <c r="G202" s="9" t="str">
        <f>'2022'!G204</f>
        <v>Phase I</v>
      </c>
      <c r="H202" s="21">
        <f>'2022'!H204</f>
        <v>45292</v>
      </c>
      <c r="I202" s="21">
        <f>'2022'!I204</f>
        <v>46465</v>
      </c>
      <c r="J202" s="22">
        <f>'2022'!J204</f>
        <v>50</v>
      </c>
      <c r="K202" s="22" t="str">
        <f>'2022'!K204</f>
        <v/>
      </c>
      <c r="L202" s="22" t="str">
        <f>'2022'!L204</f>
        <v>above 56 days</v>
      </c>
      <c r="M202" s="23">
        <f t="shared" si="2"/>
        <v>199</v>
      </c>
      <c r="N202" s="22">
        <f t="shared" si="3"/>
        <v>7</v>
      </c>
      <c r="O202" s="143" t="str">
        <f>'2022'!N204</f>
        <v>9/9/2022</v>
      </c>
      <c r="P202" s="25">
        <f>'2022'!O204</f>
        <v>8</v>
      </c>
      <c r="Q202" s="144" t="str">
        <f>'2022'!AK204</f>
        <v/>
      </c>
      <c r="R202" s="26">
        <f>'2022'!AL204</f>
        <v>0</v>
      </c>
      <c r="S202" s="143" t="str">
        <f>'2022'!BH204</f>
        <v>23/6/2022</v>
      </c>
      <c r="T202" s="28">
        <f>'2022'!BI204</f>
        <v>0</v>
      </c>
      <c r="U202" s="29">
        <f t="shared" si="4"/>
        <v>45012</v>
      </c>
      <c r="V202" s="145" t="str">
        <f>'2022'!CF204</f>
        <v>9/9/2022</v>
      </c>
      <c r="W202" s="145" t="str">
        <f>'2022'!CG204</f>
        <v/>
      </c>
      <c r="X202" s="145" t="str">
        <f>'2022'!CH204</f>
        <v>6/23/2022</v>
      </c>
      <c r="Y202" s="26">
        <f t="shared" si="5"/>
        <v>199</v>
      </c>
      <c r="Z202" s="26">
        <f t="shared" si="6"/>
        <v>45012</v>
      </c>
      <c r="AA202" s="26">
        <f t="shared" si="7"/>
        <v>277</v>
      </c>
      <c r="AB202" s="26">
        <f t="shared" si="8"/>
        <v>199</v>
      </c>
      <c r="AC202" s="26">
        <f t="shared" ref="AC202:AE202" si="210">IF(Y202=44434,,Y202)</f>
        <v>199</v>
      </c>
      <c r="AD202" s="26">
        <f t="shared" si="210"/>
        <v>45012</v>
      </c>
      <c r="AE202" s="26">
        <f t="shared" si="210"/>
        <v>277</v>
      </c>
      <c r="AF202" s="26">
        <f t="shared" si="10"/>
        <v>199</v>
      </c>
      <c r="AG202" s="26" t="str">
        <f t="shared" si="11"/>
        <v>7 months ago</v>
      </c>
      <c r="AH202" s="26">
        <v>1.0</v>
      </c>
      <c r="AI202" s="26">
        <v>1.0</v>
      </c>
    </row>
    <row r="203">
      <c r="A203" s="20" t="str">
        <f>'2022'!A205</f>
        <v>RO4964913</v>
      </c>
      <c r="B203" s="9" t="str">
        <f>'2022'!B205</f>
        <v>CN42097</v>
      </c>
      <c r="C203" s="9" t="str">
        <f>'2022'!C205</f>
        <v>CN42097</v>
      </c>
      <c r="D203" s="9" t="str">
        <f>'2022'!D205</f>
        <v>Neuroscience</v>
      </c>
      <c r="E203" s="9" t="str">
        <f>'2022'!E205</f>
        <v>Ocrevus</v>
      </c>
      <c r="F203" s="9" t="str">
        <f>'2022'!F205</f>
        <v>Neurology/CNS</v>
      </c>
      <c r="G203" s="9" t="str">
        <f>'2022'!G205</f>
        <v>Phase III</v>
      </c>
      <c r="H203" s="21">
        <f>'2022'!H205</f>
        <v>45289</v>
      </c>
      <c r="I203" s="21">
        <f>'2022'!I205</f>
        <v>45264</v>
      </c>
      <c r="J203" s="22">
        <f>'2022'!J205</f>
        <v>29</v>
      </c>
      <c r="K203" s="22" t="str">
        <f>'2022'!K205</f>
        <v/>
      </c>
      <c r="L203" s="22" t="str">
        <f>'2022'!L205</f>
        <v>1-28 days</v>
      </c>
      <c r="M203" s="23">
        <f t="shared" si="2"/>
        <v>21</v>
      </c>
      <c r="N203" s="22">
        <f t="shared" si="3"/>
        <v>1</v>
      </c>
      <c r="O203" s="143" t="str">
        <f>'2022'!N205</f>
        <v>6/3/2023</v>
      </c>
      <c r="P203" s="25">
        <f>'2022'!O205</f>
        <v>9</v>
      </c>
      <c r="Q203" s="144" t="str">
        <f>'2022'!AK205</f>
        <v>2/2/2023</v>
      </c>
      <c r="R203" s="26">
        <f>'2022'!AL205</f>
        <v>0</v>
      </c>
      <c r="S203" s="143" t="str">
        <f>'2022'!BH205</f>
        <v>22/2/2023</v>
      </c>
      <c r="T203" s="28">
        <f>'2022'!BI205</f>
        <v>0</v>
      </c>
      <c r="U203" s="29">
        <f t="shared" si="4"/>
        <v>45012</v>
      </c>
      <c r="V203" s="145" t="str">
        <f>'2022'!CF205</f>
        <v>3/6/2023</v>
      </c>
      <c r="W203" s="145" t="str">
        <f>'2022'!CG205</f>
        <v>2/2/2023</v>
      </c>
      <c r="X203" s="145" t="str">
        <f>'2022'!CH205</f>
        <v>2/22/2023</v>
      </c>
      <c r="Y203" s="26">
        <f t="shared" si="5"/>
        <v>21</v>
      </c>
      <c r="Z203" s="26">
        <f t="shared" si="6"/>
        <v>53</v>
      </c>
      <c r="AA203" s="26">
        <f t="shared" si="7"/>
        <v>33</v>
      </c>
      <c r="AB203" s="26">
        <f t="shared" si="8"/>
        <v>21</v>
      </c>
      <c r="AC203" s="26">
        <f t="shared" ref="AC203:AE203" si="211">IF(Y203=44434,,Y203)</f>
        <v>21</v>
      </c>
      <c r="AD203" s="26">
        <f t="shared" si="211"/>
        <v>53</v>
      </c>
      <c r="AE203" s="26">
        <f t="shared" si="211"/>
        <v>33</v>
      </c>
      <c r="AF203" s="26">
        <f t="shared" si="10"/>
        <v>21</v>
      </c>
      <c r="AG203" s="26" t="str">
        <f t="shared" si="11"/>
        <v>1 month ago</v>
      </c>
      <c r="AH203" s="26">
        <v>2.0</v>
      </c>
      <c r="AI203" s="26">
        <v>1.0</v>
      </c>
    </row>
    <row r="204">
      <c r="A204" s="20" t="str">
        <f>'2022'!A206</f>
        <v>RO7247669</v>
      </c>
      <c r="B204" s="9" t="str">
        <f>'2022'!B206</f>
        <v>NP41300</v>
      </c>
      <c r="C204" s="9" t="str">
        <f>'2022'!C206</f>
        <v>NP41300</v>
      </c>
      <c r="D204" s="9" t="str">
        <f>'2022'!D206</f>
        <v>Onc Hematology &amp; Onc Early Dev</v>
      </c>
      <c r="E204" s="9" t="str">
        <f>'2022'!E206</f>
        <v>PD1-LAG3 BsAb</v>
      </c>
      <c r="F204" s="9" t="str">
        <f>'2022'!F206</f>
        <v>Oncology</v>
      </c>
      <c r="G204" s="9" t="str">
        <f>'2022'!G206</f>
        <v>Phase I</v>
      </c>
      <c r="H204" s="21">
        <f>'2022'!H206</f>
        <v>44834</v>
      </c>
      <c r="I204" s="21">
        <f>'2022'!I206</f>
        <v>46531</v>
      </c>
      <c r="J204" s="22">
        <f>'2022'!J206</f>
        <v>41</v>
      </c>
      <c r="K204" s="22">
        <f>'2022'!K206</f>
        <v>23</v>
      </c>
      <c r="L204" s="22" t="str">
        <f>'2022'!L206</f>
        <v>above 56 days</v>
      </c>
      <c r="M204" s="23">
        <f t="shared" si="2"/>
        <v>148</v>
      </c>
      <c r="N204" s="22">
        <f t="shared" si="3"/>
        <v>5</v>
      </c>
      <c r="O204" s="143" t="str">
        <f>'2022'!N206</f>
        <v>30/10/2022</v>
      </c>
      <c r="P204" s="25">
        <f>'2022'!O206</f>
        <v>6</v>
      </c>
      <c r="Q204" s="144" t="str">
        <f>'2022'!AK206</f>
        <v>5/7/2022</v>
      </c>
      <c r="R204" s="26">
        <f>'2022'!AL206</f>
        <v>2</v>
      </c>
      <c r="S204" s="143" t="str">
        <f>'2022'!BH206</f>
        <v>5/7/2022</v>
      </c>
      <c r="T204" s="28">
        <f>'2022'!BI206</f>
        <v>14</v>
      </c>
      <c r="U204" s="29">
        <f t="shared" si="4"/>
        <v>45012</v>
      </c>
      <c r="V204" s="145" t="str">
        <f>'2022'!CF206</f>
        <v>10/30/2022</v>
      </c>
      <c r="W204" s="145" t="str">
        <f>'2022'!CG206</f>
        <v>7/5/2022</v>
      </c>
      <c r="X204" s="145" t="str">
        <f>'2022'!CH206</f>
        <v>7/5/2022</v>
      </c>
      <c r="Y204" s="26">
        <f t="shared" si="5"/>
        <v>148</v>
      </c>
      <c r="Z204" s="26">
        <f t="shared" si="6"/>
        <v>265</v>
      </c>
      <c r="AA204" s="26">
        <f t="shared" si="7"/>
        <v>265</v>
      </c>
      <c r="AB204" s="26">
        <f t="shared" si="8"/>
        <v>148</v>
      </c>
      <c r="AC204" s="26">
        <f t="shared" ref="AC204:AE204" si="212">IF(Y204=44434,,Y204)</f>
        <v>148</v>
      </c>
      <c r="AD204" s="26">
        <f t="shared" si="212"/>
        <v>265</v>
      </c>
      <c r="AE204" s="26">
        <f t="shared" si="212"/>
        <v>265</v>
      </c>
      <c r="AF204" s="26">
        <f t="shared" si="10"/>
        <v>148</v>
      </c>
      <c r="AG204" s="26" t="str">
        <f t="shared" si="11"/>
        <v>5 months ago</v>
      </c>
      <c r="AH204" s="26">
        <v>3.0</v>
      </c>
      <c r="AI204" s="26">
        <v>2.0</v>
      </c>
    </row>
    <row r="205">
      <c r="A205" s="20" t="str">
        <f>'2022'!A207</f>
        <v>RO5490261</v>
      </c>
      <c r="B205" s="9" t="str">
        <f>'2022'!B207</f>
        <v>GA28951</v>
      </c>
      <c r="C205" s="9" t="str">
        <f>'2022'!C207</f>
        <v>GA28951 / COTTONWOOD</v>
      </c>
      <c r="D205" s="9" t="str">
        <f>'2022'!D207</f>
        <v>I2O</v>
      </c>
      <c r="E205" s="9" t="str">
        <f>'2022'!E207</f>
        <v>etrolizumab</v>
      </c>
      <c r="F205" s="9" t="str">
        <f>'2022'!F207</f>
        <v>Immunology</v>
      </c>
      <c r="G205" s="9" t="str">
        <f>'2022'!G207</f>
        <v>Phase III </v>
      </c>
      <c r="H205" s="21">
        <f>'2022'!H207</f>
        <v>45292</v>
      </c>
      <c r="I205" s="21" t="str">
        <f>'2022'!I207</f>
        <v/>
      </c>
      <c r="J205" s="22" t="str">
        <f>'2022'!J207</f>
        <v/>
      </c>
      <c r="K205" s="22" t="str">
        <f>'2022'!K207</f>
        <v/>
      </c>
      <c r="L205" s="22" t="str">
        <f>'2022'!L207</f>
        <v>above 56 days</v>
      </c>
      <c r="M205" s="23">
        <f t="shared" si="2"/>
        <v>139</v>
      </c>
      <c r="N205" s="22">
        <f t="shared" si="3"/>
        <v>5</v>
      </c>
      <c r="O205" s="143" t="str">
        <f>'2022'!N207</f>
        <v>2/11/2022</v>
      </c>
      <c r="P205" s="25">
        <f>'2022'!O207</f>
        <v>25</v>
      </c>
      <c r="Q205" s="144" t="str">
        <f>'2022'!AK207</f>
        <v>2/11/2022</v>
      </c>
      <c r="R205" s="26">
        <f>'2022'!AL207</f>
        <v>1</v>
      </c>
      <c r="S205" s="143" t="str">
        <f>'2022'!BH207</f>
        <v>8/11/2022</v>
      </c>
      <c r="T205" s="28">
        <f>'2022'!BI207</f>
        <v>335</v>
      </c>
      <c r="U205" s="29">
        <f t="shared" si="4"/>
        <v>45012</v>
      </c>
      <c r="V205" s="145" t="str">
        <f>'2022'!CF207</f>
        <v>11/2/2022</v>
      </c>
      <c r="W205" s="145" t="str">
        <f>'2022'!CG207</f>
        <v>11/2/2022</v>
      </c>
      <c r="X205" s="145" t="str">
        <f>'2022'!CH207</f>
        <v>11/8/2022</v>
      </c>
      <c r="Y205" s="26">
        <f t="shared" si="5"/>
        <v>145</v>
      </c>
      <c r="Z205" s="26">
        <f t="shared" si="6"/>
        <v>145</v>
      </c>
      <c r="AA205" s="26">
        <f t="shared" si="7"/>
        <v>139</v>
      </c>
      <c r="AB205" s="26">
        <f t="shared" si="8"/>
        <v>139</v>
      </c>
      <c r="AC205" s="26">
        <f t="shared" ref="AC205:AE205" si="213">IF(Y205=44434,,Y205)</f>
        <v>145</v>
      </c>
      <c r="AD205" s="26">
        <f t="shared" si="213"/>
        <v>145</v>
      </c>
      <c r="AE205" s="26">
        <f t="shared" si="213"/>
        <v>139</v>
      </c>
      <c r="AF205" s="26">
        <f t="shared" si="10"/>
        <v>139</v>
      </c>
      <c r="AG205" s="26" t="str">
        <f t="shared" si="11"/>
        <v>5 months ago</v>
      </c>
      <c r="AH205" s="26">
        <v>3.0</v>
      </c>
      <c r="AI205" s="26">
        <v>2.0</v>
      </c>
    </row>
    <row r="206">
      <c r="A206" s="20" t="str">
        <f>'2022'!A208</f>
        <v>RO7310729</v>
      </c>
      <c r="B206" s="9" t="str">
        <f>'2022'!B208</f>
        <v>GO43073</v>
      </c>
      <c r="C206" s="9" t="str">
        <f>'2022'!C208</f>
        <v>GO43073</v>
      </c>
      <c r="D206" s="9" t="str">
        <f>'2022'!D208</f>
        <v>Onc Hematology &amp; Onc Early Dev</v>
      </c>
      <c r="E206" s="9" t="str">
        <f>'2022'!E208</f>
        <v>IL15/IL15Ra-Fc</v>
      </c>
      <c r="F206" s="9" t="str">
        <f>'2022'!F208</f>
        <v>Oncology</v>
      </c>
      <c r="G206" s="9" t="str">
        <f>'2022'!G208</f>
        <v>Phase I </v>
      </c>
      <c r="H206" s="21">
        <f>'2022'!H208</f>
        <v>45292</v>
      </c>
      <c r="I206" s="21">
        <f>'2022'!I208</f>
        <v>46717</v>
      </c>
      <c r="J206" s="22" t="str">
        <f>'2022'!J208</f>
        <v/>
      </c>
      <c r="K206" s="22" t="str">
        <f>'2022'!K208</f>
        <v/>
      </c>
      <c r="L206" s="22" t="str">
        <f>'2022'!L208</f>
        <v>1-28 days</v>
      </c>
      <c r="M206" s="23">
        <f t="shared" si="2"/>
        <v>17</v>
      </c>
      <c r="N206" s="22">
        <f t="shared" si="3"/>
        <v>1</v>
      </c>
      <c r="O206" s="143" t="str">
        <f>'2022'!N208</f>
        <v>10/3/2023</v>
      </c>
      <c r="P206" s="25">
        <f>'2022'!O208</f>
        <v>11</v>
      </c>
      <c r="Q206" s="144" t="str">
        <f>'2022'!AK208</f>
        <v/>
      </c>
      <c r="R206" s="26">
        <f>'2022'!AL208</f>
        <v>0</v>
      </c>
      <c r="S206" s="143" t="str">
        <f>'2022'!BH208</f>
        <v>7/12/2022</v>
      </c>
      <c r="T206" s="28">
        <f>'2022'!BI208</f>
        <v>16</v>
      </c>
      <c r="U206" s="29">
        <f t="shared" si="4"/>
        <v>45012</v>
      </c>
      <c r="V206" s="145" t="str">
        <f>'2022'!CF208</f>
        <v>3/10/2023</v>
      </c>
      <c r="W206" s="145" t="str">
        <f>'2022'!CG208</f>
        <v/>
      </c>
      <c r="X206" s="145" t="str">
        <f>'2022'!CH208</f>
        <v>12/7/2022</v>
      </c>
      <c r="Y206" s="26">
        <f t="shared" si="5"/>
        <v>17</v>
      </c>
      <c r="Z206" s="26">
        <f t="shared" si="6"/>
        <v>45012</v>
      </c>
      <c r="AA206" s="26">
        <f t="shared" si="7"/>
        <v>110</v>
      </c>
      <c r="AB206" s="26">
        <f t="shared" si="8"/>
        <v>17</v>
      </c>
      <c r="AC206" s="26">
        <f t="shared" ref="AC206:AE206" si="214">IF(Y206=44434,,Y206)</f>
        <v>17</v>
      </c>
      <c r="AD206" s="26">
        <f t="shared" si="214"/>
        <v>45012</v>
      </c>
      <c r="AE206" s="26">
        <f t="shared" si="214"/>
        <v>110</v>
      </c>
      <c r="AF206" s="26">
        <f t="shared" si="10"/>
        <v>17</v>
      </c>
      <c r="AG206" s="26" t="str">
        <f t="shared" si="11"/>
        <v>1 month ago</v>
      </c>
      <c r="AH206" s="26">
        <v>1.0</v>
      </c>
      <c r="AI206" s="26">
        <v>1.0</v>
      </c>
    </row>
    <row r="207">
      <c r="A207" s="20" t="str">
        <f>'2022'!A209</f>
        <v>RO7040551</v>
      </c>
      <c r="B207" s="9" t="str">
        <f>'2022'!B209</f>
        <v>GC41033</v>
      </c>
      <c r="C207" s="9" t="str">
        <f>'2022'!C209</f>
        <v>GC41033</v>
      </c>
      <c r="D207" s="9" t="str">
        <f>'2022'!D209</f>
        <v>I2O</v>
      </c>
      <c r="E207" s="9" t="str">
        <f>'2022'!E209</f>
        <v>FGFR1/KLB MAb</v>
      </c>
      <c r="F207" s="9" t="str">
        <f>'2022'!F209</f>
        <v>Cardiovascular</v>
      </c>
      <c r="G207" s="9" t="str">
        <f>'2022'!G209</f>
        <v>Phase II </v>
      </c>
      <c r="H207" s="21">
        <f>'2022'!H209</f>
        <v>44957</v>
      </c>
      <c r="I207" s="21">
        <f>'2022'!I209</f>
        <v>47623</v>
      </c>
      <c r="J207" s="22" t="str">
        <f>'2022'!J209</f>
        <v/>
      </c>
      <c r="K207" s="22" t="str">
        <f>'2022'!K209</f>
        <v/>
      </c>
      <c r="L207" s="22" t="str">
        <f>'2022'!L209</f>
        <v>above 56 days</v>
      </c>
      <c r="M207" s="23">
        <f t="shared" si="2"/>
        <v>109</v>
      </c>
      <c r="N207" s="22">
        <f t="shared" si="3"/>
        <v>4</v>
      </c>
      <c r="O207" s="143" t="str">
        <f>'2022'!N209</f>
        <v>8/12/2022</v>
      </c>
      <c r="P207" s="25">
        <f>'2022'!O209</f>
        <v>6</v>
      </c>
      <c r="Q207" s="144" t="str">
        <f>'2022'!AK209</f>
        <v/>
      </c>
      <c r="R207" s="26">
        <f>'2022'!AL209</f>
        <v>0</v>
      </c>
      <c r="S207" s="143" t="str">
        <f>'2022'!BH209</f>
        <v/>
      </c>
      <c r="T207" s="28">
        <f>'2022'!BI209</f>
        <v>0</v>
      </c>
      <c r="U207" s="29">
        <f t="shared" si="4"/>
        <v>45012</v>
      </c>
      <c r="V207" s="145" t="str">
        <f>'2022'!CF209</f>
        <v>12/8/2022</v>
      </c>
      <c r="W207" s="145" t="str">
        <f>'2022'!CG209</f>
        <v/>
      </c>
      <c r="X207" s="145" t="str">
        <f>'2022'!CH209</f>
        <v/>
      </c>
      <c r="Y207" s="26">
        <f t="shared" si="5"/>
        <v>109</v>
      </c>
      <c r="Z207" s="26">
        <f t="shared" si="6"/>
        <v>45012</v>
      </c>
      <c r="AA207" s="26">
        <f t="shared" si="7"/>
        <v>45012</v>
      </c>
      <c r="AB207" s="26">
        <f t="shared" si="8"/>
        <v>109</v>
      </c>
      <c r="AC207" s="26">
        <f t="shared" ref="AC207:AE207" si="215">IF(Y207=44434,,Y207)</f>
        <v>109</v>
      </c>
      <c r="AD207" s="26">
        <f t="shared" si="215"/>
        <v>45012</v>
      </c>
      <c r="AE207" s="26">
        <f t="shared" si="215"/>
        <v>45012</v>
      </c>
      <c r="AF207" s="26">
        <f t="shared" si="10"/>
        <v>109</v>
      </c>
      <c r="AG207" s="26" t="str">
        <f t="shared" si="11"/>
        <v>4 months ago</v>
      </c>
      <c r="AH207" s="26">
        <v>3.0</v>
      </c>
      <c r="AI207" s="26">
        <v>1.0</v>
      </c>
    </row>
    <row r="208">
      <c r="A208" s="20" t="str">
        <f>'2022'!A210</f>
        <v>RO5541267</v>
      </c>
      <c r="B208" s="9" t="str">
        <f>'2022'!B210</f>
        <v>YO30157</v>
      </c>
      <c r="C208" s="9" t="str">
        <f>'2022'!C210</f>
        <v>YO30157 / IMPower151</v>
      </c>
      <c r="D208" s="9" t="str">
        <f>'2022'!D210</f>
        <v>Onc Solid Tumor &amp; Onc Medical Affairs</v>
      </c>
      <c r="E208" s="9" t="str">
        <f>'2022'!E210</f>
        <v>Tecentriq</v>
      </c>
      <c r="F208" s="9" t="str">
        <f>'2022'!F210</f>
        <v>Oncology</v>
      </c>
      <c r="G208" s="9" t="str">
        <f>'2022'!G210</f>
        <v>Phase III </v>
      </c>
      <c r="H208" s="21">
        <f>'2022'!H210</f>
        <v>45121</v>
      </c>
      <c r="I208" s="21" t="str">
        <f>'2022'!I210</f>
        <v/>
      </c>
      <c r="J208" s="22" t="str">
        <f>'2022'!J210</f>
        <v/>
      </c>
      <c r="K208" s="22" t="str">
        <f>'2022'!K210</f>
        <v/>
      </c>
      <c r="L208" s="22" t="str">
        <f>'2022'!L210</f>
        <v>1-28 days</v>
      </c>
      <c r="M208" s="23">
        <f t="shared" si="2"/>
        <v>12</v>
      </c>
      <c r="N208" s="22">
        <f t="shared" si="3"/>
        <v>1</v>
      </c>
      <c r="O208" s="143" t="str">
        <f>'2022'!N210</f>
        <v>15/3/2023</v>
      </c>
      <c r="P208" s="25">
        <f>'2022'!O210</f>
        <v>11</v>
      </c>
      <c r="Q208" s="144" t="str">
        <f>'2022'!AK210</f>
        <v>10/3/2023</v>
      </c>
      <c r="R208" s="26">
        <f>'2022'!AL210</f>
        <v>0</v>
      </c>
      <c r="S208" s="143" t="str">
        <f>'2022'!BH210</f>
        <v>15/3/2023</v>
      </c>
      <c r="T208" s="28">
        <f>'2022'!BI210</f>
        <v>52</v>
      </c>
      <c r="U208" s="29">
        <f t="shared" si="4"/>
        <v>45012</v>
      </c>
      <c r="V208" s="145" t="str">
        <f>'2022'!CF210</f>
        <v>3/15/2023</v>
      </c>
      <c r="W208" s="145" t="str">
        <f>'2022'!CG210</f>
        <v>3/10/2023</v>
      </c>
      <c r="X208" s="145" t="str">
        <f>'2022'!CH210</f>
        <v>3/15/2023</v>
      </c>
      <c r="Y208" s="26">
        <f t="shared" si="5"/>
        <v>12</v>
      </c>
      <c r="Z208" s="26">
        <f t="shared" si="6"/>
        <v>17</v>
      </c>
      <c r="AA208" s="26">
        <f t="shared" si="7"/>
        <v>12</v>
      </c>
      <c r="AB208" s="26">
        <f t="shared" si="8"/>
        <v>12</v>
      </c>
      <c r="AC208" s="26">
        <f t="shared" ref="AC208:AE208" si="216">IF(Y208=44434,,Y208)</f>
        <v>12</v>
      </c>
      <c r="AD208" s="26">
        <f t="shared" si="216"/>
        <v>17</v>
      </c>
      <c r="AE208" s="26">
        <f t="shared" si="216"/>
        <v>12</v>
      </c>
      <c r="AF208" s="26">
        <f t="shared" si="10"/>
        <v>12</v>
      </c>
      <c r="AG208" s="26" t="str">
        <f t="shared" si="11"/>
        <v>1 month ago</v>
      </c>
      <c r="AH208" s="26">
        <v>2.0</v>
      </c>
      <c r="AI208" s="26">
        <v>1.0</v>
      </c>
    </row>
    <row r="209">
      <c r="A209" s="20" t="str">
        <f>'2022'!A211</f>
        <v>RO4876646</v>
      </c>
      <c r="B209" s="9" t="str">
        <f>'2022'!B211</f>
        <v>YO40268</v>
      </c>
      <c r="C209" s="9" t="str">
        <f>'2022'!C211</f>
        <v>YO40268</v>
      </c>
      <c r="D209" s="9" t="str">
        <f>'2022'!D211</f>
        <v>Onc Solid Tumor &amp; Onc Medical Affairs</v>
      </c>
      <c r="E209" s="9" t="str">
        <f>'2022'!E211</f>
        <v>Avastin</v>
      </c>
      <c r="F209" s="9" t="str">
        <f>'2022'!F211</f>
        <v>Oncology</v>
      </c>
      <c r="G209" s="9" t="str">
        <f>'2022'!G211</f>
        <v>Phase III </v>
      </c>
      <c r="H209" s="21">
        <f>'2022'!H211</f>
        <v>45105</v>
      </c>
      <c r="I209" s="21">
        <f>'2022'!I211</f>
        <v>42912</v>
      </c>
      <c r="J209" s="22" t="str">
        <f>'2022'!J211</f>
        <v/>
      </c>
      <c r="K209" s="22" t="str">
        <f>'2022'!K211</f>
        <v/>
      </c>
      <c r="L209" s="22" t="str">
        <f>'2022'!L211</f>
        <v>1-28 days</v>
      </c>
      <c r="M209" s="23">
        <f t="shared" si="2"/>
        <v>21</v>
      </c>
      <c r="N209" s="22">
        <f t="shared" si="3"/>
        <v>1</v>
      </c>
      <c r="O209" s="143" t="str">
        <f>'2022'!N211</f>
        <v>4/8/2022</v>
      </c>
      <c r="P209" s="25">
        <f>'2022'!O211</f>
        <v>1</v>
      </c>
      <c r="Q209" s="144" t="str">
        <f>'2022'!AK211</f>
        <v>6/3/2023</v>
      </c>
      <c r="R209" s="26">
        <f>'2022'!AL211</f>
        <v>0</v>
      </c>
      <c r="S209" s="143" t="str">
        <f>'2022'!BH211</f>
        <v/>
      </c>
      <c r="T209" s="28">
        <f>'2022'!BI211</f>
        <v>0</v>
      </c>
      <c r="U209" s="29">
        <f t="shared" si="4"/>
        <v>45012</v>
      </c>
      <c r="V209" s="145" t="str">
        <f>'2022'!CF211</f>
        <v>8/4/2022</v>
      </c>
      <c r="W209" s="145" t="str">
        <f>'2022'!CG211</f>
        <v>3/6/2023</v>
      </c>
      <c r="X209" s="145" t="str">
        <f>'2022'!CH211</f>
        <v/>
      </c>
      <c r="Y209" s="26">
        <f t="shared" si="5"/>
        <v>235</v>
      </c>
      <c r="Z209" s="26">
        <f t="shared" si="6"/>
        <v>21</v>
      </c>
      <c r="AA209" s="26">
        <f t="shared" si="7"/>
        <v>45012</v>
      </c>
      <c r="AB209" s="26">
        <f t="shared" si="8"/>
        <v>21</v>
      </c>
      <c r="AC209" s="26">
        <f t="shared" ref="AC209:AE209" si="217">IF(Y209=44434,,Y209)</f>
        <v>235</v>
      </c>
      <c r="AD209" s="26">
        <f t="shared" si="217"/>
        <v>21</v>
      </c>
      <c r="AE209" s="26">
        <f t="shared" si="217"/>
        <v>45012</v>
      </c>
      <c r="AF209" s="26">
        <f t="shared" si="10"/>
        <v>21</v>
      </c>
      <c r="AG209" s="26" t="str">
        <f t="shared" si="11"/>
        <v>1 month ago</v>
      </c>
      <c r="AH209" s="26">
        <v>7.0</v>
      </c>
      <c r="AI209" s="26">
        <v>1.0</v>
      </c>
    </row>
    <row r="210">
      <c r="A210" s="20" t="str">
        <f>'2022'!A212</f>
        <v>RO5424802</v>
      </c>
      <c r="B210" s="9" t="str">
        <f>'2022'!B212</f>
        <v>YO29449</v>
      </c>
      <c r="C210" s="9" t="str">
        <f>'2022'!C212</f>
        <v>YO29449</v>
      </c>
      <c r="D210" s="9" t="str">
        <f>'2022'!D212</f>
        <v>Onc Solid Tumor &amp; Onc Medical Affairs</v>
      </c>
      <c r="E210" s="9" t="str">
        <f>'2022'!E212</f>
        <v>Alecensa</v>
      </c>
      <c r="F210" s="9" t="str">
        <f>'2022'!F212</f>
        <v>Oncology</v>
      </c>
      <c r="G210" s="9" t="str">
        <f>'2022'!G212</f>
        <v>Phase III </v>
      </c>
      <c r="H210" s="21">
        <f>'2022'!H212</f>
        <v>45443</v>
      </c>
      <c r="I210" s="21" t="str">
        <f>'2022'!I212</f>
        <v/>
      </c>
      <c r="J210" s="22" t="str">
        <f>'2022'!J212</f>
        <v/>
      </c>
      <c r="K210" s="22" t="str">
        <f>'2022'!K212</f>
        <v/>
      </c>
      <c r="L210" s="22" t="str">
        <f>'2022'!L212</f>
        <v>above 56 days</v>
      </c>
      <c r="M210" s="23">
        <f t="shared" si="2"/>
        <v>69</v>
      </c>
      <c r="N210" s="22">
        <f t="shared" si="3"/>
        <v>3</v>
      </c>
      <c r="O210" s="143" t="str">
        <f>'2022'!N212</f>
        <v>17/1/2023</v>
      </c>
      <c r="P210" s="25">
        <f>'2022'!O212</f>
        <v>5</v>
      </c>
      <c r="Q210" s="144" t="str">
        <f>'2022'!AK212</f>
        <v/>
      </c>
      <c r="R210" s="26">
        <f>'2022'!AL212</f>
        <v>0</v>
      </c>
      <c r="S210" s="143" t="str">
        <f>'2022'!BH212</f>
        <v/>
      </c>
      <c r="T210" s="28">
        <f>'2022'!BI212</f>
        <v>0</v>
      </c>
      <c r="U210" s="29">
        <f t="shared" si="4"/>
        <v>45012</v>
      </c>
      <c r="V210" s="145" t="str">
        <f>'2022'!CF212</f>
        <v>1/17/2023</v>
      </c>
      <c r="W210" s="145" t="str">
        <f>'2022'!CG212</f>
        <v/>
      </c>
      <c r="X210" s="145" t="str">
        <f>'2022'!CH212</f>
        <v/>
      </c>
      <c r="Y210" s="26">
        <f t="shared" si="5"/>
        <v>69</v>
      </c>
      <c r="Z210" s="26">
        <f t="shared" si="6"/>
        <v>45012</v>
      </c>
      <c r="AA210" s="26">
        <f t="shared" si="7"/>
        <v>45012</v>
      </c>
      <c r="AB210" s="26">
        <f t="shared" si="8"/>
        <v>69</v>
      </c>
      <c r="AC210" s="26">
        <f t="shared" ref="AC210:AE210" si="218">IF(Y210=44434,,Y210)</f>
        <v>69</v>
      </c>
      <c r="AD210" s="26">
        <f t="shared" si="218"/>
        <v>45012</v>
      </c>
      <c r="AE210" s="26">
        <f t="shared" si="218"/>
        <v>45012</v>
      </c>
      <c r="AF210" s="26">
        <f t="shared" si="10"/>
        <v>69</v>
      </c>
      <c r="AG210" s="26" t="str">
        <f t="shared" si="11"/>
        <v>3 months ago</v>
      </c>
      <c r="AH210" s="26">
        <v>2.0</v>
      </c>
      <c r="AI210" s="26">
        <v>1.0</v>
      </c>
    </row>
    <row r="211">
      <c r="A211" s="20" t="str">
        <f>'2022'!A213</f>
        <v>RO5490261</v>
      </c>
      <c r="B211" s="9" t="str">
        <f>'2022'!B213</f>
        <v>GA29145</v>
      </c>
      <c r="C211" s="9" t="str">
        <f>'2022'!C213</f>
        <v>GA29145 / JUNIPER</v>
      </c>
      <c r="D211" s="9" t="str">
        <f>'2022'!D213</f>
        <v>I2O</v>
      </c>
      <c r="E211" s="9" t="str">
        <f>'2022'!E213</f>
        <v>etrolizumab</v>
      </c>
      <c r="F211" s="9" t="str">
        <f>'2022'!F213</f>
        <v>Immunology</v>
      </c>
      <c r="G211" s="9" t="str">
        <f>'2022'!G213</f>
        <v>Phase III </v>
      </c>
      <c r="H211" s="21">
        <f>'2022'!H213</f>
        <v>44589</v>
      </c>
      <c r="I211" s="21">
        <f>'2022'!I213</f>
        <v>44566</v>
      </c>
      <c r="J211" s="22" t="str">
        <f>'2022'!J213</f>
        <v/>
      </c>
      <c r="K211" s="22" t="str">
        <f>'2022'!K213</f>
        <v/>
      </c>
      <c r="L211" s="22" t="str">
        <f>'2022'!L213</f>
        <v>above 56 days</v>
      </c>
      <c r="M211" s="23">
        <f t="shared" si="2"/>
        <v>139</v>
      </c>
      <c r="N211" s="22">
        <f t="shared" si="3"/>
        <v>5</v>
      </c>
      <c r="O211" s="143" t="str">
        <f>'2022'!N213</f>
        <v>2/11/2022</v>
      </c>
      <c r="P211" s="25">
        <f>'2022'!O213</f>
        <v>15</v>
      </c>
      <c r="Q211" s="144" t="str">
        <f>'2022'!AK213</f>
        <v>2/11/2022</v>
      </c>
      <c r="R211" s="26">
        <f>'2022'!AL213</f>
        <v>1</v>
      </c>
      <c r="S211" s="143" t="str">
        <f>'2022'!BH213</f>
        <v>8/11/2022</v>
      </c>
      <c r="T211" s="28">
        <f>'2022'!BI213</f>
        <v>351</v>
      </c>
      <c r="U211" s="29">
        <f t="shared" si="4"/>
        <v>45012</v>
      </c>
      <c r="V211" s="145" t="str">
        <f>'2022'!CF213</f>
        <v>11/2/2022</v>
      </c>
      <c r="W211" s="145" t="str">
        <f>'2022'!CG213</f>
        <v>11/2/2022</v>
      </c>
      <c r="X211" s="145" t="str">
        <f>'2022'!CH213</f>
        <v>11/8/2022</v>
      </c>
      <c r="Y211" s="26">
        <f t="shared" si="5"/>
        <v>145</v>
      </c>
      <c r="Z211" s="26">
        <f t="shared" si="6"/>
        <v>145</v>
      </c>
      <c r="AA211" s="26">
        <f t="shared" si="7"/>
        <v>139</v>
      </c>
      <c r="AB211" s="26">
        <f t="shared" si="8"/>
        <v>139</v>
      </c>
      <c r="AC211" s="26">
        <f t="shared" ref="AC211:AE211" si="219">IF(Y211=44434,,Y211)</f>
        <v>145</v>
      </c>
      <c r="AD211" s="26">
        <f t="shared" si="219"/>
        <v>145</v>
      </c>
      <c r="AE211" s="26">
        <f t="shared" si="219"/>
        <v>139</v>
      </c>
      <c r="AF211" s="26">
        <f t="shared" si="10"/>
        <v>139</v>
      </c>
      <c r="AG211" s="26" t="str">
        <f t="shared" si="11"/>
        <v>5 months ago</v>
      </c>
      <c r="AH211" s="26">
        <v>2.0</v>
      </c>
      <c r="AI211" s="26">
        <v>2.0</v>
      </c>
    </row>
    <row r="212">
      <c r="A212" s="20" t="str">
        <f>'2022'!A214</f>
        <v>RO5541267</v>
      </c>
      <c r="B212" s="9" t="str">
        <f>'2022'!B214</f>
        <v>YO43408</v>
      </c>
      <c r="C212" s="9" t="str">
        <f>'2022'!C214</f>
        <v>YO43408</v>
      </c>
      <c r="D212" s="9" t="str">
        <f>'2022'!D214</f>
        <v>Onc Solid Tumor &amp; Onc Medical Affairs</v>
      </c>
      <c r="E212" s="9" t="str">
        <f>'2022'!E214</f>
        <v>Morpheus Platform</v>
      </c>
      <c r="F212" s="9" t="str">
        <f>'2022'!F214</f>
        <v>Oncology</v>
      </c>
      <c r="G212" s="9" t="str">
        <f>'2022'!G214</f>
        <v>Phase I/II </v>
      </c>
      <c r="H212" s="21">
        <f>'2022'!H214</f>
        <v>44904</v>
      </c>
      <c r="I212" s="21" t="str">
        <f>'2022'!I214</f>
        <v/>
      </c>
      <c r="J212" s="22" t="str">
        <f>'2022'!J214</f>
        <v/>
      </c>
      <c r="K212" s="22" t="str">
        <f>'2022'!K214</f>
        <v/>
      </c>
      <c r="L212" s="22" t="str">
        <f>'2022'!L214</f>
        <v>above 56 days</v>
      </c>
      <c r="M212" s="23">
        <f t="shared" si="2"/>
        <v>68</v>
      </c>
      <c r="N212" s="22">
        <f t="shared" si="3"/>
        <v>3</v>
      </c>
      <c r="O212" s="143" t="str">
        <f>'2022'!N214</f>
        <v>18/1/2023</v>
      </c>
      <c r="P212" s="25">
        <f>'2022'!O214</f>
        <v>6</v>
      </c>
      <c r="Q212" s="144" t="str">
        <f>'2022'!AK214</f>
        <v/>
      </c>
      <c r="R212" s="26">
        <f>'2022'!AL214</f>
        <v>0</v>
      </c>
      <c r="S212" s="143" t="str">
        <f>'2022'!BH214</f>
        <v>12/10/2022</v>
      </c>
      <c r="T212" s="28">
        <f>'2022'!BI214</f>
        <v>33</v>
      </c>
      <c r="U212" s="29">
        <f t="shared" si="4"/>
        <v>45012</v>
      </c>
      <c r="V212" s="145" t="str">
        <f>'2022'!CF214</f>
        <v>1/18/2023</v>
      </c>
      <c r="W212" s="145" t="str">
        <f>'2022'!CG214</f>
        <v/>
      </c>
      <c r="X212" s="145" t="str">
        <f>'2022'!CH214</f>
        <v>10/12/2022</v>
      </c>
      <c r="Y212" s="26">
        <f t="shared" si="5"/>
        <v>68</v>
      </c>
      <c r="Z212" s="26">
        <f t="shared" si="6"/>
        <v>45012</v>
      </c>
      <c r="AA212" s="26">
        <f t="shared" si="7"/>
        <v>166</v>
      </c>
      <c r="AB212" s="26">
        <f t="shared" si="8"/>
        <v>68</v>
      </c>
      <c r="AC212" s="26">
        <f t="shared" ref="AC212:AE212" si="220">IF(Y212=44434,,Y212)</f>
        <v>68</v>
      </c>
      <c r="AD212" s="26">
        <f t="shared" si="220"/>
        <v>45012</v>
      </c>
      <c r="AE212" s="26">
        <f t="shared" si="220"/>
        <v>166</v>
      </c>
      <c r="AF212" s="26">
        <f t="shared" si="10"/>
        <v>68</v>
      </c>
      <c r="AG212" s="26" t="str">
        <f t="shared" si="11"/>
        <v>3 months ago</v>
      </c>
      <c r="AH212" s="26">
        <v>1.0</v>
      </c>
      <c r="AI212" s="26">
        <v>1.0</v>
      </c>
    </row>
    <row r="213">
      <c r="A213" s="20" t="str">
        <f>'2022'!A215</f>
        <v>RO5541267</v>
      </c>
      <c r="B213" s="9" t="str">
        <f>'2022'!B215</f>
        <v>YO39523</v>
      </c>
      <c r="C213" s="9" t="str">
        <f>'2022'!C215</f>
        <v>YO39523 / IMagyn050</v>
      </c>
      <c r="D213" s="9" t="str">
        <f>'2022'!D215</f>
        <v>Onc Solid Tumor &amp; Onc Medical Affairs</v>
      </c>
      <c r="E213" s="9" t="str">
        <f>'2022'!E215</f>
        <v>Tecentriq</v>
      </c>
      <c r="F213" s="9" t="str">
        <f>'2022'!F215</f>
        <v>Oncology</v>
      </c>
      <c r="G213" s="9" t="str">
        <f>'2022'!G215</f>
        <v>Phase III </v>
      </c>
      <c r="H213" s="21">
        <f>'2022'!H215</f>
        <v>43920</v>
      </c>
      <c r="I213" s="21" t="str">
        <f>'2022'!I215</f>
        <v/>
      </c>
      <c r="J213" s="22" t="str">
        <f>'2022'!J215</f>
        <v/>
      </c>
      <c r="K213" s="22" t="str">
        <f>'2022'!K215</f>
        <v/>
      </c>
      <c r="L213" s="22" t="str">
        <f>'2022'!L215</f>
        <v>above 56 days</v>
      </c>
      <c r="M213" s="23">
        <f t="shared" si="2"/>
        <v>199</v>
      </c>
      <c r="N213" s="22">
        <f t="shared" si="3"/>
        <v>7</v>
      </c>
      <c r="O213" s="143" t="str">
        <f>'2022'!N215</f>
        <v>9/9/2022</v>
      </c>
      <c r="P213" s="25">
        <f>'2022'!O215</f>
        <v>10</v>
      </c>
      <c r="Q213" s="144" t="str">
        <f>'2022'!AK215</f>
        <v/>
      </c>
      <c r="R213" s="26">
        <f>'2022'!AL215</f>
        <v>0</v>
      </c>
      <c r="S213" s="143" t="str">
        <f>'2022'!BH215</f>
        <v>3/8/2022</v>
      </c>
      <c r="T213" s="28">
        <f>'2022'!BI215</f>
        <v>8</v>
      </c>
      <c r="U213" s="29">
        <f t="shared" si="4"/>
        <v>45012</v>
      </c>
      <c r="V213" s="145" t="str">
        <f>'2022'!CF215</f>
        <v>9/9/2022</v>
      </c>
      <c r="W213" s="145" t="str">
        <f>'2022'!CG215</f>
        <v/>
      </c>
      <c r="X213" s="145" t="str">
        <f>'2022'!CH215</f>
        <v>8/3/2022</v>
      </c>
      <c r="Y213" s="26">
        <f t="shared" si="5"/>
        <v>199</v>
      </c>
      <c r="Z213" s="26">
        <f t="shared" si="6"/>
        <v>45012</v>
      </c>
      <c r="AA213" s="26">
        <f t="shared" si="7"/>
        <v>236</v>
      </c>
      <c r="AB213" s="26">
        <f t="shared" si="8"/>
        <v>199</v>
      </c>
      <c r="AC213" s="26">
        <f t="shared" ref="AC213:AE213" si="221">IF(Y213=44434,,Y213)</f>
        <v>199</v>
      </c>
      <c r="AD213" s="26">
        <f t="shared" si="221"/>
        <v>45012</v>
      </c>
      <c r="AE213" s="26">
        <f t="shared" si="221"/>
        <v>236</v>
      </c>
      <c r="AF213" s="26">
        <f t="shared" si="10"/>
        <v>199</v>
      </c>
      <c r="AG213" s="26" t="str">
        <f t="shared" si="11"/>
        <v>7 months ago</v>
      </c>
      <c r="AH213" s="26">
        <v>9.0</v>
      </c>
      <c r="AI213" s="26">
        <v>2.0</v>
      </c>
    </row>
    <row r="214">
      <c r="A214" s="20" t="str">
        <f>'2022'!A216</f>
        <v>RO7082859</v>
      </c>
      <c r="B214" s="9" t="str">
        <f>'2022'!B216</f>
        <v>BP43015</v>
      </c>
      <c r="C214" s="9" t="str">
        <f>'2022'!C216</f>
        <v>BP43015</v>
      </c>
      <c r="D214" s="9" t="str">
        <f>'2022'!D216</f>
        <v>Onc Hematology &amp; Onc Early Dev</v>
      </c>
      <c r="E214" s="9" t="str">
        <f>'2022'!E216</f>
        <v>glofitamab</v>
      </c>
      <c r="F214" s="9" t="str">
        <f>'2022'!F216</f>
        <v>Hematology</v>
      </c>
      <c r="G214" s="9" t="str">
        <f>'2022'!G216</f>
        <v>Phase I </v>
      </c>
      <c r="H214" s="21">
        <f>'2022'!H216</f>
        <v>45436</v>
      </c>
      <c r="I214" s="21" t="str">
        <f>'2022'!I216</f>
        <v/>
      </c>
      <c r="J214" s="22" t="str">
        <f>'2022'!J216</f>
        <v/>
      </c>
      <c r="K214" s="22" t="str">
        <f>'2022'!K216</f>
        <v/>
      </c>
      <c r="L214" s="22" t="str">
        <f>'2022'!L216</f>
        <v>1-28 days</v>
      </c>
      <c r="M214" s="23">
        <f t="shared" si="2"/>
        <v>28</v>
      </c>
      <c r="N214" s="22">
        <f t="shared" si="3"/>
        <v>1</v>
      </c>
      <c r="O214" s="143" t="str">
        <f>'2022'!N216</f>
        <v>10/10/2022</v>
      </c>
      <c r="P214" s="25">
        <f>'2022'!O216</f>
        <v>7</v>
      </c>
      <c r="Q214" s="144" t="str">
        <f>'2022'!AK216</f>
        <v/>
      </c>
      <c r="R214" s="26">
        <f>'2022'!AL216</f>
        <v>0</v>
      </c>
      <c r="S214" s="143" t="str">
        <f>'2022'!BH216</f>
        <v>27/2/2023</v>
      </c>
      <c r="T214" s="28">
        <f>'2022'!BI216</f>
        <v>0</v>
      </c>
      <c r="U214" s="29">
        <f t="shared" si="4"/>
        <v>45012</v>
      </c>
      <c r="V214" s="145" t="str">
        <f>'2022'!CF216</f>
        <v>10/10/2022</v>
      </c>
      <c r="W214" s="145" t="str">
        <f>'2022'!CG216</f>
        <v/>
      </c>
      <c r="X214" s="145" t="str">
        <f>'2022'!CH216</f>
        <v>2/27/2023</v>
      </c>
      <c r="Y214" s="26">
        <f t="shared" si="5"/>
        <v>168</v>
      </c>
      <c r="Z214" s="26">
        <f t="shared" si="6"/>
        <v>45012</v>
      </c>
      <c r="AA214" s="26">
        <f t="shared" si="7"/>
        <v>28</v>
      </c>
      <c r="AB214" s="26">
        <f t="shared" si="8"/>
        <v>28</v>
      </c>
      <c r="AC214" s="26">
        <f t="shared" ref="AC214:AE214" si="222">IF(Y214=44434,,Y214)</f>
        <v>168</v>
      </c>
      <c r="AD214" s="26">
        <f t="shared" si="222"/>
        <v>45012</v>
      </c>
      <c r="AE214" s="26">
        <f t="shared" si="222"/>
        <v>28</v>
      </c>
      <c r="AF214" s="26">
        <f t="shared" si="10"/>
        <v>28</v>
      </c>
      <c r="AG214" s="26" t="str">
        <f t="shared" si="11"/>
        <v>1 month ago</v>
      </c>
      <c r="AH214" s="26">
        <v>1.0</v>
      </c>
      <c r="AI214" s="26">
        <v>1.0</v>
      </c>
    </row>
    <row r="215">
      <c r="A215" s="20" t="str">
        <f>'2022'!A217</f>
        <v>RO7112689</v>
      </c>
      <c r="B215" s="9" t="str">
        <f>'2022'!B217</f>
        <v>BO42161</v>
      </c>
      <c r="C215" s="9" t="str">
        <f>'2022'!C217</f>
        <v>BO42161</v>
      </c>
      <c r="D215" s="9" t="str">
        <f>'2022'!D217</f>
        <v>Onc Hematology &amp; Onc Early Dev</v>
      </c>
      <c r="E215" s="9" t="str">
        <f>'2022'!E217</f>
        <v>crovalimab</v>
      </c>
      <c r="F215" s="9" t="str">
        <f>'2022'!F217</f>
        <v>Immunology</v>
      </c>
      <c r="G215" s="9" t="str">
        <f>'2022'!G217</f>
        <v>Phase III </v>
      </c>
      <c r="H215" s="21">
        <f>'2022'!H217</f>
        <v>45918</v>
      </c>
      <c r="I215" s="21">
        <f>'2022'!I217</f>
        <v>43500</v>
      </c>
      <c r="J215" s="22" t="str">
        <f>'2022'!J217</f>
        <v/>
      </c>
      <c r="K215" s="22" t="str">
        <f>'2022'!K217</f>
        <v/>
      </c>
      <c r="L215" s="22" t="str">
        <f>'2022'!L217</f>
        <v>1-28 days</v>
      </c>
      <c r="M215" s="23">
        <f t="shared" si="2"/>
        <v>13</v>
      </c>
      <c r="N215" s="22">
        <f t="shared" si="3"/>
        <v>1</v>
      </c>
      <c r="O215" s="143" t="str">
        <f>'2022'!N217</f>
        <v>14/3/2023</v>
      </c>
      <c r="P215" s="25">
        <f>'2022'!O217</f>
        <v>20</v>
      </c>
      <c r="Q215" s="144" t="str">
        <f>'2022'!AK217</f>
        <v>14/3/2023</v>
      </c>
      <c r="R215" s="26">
        <f>'2022'!AL217</f>
        <v>16</v>
      </c>
      <c r="S215" s="143" t="str">
        <f>'2022'!BH217</f>
        <v>13/3/2023</v>
      </c>
      <c r="T215" s="28">
        <f>'2022'!BI217</f>
        <v>0</v>
      </c>
      <c r="U215" s="29">
        <f t="shared" si="4"/>
        <v>45012</v>
      </c>
      <c r="V215" s="145" t="str">
        <f>'2022'!CF217</f>
        <v>3/14/2023</v>
      </c>
      <c r="W215" s="145" t="str">
        <f>'2022'!CG217</f>
        <v>3/14/2023</v>
      </c>
      <c r="X215" s="145" t="str">
        <f>'2022'!CH217</f>
        <v>3/13/2023</v>
      </c>
      <c r="Y215" s="26">
        <f t="shared" si="5"/>
        <v>13</v>
      </c>
      <c r="Z215" s="26">
        <f t="shared" si="6"/>
        <v>13</v>
      </c>
      <c r="AA215" s="26">
        <f t="shared" si="7"/>
        <v>14</v>
      </c>
      <c r="AB215" s="26">
        <f t="shared" si="8"/>
        <v>13</v>
      </c>
      <c r="AC215" s="26">
        <f t="shared" ref="AC215:AE215" si="223">IF(Y215=44434,,Y215)</f>
        <v>13</v>
      </c>
      <c r="AD215" s="26">
        <f t="shared" si="223"/>
        <v>13</v>
      </c>
      <c r="AE215" s="26">
        <f t="shared" si="223"/>
        <v>14</v>
      </c>
      <c r="AF215" s="26">
        <f t="shared" si="10"/>
        <v>13</v>
      </c>
      <c r="AG215" s="26" t="str">
        <f t="shared" si="11"/>
        <v>1 month ago</v>
      </c>
      <c r="AH215" s="26">
        <v>3.0</v>
      </c>
      <c r="AI215" s="26">
        <v>3.0</v>
      </c>
    </row>
    <row r="216">
      <c r="A216" s="20" t="str">
        <f>'2022'!A218</f>
        <v>RO5185426</v>
      </c>
      <c r="B216" s="9" t="str">
        <f>'2022'!B218</f>
        <v>CO39262</v>
      </c>
      <c r="C216" s="9" t="str">
        <f>'2022'!C218</f>
        <v>CO39262 / IMspire150</v>
      </c>
      <c r="D216" s="9" t="str">
        <f>'2022'!D218</f>
        <v>Onc Solid Tumor &amp; Onc Medical Affairs</v>
      </c>
      <c r="E216" s="9" t="str">
        <f>'2022'!E218</f>
        <v>Zelboraf</v>
      </c>
      <c r="F216" s="9" t="str">
        <f>'2022'!F218</f>
        <v>Oncology</v>
      </c>
      <c r="G216" s="9" t="str">
        <f>'2022'!G218</f>
        <v>Phase III </v>
      </c>
      <c r="H216" s="21" t="str">
        <f>'2022'!H218</f>
        <v/>
      </c>
      <c r="I216" s="21">
        <f>'2022'!I218</f>
        <v>43809</v>
      </c>
      <c r="J216" s="22" t="str">
        <f>'2022'!J218</f>
        <v/>
      </c>
      <c r="K216" s="22" t="str">
        <f>'2022'!K218</f>
        <v/>
      </c>
      <c r="L216" s="22" t="str">
        <f>'2022'!L218</f>
        <v>above 56 days</v>
      </c>
      <c r="M216" s="23">
        <f t="shared" si="2"/>
        <v>242</v>
      </c>
      <c r="N216" s="22">
        <f t="shared" si="3"/>
        <v>8</v>
      </c>
      <c r="O216" s="143" t="str">
        <f>'2022'!N218</f>
        <v>18/7/2022</v>
      </c>
      <c r="P216" s="25">
        <f>'2022'!O218</f>
        <v>2</v>
      </c>
      <c r="Q216" s="144" t="str">
        <f>'2022'!AK218</f>
        <v/>
      </c>
      <c r="R216" s="26">
        <f>'2022'!AL218</f>
        <v>0</v>
      </c>
      <c r="S216" s="143" t="str">
        <f>'2022'!BH218</f>
        <v>28/7/2022</v>
      </c>
      <c r="T216" s="28">
        <f>'2022'!BI218</f>
        <v>23</v>
      </c>
      <c r="U216" s="29">
        <f t="shared" si="4"/>
        <v>45012</v>
      </c>
      <c r="V216" s="145" t="str">
        <f>'2022'!CF218</f>
        <v>7/18/2022</v>
      </c>
      <c r="W216" s="145" t="str">
        <f>'2022'!CG218</f>
        <v/>
      </c>
      <c r="X216" s="145" t="str">
        <f>'2022'!CH218</f>
        <v>7/28/2022</v>
      </c>
      <c r="Y216" s="26">
        <f t="shared" si="5"/>
        <v>252</v>
      </c>
      <c r="Z216" s="26">
        <f t="shared" si="6"/>
        <v>45012</v>
      </c>
      <c r="AA216" s="26">
        <f t="shared" si="7"/>
        <v>242</v>
      </c>
      <c r="AB216" s="26">
        <f t="shared" si="8"/>
        <v>242</v>
      </c>
      <c r="AC216" s="26">
        <f t="shared" ref="AC216:AE216" si="224">IF(Y216=44434,,Y216)</f>
        <v>252</v>
      </c>
      <c r="AD216" s="26">
        <f t="shared" si="224"/>
        <v>45012</v>
      </c>
      <c r="AE216" s="26">
        <f t="shared" si="224"/>
        <v>242</v>
      </c>
      <c r="AF216" s="26">
        <f t="shared" si="10"/>
        <v>242</v>
      </c>
      <c r="AG216" s="26" t="str">
        <f t="shared" si="11"/>
        <v>8 months ago</v>
      </c>
      <c r="AH216" s="26">
        <v>6.0</v>
      </c>
      <c r="AI216" s="26">
        <v>1.0</v>
      </c>
    </row>
    <row r="217">
      <c r="A217" s="20" t="str">
        <f>'2022'!A219</f>
        <v>RO7268489</v>
      </c>
      <c r="B217" s="9" t="str">
        <f>'2022'!B219</f>
        <v>BP42135</v>
      </c>
      <c r="C217" s="9" t="str">
        <f>'2022'!C219</f>
        <v>BP42135</v>
      </c>
      <c r="D217" s="9" t="str">
        <f>'2022'!D219</f>
        <v>Neuroscience</v>
      </c>
      <c r="E217" s="9" t="str">
        <f>'2022'!E219</f>
        <v>MAGL inhibitor</v>
      </c>
      <c r="F217" s="9" t="str">
        <f>'2022'!F219</f>
        <v>Neurology/CNS</v>
      </c>
      <c r="G217" s="9" t="str">
        <f>'2022'!G219</f>
        <v>Phase I </v>
      </c>
      <c r="H217" s="21">
        <f>'2022'!H219</f>
        <v>44918</v>
      </c>
      <c r="I217" s="21">
        <f>'2022'!I219</f>
        <v>48866</v>
      </c>
      <c r="J217" s="22" t="str">
        <f>'2022'!J219</f>
        <v/>
      </c>
      <c r="K217" s="22" t="str">
        <f>'2022'!K219</f>
        <v/>
      </c>
      <c r="L217" s="22" t="str">
        <f>'2022'!L219</f>
        <v>above 56 days</v>
      </c>
      <c r="M217" s="23">
        <f t="shared" si="2"/>
        <v>242</v>
      </c>
      <c r="N217" s="22">
        <f t="shared" si="3"/>
        <v>8</v>
      </c>
      <c r="O217" s="143" t="str">
        <f>'2022'!N219</f>
        <v>28/7/2022</v>
      </c>
      <c r="P217" s="25">
        <f>'2022'!O219</f>
        <v>1</v>
      </c>
      <c r="Q217" s="144" t="str">
        <f>'2022'!AK219</f>
        <v/>
      </c>
      <c r="R217" s="26">
        <f>'2022'!AL219</f>
        <v>0</v>
      </c>
      <c r="S217" s="143" t="str">
        <f>'2022'!BH219</f>
        <v/>
      </c>
      <c r="T217" s="28">
        <f>'2022'!BI219</f>
        <v>0</v>
      </c>
      <c r="U217" s="29">
        <f t="shared" si="4"/>
        <v>45012</v>
      </c>
      <c r="V217" s="145" t="str">
        <f>'2022'!CF219</f>
        <v>7/28/2022</v>
      </c>
      <c r="W217" s="145" t="str">
        <f>'2022'!CG219</f>
        <v/>
      </c>
      <c r="X217" s="145" t="str">
        <f>'2022'!CH219</f>
        <v/>
      </c>
      <c r="Y217" s="26">
        <f t="shared" si="5"/>
        <v>242</v>
      </c>
      <c r="Z217" s="26">
        <f t="shared" si="6"/>
        <v>45012</v>
      </c>
      <c r="AA217" s="26">
        <f t="shared" si="7"/>
        <v>45012</v>
      </c>
      <c r="AB217" s="26">
        <f t="shared" si="8"/>
        <v>242</v>
      </c>
      <c r="AC217" s="26">
        <f t="shared" ref="AC217:AE217" si="225">IF(Y217=44434,,Y217)</f>
        <v>242</v>
      </c>
      <c r="AD217" s="26">
        <f t="shared" si="225"/>
        <v>45012</v>
      </c>
      <c r="AE217" s="26">
        <f t="shared" si="225"/>
        <v>45012</v>
      </c>
      <c r="AF217" s="26">
        <f t="shared" si="10"/>
        <v>242</v>
      </c>
      <c r="AG217" s="26" t="str">
        <f t="shared" si="11"/>
        <v>8 months ago</v>
      </c>
      <c r="AH217" s="26">
        <v>2.0</v>
      </c>
      <c r="AI217" s="26">
        <v>1.0</v>
      </c>
    </row>
    <row r="218">
      <c r="A218" s="20" t="str">
        <f>'2022'!A220</f>
        <v>RO7010939</v>
      </c>
      <c r="B218" s="9" t="str">
        <f>'2022'!B220</f>
        <v>GN42272</v>
      </c>
      <c r="C218" s="9" t="str">
        <f>'2022'!C220</f>
        <v>GN42272</v>
      </c>
      <c r="D218" s="9" t="str">
        <f>'2022'!D220</f>
        <v>Neuroscience</v>
      </c>
      <c r="E218" s="9" t="str">
        <f>'2022'!E220</f>
        <v>fenebrutinib</v>
      </c>
      <c r="F218" s="9" t="str">
        <f>'2022'!F220</f>
        <v>Neurology/CNS</v>
      </c>
      <c r="G218" s="9" t="str">
        <f>'2022'!G220</f>
        <v>Phase III </v>
      </c>
      <c r="H218" s="21">
        <f>'2022'!H220</f>
        <v>46107</v>
      </c>
      <c r="I218" s="21">
        <f>'2022'!I220</f>
        <v>46230</v>
      </c>
      <c r="J218" s="22" t="str">
        <f>'2022'!J220</f>
        <v/>
      </c>
      <c r="K218" s="22" t="str">
        <f>'2022'!K220</f>
        <v/>
      </c>
      <c r="L218" s="22" t="str">
        <f>'2022'!L220</f>
        <v>above 56 days</v>
      </c>
      <c r="M218" s="23">
        <f t="shared" si="2"/>
        <v>145</v>
      </c>
      <c r="N218" s="22">
        <f t="shared" si="3"/>
        <v>5</v>
      </c>
      <c r="O218" s="143" t="str">
        <f>'2022'!N220</f>
        <v>2/11/2022</v>
      </c>
      <c r="P218" s="25">
        <f>'2022'!O220</f>
        <v>3</v>
      </c>
      <c r="Q218" s="144" t="str">
        <f>'2022'!AK220</f>
        <v/>
      </c>
      <c r="R218" s="26">
        <f>'2022'!AL220</f>
        <v>0</v>
      </c>
      <c r="S218" s="143" t="str">
        <f>'2022'!BH220</f>
        <v/>
      </c>
      <c r="T218" s="28">
        <f>'2022'!BI220</f>
        <v>0</v>
      </c>
      <c r="U218" s="29">
        <f t="shared" si="4"/>
        <v>45012</v>
      </c>
      <c r="V218" s="145" t="str">
        <f>'2022'!CF220</f>
        <v>11/2/2022</v>
      </c>
      <c r="W218" s="145" t="str">
        <f>'2022'!CG220</f>
        <v/>
      </c>
      <c r="X218" s="145" t="str">
        <f>'2022'!CH220</f>
        <v/>
      </c>
      <c r="Y218" s="26">
        <f t="shared" si="5"/>
        <v>145</v>
      </c>
      <c r="Z218" s="26">
        <f t="shared" si="6"/>
        <v>45012</v>
      </c>
      <c r="AA218" s="26">
        <f t="shared" si="7"/>
        <v>45012</v>
      </c>
      <c r="AB218" s="26">
        <f t="shared" si="8"/>
        <v>145</v>
      </c>
      <c r="AC218" s="26">
        <f t="shared" ref="AC218:AE218" si="226">IF(Y218=44434,,Y218)</f>
        <v>145</v>
      </c>
      <c r="AD218" s="26">
        <f t="shared" si="226"/>
        <v>45012</v>
      </c>
      <c r="AE218" s="26">
        <f t="shared" si="226"/>
        <v>45012</v>
      </c>
      <c r="AF218" s="26">
        <f t="shared" si="10"/>
        <v>145</v>
      </c>
      <c r="AG218" s="26" t="str">
        <f t="shared" si="11"/>
        <v>5 months ago</v>
      </c>
      <c r="AH218" s="26">
        <v>2.0</v>
      </c>
      <c r="AI218" s="26">
        <v>2.0</v>
      </c>
    </row>
    <row r="219">
      <c r="A219" s="20" t="str">
        <f>'2022'!A221</f>
        <v>RO7010939</v>
      </c>
      <c r="B219" s="9" t="str">
        <f>'2022'!B221</f>
        <v>GN41851</v>
      </c>
      <c r="C219" s="9" t="str">
        <f>'2022'!C221</f>
        <v>GN41851</v>
      </c>
      <c r="D219" s="9" t="str">
        <f>'2022'!D221</f>
        <v>Neuroscience</v>
      </c>
      <c r="E219" s="9" t="str">
        <f>'2022'!E221</f>
        <v>fenebrutinib</v>
      </c>
      <c r="F219" s="9" t="str">
        <f>'2022'!F221</f>
        <v>Neurology/CNS</v>
      </c>
      <c r="G219" s="9" t="str">
        <f>'2022'!G221</f>
        <v>Phase III </v>
      </c>
      <c r="H219" s="21">
        <f>'2022'!H221</f>
        <v>46254</v>
      </c>
      <c r="I219" s="21">
        <f>'2022'!I221</f>
        <v>46230</v>
      </c>
      <c r="J219" s="22" t="str">
        <f>'2022'!J221</f>
        <v/>
      </c>
      <c r="K219" s="22" t="str">
        <f>'2022'!K221</f>
        <v/>
      </c>
      <c r="L219" s="22" t="str">
        <f>'2022'!L221</f>
        <v>above 56 days</v>
      </c>
      <c r="M219" s="23">
        <f t="shared" si="2"/>
        <v>139</v>
      </c>
      <c r="N219" s="22">
        <f t="shared" si="3"/>
        <v>5</v>
      </c>
      <c r="O219" s="143" t="str">
        <f>'2022'!N221</f>
        <v>8/11/2022</v>
      </c>
      <c r="P219" s="25">
        <f>'2022'!O221</f>
        <v>4</v>
      </c>
      <c r="Q219" s="144" t="str">
        <f>'2022'!AK221</f>
        <v/>
      </c>
      <c r="R219" s="26">
        <f>'2022'!AL221</f>
        <v>0</v>
      </c>
      <c r="S219" s="143" t="str">
        <f>'2022'!BH221</f>
        <v/>
      </c>
      <c r="T219" s="28">
        <f>'2022'!BI221</f>
        <v>0</v>
      </c>
      <c r="U219" s="29">
        <f t="shared" si="4"/>
        <v>45012</v>
      </c>
      <c r="V219" s="145" t="str">
        <f>'2022'!CF221</f>
        <v>11/8/2022</v>
      </c>
      <c r="W219" s="145" t="str">
        <f>'2022'!CG221</f>
        <v/>
      </c>
      <c r="X219" s="145" t="str">
        <f>'2022'!CH221</f>
        <v/>
      </c>
      <c r="Y219" s="26">
        <f t="shared" si="5"/>
        <v>139</v>
      </c>
      <c r="Z219" s="26">
        <f t="shared" si="6"/>
        <v>45012</v>
      </c>
      <c r="AA219" s="26">
        <f t="shared" si="7"/>
        <v>45012</v>
      </c>
      <c r="AB219" s="26">
        <f t="shared" si="8"/>
        <v>139</v>
      </c>
      <c r="AC219" s="26">
        <f t="shared" ref="AC219:AE219" si="227">IF(Y219=44434,,Y219)</f>
        <v>139</v>
      </c>
      <c r="AD219" s="26">
        <f t="shared" si="227"/>
        <v>45012</v>
      </c>
      <c r="AE219" s="26">
        <f t="shared" si="227"/>
        <v>45012</v>
      </c>
      <c r="AF219" s="26">
        <f t="shared" si="10"/>
        <v>139</v>
      </c>
      <c r="AG219" s="26" t="str">
        <f t="shared" si="11"/>
        <v>5 months ago</v>
      </c>
      <c r="AH219" s="26">
        <v>2.0</v>
      </c>
      <c r="AI219" s="26">
        <v>2.0</v>
      </c>
    </row>
    <row r="220">
      <c r="A220" s="20" t="str">
        <f>'2022'!A222</f>
        <v>RO7010939</v>
      </c>
      <c r="B220" s="9" t="str">
        <f>'2022'!B222</f>
        <v>GN41791</v>
      </c>
      <c r="C220" s="9" t="str">
        <f>'2022'!C222</f>
        <v>GN41791</v>
      </c>
      <c r="D220" s="9" t="str">
        <f>'2022'!D222</f>
        <v>Neuroscience</v>
      </c>
      <c r="E220" s="9" t="str">
        <f>'2022'!E222</f>
        <v>fenebrutinib</v>
      </c>
      <c r="F220" s="9" t="str">
        <f>'2022'!F222</f>
        <v>Immunology</v>
      </c>
      <c r="G220" s="9" t="str">
        <f>'2022'!G222</f>
        <v>Phase III </v>
      </c>
      <c r="H220" s="21">
        <f>'2022'!H222</f>
        <v>46458</v>
      </c>
      <c r="I220" s="21">
        <f>'2022'!I222</f>
        <v>46230</v>
      </c>
      <c r="J220" s="22" t="str">
        <f>'2022'!J222</f>
        <v/>
      </c>
      <c r="K220" s="22" t="str">
        <f>'2022'!K222</f>
        <v/>
      </c>
      <c r="L220" s="22" t="str">
        <f>'2022'!L222</f>
        <v>above 56 days</v>
      </c>
      <c r="M220" s="23">
        <f t="shared" si="2"/>
        <v>76</v>
      </c>
      <c r="N220" s="22">
        <f t="shared" si="3"/>
        <v>3</v>
      </c>
      <c r="O220" s="143" t="str">
        <f>'2022'!N222</f>
        <v>8/11/2022</v>
      </c>
      <c r="P220" s="25">
        <f>'2022'!O222</f>
        <v>5</v>
      </c>
      <c r="Q220" s="144" t="str">
        <f>'2022'!AK222</f>
        <v>1/11/2022</v>
      </c>
      <c r="R220" s="26">
        <f>'2022'!AL222</f>
        <v>1</v>
      </c>
      <c r="S220" s="143" t="str">
        <f>'2022'!BH222</f>
        <v>10/1/2023</v>
      </c>
      <c r="T220" s="28">
        <f>'2022'!BI222</f>
        <v>0</v>
      </c>
      <c r="U220" s="29">
        <f t="shared" si="4"/>
        <v>45012</v>
      </c>
      <c r="V220" s="145" t="str">
        <f>'2022'!CF222</f>
        <v>11/8/2022</v>
      </c>
      <c r="W220" s="145" t="str">
        <f>'2022'!CG222</f>
        <v>11/1/2022</v>
      </c>
      <c r="X220" s="145" t="str">
        <f>'2022'!CH222</f>
        <v>1/10/2023</v>
      </c>
      <c r="Y220" s="26">
        <f t="shared" si="5"/>
        <v>139</v>
      </c>
      <c r="Z220" s="26">
        <f t="shared" si="6"/>
        <v>146</v>
      </c>
      <c r="AA220" s="26">
        <f t="shared" si="7"/>
        <v>76</v>
      </c>
      <c r="AB220" s="26">
        <f t="shared" si="8"/>
        <v>76</v>
      </c>
      <c r="AC220" s="26">
        <f t="shared" ref="AC220:AE220" si="228">IF(Y220=44434,,Y220)</f>
        <v>139</v>
      </c>
      <c r="AD220" s="26">
        <f t="shared" si="228"/>
        <v>146</v>
      </c>
      <c r="AE220" s="26">
        <f t="shared" si="228"/>
        <v>76</v>
      </c>
      <c r="AF220" s="26">
        <f t="shared" si="10"/>
        <v>76</v>
      </c>
      <c r="AG220" s="26" t="str">
        <f t="shared" si="11"/>
        <v>3 months ago</v>
      </c>
      <c r="AH220" s="26">
        <v>2.0</v>
      </c>
      <c r="AI220" s="26">
        <v>2.0</v>
      </c>
    </row>
    <row r="221">
      <c r="A221" s="20" t="str">
        <f>'2022'!A223</f>
        <v>RO5541267</v>
      </c>
      <c r="B221" s="9" t="str">
        <f>'2022'!B223</f>
        <v>CO39611</v>
      </c>
      <c r="C221" s="9" t="str">
        <f>'2022'!C223</f>
        <v>CO39611</v>
      </c>
      <c r="D221" s="9" t="str">
        <f>'2022'!D223</f>
        <v>Onc Solid Tumor &amp; Onc Medical Affairs</v>
      </c>
      <c r="E221" s="9" t="str">
        <f>'2022'!E223</f>
        <v>Morpheus Platform</v>
      </c>
      <c r="F221" s="9" t="str">
        <f>'2022'!F223</f>
        <v>Oncology</v>
      </c>
      <c r="G221" s="9" t="str">
        <f>'2022'!G223</f>
        <v>Phase I/II </v>
      </c>
      <c r="H221" s="21">
        <f>'2022'!H223</f>
        <v>45292</v>
      </c>
      <c r="I221" s="21" t="str">
        <f>'2022'!I223</f>
        <v/>
      </c>
      <c r="J221" s="22" t="str">
        <f>'2022'!J223</f>
        <v/>
      </c>
      <c r="K221" s="22" t="str">
        <f>'2022'!K223</f>
        <v/>
      </c>
      <c r="L221" s="22" t="str">
        <f>'2022'!L223</f>
        <v>above 56 days</v>
      </c>
      <c r="M221" s="23">
        <f t="shared" si="2"/>
        <v>62</v>
      </c>
      <c r="N221" s="22">
        <f t="shared" si="3"/>
        <v>3</v>
      </c>
      <c r="O221" s="143" t="str">
        <f>'2022'!N223</f>
        <v>20/1/2023</v>
      </c>
      <c r="P221" s="25">
        <f>'2022'!O223</f>
        <v>2</v>
      </c>
      <c r="Q221" s="144" t="str">
        <f>'2022'!AK223</f>
        <v/>
      </c>
      <c r="R221" s="26">
        <f>'2022'!AL223</f>
        <v>0</v>
      </c>
      <c r="S221" s="143" t="str">
        <f>'2022'!BH223</f>
        <v>24/1/2023</v>
      </c>
      <c r="T221" s="28">
        <f>'2022'!BI223</f>
        <v>0</v>
      </c>
      <c r="U221" s="29">
        <f t="shared" si="4"/>
        <v>45012</v>
      </c>
      <c r="V221" s="145" t="str">
        <f>'2022'!CF223</f>
        <v>1/20/2023</v>
      </c>
      <c r="W221" s="145" t="str">
        <f>'2022'!CG223</f>
        <v/>
      </c>
      <c r="X221" s="145" t="str">
        <f>'2022'!CH223</f>
        <v>1/24/2023</v>
      </c>
      <c r="Y221" s="26">
        <f t="shared" si="5"/>
        <v>66</v>
      </c>
      <c r="Z221" s="26">
        <f t="shared" si="6"/>
        <v>45012</v>
      </c>
      <c r="AA221" s="26">
        <f t="shared" si="7"/>
        <v>62</v>
      </c>
      <c r="AB221" s="26">
        <f t="shared" si="8"/>
        <v>62</v>
      </c>
      <c r="AC221" s="26">
        <f t="shared" ref="AC221:AE221" si="229">IF(Y221=44434,,Y221)</f>
        <v>66</v>
      </c>
      <c r="AD221" s="26">
        <f t="shared" si="229"/>
        <v>45012</v>
      </c>
      <c r="AE221" s="26">
        <f t="shared" si="229"/>
        <v>62</v>
      </c>
      <c r="AF221" s="26">
        <f t="shared" si="10"/>
        <v>62</v>
      </c>
      <c r="AG221" s="26" t="str">
        <f t="shared" si="11"/>
        <v>3 months ago</v>
      </c>
      <c r="AH221" s="26">
        <v>3.0</v>
      </c>
      <c r="AI221" s="26">
        <v>1.0</v>
      </c>
    </row>
    <row r="222">
      <c r="A222" s="20" t="str">
        <f>'2022'!A224</f>
        <v>RO7308480</v>
      </c>
      <c r="B222" s="9" t="str">
        <f>'2022'!B224</f>
        <v>BP43318</v>
      </c>
      <c r="C222" s="9" t="str">
        <f>'2022'!C224</f>
        <v>BP43318</v>
      </c>
      <c r="D222" s="9" t="str">
        <f>'2022'!D224</f>
        <v>Neuroscience</v>
      </c>
      <c r="E222" s="9" t="str">
        <f>'2022'!E224</f>
        <v>GABA-Ag1 PAM</v>
      </c>
      <c r="F222" s="9" t="str">
        <f>'2022'!F224</f>
        <v>Psychiatry/Psychology</v>
      </c>
      <c r="G222" s="9" t="str">
        <f>'2022'!G224</f>
        <v>Phase I </v>
      </c>
      <c r="H222" s="21">
        <f>'2022'!H224</f>
        <v>44944</v>
      </c>
      <c r="I222" s="21">
        <f>'2022'!I224</f>
        <v>46867</v>
      </c>
      <c r="J222" s="22" t="str">
        <f>'2022'!J224</f>
        <v/>
      </c>
      <c r="K222" s="22" t="str">
        <f>'2022'!K224</f>
        <v/>
      </c>
      <c r="L222" s="22" t="str">
        <f>'2022'!L224</f>
        <v>29-56 days</v>
      </c>
      <c r="M222" s="23">
        <f t="shared" si="2"/>
        <v>33</v>
      </c>
      <c r="N222" s="22">
        <f t="shared" si="3"/>
        <v>2</v>
      </c>
      <c r="O222" s="143" t="str">
        <f>'2022'!N224</f>
        <v>22/2/2023</v>
      </c>
      <c r="P222" s="25">
        <f>'2022'!O224</f>
        <v>65</v>
      </c>
      <c r="Q222" s="144" t="str">
        <f>'2022'!AK224</f>
        <v/>
      </c>
      <c r="R222" s="26">
        <f>'2022'!AL224</f>
        <v>0</v>
      </c>
      <c r="S222" s="143" t="str">
        <f>'2022'!BH224</f>
        <v>17/1/2023</v>
      </c>
      <c r="T222" s="28">
        <f>'2022'!BI224</f>
        <v>0</v>
      </c>
      <c r="U222" s="29">
        <f t="shared" si="4"/>
        <v>45012</v>
      </c>
      <c r="V222" s="145" t="str">
        <f>'2022'!CF224</f>
        <v>2/22/2023</v>
      </c>
      <c r="W222" s="145" t="str">
        <f>'2022'!CG224</f>
        <v/>
      </c>
      <c r="X222" s="145" t="str">
        <f>'2022'!CH224</f>
        <v>1/17/2023</v>
      </c>
      <c r="Y222" s="26">
        <f t="shared" si="5"/>
        <v>33</v>
      </c>
      <c r="Z222" s="26">
        <f t="shared" si="6"/>
        <v>45012</v>
      </c>
      <c r="AA222" s="26">
        <f t="shared" si="7"/>
        <v>69</v>
      </c>
      <c r="AB222" s="26">
        <f t="shared" si="8"/>
        <v>33</v>
      </c>
      <c r="AC222" s="26">
        <f t="shared" ref="AC222:AE222" si="230">IF(Y222=44434,,Y222)</f>
        <v>33</v>
      </c>
      <c r="AD222" s="26">
        <f t="shared" si="230"/>
        <v>45012</v>
      </c>
      <c r="AE222" s="26">
        <f t="shared" si="230"/>
        <v>69</v>
      </c>
      <c r="AF222" s="26">
        <f t="shared" si="10"/>
        <v>33</v>
      </c>
      <c r="AG222" s="26" t="str">
        <f t="shared" si="11"/>
        <v>2 months ago</v>
      </c>
      <c r="AH222" s="26">
        <v>1.0</v>
      </c>
      <c r="AI222" s="26">
        <v>1.0</v>
      </c>
    </row>
    <row r="223">
      <c r="A223" s="20" t="str">
        <f>'2022'!A225</f>
        <v>RO5541267</v>
      </c>
      <c r="B223" s="9" t="str">
        <f>'2022'!B225</f>
        <v>MO42541</v>
      </c>
      <c r="C223" s="9" t="str">
        <f>'2022'!C225</f>
        <v>MO42541</v>
      </c>
      <c r="D223" s="9" t="str">
        <f>'2022'!D225</f>
        <v>Onc Solid Tumor &amp; Onc Medical Affairs</v>
      </c>
      <c r="E223" s="9" t="str">
        <f>'2022'!E225</f>
        <v>Tecentriq</v>
      </c>
      <c r="F223" s="9" t="str">
        <f>'2022'!F225</f>
        <v>Oncology</v>
      </c>
      <c r="G223" s="9" t="str">
        <f>'2022'!G225</f>
        <v>Phase IIIB </v>
      </c>
      <c r="H223" s="21">
        <f>'2022'!H225</f>
        <v>46107</v>
      </c>
      <c r="I223" s="21" t="str">
        <f>'2022'!I225</f>
        <v/>
      </c>
      <c r="J223" s="22" t="str">
        <f>'2022'!J225</f>
        <v/>
      </c>
      <c r="K223" s="22" t="str">
        <f>'2022'!K225</f>
        <v/>
      </c>
      <c r="L223" s="22" t="str">
        <f>'2022'!L225</f>
        <v>1-28 days</v>
      </c>
      <c r="M223" s="23">
        <f t="shared" si="2"/>
        <v>14</v>
      </c>
      <c r="N223" s="22">
        <f t="shared" si="3"/>
        <v>1</v>
      </c>
      <c r="O223" s="143" t="str">
        <f>'2022'!N225</f>
        <v>13/3/2023</v>
      </c>
      <c r="P223" s="25">
        <f>'2022'!O225</f>
        <v>14</v>
      </c>
      <c r="Q223" s="144" t="str">
        <f>'2022'!AK225</f>
        <v/>
      </c>
      <c r="R223" s="26">
        <f>'2022'!AL225</f>
        <v>0</v>
      </c>
      <c r="S223" s="143" t="str">
        <f>'2022'!BH225</f>
        <v/>
      </c>
      <c r="T223" s="28">
        <f>'2022'!BI225</f>
        <v>0</v>
      </c>
      <c r="U223" s="29">
        <f t="shared" si="4"/>
        <v>45012</v>
      </c>
      <c r="V223" s="145" t="str">
        <f>'2022'!CF225</f>
        <v>3/13/2023</v>
      </c>
      <c r="W223" s="145" t="str">
        <f>'2022'!CG225</f>
        <v/>
      </c>
      <c r="X223" s="145" t="str">
        <f>'2022'!CH225</f>
        <v/>
      </c>
      <c r="Y223" s="26">
        <f t="shared" si="5"/>
        <v>14</v>
      </c>
      <c r="Z223" s="26">
        <f t="shared" si="6"/>
        <v>45012</v>
      </c>
      <c r="AA223" s="26">
        <f t="shared" si="7"/>
        <v>45012</v>
      </c>
      <c r="AB223" s="26">
        <f t="shared" si="8"/>
        <v>14</v>
      </c>
      <c r="AC223" s="26">
        <f t="shared" ref="AC223:AE223" si="231">IF(Y223=44434,,Y223)</f>
        <v>14</v>
      </c>
      <c r="AD223" s="26">
        <f t="shared" si="231"/>
        <v>45012</v>
      </c>
      <c r="AE223" s="26">
        <f t="shared" si="231"/>
        <v>45012</v>
      </c>
      <c r="AF223" s="26">
        <f t="shared" si="10"/>
        <v>14</v>
      </c>
      <c r="AG223" s="26" t="str">
        <f t="shared" si="11"/>
        <v>1 month ago</v>
      </c>
      <c r="AH223" s="26">
        <v>2.0</v>
      </c>
      <c r="AI223" s="26">
        <v>2.0</v>
      </c>
    </row>
    <row r="224">
      <c r="A224" s="20" t="str">
        <f>'2022'!A226</f>
        <v>RO5534262</v>
      </c>
      <c r="B224" s="9" t="str">
        <f>'2022'!B226</f>
        <v>MO41001</v>
      </c>
      <c r="C224" s="9" t="str">
        <f>'2022'!C226</f>
        <v>MO41001</v>
      </c>
      <c r="D224" s="9" t="str">
        <f>'2022'!D226</f>
        <v>Onc Solid Tumor &amp; Onc Medical Affairs</v>
      </c>
      <c r="E224" s="9" t="str">
        <f>'2022'!E226</f>
        <v>HEMLIBRA</v>
      </c>
      <c r="F224" s="9" t="str">
        <f>'2022'!F226</f>
        <v>Oncology</v>
      </c>
      <c r="G224" s="9" t="str">
        <f>'2022'!G226</f>
        <v>Phase IIIB </v>
      </c>
      <c r="H224" s="21" t="str">
        <f>'2022'!H226</f>
        <v/>
      </c>
      <c r="I224" s="21" t="str">
        <f>'2022'!I226</f>
        <v/>
      </c>
      <c r="J224" s="22" t="str">
        <f>'2022'!J226</f>
        <v/>
      </c>
      <c r="K224" s="22" t="str">
        <f>'2022'!K226</f>
        <v/>
      </c>
      <c r="L224" s="22" t="str">
        <f>'2022'!L226</f>
        <v>above 56 days</v>
      </c>
      <c r="M224" s="23">
        <f t="shared" si="2"/>
        <v>90</v>
      </c>
      <c r="N224" s="22">
        <f t="shared" si="3"/>
        <v>4</v>
      </c>
      <c r="O224" s="143" t="str">
        <f>'2022'!N226</f>
        <v>27/12/2022</v>
      </c>
      <c r="P224" s="25">
        <f>'2022'!O226</f>
        <v>2</v>
      </c>
      <c r="Q224" s="144" t="str">
        <f>'2022'!AK226</f>
        <v/>
      </c>
      <c r="R224" s="26">
        <f>'2022'!AL226</f>
        <v>0</v>
      </c>
      <c r="S224" s="143" t="str">
        <f>'2022'!BH226</f>
        <v/>
      </c>
      <c r="T224" s="28">
        <f>'2022'!BI226</f>
        <v>0</v>
      </c>
      <c r="U224" s="29">
        <f t="shared" si="4"/>
        <v>45012</v>
      </c>
      <c r="V224" s="145" t="str">
        <f>'2022'!CF226</f>
        <v>12/27/2022</v>
      </c>
      <c r="W224" s="145" t="str">
        <f>'2022'!CG226</f>
        <v/>
      </c>
      <c r="X224" s="145" t="str">
        <f>'2022'!CH226</f>
        <v/>
      </c>
      <c r="Y224" s="26">
        <f t="shared" si="5"/>
        <v>90</v>
      </c>
      <c r="Z224" s="26">
        <f t="shared" si="6"/>
        <v>45012</v>
      </c>
      <c r="AA224" s="26">
        <f t="shared" si="7"/>
        <v>45012</v>
      </c>
      <c r="AB224" s="26">
        <f t="shared" si="8"/>
        <v>90</v>
      </c>
      <c r="AC224" s="26">
        <f t="shared" ref="AC224:AE224" si="232">IF(Y224=44434,,Y224)</f>
        <v>90</v>
      </c>
      <c r="AD224" s="26">
        <f t="shared" si="232"/>
        <v>45012</v>
      </c>
      <c r="AE224" s="26">
        <f t="shared" si="232"/>
        <v>45012</v>
      </c>
      <c r="AF224" s="26">
        <f t="shared" si="10"/>
        <v>90</v>
      </c>
      <c r="AG224" s="26" t="str">
        <f t="shared" si="11"/>
        <v>4 months ago</v>
      </c>
      <c r="AH224" s="26">
        <v>2.0</v>
      </c>
      <c r="AI224" s="26">
        <v>1.0</v>
      </c>
    </row>
    <row r="225">
      <c r="A225" s="20" t="str">
        <f>'2022'!A227</f>
        <v>RO4877533</v>
      </c>
      <c r="B225" s="9" t="str">
        <f>'2022'!B227</f>
        <v>WA43811</v>
      </c>
      <c r="C225" s="9" t="str">
        <f>'2022'!C227</f>
        <v>WA43811</v>
      </c>
      <c r="D225" s="9" t="str">
        <f>'2022'!D227</f>
        <v>I2O</v>
      </c>
      <c r="E225" s="9" t="str">
        <f>'2022'!E227</f>
        <v>Actemra</v>
      </c>
      <c r="F225" s="9" t="str">
        <f>'2022'!F227</f>
        <v>Infectious Disease</v>
      </c>
      <c r="G225" s="9" t="str">
        <f>'2022'!G227</f>
        <v>Phase I </v>
      </c>
      <c r="H225" s="21" t="str">
        <f>'2022'!H227</f>
        <v/>
      </c>
      <c r="I225" s="21" t="str">
        <f>'2022'!I227</f>
        <v/>
      </c>
      <c r="J225" s="22" t="str">
        <f>'2022'!J227</f>
        <v/>
      </c>
      <c r="K225" s="22" t="str">
        <f>'2022'!K227</f>
        <v/>
      </c>
      <c r="L225" s="22" t="str">
        <f>'2022'!L227</f>
        <v>1-28 days</v>
      </c>
      <c r="M225" s="23">
        <f t="shared" si="2"/>
        <v>19</v>
      </c>
      <c r="N225" s="22">
        <f t="shared" si="3"/>
        <v>1</v>
      </c>
      <c r="O225" s="143" t="str">
        <f>'2022'!N227</f>
        <v>8/3/2023</v>
      </c>
      <c r="P225" s="25">
        <f>'2022'!O227</f>
        <v>44</v>
      </c>
      <c r="Q225" s="144" t="str">
        <f>'2022'!AK227</f>
        <v/>
      </c>
      <c r="R225" s="26">
        <f>'2022'!AL227</f>
        <v>0</v>
      </c>
      <c r="S225" s="143" t="str">
        <f>'2022'!BH227</f>
        <v>19/1/2023</v>
      </c>
      <c r="T225" s="28">
        <f>'2022'!BI227</f>
        <v>1</v>
      </c>
      <c r="U225" s="29">
        <f t="shared" si="4"/>
        <v>45012</v>
      </c>
      <c r="V225" s="145" t="str">
        <f>'2022'!CF227</f>
        <v>3/8/2023</v>
      </c>
      <c r="W225" s="145" t="str">
        <f>'2022'!CG227</f>
        <v/>
      </c>
      <c r="X225" s="145" t="str">
        <f>'2022'!CH227</f>
        <v>1/19/2023</v>
      </c>
      <c r="Y225" s="26">
        <f t="shared" si="5"/>
        <v>19</v>
      </c>
      <c r="Z225" s="26">
        <f t="shared" si="6"/>
        <v>45012</v>
      </c>
      <c r="AA225" s="26">
        <f t="shared" si="7"/>
        <v>67</v>
      </c>
      <c r="AB225" s="26">
        <f t="shared" si="8"/>
        <v>19</v>
      </c>
      <c r="AC225" s="26">
        <f t="shared" ref="AC225:AE225" si="233">IF(Y225=44434,,Y225)</f>
        <v>19</v>
      </c>
      <c r="AD225" s="26">
        <f t="shared" si="233"/>
        <v>45012</v>
      </c>
      <c r="AE225" s="26">
        <f t="shared" si="233"/>
        <v>67</v>
      </c>
      <c r="AF225" s="26">
        <f t="shared" si="10"/>
        <v>19</v>
      </c>
      <c r="AG225" s="26" t="str">
        <f t="shared" si="11"/>
        <v>1 month ago</v>
      </c>
      <c r="AH225" s="26">
        <v>2.0</v>
      </c>
      <c r="AI225" s="26">
        <v>2.0</v>
      </c>
    </row>
    <row r="226">
      <c r="A226" s="20" t="str">
        <f>'2022'!A228</f>
        <v>RO7112689</v>
      </c>
      <c r="B226" s="9" t="str">
        <f>'2022'!B228</f>
        <v>BO42162</v>
      </c>
      <c r="C226" s="9" t="str">
        <f>'2022'!C228</f>
        <v>BO42162</v>
      </c>
      <c r="D226" s="9" t="str">
        <f>'2022'!D228</f>
        <v>Onc Hematology &amp; Onc Early Dev</v>
      </c>
      <c r="E226" s="9" t="str">
        <f>'2022'!E228</f>
        <v>crovalimab</v>
      </c>
      <c r="F226" s="9" t="str">
        <f>'2022'!F228</f>
        <v>Immunology</v>
      </c>
      <c r="G226" s="9" t="str">
        <f>'2022'!G228</f>
        <v>Phase III </v>
      </c>
      <c r="H226" s="21">
        <f>'2022'!H228</f>
        <v>44853</v>
      </c>
      <c r="I226" s="21">
        <f>'2022'!I228</f>
        <v>43500</v>
      </c>
      <c r="J226" s="22" t="str">
        <f>'2022'!J228</f>
        <v/>
      </c>
      <c r="K226" s="22" t="str">
        <f>'2022'!K228</f>
        <v/>
      </c>
      <c r="L226" s="22" t="str">
        <f>'2022'!L228</f>
        <v>1-28 days</v>
      </c>
      <c r="M226" s="23">
        <f t="shared" si="2"/>
        <v>17</v>
      </c>
      <c r="N226" s="22">
        <f t="shared" si="3"/>
        <v>1</v>
      </c>
      <c r="O226" s="143" t="str">
        <f>'2022'!N228</f>
        <v>10/3/2023</v>
      </c>
      <c r="P226" s="25">
        <f>'2022'!O228</f>
        <v>15</v>
      </c>
      <c r="Q226" s="144" t="str">
        <f>'2022'!AK228</f>
        <v>27/2/2023</v>
      </c>
      <c r="R226" s="26">
        <f>'2022'!AL228</f>
        <v>0</v>
      </c>
      <c r="S226" s="143" t="str">
        <f>'2022'!BH228</f>
        <v>8/3/2023</v>
      </c>
      <c r="T226" s="28">
        <f>'2022'!BI228</f>
        <v>0</v>
      </c>
      <c r="U226" s="29">
        <f t="shared" si="4"/>
        <v>45012</v>
      </c>
      <c r="V226" s="145" t="str">
        <f>'2022'!CF228</f>
        <v>3/10/2023</v>
      </c>
      <c r="W226" s="145" t="str">
        <f>'2022'!CG228</f>
        <v>2/27/2023</v>
      </c>
      <c r="X226" s="145" t="str">
        <f>'2022'!CH228</f>
        <v>3/8/2023</v>
      </c>
      <c r="Y226" s="26">
        <f t="shared" si="5"/>
        <v>17</v>
      </c>
      <c r="Z226" s="26">
        <f t="shared" si="6"/>
        <v>28</v>
      </c>
      <c r="AA226" s="26">
        <f t="shared" si="7"/>
        <v>19</v>
      </c>
      <c r="AB226" s="26">
        <f t="shared" si="8"/>
        <v>17</v>
      </c>
      <c r="AC226" s="26">
        <f t="shared" ref="AC226:AE226" si="234">IF(Y226=44434,,Y226)</f>
        <v>17</v>
      </c>
      <c r="AD226" s="26">
        <f t="shared" si="234"/>
        <v>28</v>
      </c>
      <c r="AE226" s="26">
        <f t="shared" si="234"/>
        <v>19</v>
      </c>
      <c r="AF226" s="26">
        <f t="shared" si="10"/>
        <v>17</v>
      </c>
      <c r="AG226" s="26" t="str">
        <f t="shared" si="11"/>
        <v>1 month ago</v>
      </c>
      <c r="AH226" s="26">
        <v>2.0</v>
      </c>
      <c r="AI226" s="26">
        <v>2.0</v>
      </c>
    </row>
    <row r="227">
      <c r="A227" s="20" t="str">
        <f>'2022'!A229</f>
        <v>RO5541267</v>
      </c>
      <c r="B227" s="9" t="str">
        <f>'2022'!B229</f>
        <v>CO39612</v>
      </c>
      <c r="C227" s="9" t="str">
        <f>'2022'!C229</f>
        <v>CO39612 / Morpheus</v>
      </c>
      <c r="D227" s="9" t="str">
        <f>'2022'!D229</f>
        <v>Onc Solid Tumor &amp; Onc Medical Affairs</v>
      </c>
      <c r="E227" s="9" t="str">
        <f>'2022'!E229</f>
        <v>Morpheus Platform</v>
      </c>
      <c r="F227" s="9" t="str">
        <f>'2022'!F229</f>
        <v>Oncology</v>
      </c>
      <c r="G227" s="9" t="str">
        <f>'2022'!G229</f>
        <v>Phase I/II </v>
      </c>
      <c r="H227" s="21">
        <f>'2022'!H229</f>
        <v>45072</v>
      </c>
      <c r="I227" s="21" t="str">
        <f>'2022'!I229</f>
        <v/>
      </c>
      <c r="J227" s="22" t="str">
        <f>'2022'!J229</f>
        <v/>
      </c>
      <c r="K227" s="22" t="str">
        <f>'2022'!K229</f>
        <v/>
      </c>
      <c r="L227" s="22" t="str">
        <f>'2022'!L229</f>
        <v>29-56 days</v>
      </c>
      <c r="M227" s="23">
        <f t="shared" si="2"/>
        <v>33</v>
      </c>
      <c r="N227" s="22">
        <f t="shared" si="3"/>
        <v>2</v>
      </c>
      <c r="O227" s="143" t="str">
        <f>'2022'!N229</f>
        <v>22/2/2023</v>
      </c>
      <c r="P227" s="25">
        <f>'2022'!O229</f>
        <v>9</v>
      </c>
      <c r="Q227" s="144" t="str">
        <f>'2022'!AK229</f>
        <v/>
      </c>
      <c r="R227" s="26">
        <f>'2022'!AL229</f>
        <v>0</v>
      </c>
      <c r="S227" s="143" t="str">
        <f>'2022'!BH229</f>
        <v>28/11/2022</v>
      </c>
      <c r="T227" s="28">
        <f>'2022'!BI229</f>
        <v>1</v>
      </c>
      <c r="U227" s="29">
        <f t="shared" si="4"/>
        <v>45012</v>
      </c>
      <c r="V227" s="145" t="str">
        <f>'2022'!CF229</f>
        <v>2/22/2023</v>
      </c>
      <c r="W227" s="145" t="str">
        <f>'2022'!CG229</f>
        <v/>
      </c>
      <c r="X227" s="145" t="str">
        <f>'2022'!CH229</f>
        <v>11/28/2022</v>
      </c>
      <c r="Y227" s="26">
        <f t="shared" si="5"/>
        <v>33</v>
      </c>
      <c r="Z227" s="26">
        <f t="shared" si="6"/>
        <v>45012</v>
      </c>
      <c r="AA227" s="26">
        <f t="shared" si="7"/>
        <v>119</v>
      </c>
      <c r="AB227" s="26">
        <f t="shared" si="8"/>
        <v>33</v>
      </c>
      <c r="AC227" s="26">
        <f t="shared" ref="AC227:AE227" si="235">IF(Y227=44434,,Y227)</f>
        <v>33</v>
      </c>
      <c r="AD227" s="26">
        <f t="shared" si="235"/>
        <v>45012</v>
      </c>
      <c r="AE227" s="26">
        <f t="shared" si="235"/>
        <v>119</v>
      </c>
      <c r="AF227" s="26">
        <f t="shared" si="10"/>
        <v>33</v>
      </c>
      <c r="AG227" s="26" t="str">
        <f t="shared" si="11"/>
        <v>2 months ago</v>
      </c>
      <c r="AH227" s="26">
        <v>3.0</v>
      </c>
      <c r="AI227" s="26">
        <v>2.0</v>
      </c>
    </row>
    <row r="228">
      <c r="A228" s="20" t="str">
        <f>'2022'!A230</f>
        <v>RO5541267</v>
      </c>
      <c r="B228" s="9" t="str">
        <f>'2022'!B230</f>
        <v>WO42178</v>
      </c>
      <c r="C228" s="9" t="str">
        <f>'2022'!C230</f>
        <v>WO42178</v>
      </c>
      <c r="D228" s="9" t="str">
        <f>'2022'!D230</f>
        <v>Onc Solid Tumor &amp; Onc Medical Affairs</v>
      </c>
      <c r="E228" s="9" t="str">
        <f>'2022'!E230</f>
        <v>Tecentriq</v>
      </c>
      <c r="F228" s="9" t="str">
        <f>'2022'!F230</f>
        <v>Oncology</v>
      </c>
      <c r="G228" s="9" t="str">
        <f>'2022'!G230</f>
        <v>Phase II </v>
      </c>
      <c r="H228" s="21">
        <f>'2022'!H230</f>
        <v>46401</v>
      </c>
      <c r="I228" s="21" t="str">
        <f>'2022'!I230</f>
        <v/>
      </c>
      <c r="J228" s="22" t="str">
        <f>'2022'!J230</f>
        <v/>
      </c>
      <c r="K228" s="22" t="str">
        <f>'2022'!K230</f>
        <v/>
      </c>
      <c r="L228" s="22" t="str">
        <f>'2022'!L230</f>
        <v>above 56 days</v>
      </c>
      <c r="M228" s="23">
        <f t="shared" si="2"/>
        <v>154</v>
      </c>
      <c r="N228" s="22">
        <f t="shared" si="3"/>
        <v>6</v>
      </c>
      <c r="O228" s="143" t="str">
        <f>'2022'!N230</f>
        <v>24/10/2022</v>
      </c>
      <c r="P228" s="25">
        <f>'2022'!O230</f>
        <v>5</v>
      </c>
      <c r="Q228" s="144" t="str">
        <f>'2022'!AK230</f>
        <v/>
      </c>
      <c r="R228" s="26">
        <f>'2022'!AL230</f>
        <v>0</v>
      </c>
      <c r="S228" s="143" t="str">
        <f>'2022'!BH230</f>
        <v>5/8/2022</v>
      </c>
      <c r="T228" s="28">
        <f>'2022'!BI230</f>
        <v>18</v>
      </c>
      <c r="U228" s="29">
        <f t="shared" si="4"/>
        <v>45012</v>
      </c>
      <c r="V228" s="145" t="str">
        <f>'2022'!CF230</f>
        <v>10/24/2022</v>
      </c>
      <c r="W228" s="145" t="str">
        <f>'2022'!CG230</f>
        <v/>
      </c>
      <c r="X228" s="145" t="str">
        <f>'2022'!CH230</f>
        <v>8/5/2022</v>
      </c>
      <c r="Y228" s="26">
        <f t="shared" si="5"/>
        <v>154</v>
      </c>
      <c r="Z228" s="26">
        <f t="shared" si="6"/>
        <v>45012</v>
      </c>
      <c r="AA228" s="26">
        <f t="shared" si="7"/>
        <v>234</v>
      </c>
      <c r="AB228" s="26">
        <f t="shared" si="8"/>
        <v>154</v>
      </c>
      <c r="AC228" s="26">
        <f t="shared" ref="AC228:AE228" si="236">IF(Y228=44434,,Y228)</f>
        <v>154</v>
      </c>
      <c r="AD228" s="26">
        <f t="shared" si="236"/>
        <v>45012</v>
      </c>
      <c r="AE228" s="26">
        <f t="shared" si="236"/>
        <v>234</v>
      </c>
      <c r="AF228" s="26">
        <f t="shared" si="10"/>
        <v>154</v>
      </c>
      <c r="AG228" s="26" t="str">
        <f t="shared" si="11"/>
        <v>6 months ago</v>
      </c>
      <c r="AH228" s="26">
        <v>1.0</v>
      </c>
      <c r="AI228" s="26">
        <v>1.0</v>
      </c>
    </row>
    <row r="229">
      <c r="A229" s="20" t="str">
        <f>'2022'!A231</f>
        <v>RO7198574</v>
      </c>
      <c r="B229" s="9" t="str">
        <f>'2022'!B231</f>
        <v>WP42873</v>
      </c>
      <c r="C229" s="9" t="str">
        <f>'2022'!C231</f>
        <v>WP42873</v>
      </c>
      <c r="D229" s="9" t="str">
        <f>'2022'!D231</f>
        <v>Onc Solid Tumor &amp; Onc Medical Affairs</v>
      </c>
      <c r="E229" s="9" t="str">
        <f>'2022'!E231</f>
        <v>Phesgo</v>
      </c>
      <c r="F229" s="9" t="str">
        <f>'2022'!F231</f>
        <v>Oncology</v>
      </c>
      <c r="G229" s="9" t="str">
        <f>'2022'!G231</f>
        <v>Phase I </v>
      </c>
      <c r="H229" s="21" t="str">
        <f>'2022'!H231</f>
        <v/>
      </c>
      <c r="I229" s="21">
        <f>'2022'!I231</f>
        <v>44937</v>
      </c>
      <c r="J229" s="22" t="str">
        <f>'2022'!J231</f>
        <v/>
      </c>
      <c r="K229" s="22" t="str">
        <f>'2022'!K231</f>
        <v/>
      </c>
      <c r="L229" s="22" t="str">
        <f>'2022'!L231</f>
        <v>1-28 days</v>
      </c>
      <c r="M229" s="23">
        <f t="shared" si="2"/>
        <v>18</v>
      </c>
      <c r="N229" s="22">
        <f t="shared" si="3"/>
        <v>1</v>
      </c>
      <c r="O229" s="143" t="str">
        <f>'2022'!N231</f>
        <v>28/2/2023</v>
      </c>
      <c r="P229" s="25">
        <f>'2022'!O231</f>
        <v>5</v>
      </c>
      <c r="Q229" s="144" t="str">
        <f>'2022'!AK231</f>
        <v>9/3/2023</v>
      </c>
      <c r="R229" s="26">
        <f>'2022'!AL231</f>
        <v>0</v>
      </c>
      <c r="S229" s="143" t="str">
        <f>'2022'!BH231</f>
        <v>16/2/2023</v>
      </c>
      <c r="T229" s="28">
        <f>'2022'!BI231</f>
        <v>31</v>
      </c>
      <c r="U229" s="29">
        <f t="shared" si="4"/>
        <v>45012</v>
      </c>
      <c r="V229" s="145" t="str">
        <f>'2022'!CF231</f>
        <v>2/28/2023</v>
      </c>
      <c r="W229" s="145" t="str">
        <f>'2022'!CG231</f>
        <v>3/9/2023</v>
      </c>
      <c r="X229" s="145" t="str">
        <f>'2022'!CH231</f>
        <v>2/16/2023</v>
      </c>
      <c r="Y229" s="26">
        <f t="shared" si="5"/>
        <v>27</v>
      </c>
      <c r="Z229" s="26">
        <f t="shared" si="6"/>
        <v>18</v>
      </c>
      <c r="AA229" s="26">
        <f t="shared" si="7"/>
        <v>39</v>
      </c>
      <c r="AB229" s="26">
        <f t="shared" si="8"/>
        <v>18</v>
      </c>
      <c r="AC229" s="26">
        <f t="shared" ref="AC229:AE229" si="237">IF(Y229=44434,,Y229)</f>
        <v>27</v>
      </c>
      <c r="AD229" s="26">
        <f t="shared" si="237"/>
        <v>18</v>
      </c>
      <c r="AE229" s="26">
        <f t="shared" si="237"/>
        <v>39</v>
      </c>
      <c r="AF229" s="26">
        <f t="shared" si="10"/>
        <v>18</v>
      </c>
      <c r="AG229" s="26" t="str">
        <f t="shared" si="11"/>
        <v>1 month ago</v>
      </c>
      <c r="AH229" s="26">
        <v>2.0</v>
      </c>
      <c r="AI229" s="26">
        <v>2.0</v>
      </c>
    </row>
    <row r="230">
      <c r="A230" s="20" t="str">
        <f>'2022'!A232</f>
        <v>RO7197597</v>
      </c>
      <c r="B230" s="9" t="str">
        <f>'2022'!B232</f>
        <v>GO42784</v>
      </c>
      <c r="C230" s="9" t="str">
        <f>'2022'!C232</f>
        <v>GO42784</v>
      </c>
      <c r="D230" s="9" t="str">
        <f>'2022'!D232</f>
        <v>Onc Solid Tumor &amp; Onc Medical Affairs</v>
      </c>
      <c r="E230" s="9" t="str">
        <f>'2022'!E232</f>
        <v>giredestrant</v>
      </c>
      <c r="F230" s="9" t="str">
        <f>'2022'!F232</f>
        <v>Oncology</v>
      </c>
      <c r="G230" s="9" t="str">
        <f>'2022'!G232</f>
        <v>Phase III </v>
      </c>
      <c r="H230" s="21">
        <f>'2022'!H232</f>
        <v>48969</v>
      </c>
      <c r="I230" s="21">
        <f>'2022'!I232</f>
        <v>46317</v>
      </c>
      <c r="J230" s="22" t="str">
        <f>'2022'!J232</f>
        <v/>
      </c>
      <c r="K230" s="22" t="str">
        <f>'2022'!K232</f>
        <v/>
      </c>
      <c r="L230" s="22" t="str">
        <f>'2022'!L232</f>
        <v>above 56 days</v>
      </c>
      <c r="M230" s="23">
        <f t="shared" si="2"/>
        <v>228</v>
      </c>
      <c r="N230" s="22">
        <f t="shared" si="3"/>
        <v>8</v>
      </c>
      <c r="O230" s="143" t="str">
        <f>'2022'!N232</f>
        <v>11/8/2022</v>
      </c>
      <c r="P230" s="25">
        <f>'2022'!O232</f>
        <v>4</v>
      </c>
      <c r="Q230" s="144" t="str">
        <f>'2022'!AK232</f>
        <v/>
      </c>
      <c r="R230" s="26">
        <f>'2022'!AL232</f>
        <v>0</v>
      </c>
      <c r="S230" s="143" t="str">
        <f>'2022'!BH232</f>
        <v/>
      </c>
      <c r="T230" s="28">
        <f>'2022'!BI232</f>
        <v>0</v>
      </c>
      <c r="U230" s="29">
        <f t="shared" si="4"/>
        <v>45012</v>
      </c>
      <c r="V230" s="145" t="str">
        <f>'2022'!CF232</f>
        <v>8/11/2022</v>
      </c>
      <c r="W230" s="145" t="str">
        <f>'2022'!CG232</f>
        <v/>
      </c>
      <c r="X230" s="145" t="str">
        <f>'2022'!CH232</f>
        <v/>
      </c>
      <c r="Y230" s="26">
        <f t="shared" si="5"/>
        <v>228</v>
      </c>
      <c r="Z230" s="26">
        <f t="shared" si="6"/>
        <v>45012</v>
      </c>
      <c r="AA230" s="26">
        <f t="shared" si="7"/>
        <v>45012</v>
      </c>
      <c r="AB230" s="26">
        <f t="shared" si="8"/>
        <v>228</v>
      </c>
      <c r="AC230" s="26">
        <f t="shared" ref="AC230:AE230" si="238">IF(Y230=44434,,Y230)</f>
        <v>228</v>
      </c>
      <c r="AD230" s="26">
        <f t="shared" si="238"/>
        <v>45012</v>
      </c>
      <c r="AE230" s="26">
        <f t="shared" si="238"/>
        <v>45012</v>
      </c>
      <c r="AF230" s="26">
        <f t="shared" si="10"/>
        <v>228</v>
      </c>
      <c r="AG230" s="26" t="str">
        <f t="shared" si="11"/>
        <v>8 months ago</v>
      </c>
      <c r="AH230" s="26">
        <v>1.0</v>
      </c>
      <c r="AI230" s="26">
        <v>1.0</v>
      </c>
    </row>
    <row r="231">
      <c r="A231" s="20" t="str">
        <f>'2022'!A233</f>
        <v>RO5541267</v>
      </c>
      <c r="B231" s="9" t="str">
        <f>'2022'!B233</f>
        <v>WO39391</v>
      </c>
      <c r="C231" s="9" t="str">
        <f>'2022'!C233</f>
        <v>WO39391 / IMpassion030-Blinded</v>
      </c>
      <c r="D231" s="9" t="str">
        <f>'2022'!D233</f>
        <v>Onc Solid Tumor &amp; Onc Medical Affairs</v>
      </c>
      <c r="E231" s="9" t="str">
        <f>'2022'!E233</f>
        <v>Tecentriq</v>
      </c>
      <c r="F231" s="9" t="str">
        <f>'2022'!F233</f>
        <v>Oncology</v>
      </c>
      <c r="G231" s="9" t="str">
        <f>'2022'!G233</f>
        <v>Phase III </v>
      </c>
      <c r="H231" s="21">
        <f>'2022'!H233</f>
        <v>45484</v>
      </c>
      <c r="I231" s="21" t="str">
        <f>'2022'!I233</f>
        <v/>
      </c>
      <c r="J231" s="22" t="str">
        <f>'2022'!J233</f>
        <v/>
      </c>
      <c r="K231" s="22" t="str">
        <f>'2022'!K233</f>
        <v/>
      </c>
      <c r="L231" s="22" t="str">
        <f>'2022'!L233</f>
        <v>above 56 days</v>
      </c>
      <c r="M231" s="23">
        <f t="shared" si="2"/>
        <v>109</v>
      </c>
      <c r="N231" s="22">
        <f t="shared" si="3"/>
        <v>4</v>
      </c>
      <c r="O231" s="143" t="str">
        <f>'2022'!N233</f>
        <v>8/12/2022</v>
      </c>
      <c r="P231" s="25">
        <f>'2022'!O233</f>
        <v>5</v>
      </c>
      <c r="Q231" s="144" t="str">
        <f>'2022'!AK233</f>
        <v>18/7/2022</v>
      </c>
      <c r="R231" s="26">
        <f>'2022'!AL233</f>
        <v>1</v>
      </c>
      <c r="S231" s="143" t="str">
        <f>'2022'!BH233</f>
        <v/>
      </c>
      <c r="T231" s="28">
        <f>'2022'!BI233</f>
        <v>0</v>
      </c>
      <c r="U231" s="29">
        <f t="shared" si="4"/>
        <v>45012</v>
      </c>
      <c r="V231" s="145" t="str">
        <f>'2022'!CF233</f>
        <v>12/8/2022</v>
      </c>
      <c r="W231" s="145" t="str">
        <f>'2022'!CG233</f>
        <v>7/18/2022</v>
      </c>
      <c r="X231" s="145" t="str">
        <f>'2022'!CH233</f>
        <v/>
      </c>
      <c r="Y231" s="26">
        <f t="shared" si="5"/>
        <v>109</v>
      </c>
      <c r="Z231" s="26">
        <f t="shared" si="6"/>
        <v>252</v>
      </c>
      <c r="AA231" s="26">
        <f t="shared" si="7"/>
        <v>45012</v>
      </c>
      <c r="AB231" s="26">
        <f t="shared" si="8"/>
        <v>109</v>
      </c>
      <c r="AC231" s="26">
        <f t="shared" ref="AC231:AE231" si="239">IF(Y231=44434,,Y231)</f>
        <v>109</v>
      </c>
      <c r="AD231" s="26">
        <f t="shared" si="239"/>
        <v>252</v>
      </c>
      <c r="AE231" s="26">
        <f t="shared" si="239"/>
        <v>45012</v>
      </c>
      <c r="AF231" s="26">
        <f t="shared" si="10"/>
        <v>109</v>
      </c>
      <c r="AG231" s="26" t="str">
        <f t="shared" si="11"/>
        <v>4 months ago</v>
      </c>
      <c r="AH231" s="26">
        <v>3.0</v>
      </c>
      <c r="AI231" s="26">
        <v>1.0</v>
      </c>
    </row>
    <row r="232">
      <c r="A232" s="20" t="str">
        <f>'2022'!A234</f>
        <v>RO7112689</v>
      </c>
      <c r="B232" s="9" t="str">
        <f>'2022'!B234</f>
        <v>BO42451</v>
      </c>
      <c r="C232" s="9" t="str">
        <f>'2022'!C234</f>
        <v>BO42451</v>
      </c>
      <c r="D232" s="9" t="str">
        <f>'2022'!D234</f>
        <v>Onc Hematology &amp; Onc Early Dev</v>
      </c>
      <c r="E232" s="9" t="str">
        <f>'2022'!E234</f>
        <v>crovalimab</v>
      </c>
      <c r="F232" s="9" t="str">
        <f>'2022'!F234</f>
        <v>Hematology</v>
      </c>
      <c r="G232" s="9" t="str">
        <f>'2022'!G234</f>
        <v>Phase IIA </v>
      </c>
      <c r="H232" s="21">
        <f>'2022'!H234</f>
        <v>45694</v>
      </c>
      <c r="I232" s="21">
        <f>'2022'!I234</f>
        <v>46828</v>
      </c>
      <c r="J232" s="22" t="str">
        <f>'2022'!J234</f>
        <v/>
      </c>
      <c r="K232" s="22" t="str">
        <f>'2022'!K234</f>
        <v/>
      </c>
      <c r="L232" s="22" t="str">
        <f>'2022'!L234</f>
        <v>1-28 days</v>
      </c>
      <c r="M232" s="23">
        <f t="shared" si="2"/>
        <v>18</v>
      </c>
      <c r="N232" s="22">
        <f t="shared" si="3"/>
        <v>1</v>
      </c>
      <c r="O232" s="143" t="str">
        <f>'2022'!N234</f>
        <v>9/3/2023</v>
      </c>
      <c r="P232" s="25">
        <f>'2022'!O234</f>
        <v>3</v>
      </c>
      <c r="Q232" s="144" t="str">
        <f>'2022'!AK234</f>
        <v/>
      </c>
      <c r="R232" s="26">
        <f>'2022'!AL234</f>
        <v>0</v>
      </c>
      <c r="S232" s="143" t="str">
        <f>'2022'!BH234</f>
        <v>17/8/2022</v>
      </c>
      <c r="T232" s="28">
        <f>'2022'!BI234</f>
        <v>0</v>
      </c>
      <c r="U232" s="29">
        <f t="shared" si="4"/>
        <v>45012</v>
      </c>
      <c r="V232" s="145" t="str">
        <f>'2022'!CF234</f>
        <v>3/9/2023</v>
      </c>
      <c r="W232" s="145" t="str">
        <f>'2022'!CG234</f>
        <v/>
      </c>
      <c r="X232" s="145" t="str">
        <f>'2022'!CH234</f>
        <v>8/17/2022</v>
      </c>
      <c r="Y232" s="26">
        <f t="shared" si="5"/>
        <v>18</v>
      </c>
      <c r="Z232" s="26">
        <f t="shared" si="6"/>
        <v>45012</v>
      </c>
      <c r="AA232" s="26">
        <f t="shared" si="7"/>
        <v>222</v>
      </c>
      <c r="AB232" s="26">
        <f t="shared" si="8"/>
        <v>18</v>
      </c>
      <c r="AC232" s="26">
        <f t="shared" ref="AC232:AE232" si="240">IF(Y232=44434,,Y232)</f>
        <v>18</v>
      </c>
      <c r="AD232" s="26">
        <f t="shared" si="240"/>
        <v>45012</v>
      </c>
      <c r="AE232" s="26">
        <f t="shared" si="240"/>
        <v>222</v>
      </c>
      <c r="AF232" s="26">
        <f t="shared" si="10"/>
        <v>18</v>
      </c>
      <c r="AG232" s="26" t="str">
        <f t="shared" si="11"/>
        <v>1 month ago</v>
      </c>
      <c r="AH232" s="26">
        <v>1.0</v>
      </c>
      <c r="AI232" s="26">
        <v>1.0</v>
      </c>
    </row>
    <row r="233">
      <c r="A233" s="20" t="str">
        <f>'2022'!A235</f>
        <v>RO5534262</v>
      </c>
      <c r="B233" s="9" t="str">
        <f>'2022'!B235</f>
        <v>BO41423</v>
      </c>
      <c r="C233" s="9" t="str">
        <f>'2022'!C235</f>
        <v>BO41423</v>
      </c>
      <c r="D233" s="9" t="str">
        <f>'2022'!D235</f>
        <v>Onc Hematology &amp; Onc Early Dev</v>
      </c>
      <c r="E233" s="9" t="str">
        <f>'2022'!E235</f>
        <v>Hemlibra</v>
      </c>
      <c r="F233" s="9" t="str">
        <f>'2022'!F235</f>
        <v>Hematology</v>
      </c>
      <c r="G233" s="9" t="str">
        <f>'2022'!G235</f>
        <v>Phase III </v>
      </c>
      <c r="H233" s="21" t="str">
        <f>'2022'!H235</f>
        <v/>
      </c>
      <c r="I233" s="21">
        <f>'2022'!I235</f>
        <v>43586</v>
      </c>
      <c r="J233" s="22" t="str">
        <f>'2022'!J235</f>
        <v/>
      </c>
      <c r="K233" s="22" t="str">
        <f>'2022'!K235</f>
        <v/>
      </c>
      <c r="L233" s="22" t="str">
        <f>'2022'!L235</f>
        <v>above 56 days</v>
      </c>
      <c r="M233" s="23">
        <f t="shared" si="2"/>
        <v>62</v>
      </c>
      <c r="N233" s="22">
        <f t="shared" si="3"/>
        <v>3</v>
      </c>
      <c r="O233" s="143" t="str">
        <f>'2022'!N235</f>
        <v>24/1/2023</v>
      </c>
      <c r="P233" s="25">
        <f>'2022'!O235</f>
        <v>2</v>
      </c>
      <c r="Q233" s="144" t="str">
        <f>'2022'!AK235</f>
        <v/>
      </c>
      <c r="R233" s="26">
        <f>'2022'!AL235</f>
        <v>0</v>
      </c>
      <c r="S233" s="143" t="str">
        <f>'2022'!BH235</f>
        <v/>
      </c>
      <c r="T233" s="28">
        <f>'2022'!BI235</f>
        <v>0</v>
      </c>
      <c r="U233" s="29">
        <f t="shared" si="4"/>
        <v>45012</v>
      </c>
      <c r="V233" s="145" t="str">
        <f>'2022'!CF235</f>
        <v>1/24/2023</v>
      </c>
      <c r="W233" s="145" t="str">
        <f>'2022'!CG235</f>
        <v/>
      </c>
      <c r="X233" s="145" t="str">
        <f>'2022'!CH235</f>
        <v/>
      </c>
      <c r="Y233" s="26">
        <f t="shared" si="5"/>
        <v>62</v>
      </c>
      <c r="Z233" s="26">
        <f t="shared" si="6"/>
        <v>45012</v>
      </c>
      <c r="AA233" s="26">
        <f t="shared" si="7"/>
        <v>45012</v>
      </c>
      <c r="AB233" s="26">
        <f t="shared" si="8"/>
        <v>62</v>
      </c>
      <c r="AC233" s="26">
        <f t="shared" ref="AC233:AE233" si="241">IF(Y233=44434,,Y233)</f>
        <v>62</v>
      </c>
      <c r="AD233" s="26">
        <f t="shared" si="241"/>
        <v>45012</v>
      </c>
      <c r="AE233" s="26">
        <f t="shared" si="241"/>
        <v>45012</v>
      </c>
      <c r="AF233" s="26">
        <f t="shared" si="10"/>
        <v>62</v>
      </c>
      <c r="AG233" s="26" t="str">
        <f t="shared" si="11"/>
        <v>3 months ago</v>
      </c>
      <c r="AH233" s="26">
        <v>12.0</v>
      </c>
      <c r="AI233" s="26">
        <v>2.0</v>
      </c>
    </row>
    <row r="234">
      <c r="A234" s="20" t="str">
        <f>'2022'!A236</f>
        <v>RO5534262</v>
      </c>
      <c r="B234" s="9" t="str">
        <f>'2022'!B236</f>
        <v>YO39309</v>
      </c>
      <c r="C234" s="9" t="str">
        <f>'2022'!C236</f>
        <v>YO39309 / HAVEN 5</v>
      </c>
      <c r="D234" s="9" t="str">
        <f>'2022'!D236</f>
        <v>Onc Hematology &amp; Onc Early Dev</v>
      </c>
      <c r="E234" s="9" t="str">
        <f>'2022'!E236</f>
        <v>Hemlibra</v>
      </c>
      <c r="F234" s="9" t="str">
        <f>'2022'!F236</f>
        <v>Rare Diseases</v>
      </c>
      <c r="G234" s="9" t="str">
        <f>'2022'!G236</f>
        <v>Phase III </v>
      </c>
      <c r="H234" s="21" t="str">
        <f>'2022'!H236</f>
        <v/>
      </c>
      <c r="I234" s="21">
        <f>'2022'!I236</f>
        <v>43880</v>
      </c>
      <c r="J234" s="22" t="str">
        <f>'2022'!J236</f>
        <v/>
      </c>
      <c r="K234" s="22" t="str">
        <f>'2022'!K236</f>
        <v/>
      </c>
      <c r="L234" s="22" t="str">
        <f>'2022'!L236</f>
        <v>above 56 days</v>
      </c>
      <c r="M234" s="23">
        <f t="shared" si="2"/>
        <v>136</v>
      </c>
      <c r="N234" s="22">
        <f t="shared" si="3"/>
        <v>5</v>
      </c>
      <c r="O234" s="143" t="str">
        <f>'2022'!N236</f>
        <v>11/11/2022</v>
      </c>
      <c r="P234" s="25">
        <f>'2022'!O236</f>
        <v>4</v>
      </c>
      <c r="Q234" s="144" t="str">
        <f>'2022'!AK236</f>
        <v/>
      </c>
      <c r="R234" s="26">
        <f>'2022'!AL236</f>
        <v>0</v>
      </c>
      <c r="S234" s="143" t="str">
        <f>'2022'!BH236</f>
        <v/>
      </c>
      <c r="T234" s="28">
        <f>'2022'!BI236</f>
        <v>0</v>
      </c>
      <c r="U234" s="29">
        <f t="shared" si="4"/>
        <v>45012</v>
      </c>
      <c r="V234" s="145" t="str">
        <f>'2022'!CF236</f>
        <v>11/11/2022</v>
      </c>
      <c r="W234" s="145" t="str">
        <f>'2022'!CG236</f>
        <v/>
      </c>
      <c r="X234" s="145" t="str">
        <f>'2022'!CH236</f>
        <v/>
      </c>
      <c r="Y234" s="26">
        <f t="shared" si="5"/>
        <v>136</v>
      </c>
      <c r="Z234" s="26">
        <f t="shared" si="6"/>
        <v>45012</v>
      </c>
      <c r="AA234" s="26">
        <f t="shared" si="7"/>
        <v>45012</v>
      </c>
      <c r="AB234" s="26">
        <f t="shared" si="8"/>
        <v>136</v>
      </c>
      <c r="AC234" s="26">
        <f t="shared" ref="AC234:AE234" si="242">IF(Y234=44434,,Y234)</f>
        <v>136</v>
      </c>
      <c r="AD234" s="26">
        <f t="shared" si="242"/>
        <v>45012</v>
      </c>
      <c r="AE234" s="26">
        <f t="shared" si="242"/>
        <v>45012</v>
      </c>
      <c r="AF234" s="26">
        <f t="shared" si="10"/>
        <v>136</v>
      </c>
      <c r="AG234" s="26" t="str">
        <f t="shared" si="11"/>
        <v>5 months ago</v>
      </c>
      <c r="AH234" s="26">
        <v>14.0</v>
      </c>
      <c r="AI234" s="26">
        <v>4.0</v>
      </c>
    </row>
    <row r="235">
      <c r="A235" s="20" t="str">
        <f>'2022'!A237</f>
        <v>BM_EM0104</v>
      </c>
      <c r="B235" s="9" t="str">
        <f>'2022'!B237</f>
        <v>GE43220</v>
      </c>
      <c r="C235" s="9" t="str">
        <f>'2022'!C237</f>
        <v>GE43220</v>
      </c>
      <c r="D235" s="9" t="str">
        <f>'2022'!D237</f>
        <v>I2O</v>
      </c>
      <c r="E235" s="9" t="str">
        <f>'2022'!E237</f>
        <v>EM iAMD Observational Study</v>
      </c>
      <c r="F235" s="9" t="str">
        <f>'2022'!F237</f>
        <v>Cardiovascular</v>
      </c>
      <c r="G235" s="9" t="str">
        <f>'2022'!G237</f>
        <v>Phase II/III </v>
      </c>
      <c r="H235" s="21">
        <f>'2022'!H237</f>
        <v>45292</v>
      </c>
      <c r="I235" s="21" t="str">
        <f>'2022'!I237</f>
        <v/>
      </c>
      <c r="J235" s="22" t="str">
        <f>'2022'!J237</f>
        <v/>
      </c>
      <c r="K235" s="22" t="str">
        <f>'2022'!K237</f>
        <v/>
      </c>
      <c r="L235" s="22" t="str">
        <f>'2022'!L237</f>
        <v>above 56 days</v>
      </c>
      <c r="M235" s="23">
        <f t="shared" si="2"/>
        <v>137</v>
      </c>
      <c r="N235" s="22">
        <f t="shared" si="3"/>
        <v>5</v>
      </c>
      <c r="O235" s="143" t="str">
        <f>'2022'!N237</f>
        <v>9/11/2022</v>
      </c>
      <c r="P235" s="25">
        <f>'2022'!O237</f>
        <v>3</v>
      </c>
      <c r="Q235" s="144" t="str">
        <f>'2022'!AK237</f>
        <v/>
      </c>
      <c r="R235" s="26">
        <f>'2022'!AL237</f>
        <v>0</v>
      </c>
      <c r="S235" s="143" t="str">
        <f>'2022'!BH237</f>
        <v>10/11/2022</v>
      </c>
      <c r="T235" s="28">
        <f>'2022'!BI237</f>
        <v>33</v>
      </c>
      <c r="U235" s="29">
        <f t="shared" si="4"/>
        <v>45012</v>
      </c>
      <c r="V235" s="145" t="str">
        <f>'2022'!CF237</f>
        <v>11/9/2022</v>
      </c>
      <c r="W235" s="145" t="str">
        <f>'2022'!CG237</f>
        <v/>
      </c>
      <c r="X235" s="145" t="str">
        <f>'2022'!CH237</f>
        <v>11/10/2022</v>
      </c>
      <c r="Y235" s="26">
        <f t="shared" si="5"/>
        <v>138</v>
      </c>
      <c r="Z235" s="26">
        <f t="shared" si="6"/>
        <v>45012</v>
      </c>
      <c r="AA235" s="26">
        <f t="shared" si="7"/>
        <v>137</v>
      </c>
      <c r="AB235" s="26">
        <f t="shared" si="8"/>
        <v>137</v>
      </c>
      <c r="AC235" s="26">
        <f t="shared" ref="AC235:AE235" si="243">IF(Y235=44434,,Y235)</f>
        <v>138</v>
      </c>
      <c r="AD235" s="26">
        <f t="shared" si="243"/>
        <v>45012</v>
      </c>
      <c r="AE235" s="26">
        <f t="shared" si="243"/>
        <v>137</v>
      </c>
      <c r="AF235" s="26">
        <f t="shared" si="10"/>
        <v>137</v>
      </c>
      <c r="AG235" s="26" t="str">
        <f t="shared" si="11"/>
        <v>5 months ago</v>
      </c>
      <c r="AH235" s="26">
        <v>1.0</v>
      </c>
      <c r="AI235" s="26">
        <v>1.0</v>
      </c>
    </row>
    <row r="236">
      <c r="A236" s="20" t="str">
        <f>'2022'!A238</f>
        <v>RO7030816</v>
      </c>
      <c r="B236" s="9" t="str">
        <f>'2022'!B238</f>
        <v>BO43243</v>
      </c>
      <c r="C236" s="9" t="str">
        <f>'2022'!C238</f>
        <v>BO43243</v>
      </c>
      <c r="D236" s="9" t="str">
        <f>'2022'!D238</f>
        <v>Onc Hematology &amp; Onc Early Dev</v>
      </c>
      <c r="E236" s="9" t="str">
        <f>'2022'!E238</f>
        <v>Lunsumio</v>
      </c>
      <c r="F236" s="9" t="str">
        <f>'2022'!F238</f>
        <v>Oncology</v>
      </c>
      <c r="G236" s="9" t="str">
        <f>'2022'!G238</f>
        <v>Phase I </v>
      </c>
      <c r="H236" s="21" t="str">
        <f>'2022'!H238</f>
        <v/>
      </c>
      <c r="I236" s="21" t="str">
        <f>'2022'!I238</f>
        <v/>
      </c>
      <c r="J236" s="22" t="str">
        <f>'2022'!J238</f>
        <v/>
      </c>
      <c r="K236" s="22" t="str">
        <f>'2022'!K238</f>
        <v/>
      </c>
      <c r="L236" s="22" t="str">
        <f>'2022'!L238</f>
        <v>1-28 days</v>
      </c>
      <c r="M236" s="23">
        <f t="shared" si="2"/>
        <v>17</v>
      </c>
      <c r="N236" s="22">
        <f t="shared" si="3"/>
        <v>1</v>
      </c>
      <c r="O236" s="143" t="str">
        <f>'2022'!N238</f>
        <v>10/3/2023</v>
      </c>
      <c r="P236" s="25">
        <f>'2022'!O238</f>
        <v>5</v>
      </c>
      <c r="Q236" s="144" t="str">
        <f>'2022'!AK238</f>
        <v/>
      </c>
      <c r="R236" s="26">
        <f>'2022'!AL238</f>
        <v>0</v>
      </c>
      <c r="S236" s="143" t="str">
        <f>'2022'!BH238</f>
        <v>3/11/2022</v>
      </c>
      <c r="T236" s="28">
        <f>'2022'!BI238</f>
        <v>1</v>
      </c>
      <c r="U236" s="29">
        <f t="shared" si="4"/>
        <v>45012</v>
      </c>
      <c r="V236" s="145" t="str">
        <f>'2022'!CF238</f>
        <v>3/10/2023</v>
      </c>
      <c r="W236" s="145" t="str">
        <f>'2022'!CG238</f>
        <v/>
      </c>
      <c r="X236" s="145" t="str">
        <f>'2022'!CH238</f>
        <v>11/3/2022</v>
      </c>
      <c r="Y236" s="26">
        <f t="shared" si="5"/>
        <v>17</v>
      </c>
      <c r="Z236" s="26">
        <f t="shared" si="6"/>
        <v>45012</v>
      </c>
      <c r="AA236" s="26">
        <f t="shared" si="7"/>
        <v>144</v>
      </c>
      <c r="AB236" s="26">
        <f t="shared" si="8"/>
        <v>17</v>
      </c>
      <c r="AC236" s="26">
        <f t="shared" ref="AC236:AE236" si="244">IF(Y236=44434,,Y236)</f>
        <v>17</v>
      </c>
      <c r="AD236" s="26">
        <f t="shared" si="244"/>
        <v>45012</v>
      </c>
      <c r="AE236" s="26">
        <f t="shared" si="244"/>
        <v>144</v>
      </c>
      <c r="AF236" s="26">
        <f t="shared" si="10"/>
        <v>17</v>
      </c>
      <c r="AG236" s="26" t="str">
        <f t="shared" si="11"/>
        <v>1 month ago</v>
      </c>
      <c r="AH236" s="26">
        <v>1.0</v>
      </c>
      <c r="AI236" s="26">
        <v>1.0</v>
      </c>
    </row>
    <row r="237">
      <c r="A237" s="20" t="str">
        <f>'2022'!A239</f>
        <v>RO5541267</v>
      </c>
      <c r="B237" s="9" t="str">
        <f>'2022'!B239</f>
        <v>WO29637</v>
      </c>
      <c r="C237" s="9" t="str">
        <f>'2022'!C239</f>
        <v>WO29637 / IMmotion151</v>
      </c>
      <c r="D237" s="9" t="str">
        <f>'2022'!D239</f>
        <v>Onc Solid Tumor &amp; Onc Medical Affairs</v>
      </c>
      <c r="E237" s="9" t="str">
        <f>'2022'!E239</f>
        <v>Tecentriq</v>
      </c>
      <c r="F237" s="9" t="str">
        <f>'2022'!F239</f>
        <v>Oncology</v>
      </c>
      <c r="G237" s="9" t="str">
        <f>'2022'!G239</f>
        <v>Phase III </v>
      </c>
      <c r="H237" s="21">
        <f>'2022'!H239</f>
        <v>44592</v>
      </c>
      <c r="I237" s="21" t="str">
        <f>'2022'!I239</f>
        <v/>
      </c>
      <c r="J237" s="22" t="str">
        <f>'2022'!J239</f>
        <v/>
      </c>
      <c r="K237" s="22" t="str">
        <f>'2022'!K239</f>
        <v/>
      </c>
      <c r="L237" s="22" t="str">
        <f>'2022'!L239</f>
        <v>above 56 days</v>
      </c>
      <c r="M237" s="23">
        <f t="shared" si="2"/>
        <v>265</v>
      </c>
      <c r="N237" s="22">
        <f t="shared" si="3"/>
        <v>9</v>
      </c>
      <c r="O237" s="143" t="str">
        <f>'2022'!N239</f>
        <v>5/7/2022</v>
      </c>
      <c r="P237" s="25">
        <f>'2022'!O239</f>
        <v>1</v>
      </c>
      <c r="Q237" s="144" t="str">
        <f>'2022'!AK239</f>
        <v/>
      </c>
      <c r="R237" s="26">
        <f>'2022'!AL239</f>
        <v>0</v>
      </c>
      <c r="S237" s="143" t="str">
        <f>'2022'!BH239</f>
        <v/>
      </c>
      <c r="T237" s="28">
        <f>'2022'!BI239</f>
        <v>0</v>
      </c>
      <c r="U237" s="29">
        <f t="shared" si="4"/>
        <v>45012</v>
      </c>
      <c r="V237" s="145" t="str">
        <f>'2022'!CF239</f>
        <v>7/5/2022</v>
      </c>
      <c r="W237" s="145" t="str">
        <f>'2022'!CG239</f>
        <v/>
      </c>
      <c r="X237" s="145" t="str">
        <f>'2022'!CH239</f>
        <v/>
      </c>
      <c r="Y237" s="26">
        <f t="shared" si="5"/>
        <v>265</v>
      </c>
      <c r="Z237" s="26">
        <f t="shared" si="6"/>
        <v>45012</v>
      </c>
      <c r="AA237" s="26">
        <f t="shared" si="7"/>
        <v>45012</v>
      </c>
      <c r="AB237" s="26">
        <f t="shared" si="8"/>
        <v>265</v>
      </c>
      <c r="AC237" s="26">
        <f t="shared" ref="AC237:AE237" si="245">IF(Y237=44434,,Y237)</f>
        <v>265</v>
      </c>
      <c r="AD237" s="26">
        <f t="shared" si="245"/>
        <v>45012</v>
      </c>
      <c r="AE237" s="26">
        <f t="shared" si="245"/>
        <v>45012</v>
      </c>
      <c r="AF237" s="26">
        <f t="shared" si="10"/>
        <v>265</v>
      </c>
      <c r="AG237" s="26" t="str">
        <f t="shared" si="11"/>
        <v>9 months ago</v>
      </c>
      <c r="AH237" s="26">
        <v>9.0</v>
      </c>
      <c r="AI237" s="26">
        <v>1.0</v>
      </c>
    </row>
    <row r="238">
      <c r="A238" s="20" t="str">
        <f>'2022'!A240</f>
        <v>RO5304020</v>
      </c>
      <c r="B238" s="9" t="str">
        <f>'2022'!B240</f>
        <v>WO42633</v>
      </c>
      <c r="C238" s="9" t="str">
        <f>'2022'!C240</f>
        <v>WO42633 / ASTEFANIA</v>
      </c>
      <c r="D238" s="9" t="str">
        <f>'2022'!D240</f>
        <v>Onc Solid Tumor &amp; Onc Medical Affairs</v>
      </c>
      <c r="E238" s="9" t="str">
        <f>'2022'!E240</f>
        <v>Kadcyla</v>
      </c>
      <c r="F238" s="9" t="str">
        <f>'2022'!F240</f>
        <v>Oncology</v>
      </c>
      <c r="G238" s="9" t="str">
        <f>'2022'!G240</f>
        <v>Phase III </v>
      </c>
      <c r="H238" s="21">
        <f>'2022'!H240</f>
        <v>49748</v>
      </c>
      <c r="I238" s="21">
        <f>'2022'!I240</f>
        <v>46248</v>
      </c>
      <c r="J238" s="22" t="str">
        <f>'2022'!J240</f>
        <v/>
      </c>
      <c r="K238" s="22" t="str">
        <f>'2022'!K240</f>
        <v/>
      </c>
      <c r="L238" s="22" t="str">
        <f>'2022'!L240</f>
        <v>above 56 days</v>
      </c>
      <c r="M238" s="23">
        <f t="shared" si="2"/>
        <v>209</v>
      </c>
      <c r="N238" s="22">
        <f t="shared" si="3"/>
        <v>7</v>
      </c>
      <c r="O238" s="143" t="str">
        <f>'2022'!N240</f>
        <v>30/8/2022</v>
      </c>
      <c r="P238" s="25">
        <f>'2022'!O240</f>
        <v>1</v>
      </c>
      <c r="Q238" s="144" t="str">
        <f>'2022'!AK240</f>
        <v/>
      </c>
      <c r="R238" s="26">
        <f>'2022'!AL240</f>
        <v>0</v>
      </c>
      <c r="S238" s="143" t="str">
        <f>'2022'!BH240</f>
        <v/>
      </c>
      <c r="T238" s="28">
        <f>'2022'!BI240</f>
        <v>0</v>
      </c>
      <c r="U238" s="29">
        <f t="shared" si="4"/>
        <v>45012</v>
      </c>
      <c r="V238" s="145" t="str">
        <f>'2022'!CF240</f>
        <v>8/30/2022</v>
      </c>
      <c r="W238" s="145" t="str">
        <f>'2022'!CG240</f>
        <v/>
      </c>
      <c r="X238" s="145" t="str">
        <f>'2022'!CH240</f>
        <v/>
      </c>
      <c r="Y238" s="26">
        <f t="shared" si="5"/>
        <v>209</v>
      </c>
      <c r="Z238" s="26">
        <f t="shared" si="6"/>
        <v>45012</v>
      </c>
      <c r="AA238" s="26">
        <f t="shared" si="7"/>
        <v>45012</v>
      </c>
      <c r="AB238" s="26">
        <f t="shared" si="8"/>
        <v>209</v>
      </c>
      <c r="AC238" s="26">
        <f t="shared" ref="AC238:AE238" si="246">IF(Y238=44434,,Y238)</f>
        <v>209</v>
      </c>
      <c r="AD238" s="26">
        <f t="shared" si="246"/>
        <v>45012</v>
      </c>
      <c r="AE238" s="26">
        <f t="shared" si="246"/>
        <v>45012</v>
      </c>
      <c r="AF238" s="26">
        <f t="shared" si="10"/>
        <v>209</v>
      </c>
      <c r="AG238" s="26" t="str">
        <f t="shared" si="11"/>
        <v>7 months ago</v>
      </c>
      <c r="AH238" s="26">
        <v>1.0</v>
      </c>
      <c r="AI238" s="26">
        <v>1.0</v>
      </c>
    </row>
    <row r="239">
      <c r="A239" s="20" t="str">
        <f>'2022'!A241</f>
        <v>RO4909832</v>
      </c>
      <c r="B239" s="9" t="str">
        <f>'2022'!B241</f>
        <v>WN29722</v>
      </c>
      <c r="C239" s="9" t="str">
        <f>'2022'!C241</f>
        <v>WN29722</v>
      </c>
      <c r="D239" s="9" t="str">
        <f>'2022'!D241</f>
        <v>Neuroscience</v>
      </c>
      <c r="E239" s="9" t="str">
        <f>'2022'!E241</f>
        <v>gantenerumab</v>
      </c>
      <c r="F239" s="9" t="str">
        <f>'2022'!F241</f>
        <v>Neurology/CNS</v>
      </c>
      <c r="G239" s="9" t="str">
        <f>'2022'!G241</f>
        <v>Phase II </v>
      </c>
      <c r="H239" s="21">
        <f>'2022'!H241</f>
        <v>46037</v>
      </c>
      <c r="I239" s="21">
        <f>'2022'!I241</f>
        <v>45044</v>
      </c>
      <c r="J239" s="22" t="str">
        <f>'2022'!J241</f>
        <v/>
      </c>
      <c r="K239" s="22" t="str">
        <f>'2022'!K241</f>
        <v/>
      </c>
      <c r="L239" s="22" t="str">
        <f>'2022'!L241</f>
        <v>above 56 days</v>
      </c>
      <c r="M239" s="23">
        <f t="shared" si="2"/>
        <v>159</v>
      </c>
      <c r="N239" s="22">
        <f t="shared" si="3"/>
        <v>6</v>
      </c>
      <c r="O239" s="143" t="str">
        <f>'2022'!N241</f>
        <v>19/10/2022</v>
      </c>
      <c r="P239" s="25">
        <f>'2022'!O241</f>
        <v>32</v>
      </c>
      <c r="Q239" s="144" t="str">
        <f>'2022'!AK241</f>
        <v>19/10/2022</v>
      </c>
      <c r="R239" s="26">
        <f>'2022'!AL241</f>
        <v>35</v>
      </c>
      <c r="S239" s="143" t="str">
        <f>'2022'!BH241</f>
        <v>3/10/2022</v>
      </c>
      <c r="T239" s="28">
        <f>'2022'!BI241</f>
        <v>37</v>
      </c>
      <c r="U239" s="29">
        <f t="shared" si="4"/>
        <v>45012</v>
      </c>
      <c r="V239" s="145" t="str">
        <f>'2022'!CF241</f>
        <v>10/19/2022</v>
      </c>
      <c r="W239" s="145" t="str">
        <f>'2022'!CG241</f>
        <v>10/19/2022</v>
      </c>
      <c r="X239" s="145" t="str">
        <f>'2022'!CH241</f>
        <v>10/3/2022</v>
      </c>
      <c r="Y239" s="26">
        <f t="shared" si="5"/>
        <v>159</v>
      </c>
      <c r="Z239" s="26">
        <f t="shared" si="6"/>
        <v>159</v>
      </c>
      <c r="AA239" s="26">
        <f t="shared" si="7"/>
        <v>175</v>
      </c>
      <c r="AB239" s="26">
        <f t="shared" si="8"/>
        <v>159</v>
      </c>
      <c r="AC239" s="26">
        <f t="shared" ref="AC239:AE239" si="247">IF(Y239=44434,,Y239)</f>
        <v>159</v>
      </c>
      <c r="AD239" s="26">
        <f t="shared" si="247"/>
        <v>159</v>
      </c>
      <c r="AE239" s="26">
        <f t="shared" si="247"/>
        <v>175</v>
      </c>
      <c r="AF239" s="26">
        <f t="shared" si="10"/>
        <v>159</v>
      </c>
      <c r="AG239" s="26" t="str">
        <f t="shared" si="11"/>
        <v>6 months ago</v>
      </c>
      <c r="AH239" s="26">
        <v>3.0</v>
      </c>
      <c r="AI239" s="26">
        <v>3.0</v>
      </c>
    </row>
    <row r="240">
      <c r="A240" s="20" t="str">
        <f>'2022'!A242</f>
        <v>RO7293583</v>
      </c>
      <c r="B240" s="9" t="str">
        <f>'2022'!B242</f>
        <v>BP42169</v>
      </c>
      <c r="C240" s="9" t="str">
        <f>'2022'!C242</f>
        <v>BP42169</v>
      </c>
      <c r="D240" s="9" t="str">
        <f>'2022'!D242</f>
        <v>Onc Hematology &amp; Onc Early Dev</v>
      </c>
      <c r="E240" s="9" t="str">
        <f>'2022'!E242</f>
        <v>TYRP1 CD3 TCB</v>
      </c>
      <c r="F240" s="9" t="str">
        <f>'2022'!F242</f>
        <v>Oncology</v>
      </c>
      <c r="G240" s="9" t="str">
        <f>'2022'!G242</f>
        <v>Phase I </v>
      </c>
      <c r="H240" s="21">
        <f>'2022'!H242</f>
        <v>44837</v>
      </c>
      <c r="I240" s="21" t="str">
        <f>'2022'!I242</f>
        <v/>
      </c>
      <c r="J240" s="22" t="str">
        <f>'2022'!J242</f>
        <v/>
      </c>
      <c r="K240" s="22" t="str">
        <f>'2022'!K242</f>
        <v/>
      </c>
      <c r="L240" s="22" t="str">
        <f>'2022'!L242</f>
        <v>above 56 days</v>
      </c>
      <c r="M240" s="23">
        <f t="shared" si="2"/>
        <v>200</v>
      </c>
      <c r="N240" s="22">
        <f t="shared" si="3"/>
        <v>7</v>
      </c>
      <c r="O240" s="143" t="str">
        <f>'2022'!N242</f>
        <v>8/9/2022</v>
      </c>
      <c r="P240" s="25">
        <f>'2022'!O242</f>
        <v>7</v>
      </c>
      <c r="Q240" s="144" t="str">
        <f>'2022'!AK242</f>
        <v/>
      </c>
      <c r="R240" s="26">
        <f>'2022'!AL242</f>
        <v>0</v>
      </c>
      <c r="S240" s="143" t="str">
        <f>'2022'!BH242</f>
        <v/>
      </c>
      <c r="T240" s="28">
        <f>'2022'!BI242</f>
        <v>0</v>
      </c>
      <c r="U240" s="29">
        <f t="shared" si="4"/>
        <v>45012</v>
      </c>
      <c r="V240" s="145" t="str">
        <f>'2022'!CF242</f>
        <v>9/8/2022</v>
      </c>
      <c r="W240" s="145" t="str">
        <f>'2022'!CG242</f>
        <v/>
      </c>
      <c r="X240" s="145" t="str">
        <f>'2022'!CH242</f>
        <v/>
      </c>
      <c r="Y240" s="26">
        <f t="shared" si="5"/>
        <v>200</v>
      </c>
      <c r="Z240" s="26">
        <f t="shared" si="6"/>
        <v>45012</v>
      </c>
      <c r="AA240" s="26">
        <f t="shared" si="7"/>
        <v>45012</v>
      </c>
      <c r="AB240" s="26">
        <f t="shared" si="8"/>
        <v>200</v>
      </c>
      <c r="AC240" s="26">
        <f t="shared" ref="AC240:AE240" si="248">IF(Y240=44434,,Y240)</f>
        <v>200</v>
      </c>
      <c r="AD240" s="26">
        <f t="shared" si="248"/>
        <v>45012</v>
      </c>
      <c r="AE240" s="26">
        <f t="shared" si="248"/>
        <v>45012</v>
      </c>
      <c r="AF240" s="26">
        <f t="shared" si="10"/>
        <v>200</v>
      </c>
      <c r="AG240" s="26" t="str">
        <f t="shared" si="11"/>
        <v>7 months ago</v>
      </c>
      <c r="AH240" s="26">
        <v>3.0</v>
      </c>
      <c r="AI240" s="26">
        <v>2.0</v>
      </c>
    </row>
    <row r="241">
      <c r="A241" s="20" t="str">
        <f>'2022'!A243</f>
        <v>BM_EM0094</v>
      </c>
      <c r="B241" s="9" t="str">
        <f>'2022'!B243</f>
        <v>MN43416</v>
      </c>
      <c r="C241" s="9" t="str">
        <f>'2022'!C243</f>
        <v>MN43416</v>
      </c>
      <c r="D241" s="9" t="str">
        <f>'2022'!D243</f>
        <v>Not defined</v>
      </c>
      <c r="E241" s="9" t="str">
        <f>'2022'!E243</f>
        <v/>
      </c>
      <c r="F241" s="9" t="str">
        <f>'2022'!F243</f>
        <v>Neurology/CNS</v>
      </c>
      <c r="G241" s="9" t="str">
        <f>'2022'!G243</f>
        <v>Phase IV </v>
      </c>
      <c r="H241" s="21" t="str">
        <f>'2022'!H243</f>
        <v/>
      </c>
      <c r="I241" s="21" t="str">
        <f>'2022'!I243</f>
        <v/>
      </c>
      <c r="J241" s="22" t="str">
        <f>'2022'!J243</f>
        <v/>
      </c>
      <c r="K241" s="22" t="str">
        <f>'2022'!K243</f>
        <v/>
      </c>
      <c r="L241" s="22" t="str">
        <f>'2022'!L243</f>
        <v>above 56 days</v>
      </c>
      <c r="M241" s="23">
        <f t="shared" si="2"/>
        <v>75</v>
      </c>
      <c r="N241" s="22">
        <f t="shared" si="3"/>
        <v>3</v>
      </c>
      <c r="O241" s="143" t="str">
        <f>'2022'!N243</f>
        <v>29/9/2022</v>
      </c>
      <c r="P241" s="25">
        <f>'2022'!O243</f>
        <v>6</v>
      </c>
      <c r="Q241" s="144" t="str">
        <f>'2022'!AK243</f>
        <v>11/1/2023</v>
      </c>
      <c r="R241" s="26">
        <f>'2022'!AL243</f>
        <v>0</v>
      </c>
      <c r="S241" s="143" t="str">
        <f>'2022'!BH243</f>
        <v/>
      </c>
      <c r="T241" s="28">
        <f>'2022'!BI243</f>
        <v>0</v>
      </c>
      <c r="U241" s="29">
        <f t="shared" si="4"/>
        <v>45012</v>
      </c>
      <c r="V241" s="145" t="str">
        <f>'2022'!CF243</f>
        <v>9/29/2022</v>
      </c>
      <c r="W241" s="145" t="str">
        <f>'2022'!CG243</f>
        <v>1/11/2023</v>
      </c>
      <c r="X241" s="145" t="str">
        <f>'2022'!CH243</f>
        <v/>
      </c>
      <c r="Y241" s="26">
        <f t="shared" si="5"/>
        <v>179</v>
      </c>
      <c r="Z241" s="26">
        <f t="shared" si="6"/>
        <v>75</v>
      </c>
      <c r="AA241" s="26">
        <f t="shared" si="7"/>
        <v>45012</v>
      </c>
      <c r="AB241" s="26">
        <f t="shared" si="8"/>
        <v>75</v>
      </c>
      <c r="AC241" s="26">
        <f t="shared" ref="AC241:AE241" si="249">IF(Y241=44434,,Y241)</f>
        <v>179</v>
      </c>
      <c r="AD241" s="26">
        <f t="shared" si="249"/>
        <v>75</v>
      </c>
      <c r="AE241" s="26">
        <f t="shared" si="249"/>
        <v>45012</v>
      </c>
      <c r="AF241" s="26">
        <f t="shared" si="10"/>
        <v>75</v>
      </c>
      <c r="AG241" s="26" t="str">
        <f t="shared" si="11"/>
        <v>3 months ago</v>
      </c>
      <c r="AH241" s="26">
        <v>1.0</v>
      </c>
      <c r="AI241" s="26">
        <v>1.0</v>
      </c>
    </row>
    <row r="242">
      <c r="A242" s="20" t="str">
        <f>'2022'!A244</f>
        <v>RO5532961</v>
      </c>
      <c r="B242" s="9" t="str">
        <f>'2022'!B244</f>
        <v>YP40057</v>
      </c>
      <c r="C242" s="9" t="str">
        <f>'2022'!C244</f>
        <v>YP40057</v>
      </c>
      <c r="D242" s="9" t="str">
        <f>'2022'!D244</f>
        <v>Onc Solid Tumor &amp; Onc Medical Affairs</v>
      </c>
      <c r="E242" s="9" t="str">
        <f>'2022'!E244</f>
        <v>ipatasertib</v>
      </c>
      <c r="F242" s="9" t="str">
        <f>'2022'!F244</f>
        <v>Oncology</v>
      </c>
      <c r="G242" s="9" t="str">
        <f>'2022'!G244</f>
        <v>Phase I </v>
      </c>
      <c r="H242" s="21">
        <f>'2022'!H244</f>
        <v>44980</v>
      </c>
      <c r="I242" s="21" t="str">
        <f>'2022'!I244</f>
        <v/>
      </c>
      <c r="J242" s="22" t="str">
        <f>'2022'!J244</f>
        <v/>
      </c>
      <c r="K242" s="22" t="str">
        <f>'2022'!K244</f>
        <v/>
      </c>
      <c r="L242" s="22" t="str">
        <f>'2022'!L244</f>
        <v>1-28 days</v>
      </c>
      <c r="M242" s="23">
        <f t="shared" si="2"/>
        <v>18</v>
      </c>
      <c r="N242" s="22">
        <f t="shared" si="3"/>
        <v>1</v>
      </c>
      <c r="O242" s="143" t="str">
        <f>'2022'!N244</f>
        <v>9/3/2023</v>
      </c>
      <c r="P242" s="25">
        <f>'2022'!O244</f>
        <v>8</v>
      </c>
      <c r="Q242" s="144" t="str">
        <f>'2022'!AK244</f>
        <v>29/8/2022</v>
      </c>
      <c r="R242" s="26">
        <f>'2022'!AL244</f>
        <v>2</v>
      </c>
      <c r="S242" s="143" t="str">
        <f>'2022'!BH244</f>
        <v>25/8/2022</v>
      </c>
      <c r="T242" s="28">
        <f>'2022'!BI244</f>
        <v>8</v>
      </c>
      <c r="U242" s="29">
        <f t="shared" si="4"/>
        <v>45012</v>
      </c>
      <c r="V242" s="145" t="str">
        <f>'2022'!CF244</f>
        <v>3/9/2023</v>
      </c>
      <c r="W242" s="145" t="str">
        <f>'2022'!CG244</f>
        <v>8/29/2022</v>
      </c>
      <c r="X242" s="145" t="str">
        <f>'2022'!CH244</f>
        <v>8/25/2022</v>
      </c>
      <c r="Y242" s="26">
        <f t="shared" si="5"/>
        <v>18</v>
      </c>
      <c r="Z242" s="26">
        <f t="shared" si="6"/>
        <v>210</v>
      </c>
      <c r="AA242" s="26">
        <f t="shared" si="7"/>
        <v>214</v>
      </c>
      <c r="AB242" s="26">
        <f t="shared" si="8"/>
        <v>18</v>
      </c>
      <c r="AC242" s="26">
        <f t="shared" ref="AC242:AE242" si="250">IF(Y242=44434,,Y242)</f>
        <v>18</v>
      </c>
      <c r="AD242" s="26">
        <f t="shared" si="250"/>
        <v>210</v>
      </c>
      <c r="AE242" s="26">
        <f t="shared" si="250"/>
        <v>214</v>
      </c>
      <c r="AF242" s="26">
        <f t="shared" si="10"/>
        <v>18</v>
      </c>
      <c r="AG242" s="26" t="str">
        <f t="shared" si="11"/>
        <v>1 month ago</v>
      </c>
      <c r="AH242" s="26">
        <v>2.0</v>
      </c>
      <c r="AI242" s="26">
        <v>2.0</v>
      </c>
    </row>
    <row r="243">
      <c r="A243" s="20" t="str">
        <f>'2022'!A245</f>
        <v>RO4909832</v>
      </c>
      <c r="B243" s="9" t="str">
        <f>'2022'!B245</f>
        <v>WP40052</v>
      </c>
      <c r="C243" s="9" t="str">
        <f>'2022'!C245</f>
        <v>WP40052</v>
      </c>
      <c r="D243" s="9" t="str">
        <f>'2022'!D245</f>
        <v>Neuroscience</v>
      </c>
      <c r="E243" s="9" t="str">
        <f>'2022'!E245</f>
        <v>gantenerumab</v>
      </c>
      <c r="F243" s="9" t="str">
        <f>'2022'!F245</f>
        <v>Neurology/CNS</v>
      </c>
      <c r="G243" s="9" t="str">
        <f>'2022'!G245</f>
        <v>Phase I </v>
      </c>
      <c r="H243" s="21" t="str">
        <f>'2022'!H245</f>
        <v/>
      </c>
      <c r="I243" s="21" t="str">
        <f>'2022'!I245</f>
        <v/>
      </c>
      <c r="J243" s="22" t="str">
        <f>'2022'!J245</f>
        <v/>
      </c>
      <c r="K243" s="22" t="str">
        <f>'2022'!K245</f>
        <v/>
      </c>
      <c r="L243" s="22" t="str">
        <f>'2022'!L245</f>
        <v>above 56 days</v>
      </c>
      <c r="M243" s="23">
        <f t="shared" si="2"/>
        <v>213</v>
      </c>
      <c r="N243" s="22">
        <f t="shared" si="3"/>
        <v>8</v>
      </c>
      <c r="O243" s="143" t="str">
        <f>'2022'!N245</f>
        <v>26/8/2022</v>
      </c>
      <c r="P243" s="25">
        <f>'2022'!O245</f>
        <v>91</v>
      </c>
      <c r="Q243" s="144" t="str">
        <f>'2022'!AK245</f>
        <v>26/8/2022</v>
      </c>
      <c r="R243" s="26">
        <f>'2022'!AL245</f>
        <v>9</v>
      </c>
      <c r="S243" s="143" t="str">
        <f>'2022'!BH245</f>
        <v>26/8/2022</v>
      </c>
      <c r="T243" s="28">
        <f>'2022'!BI245</f>
        <v>84</v>
      </c>
      <c r="U243" s="29">
        <f t="shared" si="4"/>
        <v>45012</v>
      </c>
      <c r="V243" s="145" t="str">
        <f>'2022'!CF245</f>
        <v>8/26/2022</v>
      </c>
      <c r="W243" s="145" t="str">
        <f>'2022'!CG245</f>
        <v>8/26/2022</v>
      </c>
      <c r="X243" s="145" t="str">
        <f>'2022'!CH245</f>
        <v>8/26/2022</v>
      </c>
      <c r="Y243" s="26">
        <f t="shared" si="5"/>
        <v>213</v>
      </c>
      <c r="Z243" s="26">
        <f t="shared" si="6"/>
        <v>213</v>
      </c>
      <c r="AA243" s="26">
        <f t="shared" si="7"/>
        <v>213</v>
      </c>
      <c r="AB243" s="26">
        <f t="shared" si="8"/>
        <v>213</v>
      </c>
      <c r="AC243" s="26">
        <f t="shared" ref="AC243:AE243" si="251">IF(Y243=44434,,Y243)</f>
        <v>213</v>
      </c>
      <c r="AD243" s="26">
        <f t="shared" si="251"/>
        <v>213</v>
      </c>
      <c r="AE243" s="26">
        <f t="shared" si="251"/>
        <v>213</v>
      </c>
      <c r="AF243" s="26">
        <f t="shared" si="10"/>
        <v>213</v>
      </c>
      <c r="AG243" s="26" t="str">
        <f t="shared" si="11"/>
        <v>8 months ago</v>
      </c>
      <c r="AH243" s="26">
        <v>2.0</v>
      </c>
      <c r="AI243" s="26">
        <v>2.0</v>
      </c>
    </row>
    <row r="244">
      <c r="A244" s="20" t="str">
        <f>'2022'!A246</f>
        <v>RO7092284</v>
      </c>
      <c r="B244" s="9" t="str">
        <f>'2022'!B246</f>
        <v>MO43156</v>
      </c>
      <c r="C244" s="9" t="str">
        <f>'2022'!C246</f>
        <v>MO43156 / ASTRES</v>
      </c>
      <c r="D244" s="9" t="str">
        <f>'2022'!D246</f>
        <v>Onc Solid Tumor &amp; Onc Medical Affairs</v>
      </c>
      <c r="E244" s="9" t="str">
        <f>'2022'!E246</f>
        <v>tiragolumab</v>
      </c>
      <c r="F244" s="9" t="str">
        <f>'2022'!F246</f>
        <v>Oncology</v>
      </c>
      <c r="G244" s="9" t="str">
        <f>'2022'!G246</f>
        <v>Phase II </v>
      </c>
      <c r="H244" s="21">
        <f>'2022'!H246</f>
        <v>46055</v>
      </c>
      <c r="I244" s="21" t="str">
        <f>'2022'!I246</f>
        <v/>
      </c>
      <c r="J244" s="22" t="str">
        <f>'2022'!J246</f>
        <v/>
      </c>
      <c r="K244" s="22" t="str">
        <f>'2022'!K246</f>
        <v/>
      </c>
      <c r="L244" s="22" t="str">
        <f>'2022'!L246</f>
        <v>1-28 days</v>
      </c>
      <c r="M244" s="23">
        <f t="shared" si="2"/>
        <v>25</v>
      </c>
      <c r="N244" s="22">
        <f t="shared" si="3"/>
        <v>1</v>
      </c>
      <c r="O244" s="143" t="str">
        <f>'2022'!N246</f>
        <v>2/3/2023</v>
      </c>
      <c r="P244" s="25">
        <f>'2022'!O246</f>
        <v>15</v>
      </c>
      <c r="Q244" s="144" t="str">
        <f>'2022'!AK246</f>
        <v/>
      </c>
      <c r="R244" s="26">
        <f>'2022'!AL246</f>
        <v>0</v>
      </c>
      <c r="S244" s="143" t="str">
        <f>'2022'!BH246</f>
        <v>24/2/2023</v>
      </c>
      <c r="T244" s="28">
        <f>'2022'!BI246</f>
        <v>0</v>
      </c>
      <c r="U244" s="29">
        <f t="shared" si="4"/>
        <v>45012</v>
      </c>
      <c r="V244" s="145" t="str">
        <f>'2022'!CF246</f>
        <v>3/2/2023</v>
      </c>
      <c r="W244" s="145" t="str">
        <f>'2022'!CG246</f>
        <v/>
      </c>
      <c r="X244" s="145" t="str">
        <f>'2022'!CH246</f>
        <v>2/24/2023</v>
      </c>
      <c r="Y244" s="26">
        <f t="shared" si="5"/>
        <v>25</v>
      </c>
      <c r="Z244" s="26">
        <f t="shared" si="6"/>
        <v>45012</v>
      </c>
      <c r="AA244" s="26">
        <f t="shared" si="7"/>
        <v>31</v>
      </c>
      <c r="AB244" s="26">
        <f t="shared" si="8"/>
        <v>25</v>
      </c>
      <c r="AC244" s="26">
        <f t="shared" ref="AC244:AE244" si="252">IF(Y244=44434,,Y244)</f>
        <v>25</v>
      </c>
      <c r="AD244" s="26">
        <f t="shared" si="252"/>
        <v>45012</v>
      </c>
      <c r="AE244" s="26">
        <f t="shared" si="252"/>
        <v>31</v>
      </c>
      <c r="AF244" s="26">
        <f t="shared" si="10"/>
        <v>25</v>
      </c>
      <c r="AG244" s="26" t="str">
        <f t="shared" si="11"/>
        <v>1 month ago</v>
      </c>
      <c r="AH244" s="26">
        <v>1.0</v>
      </c>
      <c r="AI244" s="26">
        <v>1.0</v>
      </c>
    </row>
    <row r="245">
      <c r="A245" s="20" t="str">
        <f>'2022'!A247</f>
        <v>RO7092284</v>
      </c>
      <c r="B245" s="9" t="str">
        <f>'2022'!B247</f>
        <v>YO42137</v>
      </c>
      <c r="C245" s="9" t="str">
        <f>'2022'!C247</f>
        <v>YO42137</v>
      </c>
      <c r="D245" s="9" t="str">
        <f>'2022'!D247</f>
        <v>Onc Solid Tumor &amp; Onc Medical Affairs</v>
      </c>
      <c r="E245" s="9" t="str">
        <f>'2022'!E247</f>
        <v>tiragolumab</v>
      </c>
      <c r="F245" s="9" t="str">
        <f>'2022'!F247</f>
        <v>Oncology</v>
      </c>
      <c r="G245" s="9" t="str">
        <f>'2022'!G247</f>
        <v>Phase III </v>
      </c>
      <c r="H245" s="21">
        <f>'2022'!H247</f>
        <v>45905</v>
      </c>
      <c r="I245" s="21">
        <f>'2022'!I247</f>
        <v>45618</v>
      </c>
      <c r="J245" s="22" t="str">
        <f>'2022'!J247</f>
        <v/>
      </c>
      <c r="K245" s="22" t="str">
        <f>'2022'!K247</f>
        <v/>
      </c>
      <c r="L245" s="22" t="str">
        <f>'2022'!L247</f>
        <v>1-28 days</v>
      </c>
      <c r="M245" s="23">
        <f t="shared" si="2"/>
        <v>12</v>
      </c>
      <c r="N245" s="22">
        <f t="shared" si="3"/>
        <v>1</v>
      </c>
      <c r="O245" s="143" t="str">
        <f>'2022'!N247</f>
        <v>15/3/2023</v>
      </c>
      <c r="P245" s="25">
        <f>'2022'!O247</f>
        <v>3</v>
      </c>
      <c r="Q245" s="144" t="str">
        <f>'2022'!AK247</f>
        <v/>
      </c>
      <c r="R245" s="26">
        <f>'2022'!AL247</f>
        <v>0</v>
      </c>
      <c r="S245" s="143" t="str">
        <f>'2022'!BH247</f>
        <v>5/12/2022</v>
      </c>
      <c r="T245" s="28">
        <f>'2022'!BI247</f>
        <v>0</v>
      </c>
      <c r="U245" s="29">
        <f t="shared" si="4"/>
        <v>45012</v>
      </c>
      <c r="V245" s="145" t="str">
        <f>'2022'!CF247</f>
        <v>3/15/2023</v>
      </c>
      <c r="W245" s="145" t="str">
        <f>'2022'!CG247</f>
        <v/>
      </c>
      <c r="X245" s="145" t="str">
        <f>'2022'!CH247</f>
        <v>12/5/2022</v>
      </c>
      <c r="Y245" s="26">
        <f t="shared" si="5"/>
        <v>12</v>
      </c>
      <c r="Z245" s="26">
        <f t="shared" si="6"/>
        <v>45012</v>
      </c>
      <c r="AA245" s="26">
        <f t="shared" si="7"/>
        <v>112</v>
      </c>
      <c r="AB245" s="26">
        <f t="shared" si="8"/>
        <v>12</v>
      </c>
      <c r="AC245" s="26">
        <f t="shared" ref="AC245:AE245" si="253">IF(Y245=44434,,Y245)</f>
        <v>12</v>
      </c>
      <c r="AD245" s="26">
        <f t="shared" si="253"/>
        <v>45012</v>
      </c>
      <c r="AE245" s="26">
        <f t="shared" si="253"/>
        <v>112</v>
      </c>
      <c r="AF245" s="26">
        <f t="shared" si="10"/>
        <v>12</v>
      </c>
      <c r="AG245" s="26" t="str">
        <f t="shared" si="11"/>
        <v>1 month ago</v>
      </c>
      <c r="AH245" s="26">
        <v>1.0</v>
      </c>
      <c r="AI245" s="26">
        <v>1.0</v>
      </c>
    </row>
    <row r="246">
      <c r="A246" s="20" t="str">
        <f>'2022'!A248</f>
        <v>RO7191686</v>
      </c>
      <c r="B246" s="9" t="str">
        <f>'2022'!B248</f>
        <v>CP40559</v>
      </c>
      <c r="C246" s="9" t="str">
        <f>'2022'!C248</f>
        <v>CP40559 / MiniSTONE 1</v>
      </c>
      <c r="D246" s="9" t="str">
        <f>'2022'!D248</f>
        <v>I2O</v>
      </c>
      <c r="E246" s="9" t="str">
        <f>'2022'!E248</f>
        <v>Xofluza</v>
      </c>
      <c r="F246" s="9" t="str">
        <f>'2022'!F248</f>
        <v>Infectious Disease</v>
      </c>
      <c r="G246" s="9" t="str">
        <f>'2022'!G248</f>
        <v>Phase III </v>
      </c>
      <c r="H246" s="21">
        <f>'2022'!H248</f>
        <v>45196</v>
      </c>
      <c r="I246" s="21">
        <f>'2022'!I248</f>
        <v>43921</v>
      </c>
      <c r="J246" s="22" t="str">
        <f>'2022'!J248</f>
        <v/>
      </c>
      <c r="K246" s="22" t="str">
        <f>'2022'!K248</f>
        <v/>
      </c>
      <c r="L246" s="22" t="str">
        <f>'2022'!L248</f>
        <v>above 56 days</v>
      </c>
      <c r="M246" s="23">
        <f t="shared" si="2"/>
        <v>224</v>
      </c>
      <c r="N246" s="22">
        <f t="shared" si="3"/>
        <v>8</v>
      </c>
      <c r="O246" s="143" t="str">
        <f>'2022'!N248</f>
        <v>15/8/2022</v>
      </c>
      <c r="P246" s="25">
        <f>'2022'!O248</f>
        <v>3</v>
      </c>
      <c r="Q246" s="144" t="str">
        <f>'2022'!AK248</f>
        <v>8/8/2022</v>
      </c>
      <c r="R246" s="26">
        <f>'2022'!AL248</f>
        <v>3</v>
      </c>
      <c r="S246" s="143" t="str">
        <f>'2022'!BH248</f>
        <v/>
      </c>
      <c r="T246" s="28">
        <f>'2022'!BI248</f>
        <v>0</v>
      </c>
      <c r="U246" s="29">
        <f t="shared" si="4"/>
        <v>45012</v>
      </c>
      <c r="V246" s="145" t="str">
        <f>'2022'!CF248</f>
        <v>8/15/2022</v>
      </c>
      <c r="W246" s="145" t="str">
        <f>'2022'!CG248</f>
        <v>8/8/2022</v>
      </c>
      <c r="X246" s="145" t="str">
        <f>'2022'!CH248</f>
        <v/>
      </c>
      <c r="Y246" s="26">
        <f t="shared" si="5"/>
        <v>224</v>
      </c>
      <c r="Z246" s="26">
        <f t="shared" si="6"/>
        <v>231</v>
      </c>
      <c r="AA246" s="26">
        <f t="shared" si="7"/>
        <v>45012</v>
      </c>
      <c r="AB246" s="26">
        <f t="shared" si="8"/>
        <v>224</v>
      </c>
      <c r="AC246" s="26">
        <f t="shared" ref="AC246:AE246" si="254">IF(Y246=44434,,Y246)</f>
        <v>224</v>
      </c>
      <c r="AD246" s="26">
        <f t="shared" si="254"/>
        <v>231</v>
      </c>
      <c r="AE246" s="26">
        <f t="shared" si="254"/>
        <v>45012</v>
      </c>
      <c r="AF246" s="26">
        <f t="shared" si="10"/>
        <v>224</v>
      </c>
      <c r="AG246" s="26" t="str">
        <f t="shared" si="11"/>
        <v>8 months ago</v>
      </c>
      <c r="AH246" s="26">
        <v>3.0</v>
      </c>
      <c r="AI246" s="26">
        <v>2.0</v>
      </c>
    </row>
    <row r="247">
      <c r="A247" s="20" t="str">
        <f>'2022'!A249</f>
        <v>RO5541267</v>
      </c>
      <c r="B247" s="9" t="str">
        <f>'2022'!B249</f>
        <v>Tecentriq ICSD Pooled Studies</v>
      </c>
      <c r="C247" s="9" t="str">
        <f>'2022'!C249</f>
        <v>Tecentriq ICSD Pooled Studies</v>
      </c>
      <c r="D247" s="9" t="str">
        <f>'2022'!D249</f>
        <v>Onc Solid Tumor &amp; Onc Medical Affairs</v>
      </c>
      <c r="E247" s="9" t="str">
        <f>'2022'!E249</f>
        <v>Tecentriq</v>
      </c>
      <c r="F247" s="9" t="str">
        <f>'2022'!F249</f>
        <v>Oncology</v>
      </c>
      <c r="G247" s="9" t="str">
        <f>'2022'!G249</f>
        <v>Phase II/III </v>
      </c>
      <c r="H247" s="21" t="str">
        <f>'2022'!H249</f>
        <v/>
      </c>
      <c r="I247" s="21" t="str">
        <f>'2022'!I249</f>
        <v/>
      </c>
      <c r="J247" s="22" t="str">
        <f>'2022'!J249</f>
        <v/>
      </c>
      <c r="K247" s="22" t="str">
        <f>'2022'!K249</f>
        <v/>
      </c>
      <c r="L247" s="22" t="str">
        <f>'2022'!L249</f>
        <v>1-28 days</v>
      </c>
      <c r="M247" s="23">
        <f t="shared" si="2"/>
        <v>24</v>
      </c>
      <c r="N247" s="22">
        <f t="shared" si="3"/>
        <v>1</v>
      </c>
      <c r="O247" s="143" t="str">
        <f>'2022'!N249</f>
        <v>3/3/2023</v>
      </c>
      <c r="P247" s="25">
        <f>'2022'!O249</f>
        <v>23</v>
      </c>
      <c r="Q247" s="144" t="str">
        <f>'2022'!AK249</f>
        <v>3/3/2023</v>
      </c>
      <c r="R247" s="26">
        <f>'2022'!AL249</f>
        <v>21</v>
      </c>
      <c r="S247" s="143" t="str">
        <f>'2022'!BH249</f>
        <v>16/2/2023</v>
      </c>
      <c r="T247" s="28">
        <f>'2022'!BI249</f>
        <v>0</v>
      </c>
      <c r="U247" s="29">
        <f t="shared" si="4"/>
        <v>45012</v>
      </c>
      <c r="V247" s="145" t="str">
        <f>'2022'!CF249</f>
        <v>3/3/2023</v>
      </c>
      <c r="W247" s="145" t="str">
        <f>'2022'!CG249</f>
        <v>3/3/2023</v>
      </c>
      <c r="X247" s="145" t="str">
        <f>'2022'!CH249</f>
        <v>2/16/2023</v>
      </c>
      <c r="Y247" s="26">
        <f t="shared" si="5"/>
        <v>24</v>
      </c>
      <c r="Z247" s="26">
        <f t="shared" si="6"/>
        <v>24</v>
      </c>
      <c r="AA247" s="26">
        <f t="shared" si="7"/>
        <v>39</v>
      </c>
      <c r="AB247" s="26">
        <f t="shared" si="8"/>
        <v>24</v>
      </c>
      <c r="AC247" s="26">
        <f t="shared" ref="AC247:AE247" si="255">IF(Y247=44434,,Y247)</f>
        <v>24</v>
      </c>
      <c r="AD247" s="26">
        <f t="shared" si="255"/>
        <v>24</v>
      </c>
      <c r="AE247" s="26">
        <f t="shared" si="255"/>
        <v>39</v>
      </c>
      <c r="AF247" s="26">
        <f t="shared" si="10"/>
        <v>24</v>
      </c>
      <c r="AG247" s="26" t="str">
        <f t="shared" si="11"/>
        <v>1 month ago</v>
      </c>
      <c r="AH247" s="26">
        <v>6.0</v>
      </c>
      <c r="AI247" s="26">
        <v>1.0</v>
      </c>
    </row>
    <row r="248">
      <c r="A248" s="20" t="str">
        <f>'2022'!A250</f>
        <v>RO5534262</v>
      </c>
      <c r="B248" s="9" t="str">
        <f>'2022'!B250</f>
        <v>bo39182</v>
      </c>
      <c r="C248" s="9" t="str">
        <f>'2022'!C250</f>
        <v>bo39182 / HAVEN 4</v>
      </c>
      <c r="D248" s="9" t="str">
        <f>'2022'!D250</f>
        <v>Onc Hematology &amp; Onc Early Dev</v>
      </c>
      <c r="E248" s="9" t="str">
        <f>'2022'!E250</f>
        <v>Hemlibra</v>
      </c>
      <c r="F248" s="9" t="str">
        <f>'2022'!F250</f>
        <v>Hematology</v>
      </c>
      <c r="G248" s="9" t="str">
        <f>'2022'!G250</f>
        <v>Phase III </v>
      </c>
      <c r="H248" s="21">
        <f>'2022'!H250</f>
        <v>44826</v>
      </c>
      <c r="I248" s="21">
        <f>'2022'!I250</f>
        <v>43194</v>
      </c>
      <c r="J248" s="22" t="str">
        <f>'2022'!J250</f>
        <v/>
      </c>
      <c r="K248" s="22" t="str">
        <f>'2022'!K250</f>
        <v/>
      </c>
      <c r="L248" s="22" t="str">
        <f>'2022'!L250</f>
        <v>1-28 days</v>
      </c>
      <c r="M248" s="23">
        <f t="shared" si="2"/>
        <v>17</v>
      </c>
      <c r="N248" s="22">
        <f t="shared" si="3"/>
        <v>1</v>
      </c>
      <c r="O248" s="143" t="str">
        <f>'2022'!N250</f>
        <v>13/9/2022</v>
      </c>
      <c r="P248" s="25">
        <f>'2022'!O250</f>
        <v>6</v>
      </c>
      <c r="Q248" s="144" t="str">
        <f>'2022'!AK250</f>
        <v>10/3/2023</v>
      </c>
      <c r="R248" s="26">
        <f>'2022'!AL250</f>
        <v>0</v>
      </c>
      <c r="S248" s="143" t="str">
        <f>'2022'!BH250</f>
        <v>11/8/2022</v>
      </c>
      <c r="T248" s="28">
        <f>'2022'!BI250</f>
        <v>0</v>
      </c>
      <c r="U248" s="29">
        <f t="shared" si="4"/>
        <v>45012</v>
      </c>
      <c r="V248" s="145" t="str">
        <f>'2022'!CF250</f>
        <v>9/13/2022</v>
      </c>
      <c r="W248" s="145" t="str">
        <f>'2022'!CG250</f>
        <v>3/10/2023</v>
      </c>
      <c r="X248" s="145" t="str">
        <f>'2022'!CH250</f>
        <v>8/11/2022</v>
      </c>
      <c r="Y248" s="26">
        <f t="shared" si="5"/>
        <v>195</v>
      </c>
      <c r="Z248" s="26">
        <f t="shared" si="6"/>
        <v>17</v>
      </c>
      <c r="AA248" s="26">
        <f t="shared" si="7"/>
        <v>228</v>
      </c>
      <c r="AB248" s="26">
        <f t="shared" si="8"/>
        <v>17</v>
      </c>
      <c r="AC248" s="26">
        <f t="shared" ref="AC248:AE248" si="256">IF(Y248=44434,,Y248)</f>
        <v>195</v>
      </c>
      <c r="AD248" s="26">
        <f t="shared" si="256"/>
        <v>17</v>
      </c>
      <c r="AE248" s="26">
        <f t="shared" si="256"/>
        <v>228</v>
      </c>
      <c r="AF248" s="26">
        <f t="shared" si="10"/>
        <v>17</v>
      </c>
      <c r="AG248" s="26" t="str">
        <f t="shared" si="11"/>
        <v>1 month ago</v>
      </c>
      <c r="AH248" s="26">
        <v>14.0</v>
      </c>
      <c r="AI248" s="26">
        <v>1.0</v>
      </c>
    </row>
    <row r="249">
      <c r="A249" s="20" t="str">
        <f>'2022'!A251</f>
        <v>RO7105705</v>
      </c>
      <c r="B249" s="9" t="str">
        <f>'2022'!B251</f>
        <v>GN39763</v>
      </c>
      <c r="C249" s="9" t="str">
        <f>'2022'!C251</f>
        <v>GN39763 / Tauriel</v>
      </c>
      <c r="D249" s="9" t="str">
        <f>'2022'!D251</f>
        <v>Neuroscience</v>
      </c>
      <c r="E249" s="9" t="str">
        <f>'2022'!E251</f>
        <v>semorinemab</v>
      </c>
      <c r="F249" s="9" t="str">
        <f>'2022'!F251</f>
        <v>Neurology/CNS</v>
      </c>
      <c r="G249" s="9" t="str">
        <f>'2022'!G251</f>
        <v>Phase II </v>
      </c>
      <c r="H249" s="21">
        <f>'2022'!H251</f>
        <v>45625</v>
      </c>
      <c r="I249" s="21" t="str">
        <f>'2022'!I251</f>
        <v/>
      </c>
      <c r="J249" s="22" t="str">
        <f>'2022'!J251</f>
        <v/>
      </c>
      <c r="K249" s="22" t="str">
        <f>'2022'!K251</f>
        <v/>
      </c>
      <c r="L249" s="22" t="str">
        <f>'2022'!L251</f>
        <v>above 56 days</v>
      </c>
      <c r="M249" s="23">
        <f t="shared" si="2"/>
        <v>230</v>
      </c>
      <c r="N249" s="22">
        <f t="shared" si="3"/>
        <v>8</v>
      </c>
      <c r="O249" s="143" t="str">
        <f>'2022'!N251</f>
        <v>9/8/2022</v>
      </c>
      <c r="P249" s="25">
        <f>'2022'!O251</f>
        <v>1</v>
      </c>
      <c r="Q249" s="144" t="str">
        <f>'2022'!AK251</f>
        <v/>
      </c>
      <c r="R249" s="26">
        <f>'2022'!AL251</f>
        <v>0</v>
      </c>
      <c r="S249" s="143" t="str">
        <f>'2022'!BH251</f>
        <v/>
      </c>
      <c r="T249" s="28">
        <f>'2022'!BI251</f>
        <v>0</v>
      </c>
      <c r="U249" s="29">
        <f t="shared" si="4"/>
        <v>45012</v>
      </c>
      <c r="V249" s="145" t="str">
        <f>'2022'!CF251</f>
        <v>8/9/2022</v>
      </c>
      <c r="W249" s="145" t="str">
        <f>'2022'!CG251</f>
        <v/>
      </c>
      <c r="X249" s="145" t="str">
        <f>'2022'!CH251</f>
        <v/>
      </c>
      <c r="Y249" s="26">
        <f t="shared" si="5"/>
        <v>230</v>
      </c>
      <c r="Z249" s="26">
        <f t="shared" si="6"/>
        <v>45012</v>
      </c>
      <c r="AA249" s="26">
        <f t="shared" si="7"/>
        <v>45012</v>
      </c>
      <c r="AB249" s="26">
        <f t="shared" si="8"/>
        <v>230</v>
      </c>
      <c r="AC249" s="26">
        <f t="shared" ref="AC249:AE249" si="257">IF(Y249=44434,,Y249)</f>
        <v>230</v>
      </c>
      <c r="AD249" s="26">
        <f t="shared" si="257"/>
        <v>45012</v>
      </c>
      <c r="AE249" s="26">
        <f t="shared" si="257"/>
        <v>45012</v>
      </c>
      <c r="AF249" s="26">
        <f t="shared" si="10"/>
        <v>230</v>
      </c>
      <c r="AG249" s="26" t="str">
        <f t="shared" si="11"/>
        <v>8 months ago</v>
      </c>
      <c r="AH249" s="26">
        <v>15.0</v>
      </c>
      <c r="AI249" s="26">
        <v>1.0</v>
      </c>
    </row>
    <row r="250">
      <c r="A250" s="20" t="str">
        <f>'2022'!A252</f>
        <v>RO7444973</v>
      </c>
      <c r="B250" s="9" t="str">
        <f>'2022'!B252</f>
        <v>BE43244</v>
      </c>
      <c r="C250" s="9" t="str">
        <f>'2022'!C252</f>
        <v>BE43244</v>
      </c>
      <c r="D250" s="9" t="str">
        <f>'2022'!D252</f>
        <v>Onc Hematology &amp; Onc Early Dev</v>
      </c>
      <c r="E250" s="9" t="str">
        <f>'2022'!E252</f>
        <v>HLA-A2-MAGE-A4 CD3 TCB</v>
      </c>
      <c r="F250" s="9" t="str">
        <f>'2022'!F252</f>
        <v>Oncology</v>
      </c>
      <c r="G250" s="9" t="str">
        <f>'2022'!G252</f>
        <v>Phase I </v>
      </c>
      <c r="H250" s="21">
        <f>'2022'!H252</f>
        <v>46171</v>
      </c>
      <c r="I250" s="21">
        <f>'2022'!I252</f>
        <v>47469</v>
      </c>
      <c r="J250" s="22" t="str">
        <f>'2022'!J252</f>
        <v/>
      </c>
      <c r="K250" s="22" t="str">
        <f>'2022'!K252</f>
        <v/>
      </c>
      <c r="L250" s="22" t="str">
        <f>'2022'!L252</f>
        <v>29-56 days</v>
      </c>
      <c r="M250" s="23">
        <f t="shared" si="2"/>
        <v>39</v>
      </c>
      <c r="N250" s="22">
        <f t="shared" si="3"/>
        <v>2</v>
      </c>
      <c r="O250" s="143" t="str">
        <f>'2022'!N252</f>
        <v>16/2/2023</v>
      </c>
      <c r="P250" s="25">
        <f>'2022'!O252</f>
        <v>1</v>
      </c>
      <c r="Q250" s="144" t="str">
        <f>'2022'!AK252</f>
        <v/>
      </c>
      <c r="R250" s="26">
        <f>'2022'!AL252</f>
        <v>0</v>
      </c>
      <c r="S250" s="143" t="str">
        <f>'2022'!BH252</f>
        <v/>
      </c>
      <c r="T250" s="28">
        <f>'2022'!BI252</f>
        <v>0</v>
      </c>
      <c r="U250" s="29">
        <f t="shared" si="4"/>
        <v>45012</v>
      </c>
      <c r="V250" s="145" t="str">
        <f>'2022'!CF252</f>
        <v>2/16/2023</v>
      </c>
      <c r="W250" s="145" t="str">
        <f>'2022'!CG252</f>
        <v/>
      </c>
      <c r="X250" s="145" t="str">
        <f>'2022'!CH252</f>
        <v/>
      </c>
      <c r="Y250" s="26">
        <f t="shared" si="5"/>
        <v>39</v>
      </c>
      <c r="Z250" s="26">
        <f t="shared" si="6"/>
        <v>45012</v>
      </c>
      <c r="AA250" s="26">
        <f t="shared" si="7"/>
        <v>45012</v>
      </c>
      <c r="AB250" s="26">
        <f t="shared" si="8"/>
        <v>39</v>
      </c>
      <c r="AC250" s="26">
        <f t="shared" ref="AC250:AE250" si="258">IF(Y250=44434,,Y250)</f>
        <v>39</v>
      </c>
      <c r="AD250" s="26">
        <f t="shared" si="258"/>
        <v>45012</v>
      </c>
      <c r="AE250" s="26">
        <f t="shared" si="258"/>
        <v>45012</v>
      </c>
      <c r="AF250" s="26">
        <f t="shared" si="10"/>
        <v>39</v>
      </c>
      <c r="AG250" s="26" t="str">
        <f t="shared" si="11"/>
        <v>2 months ago</v>
      </c>
      <c r="AH250" s="26">
        <v>1.0</v>
      </c>
      <c r="AI250" s="26">
        <v>1.0</v>
      </c>
    </row>
    <row r="251">
      <c r="A251" s="158" t="str">
        <f>'2022'!A253</f>
        <v>RO7010939</v>
      </c>
      <c r="B251" s="159" t="str">
        <f>'2022'!B253</f>
        <v>GN43271</v>
      </c>
      <c r="C251" s="159" t="str">
        <f>'2022'!C253</f>
        <v>GN43271</v>
      </c>
      <c r="D251" s="159" t="str">
        <f>'2022'!D253</f>
        <v>Neuroscience</v>
      </c>
      <c r="E251" s="159" t="str">
        <f>'2022'!E253</f>
        <v>fenebrutinib</v>
      </c>
      <c r="F251" s="159" t="str">
        <f>'2022'!F253</f>
        <v>Neurology/CNS</v>
      </c>
      <c r="G251" s="159" t="str">
        <f>'2022'!G253</f>
        <v>Phase II </v>
      </c>
      <c r="H251" s="160">
        <f>'2022'!H253</f>
        <v>44890</v>
      </c>
      <c r="I251" s="160">
        <f>'2022'!I253</f>
        <v>46230</v>
      </c>
      <c r="J251" s="161" t="str">
        <f>'2022'!J253</f>
        <v/>
      </c>
      <c r="K251" s="161" t="str">
        <f>'2022'!K253</f>
        <v/>
      </c>
      <c r="L251" s="161" t="str">
        <f>'2022'!L253</f>
        <v>1-28 days</v>
      </c>
      <c r="M251" s="162">
        <f t="shared" si="2"/>
        <v>17</v>
      </c>
      <c r="N251" s="161">
        <f t="shared" si="3"/>
        <v>1</v>
      </c>
      <c r="O251" s="163" t="str">
        <f>'2022'!N253</f>
        <v>10/3/2023</v>
      </c>
      <c r="P251" s="164">
        <f>'2022'!O253</f>
        <v>1</v>
      </c>
      <c r="Q251" s="165" t="str">
        <f>'2022'!AK253</f>
        <v/>
      </c>
      <c r="R251" s="166">
        <f>'2022'!AL253</f>
        <v>0</v>
      </c>
      <c r="S251" s="163" t="str">
        <f>'2022'!BH253</f>
        <v>17/2/2023</v>
      </c>
      <c r="T251" s="167">
        <f>'2022'!BI253</f>
        <v>0</v>
      </c>
      <c r="U251" s="168">
        <f t="shared" si="4"/>
        <v>45012</v>
      </c>
      <c r="V251" s="169" t="str">
        <f>'2022'!CF253</f>
        <v>3/10/2023</v>
      </c>
      <c r="W251" s="169" t="str">
        <f>'2022'!CG253</f>
        <v/>
      </c>
      <c r="X251" s="169" t="str">
        <f>'2022'!CH253</f>
        <v>2/17/2023</v>
      </c>
      <c r="Y251" s="166">
        <f t="shared" si="5"/>
        <v>17</v>
      </c>
      <c r="Z251" s="166">
        <f t="shared" si="6"/>
        <v>45012</v>
      </c>
      <c r="AA251" s="166">
        <f t="shared" si="7"/>
        <v>38</v>
      </c>
      <c r="AB251" s="166">
        <f t="shared" si="8"/>
        <v>17</v>
      </c>
      <c r="AC251" s="166">
        <f t="shared" ref="AC251:AE251" si="259">IF(Y251=44434,,Y251)</f>
        <v>17</v>
      </c>
      <c r="AD251" s="166">
        <f t="shared" si="259"/>
        <v>45012</v>
      </c>
      <c r="AE251" s="166">
        <f t="shared" si="259"/>
        <v>38</v>
      </c>
      <c r="AF251" s="166">
        <f t="shared" si="10"/>
        <v>17</v>
      </c>
      <c r="AG251" s="26" t="str">
        <f t="shared" si="11"/>
        <v>1 month ago</v>
      </c>
      <c r="AH251" s="166">
        <v>1.0</v>
      </c>
      <c r="AI251" s="166">
        <v>1.0</v>
      </c>
    </row>
    <row r="252">
      <c r="A252" s="158" t="str">
        <f>'2022'!A254</f>
        <v>RO7112689</v>
      </c>
      <c r="B252" s="159" t="str">
        <f>'2022'!B254</f>
        <v>BO42354</v>
      </c>
      <c r="C252" s="159" t="str">
        <f>'2022'!C254</f>
        <v>BO42354</v>
      </c>
      <c r="D252" s="159" t="str">
        <f>'2022'!D254</f>
        <v>Onc Hematology &amp; Onc Early Dev</v>
      </c>
      <c r="E252" s="159" t="str">
        <f>'2022'!E254</f>
        <v>crovalimab</v>
      </c>
      <c r="F252" s="159" t="str">
        <f>'2022'!F254</f>
        <v>Hematology</v>
      </c>
      <c r="G252" s="159" t="str">
        <f>'2022'!G254</f>
        <v>Phase III</v>
      </c>
      <c r="H252" s="160">
        <f>'2022'!H254</f>
        <v>47260</v>
      </c>
      <c r="I252" s="160">
        <f>'2022'!I254</f>
        <v>45649</v>
      </c>
      <c r="J252" s="161" t="str">
        <f>'2022'!J254</f>
        <v/>
      </c>
      <c r="K252" s="161" t="str">
        <f>'2022'!K254</f>
        <v/>
      </c>
      <c r="L252" s="161" t="str">
        <f>'2022'!L254</f>
        <v>above 56 days</v>
      </c>
      <c r="M252" s="162">
        <f t="shared" si="2"/>
        <v>116</v>
      </c>
      <c r="N252" s="161">
        <f t="shared" si="3"/>
        <v>4</v>
      </c>
      <c r="O252" s="163" t="str">
        <f>'2022'!N254</f>
        <v>1/12/2022</v>
      </c>
      <c r="P252" s="164">
        <f>'2022'!O254</f>
        <v>6</v>
      </c>
      <c r="Q252" s="165" t="str">
        <f>'2022'!AK254</f>
        <v/>
      </c>
      <c r="R252" s="166">
        <f>'2022'!AL254</f>
        <v>0</v>
      </c>
      <c r="S252" s="163" t="str">
        <f>'2022'!BH254</f>
        <v>14/11/2022</v>
      </c>
      <c r="T252" s="167">
        <f>'2022'!BI254</f>
        <v>0</v>
      </c>
      <c r="U252" s="168">
        <f t="shared" si="4"/>
        <v>45012</v>
      </c>
      <c r="V252" s="169" t="str">
        <f>'2022'!CF254</f>
        <v>12/1/2022</v>
      </c>
      <c r="W252" s="169" t="str">
        <f>'2022'!CG254</f>
        <v/>
      </c>
      <c r="X252" s="169" t="str">
        <f>'2022'!CH254</f>
        <v>11/14/2022</v>
      </c>
      <c r="Y252" s="166">
        <f t="shared" si="5"/>
        <v>116</v>
      </c>
      <c r="Z252" s="166">
        <f t="shared" si="6"/>
        <v>45012</v>
      </c>
      <c r="AA252" s="166">
        <f t="shared" si="7"/>
        <v>133</v>
      </c>
      <c r="AB252" s="166">
        <f t="shared" si="8"/>
        <v>116</v>
      </c>
      <c r="AC252" s="166">
        <f t="shared" ref="AC252:AE252" si="260">IF(Y252=44434,,Y252)</f>
        <v>116</v>
      </c>
      <c r="AD252" s="166">
        <f t="shared" si="260"/>
        <v>45012</v>
      </c>
      <c r="AE252" s="166">
        <f t="shared" si="260"/>
        <v>133</v>
      </c>
      <c r="AF252" s="166">
        <f t="shared" si="10"/>
        <v>116</v>
      </c>
      <c r="AG252" s="26" t="str">
        <f t="shared" si="11"/>
        <v>4 months ago</v>
      </c>
      <c r="AH252" s="166">
        <v>1.0</v>
      </c>
      <c r="AI252" s="166">
        <v>1.0</v>
      </c>
    </row>
    <row r="253">
      <c r="A253" s="158" t="str">
        <f>'2022'!A255</f>
        <v>RO7499790</v>
      </c>
      <c r="B253" s="159" t="str">
        <f>'2022'!B255</f>
        <v>BO42864</v>
      </c>
      <c r="C253" s="159" t="str">
        <f>'2022'!C255</f>
        <v>BO42864</v>
      </c>
      <c r="D253" s="159" t="str">
        <f>'2022'!D255</f>
        <v>Onc Solid Tumor &amp; Onc Medical Affairs</v>
      </c>
      <c r="E253" s="159" t="str">
        <f>'2022'!E255</f>
        <v>Gavreto</v>
      </c>
      <c r="F253" s="159" t="str">
        <f>'2022'!F255</f>
        <v>Oncology</v>
      </c>
      <c r="G253" s="159" t="str">
        <f>'2022'!G255</f>
        <v>Phase III</v>
      </c>
      <c r="H253" s="160">
        <f>'2022'!H255</f>
        <v>46290</v>
      </c>
      <c r="I253" s="160">
        <f>'2022'!I255</f>
        <v>45425</v>
      </c>
      <c r="J253" s="161" t="str">
        <f>'2022'!J255</f>
        <v/>
      </c>
      <c r="K253" s="161" t="str">
        <f>'2022'!K255</f>
        <v/>
      </c>
      <c r="L253" s="161" t="str">
        <f>'2022'!L255</f>
        <v>1-28 days</v>
      </c>
      <c r="M253" s="162">
        <f t="shared" si="2"/>
        <v>25</v>
      </c>
      <c r="N253" s="161">
        <f t="shared" si="3"/>
        <v>1</v>
      </c>
      <c r="O253" s="163" t="str">
        <f>'2022'!N255</f>
        <v>15/2/2023</v>
      </c>
      <c r="P253" s="164">
        <f>'2022'!O255</f>
        <v>3</v>
      </c>
      <c r="Q253" s="165" t="str">
        <f>'2022'!AK255</f>
        <v/>
      </c>
      <c r="R253" s="166">
        <f>'2022'!AL255</f>
        <v>0</v>
      </c>
      <c r="S253" s="163" t="str">
        <f>'2022'!BH255</f>
        <v>2/3/2023</v>
      </c>
      <c r="T253" s="167">
        <f>'2022'!BI255</f>
        <v>32</v>
      </c>
      <c r="U253" s="168">
        <f t="shared" si="4"/>
        <v>45012</v>
      </c>
      <c r="V253" s="169" t="str">
        <f>'2022'!CF255</f>
        <v>2/15/2023</v>
      </c>
      <c r="W253" s="169" t="str">
        <f>'2022'!CG255</f>
        <v/>
      </c>
      <c r="X253" s="169" t="str">
        <f>'2022'!CH255</f>
        <v>3/2/2023</v>
      </c>
      <c r="Y253" s="166">
        <f t="shared" si="5"/>
        <v>40</v>
      </c>
      <c r="Z253" s="166">
        <f t="shared" si="6"/>
        <v>45012</v>
      </c>
      <c r="AA253" s="166">
        <f t="shared" si="7"/>
        <v>25</v>
      </c>
      <c r="AB253" s="166">
        <f t="shared" si="8"/>
        <v>25</v>
      </c>
      <c r="AC253" s="166">
        <f t="shared" ref="AC253:AE253" si="261">IF(Y253=44434,,Y253)</f>
        <v>40</v>
      </c>
      <c r="AD253" s="166">
        <f t="shared" si="261"/>
        <v>45012</v>
      </c>
      <c r="AE253" s="166">
        <f t="shared" si="261"/>
        <v>25</v>
      </c>
      <c r="AF253" s="166">
        <f t="shared" si="10"/>
        <v>25</v>
      </c>
      <c r="AG253" s="26" t="str">
        <f t="shared" si="11"/>
        <v>1 month ago</v>
      </c>
      <c r="AH253" s="166">
        <v>1.0</v>
      </c>
      <c r="AI253" s="166">
        <v>1.0</v>
      </c>
    </row>
    <row r="254">
      <c r="A254" s="158" t="str">
        <f>'2022'!A256</f>
        <v>RO4964913</v>
      </c>
      <c r="B254" s="159" t="str">
        <f>'2022'!B256</f>
        <v>MN43964</v>
      </c>
      <c r="C254" s="159" t="str">
        <f>'2022'!C256</f>
        <v>MN43964-OLERO</v>
      </c>
      <c r="D254" s="159" t="str">
        <f>'2022'!D256</f>
        <v>Neuroscience</v>
      </c>
      <c r="E254" s="159" t="str">
        <f>'2022'!E256</f>
        <v>Ocrevus</v>
      </c>
      <c r="F254" s="159" t="str">
        <f>'2022'!F256</f>
        <v>Neurology/CNS</v>
      </c>
      <c r="G254" s="159" t="str">
        <f>'2022'!G256</f>
        <v>Phase IIIb</v>
      </c>
      <c r="H254" s="160">
        <f>'2022'!H256</f>
        <v>46106</v>
      </c>
      <c r="I254" s="160" t="str">
        <f>'2022'!I256</f>
        <v/>
      </c>
      <c r="J254" s="161" t="str">
        <f>'2022'!J256</f>
        <v/>
      </c>
      <c r="K254" s="161" t="str">
        <f>'2022'!K256</f>
        <v/>
      </c>
      <c r="L254" s="161" t="str">
        <f>'2022'!L256</f>
        <v>1-28 days</v>
      </c>
      <c r="M254" s="162">
        <f t="shared" si="2"/>
        <v>13</v>
      </c>
      <c r="N254" s="161">
        <f t="shared" si="3"/>
        <v>1</v>
      </c>
      <c r="O254" s="163" t="str">
        <f>'2022'!N256</f>
        <v>14/3/2023</v>
      </c>
      <c r="P254" s="164">
        <f>'2022'!O256</f>
        <v>2</v>
      </c>
      <c r="Q254" s="165" t="str">
        <f>'2022'!AK256</f>
        <v/>
      </c>
      <c r="R254" s="166">
        <f>'2022'!AL256</f>
        <v>0</v>
      </c>
      <c r="S254" s="163" t="str">
        <f>'2022'!BH256</f>
        <v>9/3/2023</v>
      </c>
      <c r="T254" s="167">
        <f>'2022'!BI256</f>
        <v>0</v>
      </c>
      <c r="U254" s="168">
        <f t="shared" si="4"/>
        <v>45012</v>
      </c>
      <c r="V254" s="169" t="str">
        <f>'2022'!CF256</f>
        <v>3/14/2023</v>
      </c>
      <c r="W254" s="169" t="str">
        <f>'2022'!CG256</f>
        <v/>
      </c>
      <c r="X254" s="169" t="str">
        <f>'2022'!CH256</f>
        <v>3/9/2023</v>
      </c>
      <c r="Y254" s="166">
        <f t="shared" si="5"/>
        <v>13</v>
      </c>
      <c r="Z254" s="166">
        <f t="shared" si="6"/>
        <v>45012</v>
      </c>
      <c r="AA254" s="166">
        <f t="shared" si="7"/>
        <v>18</v>
      </c>
      <c r="AB254" s="166">
        <f t="shared" si="8"/>
        <v>13</v>
      </c>
      <c r="AC254" s="166">
        <f t="shared" ref="AC254:AE254" si="262">IF(Y254=44434,,Y254)</f>
        <v>13</v>
      </c>
      <c r="AD254" s="166">
        <f t="shared" si="262"/>
        <v>45012</v>
      </c>
      <c r="AE254" s="166">
        <f t="shared" si="262"/>
        <v>18</v>
      </c>
      <c r="AF254" s="166">
        <f t="shared" si="10"/>
        <v>13</v>
      </c>
      <c r="AG254" s="26" t="str">
        <f t="shared" si="11"/>
        <v>1 month ago</v>
      </c>
      <c r="AH254" s="166">
        <v>1.0</v>
      </c>
      <c r="AI254" s="166">
        <v>1.0</v>
      </c>
    </row>
    <row r="255">
      <c r="A255" s="158" t="str">
        <f>'2022'!A257</f>
        <v>RO7499790</v>
      </c>
      <c r="B255" s="159" t="str">
        <f>'2022'!B257</f>
        <v>JO43175</v>
      </c>
      <c r="C255" s="159" t="str">
        <f>'2022'!C257</f>
        <v>JO43175</v>
      </c>
      <c r="D255" s="159" t="str">
        <f>'2022'!D257</f>
        <v>Onc Solid Tumor &amp; Onc Medical Affairs</v>
      </c>
      <c r="E255" s="159" t="str">
        <f>'2022'!E257</f>
        <v>Gavreto</v>
      </c>
      <c r="F255" s="159" t="str">
        <f>'2022'!F257</f>
        <v>Oncology</v>
      </c>
      <c r="G255" s="159" t="str">
        <f>'2022'!G257</f>
        <v>Phase I</v>
      </c>
      <c r="H255" s="160" t="str">
        <f>'2022'!H257</f>
        <v/>
      </c>
      <c r="I255" s="160" t="str">
        <f>'2022'!I257</f>
        <v/>
      </c>
      <c r="J255" s="161" t="str">
        <f>'2022'!J257</f>
        <v/>
      </c>
      <c r="K255" s="161" t="str">
        <f>'2022'!K257</f>
        <v/>
      </c>
      <c r="L255" s="161" t="str">
        <f>'2022'!L257</f>
        <v>above 56 days</v>
      </c>
      <c r="M255" s="162">
        <f t="shared" si="2"/>
        <v>186</v>
      </c>
      <c r="N255" s="161">
        <f t="shared" si="3"/>
        <v>7</v>
      </c>
      <c r="O255" s="163" t="str">
        <f>'2022'!N257</f>
        <v>22/9/2022</v>
      </c>
      <c r="P255" s="164">
        <f>'2022'!O257</f>
        <v>1</v>
      </c>
      <c r="Q255" s="165" t="str">
        <f>'2022'!AK257</f>
        <v/>
      </c>
      <c r="R255" s="166">
        <f>'2022'!AL257</f>
        <v>0</v>
      </c>
      <c r="S255" s="163" t="str">
        <f>'2022'!BH257</f>
        <v/>
      </c>
      <c r="T255" s="167">
        <f>'2022'!BI257</f>
        <v>0</v>
      </c>
      <c r="U255" s="168">
        <f t="shared" si="4"/>
        <v>45012</v>
      </c>
      <c r="V255" s="169" t="str">
        <f>'2022'!CF257</f>
        <v>9/22/2022</v>
      </c>
      <c r="W255" s="169" t="str">
        <f>'2022'!CG257</f>
        <v/>
      </c>
      <c r="X255" s="169" t="str">
        <f>'2022'!CH257</f>
        <v/>
      </c>
      <c r="Y255" s="166">
        <f t="shared" si="5"/>
        <v>186</v>
      </c>
      <c r="Z255" s="166">
        <f t="shared" si="6"/>
        <v>45012</v>
      </c>
      <c r="AA255" s="166">
        <f t="shared" si="7"/>
        <v>45012</v>
      </c>
      <c r="AB255" s="166">
        <f t="shared" si="8"/>
        <v>186</v>
      </c>
      <c r="AC255" s="166">
        <f t="shared" ref="AC255:AE255" si="263">IF(Y255=44434,,Y255)</f>
        <v>186</v>
      </c>
      <c r="AD255" s="166">
        <f t="shared" si="263"/>
        <v>45012</v>
      </c>
      <c r="AE255" s="166">
        <f t="shared" si="263"/>
        <v>45012</v>
      </c>
      <c r="AF255" s="166">
        <f t="shared" si="10"/>
        <v>186</v>
      </c>
      <c r="AG255" s="26" t="str">
        <f t="shared" si="11"/>
        <v>7 months ago</v>
      </c>
      <c r="AH255" s="166">
        <v>1.0</v>
      </c>
      <c r="AI255" s="166">
        <v>1.0</v>
      </c>
    </row>
    <row r="256">
      <c r="A256" s="158" t="str">
        <f>'2022'!A258</f>
        <v>RO5541267</v>
      </c>
      <c r="B256" s="159" t="str">
        <f>'2022'!B258</f>
        <v>MO39196</v>
      </c>
      <c r="C256" s="159" t="str">
        <f>'2022'!C258</f>
        <v>MO39196 / IMpassion131</v>
      </c>
      <c r="D256" s="159" t="str">
        <f>'2022'!D258</f>
        <v>Onc Solid Tumor &amp; Onc Medical Affairs</v>
      </c>
      <c r="E256" s="159" t="str">
        <f>'2022'!E258</f>
        <v>Tecentriq</v>
      </c>
      <c r="F256" s="159" t="str">
        <f>'2022'!F258</f>
        <v>Oncology</v>
      </c>
      <c r="G256" s="159" t="str">
        <f>'2022'!G258</f>
        <v>Phase III</v>
      </c>
      <c r="H256" s="160">
        <f>'2022'!H258</f>
        <v>43784</v>
      </c>
      <c r="I256" s="160" t="str">
        <f>'2022'!I258</f>
        <v/>
      </c>
      <c r="J256" s="161" t="str">
        <f>'2022'!J258</f>
        <v/>
      </c>
      <c r="K256" s="161" t="str">
        <f>'2022'!K258</f>
        <v/>
      </c>
      <c r="L256" s="161" t="str">
        <f>'2022'!L258</f>
        <v>1-28 days</v>
      </c>
      <c r="M256" s="162">
        <f t="shared" si="2"/>
        <v>13</v>
      </c>
      <c r="N256" s="161">
        <f t="shared" si="3"/>
        <v>1</v>
      </c>
      <c r="O256" s="163" t="str">
        <f>'2022'!N258</f>
        <v>14/3/2023</v>
      </c>
      <c r="P256" s="164">
        <f>'2022'!O258</f>
        <v>1</v>
      </c>
      <c r="Q256" s="165" t="str">
        <f>'2022'!AK258</f>
        <v/>
      </c>
      <c r="R256" s="166">
        <f>'2022'!AL258</f>
        <v>0</v>
      </c>
      <c r="S256" s="163" t="str">
        <f>'2022'!BH258</f>
        <v/>
      </c>
      <c r="T256" s="167">
        <f>'2022'!BI258</f>
        <v>0</v>
      </c>
      <c r="U256" s="168">
        <f t="shared" si="4"/>
        <v>45012</v>
      </c>
      <c r="V256" s="169" t="str">
        <f>'2022'!CF258</f>
        <v>3/14/2023</v>
      </c>
      <c r="W256" s="169" t="str">
        <f>'2022'!CG258</f>
        <v/>
      </c>
      <c r="X256" s="169" t="str">
        <f>'2022'!CH258</f>
        <v/>
      </c>
      <c r="Y256" s="166">
        <f t="shared" si="5"/>
        <v>13</v>
      </c>
      <c r="Z256" s="166">
        <f t="shared" si="6"/>
        <v>45012</v>
      </c>
      <c r="AA256" s="166">
        <f t="shared" si="7"/>
        <v>45012</v>
      </c>
      <c r="AB256" s="166">
        <f t="shared" si="8"/>
        <v>13</v>
      </c>
      <c r="AC256" s="166">
        <f t="shared" ref="AC256:AE256" si="264">IF(Y256=44434,,Y256)</f>
        <v>13</v>
      </c>
      <c r="AD256" s="166">
        <f t="shared" si="264"/>
        <v>45012</v>
      </c>
      <c r="AE256" s="166">
        <f t="shared" si="264"/>
        <v>45012</v>
      </c>
      <c r="AF256" s="166">
        <f t="shared" si="10"/>
        <v>13</v>
      </c>
      <c r="AG256" s="26" t="str">
        <f t="shared" si="11"/>
        <v>1 month ago</v>
      </c>
      <c r="AH256" s="166">
        <v>14.0</v>
      </c>
      <c r="AI256" s="166">
        <v>1.0</v>
      </c>
    </row>
    <row r="257">
      <c r="A257" s="158" t="str">
        <f>'2022'!A259</f>
        <v>RO5541267</v>
      </c>
      <c r="B257" s="159" t="str">
        <f>'2022'!B259</f>
        <v>ML42606</v>
      </c>
      <c r="C257" s="159" t="str">
        <f>'2022'!C259</f>
        <v>ML42606</v>
      </c>
      <c r="D257" s="159" t="str">
        <f>'2022'!D259</f>
        <v>Onc Solid Tumor &amp; Onc Medical Affairs</v>
      </c>
      <c r="E257" s="159" t="str">
        <f>'2022'!E259</f>
        <v>Tecentriq</v>
      </c>
      <c r="F257" s="159" t="str">
        <f>'2022'!F259</f>
        <v>Oncology</v>
      </c>
      <c r="G257" s="159" t="str">
        <f>'2022'!G259</f>
        <v>Phase III</v>
      </c>
      <c r="H257" s="160" t="str">
        <f>'2022'!H259</f>
        <v/>
      </c>
      <c r="I257" s="160" t="str">
        <f>'2022'!I259</f>
        <v/>
      </c>
      <c r="J257" s="161" t="str">
        <f>'2022'!J259</f>
        <v/>
      </c>
      <c r="K257" s="161" t="str">
        <f>'2022'!K259</f>
        <v/>
      </c>
      <c r="L257" s="161" t="str">
        <f>'2022'!L259</f>
        <v>above 56 days</v>
      </c>
      <c r="M257" s="162">
        <f t="shared" si="2"/>
        <v>75</v>
      </c>
      <c r="N257" s="161">
        <f t="shared" si="3"/>
        <v>3</v>
      </c>
      <c r="O257" s="163" t="str">
        <f>'2022'!N259</f>
        <v>11/1/2023</v>
      </c>
      <c r="P257" s="164">
        <f>'2022'!O259</f>
        <v>1</v>
      </c>
      <c r="Q257" s="165" t="str">
        <f>'2022'!AK259</f>
        <v/>
      </c>
      <c r="R257" s="166">
        <f>'2022'!AL259</f>
        <v>0</v>
      </c>
      <c r="S257" s="163" t="str">
        <f>'2022'!BH259</f>
        <v/>
      </c>
      <c r="T257" s="167">
        <f>'2022'!BI259</f>
        <v>0</v>
      </c>
      <c r="U257" s="168">
        <f t="shared" si="4"/>
        <v>45012</v>
      </c>
      <c r="V257" s="169" t="str">
        <f>'2022'!CF259</f>
        <v>1/11/2023</v>
      </c>
      <c r="W257" s="169" t="str">
        <f>'2022'!CG259</f>
        <v/>
      </c>
      <c r="X257" s="169" t="str">
        <f>'2022'!CH259</f>
        <v/>
      </c>
      <c r="Y257" s="166">
        <f t="shared" si="5"/>
        <v>75</v>
      </c>
      <c r="Z257" s="166">
        <f t="shared" si="6"/>
        <v>45012</v>
      </c>
      <c r="AA257" s="166">
        <f t="shared" si="7"/>
        <v>45012</v>
      </c>
      <c r="AB257" s="166">
        <f t="shared" si="8"/>
        <v>75</v>
      </c>
      <c r="AC257" s="166">
        <f t="shared" ref="AC257:AE257" si="265">IF(Y257=44434,,Y257)</f>
        <v>75</v>
      </c>
      <c r="AD257" s="166">
        <f t="shared" si="265"/>
        <v>45012</v>
      </c>
      <c r="AE257" s="166">
        <f t="shared" si="265"/>
        <v>45012</v>
      </c>
      <c r="AF257" s="166">
        <f t="shared" si="10"/>
        <v>75</v>
      </c>
      <c r="AG257" s="26" t="str">
        <f t="shared" si="11"/>
        <v>3 months ago</v>
      </c>
      <c r="AH257" s="166">
        <v>1.0</v>
      </c>
      <c r="AI257" s="166">
        <v>1.0</v>
      </c>
    </row>
    <row r="258">
      <c r="A258" s="158" t="str">
        <f>'2022'!A260</f>
        <v>RO7494222</v>
      </c>
      <c r="B258" s="159" t="str">
        <f>'2022'!B260</f>
        <v>pool_EC</v>
      </c>
      <c r="C258" s="159" t="str">
        <f>'2022'!C260</f>
        <v>pool_EC</v>
      </c>
      <c r="D258" s="159" t="str">
        <f>'2022'!D260</f>
        <v>Neuroscience</v>
      </c>
      <c r="E258" s="159" t="str">
        <f>'2022'!E260</f>
        <v/>
      </c>
      <c r="F258" s="159" t="str">
        <f>'2022'!F260</f>
        <v>Neurology/CNS</v>
      </c>
      <c r="G258" s="159" t="str">
        <f>'2022'!G260</f>
        <v>Not applicable</v>
      </c>
      <c r="H258" s="160" t="str">
        <f>'2022'!H260</f>
        <v/>
      </c>
      <c r="I258" s="160" t="str">
        <f>'2022'!I260</f>
        <v/>
      </c>
      <c r="J258" s="161" t="str">
        <f>'2022'!J260</f>
        <v/>
      </c>
      <c r="K258" s="161" t="str">
        <f>'2022'!K260</f>
        <v/>
      </c>
      <c r="L258" s="161" t="str">
        <f>'2022'!L260</f>
        <v>above 56 days</v>
      </c>
      <c r="M258" s="162">
        <f t="shared" si="2"/>
        <v>193</v>
      </c>
      <c r="N258" s="161">
        <f t="shared" si="3"/>
        <v>7</v>
      </c>
      <c r="O258" s="163" t="str">
        <f>'2022'!N260</f>
        <v/>
      </c>
      <c r="P258" s="164">
        <f>'2022'!O260</f>
        <v>0</v>
      </c>
      <c r="Q258" s="165" t="str">
        <f>'2022'!AK260</f>
        <v>15/9/2022</v>
      </c>
      <c r="R258" s="166">
        <f>'2022'!AL260</f>
        <v>2</v>
      </c>
      <c r="S258" s="163" t="str">
        <f>'2022'!BH260</f>
        <v/>
      </c>
      <c r="T258" s="167">
        <f>'2022'!BI260</f>
        <v>0</v>
      </c>
      <c r="U258" s="168">
        <f t="shared" si="4"/>
        <v>45012</v>
      </c>
      <c r="V258" s="169" t="str">
        <f>'2022'!CF260</f>
        <v/>
      </c>
      <c r="W258" s="169" t="str">
        <f>'2022'!CG260</f>
        <v>9/15/2022</v>
      </c>
      <c r="X258" s="169" t="str">
        <f>'2022'!CH260</f>
        <v/>
      </c>
      <c r="Y258" s="166">
        <f t="shared" si="5"/>
        <v>45012</v>
      </c>
      <c r="Z258" s="166">
        <f t="shared" si="6"/>
        <v>193</v>
      </c>
      <c r="AA258" s="166">
        <f t="shared" si="7"/>
        <v>45012</v>
      </c>
      <c r="AB258" s="166">
        <f t="shared" si="8"/>
        <v>193</v>
      </c>
      <c r="AC258" s="166">
        <f t="shared" ref="AC258:AE258" si="266">IF(Y258=44434,,Y258)</f>
        <v>45012</v>
      </c>
      <c r="AD258" s="166">
        <f t="shared" si="266"/>
        <v>193</v>
      </c>
      <c r="AE258" s="166">
        <f t="shared" si="266"/>
        <v>45012</v>
      </c>
      <c r="AF258" s="166">
        <f t="shared" si="10"/>
        <v>193</v>
      </c>
      <c r="AG258" s="26" t="str">
        <f t="shared" si="11"/>
        <v>7 months ago</v>
      </c>
      <c r="AH258" s="166">
        <v>1.0</v>
      </c>
      <c r="AI258" s="166">
        <v>1.0</v>
      </c>
    </row>
    <row r="259">
      <c r="A259" s="158" t="str">
        <f>'2022'!A261</f>
        <v>RO7204239</v>
      </c>
      <c r="B259" s="159" t="str">
        <f>'2022'!B261</f>
        <v>BN42644</v>
      </c>
      <c r="C259" s="159" t="str">
        <f>'2022'!C261</f>
        <v>BN42644</v>
      </c>
      <c r="D259" s="159" t="str">
        <f>'2022'!D261</f>
        <v>Neuroscience</v>
      </c>
      <c r="E259" s="159" t="str">
        <f>'2022'!E261</f>
        <v>EVRYSDI</v>
      </c>
      <c r="F259" s="159" t="str">
        <f>'2022'!F261</f>
        <v>Neurology/CNS</v>
      </c>
      <c r="G259" s="159" t="str">
        <f>'2022'!G261</f>
        <v>Phase II/III</v>
      </c>
      <c r="H259" s="160">
        <f>'2022'!H261</f>
        <v>45104</v>
      </c>
      <c r="I259" s="160">
        <f>'2022'!I261</f>
        <v>46344</v>
      </c>
      <c r="J259" s="161" t="str">
        <f>'2022'!J261</f>
        <v/>
      </c>
      <c r="K259" s="161" t="str">
        <f>'2022'!K261</f>
        <v/>
      </c>
      <c r="L259" s="161" t="str">
        <f>'2022'!L261</f>
        <v>above 56 days</v>
      </c>
      <c r="M259" s="162">
        <f t="shared" si="2"/>
        <v>193</v>
      </c>
      <c r="N259" s="161">
        <f t="shared" si="3"/>
        <v>7</v>
      </c>
      <c r="O259" s="163" t="str">
        <f>'2022'!N261</f>
        <v>15/9/2022</v>
      </c>
      <c r="P259" s="164">
        <f>'2022'!O261</f>
        <v>6</v>
      </c>
      <c r="Q259" s="165" t="str">
        <f>'2022'!AK261</f>
        <v/>
      </c>
      <c r="R259" s="166">
        <f>'2022'!AL261</f>
        <v>0</v>
      </c>
      <c r="S259" s="163" t="str">
        <f>'2022'!BH261</f>
        <v/>
      </c>
      <c r="T259" s="167">
        <f>'2022'!BI261</f>
        <v>0</v>
      </c>
      <c r="U259" s="168">
        <f t="shared" si="4"/>
        <v>45012</v>
      </c>
      <c r="V259" s="169" t="str">
        <f>'2022'!CF261</f>
        <v>9/15/2022</v>
      </c>
      <c r="W259" s="169" t="str">
        <f>'2022'!CG261</f>
        <v/>
      </c>
      <c r="X259" s="169" t="str">
        <f>'2022'!CH261</f>
        <v/>
      </c>
      <c r="Y259" s="166">
        <f t="shared" si="5"/>
        <v>193</v>
      </c>
      <c r="Z259" s="166">
        <f t="shared" si="6"/>
        <v>45012</v>
      </c>
      <c r="AA259" s="166">
        <f t="shared" si="7"/>
        <v>45012</v>
      </c>
      <c r="AB259" s="166">
        <f t="shared" si="8"/>
        <v>193</v>
      </c>
      <c r="AC259" s="166">
        <f t="shared" ref="AC259:AE259" si="267">IF(Y259=44434,,Y259)</f>
        <v>193</v>
      </c>
      <c r="AD259" s="166">
        <f t="shared" si="267"/>
        <v>45012</v>
      </c>
      <c r="AE259" s="166">
        <f t="shared" si="267"/>
        <v>45012</v>
      </c>
      <c r="AF259" s="166">
        <f t="shared" si="10"/>
        <v>193</v>
      </c>
      <c r="AG259" s="26" t="str">
        <f t="shared" si="11"/>
        <v>7 months ago</v>
      </c>
      <c r="AH259" s="166">
        <v>1.0</v>
      </c>
      <c r="AI259" s="166">
        <v>1.0</v>
      </c>
    </row>
    <row r="260">
      <c r="A260" s="158" t="str">
        <f>'2022'!A262</f>
        <v>RO7122290</v>
      </c>
      <c r="B260" s="159" t="str">
        <f>'2022'!B262</f>
        <v>BP42675</v>
      </c>
      <c r="C260" s="159" t="str">
        <f>'2022'!C262</f>
        <v>BP42675</v>
      </c>
      <c r="D260" s="159" t="str">
        <f>'2022'!D262</f>
        <v>Onc Hematology &amp; Onc Early Dev</v>
      </c>
      <c r="E260" s="159" t="str">
        <f>'2022'!E262</f>
        <v>FAP 4-1BBL iMAb</v>
      </c>
      <c r="F260" s="159" t="str">
        <f>'2022'!F262</f>
        <v>Oncology</v>
      </c>
      <c r="G260" s="159" t="str">
        <f>'2022'!G262</f>
        <v>Phase I/II</v>
      </c>
      <c r="H260" s="160">
        <f>'2022'!H262</f>
        <v>45747</v>
      </c>
      <c r="I260" s="160">
        <f>'2022'!I262</f>
        <v>47696</v>
      </c>
      <c r="J260" s="161" t="str">
        <f>'2022'!J262</f>
        <v/>
      </c>
      <c r="K260" s="161" t="str">
        <f>'2022'!K262</f>
        <v/>
      </c>
      <c r="L260" s="161" t="str">
        <f>'2022'!L262</f>
        <v>above 56 days</v>
      </c>
      <c r="M260" s="162">
        <f t="shared" si="2"/>
        <v>194</v>
      </c>
      <c r="N260" s="161">
        <f t="shared" si="3"/>
        <v>7</v>
      </c>
      <c r="O260" s="163" t="str">
        <f>'2022'!N262</f>
        <v>14/9/2022</v>
      </c>
      <c r="P260" s="164">
        <f>'2022'!O262</f>
        <v>2</v>
      </c>
      <c r="Q260" s="165" t="str">
        <f>'2022'!AK262</f>
        <v/>
      </c>
      <c r="R260" s="166">
        <f>'2022'!AL262</f>
        <v>0</v>
      </c>
      <c r="S260" s="163" t="str">
        <f>'2022'!BH262</f>
        <v/>
      </c>
      <c r="T260" s="167">
        <f>'2022'!BI262</f>
        <v>0</v>
      </c>
      <c r="U260" s="168">
        <f t="shared" si="4"/>
        <v>45012</v>
      </c>
      <c r="V260" s="169" t="str">
        <f>'2022'!CF262</f>
        <v>9/14/2022</v>
      </c>
      <c r="W260" s="169" t="str">
        <f>'2022'!CG262</f>
        <v/>
      </c>
      <c r="X260" s="169" t="str">
        <f>'2022'!CH262</f>
        <v/>
      </c>
      <c r="Y260" s="166">
        <f t="shared" si="5"/>
        <v>194</v>
      </c>
      <c r="Z260" s="166">
        <f t="shared" si="6"/>
        <v>45012</v>
      </c>
      <c r="AA260" s="166">
        <f t="shared" si="7"/>
        <v>45012</v>
      </c>
      <c r="AB260" s="166">
        <f t="shared" si="8"/>
        <v>194</v>
      </c>
      <c r="AC260" s="166">
        <f t="shared" ref="AC260:AE260" si="268">IF(Y260=44434,,Y260)</f>
        <v>194</v>
      </c>
      <c r="AD260" s="166">
        <f t="shared" si="268"/>
        <v>45012</v>
      </c>
      <c r="AE260" s="166">
        <f t="shared" si="268"/>
        <v>45012</v>
      </c>
      <c r="AF260" s="166">
        <f t="shared" si="10"/>
        <v>194</v>
      </c>
      <c r="AG260" s="26" t="str">
        <f t="shared" si="11"/>
        <v>7 months ago</v>
      </c>
      <c r="AH260" s="166">
        <v>2.0</v>
      </c>
      <c r="AI260" s="166">
        <v>2.0</v>
      </c>
    </row>
    <row r="261">
      <c r="A261" s="158" t="str">
        <f>'2022'!A263</f>
        <v>RO7034067</v>
      </c>
      <c r="B261" s="159" t="str">
        <f>'2022'!B263</f>
        <v>BP39055</v>
      </c>
      <c r="C261" s="159" t="str">
        <f>'2022'!C263</f>
        <v>BP39055 / SUNFISH</v>
      </c>
      <c r="D261" s="159" t="str">
        <f>'2022'!D263</f>
        <v>Neuroscience</v>
      </c>
      <c r="E261" s="159" t="str">
        <f>'2022'!E263</f>
        <v>Evrysdi</v>
      </c>
      <c r="F261" s="159" t="str">
        <f>'2022'!F263</f>
        <v>Neurology/CNS</v>
      </c>
      <c r="G261" s="159" t="str">
        <f>'2022'!G263</f>
        <v>Phase II/III</v>
      </c>
      <c r="H261" s="160">
        <f>'2022'!H263</f>
        <v>45350</v>
      </c>
      <c r="I261" s="160">
        <f>'2022'!I263</f>
        <v>43725</v>
      </c>
      <c r="J261" s="161" t="str">
        <f>'2022'!J263</f>
        <v/>
      </c>
      <c r="K261" s="161" t="str">
        <f>'2022'!K263</f>
        <v/>
      </c>
      <c r="L261" s="161" t="str">
        <f>'2022'!L263</f>
        <v>above 56 days</v>
      </c>
      <c r="M261" s="162">
        <f t="shared" si="2"/>
        <v>194</v>
      </c>
      <c r="N261" s="161">
        <f t="shared" si="3"/>
        <v>7</v>
      </c>
      <c r="O261" s="163" t="str">
        <f>'2022'!N263</f>
        <v>14/9/2022</v>
      </c>
      <c r="P261" s="164">
        <f>'2022'!O263</f>
        <v>2</v>
      </c>
      <c r="Q261" s="165" t="str">
        <f>'2022'!AK263</f>
        <v>14/9/2022</v>
      </c>
      <c r="R261" s="166">
        <f>'2022'!AL263</f>
        <v>1</v>
      </c>
      <c r="S261" s="163" t="str">
        <f>'2022'!BH263</f>
        <v/>
      </c>
      <c r="T261" s="167">
        <f>'2022'!BI263</f>
        <v>0</v>
      </c>
      <c r="U261" s="168">
        <f t="shared" si="4"/>
        <v>45012</v>
      </c>
      <c r="V261" s="169" t="str">
        <f>'2022'!CF263</f>
        <v>9/14/2022</v>
      </c>
      <c r="W261" s="169" t="str">
        <f>'2022'!CG263</f>
        <v>9/14/2022</v>
      </c>
      <c r="X261" s="169" t="str">
        <f>'2022'!CH263</f>
        <v/>
      </c>
      <c r="Y261" s="166">
        <f t="shared" si="5"/>
        <v>194</v>
      </c>
      <c r="Z261" s="166">
        <f t="shared" si="6"/>
        <v>194</v>
      </c>
      <c r="AA261" s="166">
        <f t="shared" si="7"/>
        <v>45012</v>
      </c>
      <c r="AB261" s="166">
        <f t="shared" si="8"/>
        <v>194</v>
      </c>
      <c r="AC261" s="166">
        <f t="shared" ref="AC261:AE261" si="269">IF(Y261=44434,,Y261)</f>
        <v>194</v>
      </c>
      <c r="AD261" s="166">
        <f t="shared" si="269"/>
        <v>194</v>
      </c>
      <c r="AE261" s="166">
        <f t="shared" si="269"/>
        <v>45012</v>
      </c>
      <c r="AF261" s="166">
        <f t="shared" si="10"/>
        <v>194</v>
      </c>
      <c r="AG261" s="26" t="str">
        <f t="shared" si="11"/>
        <v>7 months ago</v>
      </c>
      <c r="AH261" s="166">
        <v>17.0</v>
      </c>
      <c r="AI261" s="166">
        <v>1.0</v>
      </c>
    </row>
    <row r="262">
      <c r="A262" s="158" t="str">
        <f>'2022'!A264</f>
        <v>RO4893594</v>
      </c>
      <c r="B262" s="159" t="str">
        <f>'2022'!B264</f>
        <v>GR41675</v>
      </c>
      <c r="C262" s="159" t="str">
        <f>'2022'!C264</f>
        <v>GR41675</v>
      </c>
      <c r="D262" s="159" t="str">
        <f>'2022'!D264</f>
        <v>I2O</v>
      </c>
      <c r="E262" s="159" t="str">
        <f>'2022'!E264</f>
        <v>Susvimo</v>
      </c>
      <c r="F262" s="159" t="str">
        <f>'2022'!F264</f>
        <v>Ophthalmology (Eyes)</v>
      </c>
      <c r="G262" s="159" t="str">
        <f>'2022'!G264</f>
        <v>Phase III</v>
      </c>
      <c r="H262" s="160">
        <f>'2022'!H264</f>
        <v>45380</v>
      </c>
      <c r="I262" s="160">
        <f>'2022'!I264</f>
        <v>45037</v>
      </c>
      <c r="J262" s="161" t="str">
        <f>'2022'!J264</f>
        <v/>
      </c>
      <c r="K262" s="161" t="str">
        <f>'2022'!K264</f>
        <v/>
      </c>
      <c r="L262" s="161" t="str">
        <f>'2022'!L264</f>
        <v>1-28 days</v>
      </c>
      <c r="M262" s="162">
        <f t="shared" si="2"/>
        <v>13</v>
      </c>
      <c r="N262" s="161">
        <f t="shared" si="3"/>
        <v>1</v>
      </c>
      <c r="O262" s="163" t="str">
        <f>'2022'!N264</f>
        <v>14/3/2023</v>
      </c>
      <c r="P262" s="164">
        <f>'2022'!O264</f>
        <v>6</v>
      </c>
      <c r="Q262" s="165" t="str">
        <f>'2022'!AK264</f>
        <v>14/3/2023</v>
      </c>
      <c r="R262" s="166">
        <f>'2022'!AL264</f>
        <v>3</v>
      </c>
      <c r="S262" s="163" t="str">
        <f>'2022'!BH264</f>
        <v>13/3/2023</v>
      </c>
      <c r="T262" s="167">
        <f>'2022'!BI264</f>
        <v>0</v>
      </c>
      <c r="U262" s="168">
        <f t="shared" si="4"/>
        <v>45012</v>
      </c>
      <c r="V262" s="169" t="str">
        <f>'2022'!CF264</f>
        <v>3/14/2023</v>
      </c>
      <c r="W262" s="169" t="str">
        <f>'2022'!CG264</f>
        <v>3/14/2023</v>
      </c>
      <c r="X262" s="169" t="str">
        <f>'2022'!CH264</f>
        <v>3/13/2023</v>
      </c>
      <c r="Y262" s="166">
        <f t="shared" si="5"/>
        <v>13</v>
      </c>
      <c r="Z262" s="166">
        <f t="shared" si="6"/>
        <v>13</v>
      </c>
      <c r="AA262" s="166">
        <f t="shared" si="7"/>
        <v>14</v>
      </c>
      <c r="AB262" s="166">
        <f t="shared" si="8"/>
        <v>13</v>
      </c>
      <c r="AC262" s="166">
        <f t="shared" ref="AC262:AE262" si="270">IF(Y262=44434,,Y262)</f>
        <v>13</v>
      </c>
      <c r="AD262" s="166">
        <f t="shared" si="270"/>
        <v>13</v>
      </c>
      <c r="AE262" s="166">
        <f t="shared" si="270"/>
        <v>14</v>
      </c>
      <c r="AF262" s="166">
        <f t="shared" si="10"/>
        <v>13</v>
      </c>
      <c r="AG262" s="26" t="str">
        <f t="shared" si="11"/>
        <v>1 month ago</v>
      </c>
      <c r="AH262" s="166">
        <v>4.0</v>
      </c>
      <c r="AI262" s="166">
        <v>2.0</v>
      </c>
    </row>
    <row r="263">
      <c r="A263" s="158" t="str">
        <f>'2022'!A265</f>
        <v>RO7494222</v>
      </c>
      <c r="B263" s="159" t="str">
        <f>'2022'!B265</f>
        <v>WN43161</v>
      </c>
      <c r="C263" s="159" t="str">
        <f>'2022'!C265</f>
        <v>WN43161</v>
      </c>
      <c r="D263" s="159" t="str">
        <f>'2022'!D265</f>
        <v>Neuroscience</v>
      </c>
      <c r="E263" s="159" t="str">
        <f>'2022'!E265</f>
        <v/>
      </c>
      <c r="F263" s="159" t="str">
        <f>'2022'!F265</f>
        <v>Rare Diseases</v>
      </c>
      <c r="G263" s="159" t="str">
        <f>'2022'!G265</f>
        <v>Phase I</v>
      </c>
      <c r="H263" s="160" t="str">
        <f>'2022'!H265</f>
        <v/>
      </c>
      <c r="I263" s="160" t="str">
        <f>'2022'!I265</f>
        <v/>
      </c>
      <c r="J263" s="161" t="str">
        <f>'2022'!J265</f>
        <v/>
      </c>
      <c r="K263" s="161" t="str">
        <f>'2022'!K265</f>
        <v/>
      </c>
      <c r="L263" s="161" t="str">
        <f>'2022'!L265</f>
        <v>above 56 days</v>
      </c>
      <c r="M263" s="162">
        <f t="shared" si="2"/>
        <v>174</v>
      </c>
      <c r="N263" s="161">
        <f t="shared" si="3"/>
        <v>6</v>
      </c>
      <c r="O263" s="163" t="str">
        <f>'2022'!N265</f>
        <v>4/10/2022</v>
      </c>
      <c r="P263" s="164">
        <f>'2022'!O265</f>
        <v>2</v>
      </c>
      <c r="Q263" s="165" t="str">
        <f>'2022'!AK265</f>
        <v>12/9/2022</v>
      </c>
      <c r="R263" s="166">
        <f>'2022'!AL265</f>
        <v>3</v>
      </c>
      <c r="S263" s="163" t="str">
        <f>'2022'!BH265</f>
        <v>13/9/2022</v>
      </c>
      <c r="T263" s="167">
        <f>'2022'!BI265</f>
        <v>2</v>
      </c>
      <c r="U263" s="168">
        <f t="shared" si="4"/>
        <v>45012</v>
      </c>
      <c r="V263" s="169" t="str">
        <f>'2022'!CF265</f>
        <v>10/4/2022</v>
      </c>
      <c r="W263" s="169" t="str">
        <f>'2022'!CG265</f>
        <v>9/12/2022</v>
      </c>
      <c r="X263" s="169" t="str">
        <f>'2022'!CH265</f>
        <v>9/13/2022</v>
      </c>
      <c r="Y263" s="166">
        <f t="shared" si="5"/>
        <v>174</v>
      </c>
      <c r="Z263" s="166">
        <f t="shared" si="6"/>
        <v>196</v>
      </c>
      <c r="AA263" s="166">
        <f t="shared" si="7"/>
        <v>195</v>
      </c>
      <c r="AB263" s="166">
        <f t="shared" si="8"/>
        <v>174</v>
      </c>
      <c r="AC263" s="166">
        <f t="shared" ref="AC263:AE263" si="271">IF(Y263=44434,,Y263)</f>
        <v>174</v>
      </c>
      <c r="AD263" s="166">
        <f t="shared" si="271"/>
        <v>196</v>
      </c>
      <c r="AE263" s="166">
        <f t="shared" si="271"/>
        <v>195</v>
      </c>
      <c r="AF263" s="166">
        <f t="shared" si="10"/>
        <v>174</v>
      </c>
      <c r="AG263" s="26" t="str">
        <f t="shared" si="11"/>
        <v>6 months ago</v>
      </c>
      <c r="AH263" s="166">
        <v>2.0</v>
      </c>
      <c r="AI263" s="166">
        <v>2.0</v>
      </c>
    </row>
    <row r="264">
      <c r="A264" s="158" t="str">
        <f>'2022'!A266</f>
        <v>RO5541267</v>
      </c>
      <c r="B264" s="159" t="str">
        <f>'2022'!B266</f>
        <v>WO39392</v>
      </c>
      <c r="C264" s="159" t="str">
        <f>'2022'!C266</f>
        <v>WO39392 / Impassion031</v>
      </c>
      <c r="D264" s="159" t="str">
        <f>'2022'!D266</f>
        <v>Onc Solid Tumor &amp; Onc Medical Affairs</v>
      </c>
      <c r="E264" s="159" t="str">
        <f>'2022'!E266</f>
        <v>Tecentriq</v>
      </c>
      <c r="F264" s="159" t="str">
        <f>'2022'!F266</f>
        <v>Oncology</v>
      </c>
      <c r="G264" s="159" t="str">
        <f>'2022'!G266</f>
        <v>Phase III</v>
      </c>
      <c r="H264" s="160">
        <f>'2022'!H266</f>
        <v>44893</v>
      </c>
      <c r="I264" s="160" t="str">
        <f>'2022'!I266</f>
        <v/>
      </c>
      <c r="J264" s="161" t="str">
        <f>'2022'!J266</f>
        <v/>
      </c>
      <c r="K264" s="161" t="str">
        <f>'2022'!K266</f>
        <v/>
      </c>
      <c r="L264" s="161" t="str">
        <f>'2022'!L266</f>
        <v>above 56 days</v>
      </c>
      <c r="M264" s="162">
        <f t="shared" si="2"/>
        <v>77</v>
      </c>
      <c r="N264" s="161">
        <f t="shared" si="3"/>
        <v>3</v>
      </c>
      <c r="O264" s="163" t="str">
        <f>'2022'!N266</f>
        <v>9/1/2023</v>
      </c>
      <c r="P264" s="164">
        <f>'2022'!O266</f>
        <v>5</v>
      </c>
      <c r="Q264" s="165" t="str">
        <f>'2022'!AK266</f>
        <v>12/10/2022</v>
      </c>
      <c r="R264" s="166">
        <f>'2022'!AL266</f>
        <v>1</v>
      </c>
      <c r="S264" s="163" t="str">
        <f>'2022'!BH266</f>
        <v>22/12/2022</v>
      </c>
      <c r="T264" s="167">
        <f>'2022'!BI266</f>
        <v>59</v>
      </c>
      <c r="U264" s="168">
        <f t="shared" si="4"/>
        <v>45012</v>
      </c>
      <c r="V264" s="169" t="str">
        <f>'2022'!CF266</f>
        <v>1/9/2023</v>
      </c>
      <c r="W264" s="169" t="str">
        <f>'2022'!CG266</f>
        <v>10/12/2022</v>
      </c>
      <c r="X264" s="169" t="str">
        <f>'2022'!CH266</f>
        <v>12/22/2022</v>
      </c>
      <c r="Y264" s="166">
        <f t="shared" si="5"/>
        <v>77</v>
      </c>
      <c r="Z264" s="166">
        <f t="shared" si="6"/>
        <v>166</v>
      </c>
      <c r="AA264" s="166">
        <f t="shared" si="7"/>
        <v>95</v>
      </c>
      <c r="AB264" s="166">
        <f t="shared" si="8"/>
        <v>77</v>
      </c>
      <c r="AC264" s="166">
        <f t="shared" ref="AC264:AE264" si="272">IF(Y264=44434,,Y264)</f>
        <v>77</v>
      </c>
      <c r="AD264" s="166">
        <f t="shared" si="272"/>
        <v>166</v>
      </c>
      <c r="AE264" s="166">
        <f t="shared" si="272"/>
        <v>95</v>
      </c>
      <c r="AF264" s="166">
        <f t="shared" si="10"/>
        <v>77</v>
      </c>
      <c r="AG264" s="26" t="str">
        <f t="shared" si="11"/>
        <v>3 months ago</v>
      </c>
      <c r="AH264" s="166">
        <v>8.0</v>
      </c>
      <c r="AI264" s="166">
        <v>2.0</v>
      </c>
    </row>
    <row r="265">
      <c r="A265" s="158" t="str">
        <f>'2022'!A267</f>
        <v>RO7494222</v>
      </c>
      <c r="B265" s="159" t="str">
        <f>'2022'!B267</f>
        <v>BN43587</v>
      </c>
      <c r="C265" s="159" t="str">
        <f>'2022'!C267</f>
        <v>BN43587</v>
      </c>
      <c r="D265" s="159" t="str">
        <f>'2022'!D267</f>
        <v>Neuroscience</v>
      </c>
      <c r="E265" s="159" t="str">
        <f>'2022'!E267</f>
        <v/>
      </c>
      <c r="F265" s="159" t="str">
        <f>'2022'!F267</f>
        <v>Rare Diseases</v>
      </c>
      <c r="G265" s="159" t="str">
        <f>'2022'!G267</f>
        <v>Phase I</v>
      </c>
      <c r="H265" s="160" t="str">
        <f>'2022'!H267</f>
        <v/>
      </c>
      <c r="I265" s="160" t="str">
        <f>'2022'!I267</f>
        <v/>
      </c>
      <c r="J265" s="161" t="str">
        <f>'2022'!J267</f>
        <v/>
      </c>
      <c r="K265" s="161" t="str">
        <f>'2022'!K267</f>
        <v/>
      </c>
      <c r="L265" s="161" t="str">
        <f>'2022'!L267</f>
        <v>above 56 days</v>
      </c>
      <c r="M265" s="162">
        <f t="shared" si="2"/>
        <v>143</v>
      </c>
      <c r="N265" s="161">
        <f t="shared" si="3"/>
        <v>5</v>
      </c>
      <c r="O265" s="163" t="str">
        <f>'2022'!N267</f>
        <v>4/11/2022</v>
      </c>
      <c r="P265" s="164">
        <f>'2022'!O267</f>
        <v>2</v>
      </c>
      <c r="Q265" s="165" t="str">
        <f>'2022'!AK267</f>
        <v>7/9/2022</v>
      </c>
      <c r="R265" s="166">
        <f>'2022'!AL267</f>
        <v>5</v>
      </c>
      <c r="S265" s="163" t="str">
        <f>'2022'!BH267</f>
        <v/>
      </c>
      <c r="T265" s="167">
        <f>'2022'!BI267</f>
        <v>0</v>
      </c>
      <c r="U265" s="168">
        <f t="shared" si="4"/>
        <v>45012</v>
      </c>
      <c r="V265" s="169" t="str">
        <f>'2022'!CF267</f>
        <v>11/4/2022</v>
      </c>
      <c r="W265" s="169" t="str">
        <f>'2022'!CG267</f>
        <v>9/7/2022</v>
      </c>
      <c r="X265" s="169" t="str">
        <f>'2022'!CH267</f>
        <v/>
      </c>
      <c r="Y265" s="166">
        <f t="shared" si="5"/>
        <v>143</v>
      </c>
      <c r="Z265" s="166">
        <f t="shared" si="6"/>
        <v>201</v>
      </c>
      <c r="AA265" s="166">
        <f t="shared" si="7"/>
        <v>45012</v>
      </c>
      <c r="AB265" s="166">
        <f t="shared" si="8"/>
        <v>143</v>
      </c>
      <c r="AC265" s="166">
        <f t="shared" ref="AC265:AE265" si="273">IF(Y265=44434,,Y265)</f>
        <v>143</v>
      </c>
      <c r="AD265" s="166">
        <f t="shared" si="273"/>
        <v>201</v>
      </c>
      <c r="AE265" s="166">
        <f t="shared" si="273"/>
        <v>45012</v>
      </c>
      <c r="AF265" s="166">
        <f t="shared" si="10"/>
        <v>143</v>
      </c>
      <c r="AG265" s="26" t="str">
        <f t="shared" si="11"/>
        <v>5 months ago</v>
      </c>
      <c r="AH265" s="166">
        <v>2.0</v>
      </c>
      <c r="AI265" s="166">
        <v>2.0</v>
      </c>
    </row>
    <row r="266">
      <c r="A266" s="158" t="str">
        <f>'2022'!A268</f>
        <v>RO7198457</v>
      </c>
      <c r="B266" s="159" t="str">
        <f>'2022'!B268</f>
        <v>GO40558</v>
      </c>
      <c r="C266" s="159" t="str">
        <f>'2022'!C268</f>
        <v>GO40558/PCV Melanoma Ph2</v>
      </c>
      <c r="D266" s="159" t="str">
        <f>'2022'!D268</f>
        <v>Onc Hematology &amp; Onc Early Dev</v>
      </c>
      <c r="E266" s="159" t="str">
        <f>'2022'!E268</f>
        <v>autogene cevumeran</v>
      </c>
      <c r="F266" s="159" t="str">
        <f>'2022'!F268</f>
        <v>Oncology</v>
      </c>
      <c r="G266" s="159" t="str">
        <f>'2022'!G268</f>
        <v>Phase II</v>
      </c>
      <c r="H266" s="160">
        <f>'2022'!H268</f>
        <v>45471</v>
      </c>
      <c r="I266" s="160">
        <f>'2022'!I268</f>
        <v>46415</v>
      </c>
      <c r="J266" s="161" t="str">
        <f>'2022'!J268</f>
        <v/>
      </c>
      <c r="K266" s="161" t="str">
        <f>'2022'!K268</f>
        <v/>
      </c>
      <c r="L266" s="161" t="str">
        <f>'2022'!L268</f>
        <v>above 56 days</v>
      </c>
      <c r="M266" s="162">
        <f t="shared" si="2"/>
        <v>202</v>
      </c>
      <c r="N266" s="161">
        <f t="shared" si="3"/>
        <v>7</v>
      </c>
      <c r="O266" s="163" t="str">
        <f>'2022'!N268</f>
        <v>6/9/2022</v>
      </c>
      <c r="P266" s="164">
        <f>'2022'!O268</f>
        <v>4</v>
      </c>
      <c r="Q266" s="165" t="str">
        <f>'2022'!AK268</f>
        <v/>
      </c>
      <c r="R266" s="166">
        <f>'2022'!AL268</f>
        <v>0</v>
      </c>
      <c r="S266" s="163" t="str">
        <f>'2022'!BH268</f>
        <v/>
      </c>
      <c r="T266" s="167">
        <f>'2022'!BI268</f>
        <v>0</v>
      </c>
      <c r="U266" s="168">
        <f t="shared" si="4"/>
        <v>45012</v>
      </c>
      <c r="V266" s="169" t="str">
        <f>'2022'!CF268</f>
        <v>9/6/2022</v>
      </c>
      <c r="W266" s="169" t="str">
        <f>'2022'!CG268</f>
        <v/>
      </c>
      <c r="X266" s="169" t="str">
        <f>'2022'!CH268</f>
        <v/>
      </c>
      <c r="Y266" s="166">
        <f t="shared" si="5"/>
        <v>202</v>
      </c>
      <c r="Z266" s="166">
        <f t="shared" si="6"/>
        <v>45012</v>
      </c>
      <c r="AA266" s="166">
        <f t="shared" si="7"/>
        <v>45012</v>
      </c>
      <c r="AB266" s="166">
        <f t="shared" si="8"/>
        <v>202</v>
      </c>
      <c r="AC266" s="166">
        <f t="shared" ref="AC266:AE266" si="274">IF(Y266=44434,,Y266)</f>
        <v>202</v>
      </c>
      <c r="AD266" s="166">
        <f t="shared" si="274"/>
        <v>45012</v>
      </c>
      <c r="AE266" s="166">
        <f t="shared" si="274"/>
        <v>45012</v>
      </c>
      <c r="AF266" s="166">
        <f t="shared" si="10"/>
        <v>202</v>
      </c>
      <c r="AG266" s="26" t="str">
        <f t="shared" si="11"/>
        <v>7 months ago</v>
      </c>
      <c r="AH266" s="166">
        <v>4.0</v>
      </c>
      <c r="AI266" s="166">
        <v>1.0</v>
      </c>
    </row>
    <row r="267">
      <c r="A267" s="158" t="str">
        <f>'2022'!A269</f>
        <v>RO7446603</v>
      </c>
      <c r="B267" s="159" t="str">
        <f>'2022'!B269</f>
        <v>GR43828</v>
      </c>
      <c r="C267" s="159" t="str">
        <f>'2022'!C269</f>
        <v>GR43828</v>
      </c>
      <c r="D267" s="159" t="str">
        <f>'2022'!D269</f>
        <v>I2O</v>
      </c>
      <c r="E267" s="159" t="str">
        <f>'2022'!E269</f>
        <v>Tie2 agonist</v>
      </c>
      <c r="F267" s="159" t="str">
        <f>'2022'!F269</f>
        <v>	Ophthalmology (Eyes)</v>
      </c>
      <c r="G267" s="159" t="str">
        <f>'2022'!G269</f>
        <v>Phase I</v>
      </c>
      <c r="H267" s="160">
        <f>'2022'!H269</f>
        <v>45817</v>
      </c>
      <c r="I267" s="160">
        <f>'2022'!I269</f>
        <v>47372</v>
      </c>
      <c r="J267" s="161" t="str">
        <f>'2022'!J269</f>
        <v/>
      </c>
      <c r="K267" s="161" t="str">
        <f>'2022'!K269</f>
        <v/>
      </c>
      <c r="L267" s="161" t="str">
        <f>'2022'!L269</f>
        <v>above 56 days</v>
      </c>
      <c r="M267" s="162">
        <f t="shared" si="2"/>
        <v>152</v>
      </c>
      <c r="N267" s="161">
        <f t="shared" si="3"/>
        <v>6</v>
      </c>
      <c r="O267" s="163" t="str">
        <f>'2022'!N269</f>
        <v>26/10/2022</v>
      </c>
      <c r="P267" s="164">
        <f>'2022'!O269</f>
        <v>2</v>
      </c>
      <c r="Q267" s="165" t="str">
        <f>'2022'!AK269</f>
        <v/>
      </c>
      <c r="R267" s="166">
        <f>'2022'!AL269</f>
        <v>0</v>
      </c>
      <c r="S267" s="163" t="str">
        <f>'2022'!BH269</f>
        <v/>
      </c>
      <c r="T267" s="167">
        <f>'2022'!BI269</f>
        <v>0</v>
      </c>
      <c r="U267" s="168">
        <f t="shared" si="4"/>
        <v>45012</v>
      </c>
      <c r="V267" s="169" t="str">
        <f>'2022'!CF269</f>
        <v>10/26/2022</v>
      </c>
      <c r="W267" s="169" t="str">
        <f>'2022'!CG269</f>
        <v/>
      </c>
      <c r="X267" s="169" t="str">
        <f>'2022'!CH269</f>
        <v/>
      </c>
      <c r="Y267" s="166">
        <f t="shared" si="5"/>
        <v>152</v>
      </c>
      <c r="Z267" s="166">
        <f t="shared" si="6"/>
        <v>45012</v>
      </c>
      <c r="AA267" s="166">
        <f t="shared" si="7"/>
        <v>45012</v>
      </c>
      <c r="AB267" s="166">
        <f t="shared" si="8"/>
        <v>152</v>
      </c>
      <c r="AC267" s="166">
        <f t="shared" ref="AC267:AE267" si="275">IF(Y267=44434,,Y267)</f>
        <v>152</v>
      </c>
      <c r="AD267" s="166">
        <f t="shared" si="275"/>
        <v>45012</v>
      </c>
      <c r="AE267" s="166">
        <f t="shared" si="275"/>
        <v>45012</v>
      </c>
      <c r="AF267" s="166">
        <f t="shared" si="10"/>
        <v>152</v>
      </c>
      <c r="AG267" s="26" t="str">
        <f t="shared" si="11"/>
        <v>6 months ago</v>
      </c>
      <c r="AH267" s="166">
        <v>1.0</v>
      </c>
      <c r="AI267" s="166">
        <v>1.0</v>
      </c>
    </row>
    <row r="268">
      <c r="A268" s="158" t="str">
        <f>'2022'!A270</f>
        <v>RO7112689</v>
      </c>
      <c r="B268" s="159" t="str">
        <f>'2022'!B270</f>
        <v>Pool_SCS / Pooled BO42161/BO42162/YO42311</v>
      </c>
      <c r="C268" s="159" t="str">
        <f>'2022'!C270</f>
        <v>Pool_SCS / Pooled BO42161/BO42162/YO42311</v>
      </c>
      <c r="D268" s="159" t="str">
        <f>'2022'!D270</f>
        <v>Onc Hematology &amp; Onc Early Dev</v>
      </c>
      <c r="E268" s="159" t="str">
        <f>'2022'!E270</f>
        <v>crovalimab</v>
      </c>
      <c r="F268" s="159" t="str">
        <f>'2022'!F270</f>
        <v>Hematology</v>
      </c>
      <c r="G268" s="159" t="str">
        <f>'2022'!G270</f>
        <v>Phase III</v>
      </c>
      <c r="H268" s="160" t="str">
        <f>'2022'!H270</f>
        <v/>
      </c>
      <c r="I268" s="160" t="str">
        <f>'2022'!I270</f>
        <v/>
      </c>
      <c r="J268" s="161" t="str">
        <f>'2022'!J270</f>
        <v/>
      </c>
      <c r="K268" s="161" t="str">
        <f>'2022'!K270</f>
        <v/>
      </c>
      <c r="L268" s="161" t="str">
        <f>'2022'!L270</f>
        <v>1-28 days</v>
      </c>
      <c r="M268" s="162">
        <f t="shared" si="2"/>
        <v>12</v>
      </c>
      <c r="N268" s="161">
        <f t="shared" si="3"/>
        <v>1</v>
      </c>
      <c r="O268" s="163" t="str">
        <f>'2022'!N270</f>
        <v>15/3/2023</v>
      </c>
      <c r="P268" s="164">
        <f>'2022'!O270</f>
        <v>3</v>
      </c>
      <c r="Q268" s="165" t="str">
        <f>'2022'!AK270</f>
        <v>15/3/2023</v>
      </c>
      <c r="R268" s="166">
        <f>'2022'!AL270</f>
        <v>0</v>
      </c>
      <c r="S268" s="163" t="str">
        <f>'2022'!BH270</f>
        <v>19/12/2022</v>
      </c>
      <c r="T268" s="167">
        <f>'2022'!BI270</f>
        <v>0</v>
      </c>
      <c r="U268" s="168">
        <f t="shared" si="4"/>
        <v>45012</v>
      </c>
      <c r="V268" s="169" t="str">
        <f>'2022'!CF270</f>
        <v>3/15/2023</v>
      </c>
      <c r="W268" s="169" t="str">
        <f>'2022'!CG270</f>
        <v>3/15/2023</v>
      </c>
      <c r="X268" s="169" t="str">
        <f>'2022'!CH270</f>
        <v>12/19/2022</v>
      </c>
      <c r="Y268" s="166">
        <f t="shared" si="5"/>
        <v>12</v>
      </c>
      <c r="Z268" s="166">
        <f t="shared" si="6"/>
        <v>12</v>
      </c>
      <c r="AA268" s="166">
        <f t="shared" si="7"/>
        <v>98</v>
      </c>
      <c r="AB268" s="166">
        <f t="shared" si="8"/>
        <v>12</v>
      </c>
      <c r="AC268" s="166">
        <f t="shared" ref="AC268:AE268" si="276">IF(Y268=44434,,Y268)</f>
        <v>12</v>
      </c>
      <c r="AD268" s="166">
        <f t="shared" si="276"/>
        <v>12</v>
      </c>
      <c r="AE268" s="166">
        <f t="shared" si="276"/>
        <v>98</v>
      </c>
      <c r="AF268" s="166">
        <f t="shared" si="10"/>
        <v>12</v>
      </c>
      <c r="AG268" s="26" t="str">
        <f t="shared" si="11"/>
        <v>1 month ago</v>
      </c>
      <c r="AH268" s="166">
        <v>1.0</v>
      </c>
      <c r="AI268" s="166">
        <v>1.0</v>
      </c>
    </row>
    <row r="269">
      <c r="A269" s="158" t="str">
        <f>'2022'!A271</f>
        <v>RO7486967</v>
      </c>
      <c r="B269" s="159" t="str">
        <f>'2022'!B271</f>
        <v>BP43098</v>
      </c>
      <c r="C269" s="159" t="str">
        <f>'2022'!C271</f>
        <v>BP43098</v>
      </c>
      <c r="D269" s="159" t="str">
        <f>'2022'!D271</f>
        <v>I2O</v>
      </c>
      <c r="E269" s="159" t="str">
        <f>'2022'!E271</f>
        <v>NLRP3 inhibitor</v>
      </c>
      <c r="F269" s="159" t="str">
        <f>'2022'!F271</f>
        <v>Gastroenterology</v>
      </c>
      <c r="G269" s="159" t="str">
        <f>'2022'!G271</f>
        <v>Phase II</v>
      </c>
      <c r="H269" s="160">
        <f>'2022'!H271</f>
        <v>44905</v>
      </c>
      <c r="I269" s="160">
        <f>'2022'!I271</f>
        <v>46273</v>
      </c>
      <c r="J269" s="161" t="str">
        <f>'2022'!J271</f>
        <v/>
      </c>
      <c r="K269" s="161" t="str">
        <f>'2022'!K271</f>
        <v/>
      </c>
      <c r="L269" s="161" t="str">
        <f>'2022'!L271</f>
        <v>above 56 days</v>
      </c>
      <c r="M269" s="162">
        <f t="shared" si="2"/>
        <v>116</v>
      </c>
      <c r="N269" s="161">
        <f t="shared" si="3"/>
        <v>4</v>
      </c>
      <c r="O269" s="163" t="str">
        <f>'2022'!N271</f>
        <v>1/12/2022</v>
      </c>
      <c r="P269" s="164">
        <f>'2022'!O271</f>
        <v>11</v>
      </c>
      <c r="Q269" s="165" t="str">
        <f>'2022'!AK271</f>
        <v/>
      </c>
      <c r="R269" s="166">
        <f>'2022'!AL271</f>
        <v>0</v>
      </c>
      <c r="S269" s="163" t="str">
        <f>'2022'!BH271</f>
        <v>7/11/2022</v>
      </c>
      <c r="T269" s="167">
        <f>'2022'!BI271</f>
        <v>104</v>
      </c>
      <c r="U269" s="168">
        <f t="shared" si="4"/>
        <v>45012</v>
      </c>
      <c r="V269" s="169" t="str">
        <f>'2022'!CF271</f>
        <v>12/1/2022</v>
      </c>
      <c r="W269" s="169" t="str">
        <f>'2022'!CG271</f>
        <v/>
      </c>
      <c r="X269" s="169" t="str">
        <f>'2022'!CH271</f>
        <v>11/7/2022</v>
      </c>
      <c r="Y269" s="166">
        <f t="shared" si="5"/>
        <v>116</v>
      </c>
      <c r="Z269" s="166">
        <f t="shared" si="6"/>
        <v>45012</v>
      </c>
      <c r="AA269" s="166">
        <f t="shared" si="7"/>
        <v>140</v>
      </c>
      <c r="AB269" s="166">
        <f t="shared" si="8"/>
        <v>116</v>
      </c>
      <c r="AC269" s="166">
        <f t="shared" ref="AC269:AE269" si="277">IF(Y269=44434,,Y269)</f>
        <v>116</v>
      </c>
      <c r="AD269" s="166">
        <f t="shared" si="277"/>
        <v>45012</v>
      </c>
      <c r="AE269" s="166">
        <f t="shared" si="277"/>
        <v>140</v>
      </c>
      <c r="AF269" s="166">
        <f t="shared" si="10"/>
        <v>116</v>
      </c>
      <c r="AG269" s="26" t="str">
        <f t="shared" si="11"/>
        <v>4 months ago</v>
      </c>
      <c r="AH269" s="166">
        <v>1.0</v>
      </c>
      <c r="AI269" s="166">
        <v>1.0</v>
      </c>
    </row>
    <row r="270">
      <c r="A270" s="158" t="str">
        <f>'2022'!A272</f>
        <v>RO5541267</v>
      </c>
      <c r="B270" s="159" t="str">
        <f>'2022'!B272</f>
        <v>YO29233</v>
      </c>
      <c r="C270" s="159" t="str">
        <f>'2022'!C272</f>
        <v>YO29233</v>
      </c>
      <c r="D270" s="159" t="str">
        <f>'2022'!D272</f>
        <v>Onc Solid Tumor &amp; Onc Medical Affairs</v>
      </c>
      <c r="E270" s="159" t="str">
        <f>'2022'!E272</f>
        <v>Tecentriq</v>
      </c>
      <c r="F270" s="159" t="str">
        <f>'2022'!F272</f>
        <v>Oncology</v>
      </c>
      <c r="G270" s="159" t="str">
        <f>'2022'!G272</f>
        <v>Phase I</v>
      </c>
      <c r="H270" s="160">
        <f>'2022'!H272</f>
        <v>44805</v>
      </c>
      <c r="I270" s="160" t="str">
        <f>'2022'!I272</f>
        <v/>
      </c>
      <c r="J270" s="161" t="str">
        <f>'2022'!J272</f>
        <v/>
      </c>
      <c r="K270" s="161" t="str">
        <f>'2022'!K272</f>
        <v/>
      </c>
      <c r="L270" s="161" t="str">
        <f>'2022'!L272</f>
        <v>above 56 days</v>
      </c>
      <c r="M270" s="162">
        <f t="shared" si="2"/>
        <v>73</v>
      </c>
      <c r="N270" s="161">
        <f t="shared" si="3"/>
        <v>3</v>
      </c>
      <c r="O270" s="163" t="str">
        <f>'2022'!N272</f>
        <v>13/1/2023</v>
      </c>
      <c r="P270" s="164">
        <f>'2022'!O272</f>
        <v>9</v>
      </c>
      <c r="Q270" s="165" t="str">
        <f>'2022'!AK272</f>
        <v/>
      </c>
      <c r="R270" s="166">
        <f>'2022'!AL272</f>
        <v>0</v>
      </c>
      <c r="S270" s="163" t="str">
        <f>'2022'!BH272</f>
        <v>5/12/2022</v>
      </c>
      <c r="T270" s="167">
        <f>'2022'!BI272</f>
        <v>1</v>
      </c>
      <c r="U270" s="168">
        <f t="shared" si="4"/>
        <v>45012</v>
      </c>
      <c r="V270" s="169" t="str">
        <f>'2022'!CF272</f>
        <v>1/13/2023</v>
      </c>
      <c r="W270" s="169" t="str">
        <f>'2022'!CG272</f>
        <v/>
      </c>
      <c r="X270" s="169" t="str">
        <f>'2022'!CH272</f>
        <v>12/5/2022</v>
      </c>
      <c r="Y270" s="166">
        <f t="shared" si="5"/>
        <v>73</v>
      </c>
      <c r="Z270" s="166">
        <f t="shared" si="6"/>
        <v>45012</v>
      </c>
      <c r="AA270" s="166">
        <f t="shared" si="7"/>
        <v>112</v>
      </c>
      <c r="AB270" s="166">
        <f t="shared" si="8"/>
        <v>73</v>
      </c>
      <c r="AC270" s="166">
        <f t="shared" ref="AC270:AE270" si="278">IF(Y270=44434,,Y270)</f>
        <v>73</v>
      </c>
      <c r="AD270" s="166">
        <f t="shared" si="278"/>
        <v>45012</v>
      </c>
      <c r="AE270" s="166">
        <f t="shared" si="278"/>
        <v>112</v>
      </c>
      <c r="AF270" s="166">
        <f t="shared" si="10"/>
        <v>73</v>
      </c>
      <c r="AG270" s="26" t="str">
        <f t="shared" si="11"/>
        <v>3 months ago</v>
      </c>
      <c r="AH270" s="166">
        <v>3.0</v>
      </c>
      <c r="AI270" s="166">
        <v>1.0</v>
      </c>
    </row>
    <row r="271">
      <c r="A271" s="158" t="str">
        <f>'2022'!A273</f>
        <v>RO7268489</v>
      </c>
      <c r="B271" s="159" t="str">
        <f>'2022'!B273</f>
        <v>BP42241</v>
      </c>
      <c r="C271" s="159" t="str">
        <f>'2022'!C273</f>
        <v>BP42241</v>
      </c>
      <c r="D271" s="159" t="str">
        <f>'2022'!D273</f>
        <v>Neuroscience</v>
      </c>
      <c r="E271" s="159" t="str">
        <f>'2022'!E273</f>
        <v>MAGL inhibitor</v>
      </c>
      <c r="F271" s="159" t="str">
        <f>'2022'!F273</f>
        <v>Neurology/CNS</v>
      </c>
      <c r="G271" s="159" t="str">
        <f>'2022'!G273</f>
        <v>Phase I</v>
      </c>
      <c r="H271" s="160">
        <f>'2022'!H273</f>
        <v>44678</v>
      </c>
      <c r="I271" s="160">
        <f>'2022'!I273</f>
        <v>48866</v>
      </c>
      <c r="J271" s="161" t="str">
        <f>'2022'!J273</f>
        <v/>
      </c>
      <c r="K271" s="161" t="str">
        <f>'2022'!K273</f>
        <v/>
      </c>
      <c r="L271" s="161" t="str">
        <f>'2022'!L273</f>
        <v>above 56 days</v>
      </c>
      <c r="M271" s="162">
        <f t="shared" si="2"/>
        <v>150</v>
      </c>
      <c r="N271" s="161">
        <f t="shared" si="3"/>
        <v>5</v>
      </c>
      <c r="O271" s="163" t="str">
        <f>'2022'!N273</f>
        <v>7/10/2022</v>
      </c>
      <c r="P271" s="164">
        <f>'2022'!O273</f>
        <v>9</v>
      </c>
      <c r="Q271" s="165" t="str">
        <f>'2022'!AK273</f>
        <v/>
      </c>
      <c r="R271" s="166">
        <f>'2022'!AL273</f>
        <v>0</v>
      </c>
      <c r="S271" s="163" t="str">
        <f>'2022'!BH273</f>
        <v>28/10/2022</v>
      </c>
      <c r="T271" s="167">
        <f>'2022'!BI273</f>
        <v>1</v>
      </c>
      <c r="U271" s="168">
        <f t="shared" si="4"/>
        <v>45012</v>
      </c>
      <c r="V271" s="169" t="str">
        <f>'2022'!CF273</f>
        <v>10/7/2022</v>
      </c>
      <c r="W271" s="169" t="str">
        <f>'2022'!CG273</f>
        <v/>
      </c>
      <c r="X271" s="169" t="str">
        <f>'2022'!CH273</f>
        <v>10/28/2022</v>
      </c>
      <c r="Y271" s="166">
        <f t="shared" si="5"/>
        <v>171</v>
      </c>
      <c r="Z271" s="166">
        <f t="shared" si="6"/>
        <v>45012</v>
      </c>
      <c r="AA271" s="166">
        <f t="shared" si="7"/>
        <v>150</v>
      </c>
      <c r="AB271" s="166">
        <f t="shared" si="8"/>
        <v>150</v>
      </c>
      <c r="AC271" s="166">
        <f t="shared" ref="AC271:AE271" si="279">IF(Y271=44434,,Y271)</f>
        <v>171</v>
      </c>
      <c r="AD271" s="166">
        <f t="shared" si="279"/>
        <v>45012</v>
      </c>
      <c r="AE271" s="166">
        <f t="shared" si="279"/>
        <v>150</v>
      </c>
      <c r="AF271" s="166">
        <f t="shared" si="10"/>
        <v>150</v>
      </c>
      <c r="AG271" s="26" t="str">
        <f t="shared" si="11"/>
        <v>5 months ago</v>
      </c>
      <c r="AH271" s="166">
        <v>1.0</v>
      </c>
      <c r="AI271" s="166">
        <v>1.0</v>
      </c>
    </row>
    <row r="272">
      <c r="A272" s="158" t="str">
        <f>'2022'!A274</f>
        <v>RO7017773</v>
      </c>
      <c r="B272" s="159" t="str">
        <f>'2022'!B274</f>
        <v>BP41316</v>
      </c>
      <c r="C272" s="159" t="str">
        <f>'2022'!C274</f>
        <v>BP41316</v>
      </c>
      <c r="D272" s="159" t="str">
        <f>'2022'!D274</f>
        <v>Neuroscience</v>
      </c>
      <c r="E272" s="159" t="str">
        <f>'2022'!E274</f>
        <v>alogabat</v>
      </c>
      <c r="F272" s="159" t="str">
        <f>'2022'!F274</f>
        <v>Neurology/CNS</v>
      </c>
      <c r="G272" s="159" t="str">
        <f>'2022'!G274</f>
        <v>Phase II</v>
      </c>
      <c r="H272" s="160">
        <f>'2022'!H274</f>
        <v>45167</v>
      </c>
      <c r="I272" s="160">
        <f>'2022'!I274</f>
        <v>48213</v>
      </c>
      <c r="J272" s="161" t="str">
        <f>'2022'!J274</f>
        <v/>
      </c>
      <c r="K272" s="161" t="str">
        <f>'2022'!K274</f>
        <v/>
      </c>
      <c r="L272" s="161" t="str">
        <f>'2022'!L274</f>
        <v>1-28 days</v>
      </c>
      <c r="M272" s="162">
        <f t="shared" si="2"/>
        <v>14</v>
      </c>
      <c r="N272" s="161">
        <f t="shared" si="3"/>
        <v>1</v>
      </c>
      <c r="O272" s="163" t="str">
        <f>'2022'!N274</f>
        <v>13/3/2023</v>
      </c>
      <c r="P272" s="164">
        <f>'2022'!O274</f>
        <v>4</v>
      </c>
      <c r="Q272" s="165" t="str">
        <f>'2022'!AK274</f>
        <v/>
      </c>
      <c r="R272" s="166">
        <f>'2022'!AL274</f>
        <v>0</v>
      </c>
      <c r="S272" s="163" t="str">
        <f>'2022'!BH274</f>
        <v>18/1/2023</v>
      </c>
      <c r="T272" s="167">
        <f>'2022'!BI274</f>
        <v>0</v>
      </c>
      <c r="U272" s="168">
        <f t="shared" si="4"/>
        <v>45012</v>
      </c>
      <c r="V272" s="169" t="str">
        <f>'2022'!CF274</f>
        <v>3/13/2023</v>
      </c>
      <c r="W272" s="169" t="str">
        <f>'2022'!CG274</f>
        <v/>
      </c>
      <c r="X272" s="169" t="str">
        <f>'2022'!CH274</f>
        <v>1/18/2023</v>
      </c>
      <c r="Y272" s="166">
        <f t="shared" si="5"/>
        <v>14</v>
      </c>
      <c r="Z272" s="166">
        <f t="shared" si="6"/>
        <v>45012</v>
      </c>
      <c r="AA272" s="166">
        <f t="shared" si="7"/>
        <v>68</v>
      </c>
      <c r="AB272" s="166">
        <f t="shared" si="8"/>
        <v>14</v>
      </c>
      <c r="AC272" s="166">
        <f t="shared" ref="AC272:AE272" si="280">IF(Y272=44434,,Y272)</f>
        <v>14</v>
      </c>
      <c r="AD272" s="166">
        <f t="shared" si="280"/>
        <v>45012</v>
      </c>
      <c r="AE272" s="166">
        <f t="shared" si="280"/>
        <v>68</v>
      </c>
      <c r="AF272" s="166">
        <f t="shared" si="10"/>
        <v>14</v>
      </c>
      <c r="AG272" s="26" t="str">
        <f t="shared" si="11"/>
        <v>1 month ago</v>
      </c>
      <c r="AH272" s="166">
        <v>1.0</v>
      </c>
      <c r="AI272" s="166">
        <v>1.0</v>
      </c>
    </row>
    <row r="273">
      <c r="A273" s="158" t="str">
        <f>'2022'!A275</f>
        <v>RO6867461</v>
      </c>
      <c r="B273" s="159" t="str">
        <f>'2022'!B275</f>
        <v>GR43742</v>
      </c>
      <c r="C273" s="159" t="str">
        <f>'2022'!C275</f>
        <v>GR43742</v>
      </c>
      <c r="D273" s="159" t="str">
        <f>'2022'!D275</f>
        <v>I2O</v>
      </c>
      <c r="E273" s="159" t="str">
        <f>'2022'!E275</f>
        <v>Vabysmo</v>
      </c>
      <c r="F273" s="159" t="str">
        <f>'2022'!F275</f>
        <v>Ophthalmology (Eyes)</v>
      </c>
      <c r="G273" s="159" t="str">
        <f>'2022'!G275</f>
        <v>Phase IIIb</v>
      </c>
      <c r="H273" s="160">
        <f>'2022'!H275</f>
        <v>44869</v>
      </c>
      <c r="I273" s="160">
        <f>'2022'!I275</f>
        <v>44344</v>
      </c>
      <c r="J273" s="161" t="str">
        <f>'2022'!J275</f>
        <v/>
      </c>
      <c r="K273" s="161" t="str">
        <f>'2022'!K275</f>
        <v/>
      </c>
      <c r="L273" s="161" t="str">
        <f>'2022'!L275</f>
        <v>above 56 days</v>
      </c>
      <c r="M273" s="162">
        <f t="shared" si="2"/>
        <v>101</v>
      </c>
      <c r="N273" s="161">
        <f t="shared" si="3"/>
        <v>4</v>
      </c>
      <c r="O273" s="163" t="str">
        <f>'2022'!N275</f>
        <v>16/12/2022</v>
      </c>
      <c r="P273" s="164">
        <f>'2022'!O275</f>
        <v>2</v>
      </c>
      <c r="Q273" s="165" t="str">
        <f>'2022'!AK275</f>
        <v/>
      </c>
      <c r="R273" s="166">
        <f>'2022'!AL275</f>
        <v>0</v>
      </c>
      <c r="S273" s="163" t="str">
        <f>'2022'!BH275</f>
        <v>16/12/2022</v>
      </c>
      <c r="T273" s="167">
        <f>'2022'!BI275</f>
        <v>0</v>
      </c>
      <c r="U273" s="168">
        <f t="shared" si="4"/>
        <v>45012</v>
      </c>
      <c r="V273" s="169" t="str">
        <f>'2022'!CF275</f>
        <v>12/16/2022</v>
      </c>
      <c r="W273" s="169" t="str">
        <f>'2022'!CG275</f>
        <v/>
      </c>
      <c r="X273" s="169" t="str">
        <f>'2022'!CH275</f>
        <v>12/16/2022</v>
      </c>
      <c r="Y273" s="166">
        <f t="shared" si="5"/>
        <v>101</v>
      </c>
      <c r="Z273" s="166">
        <f t="shared" si="6"/>
        <v>45012</v>
      </c>
      <c r="AA273" s="166">
        <f t="shared" si="7"/>
        <v>101</v>
      </c>
      <c r="AB273" s="166">
        <f t="shared" si="8"/>
        <v>101</v>
      </c>
      <c r="AC273" s="166">
        <f t="shared" ref="AC273:AE273" si="281">IF(Y273=44434,,Y273)</f>
        <v>101</v>
      </c>
      <c r="AD273" s="166">
        <f t="shared" si="281"/>
        <v>45012</v>
      </c>
      <c r="AE273" s="166">
        <f t="shared" si="281"/>
        <v>101</v>
      </c>
      <c r="AF273" s="166">
        <f t="shared" si="10"/>
        <v>101</v>
      </c>
      <c r="AG273" s="26" t="str">
        <f t="shared" si="11"/>
        <v>4 months ago</v>
      </c>
      <c r="AH273" s="166">
        <v>1.0</v>
      </c>
      <c r="AI273" s="166">
        <v>1.0</v>
      </c>
    </row>
    <row r="274">
      <c r="A274" s="158" t="str">
        <f>'2022'!A276</f>
        <v>RO5541267</v>
      </c>
      <c r="B274" s="159" t="str">
        <f>'2022'!B276</f>
        <v>GO43104</v>
      </c>
      <c r="C274" s="159" t="str">
        <f>'2022'!C276</f>
        <v>GO43104</v>
      </c>
      <c r="D274" s="159" t="str">
        <f>'2022'!D276</f>
        <v>Onc Solid Tumor &amp; Onc Medical Affairs</v>
      </c>
      <c r="E274" s="159" t="str">
        <f>'2022'!E276</f>
        <v>Tecentriq</v>
      </c>
      <c r="F274" s="159" t="str">
        <f>'2022'!F276</f>
        <v>Oncology</v>
      </c>
      <c r="G274" s="159" t="str">
        <f>'2022'!G276</f>
        <v>Phase III</v>
      </c>
      <c r="H274" s="160">
        <f>'2022'!H276</f>
        <v>45762</v>
      </c>
      <c r="I274" s="160">
        <f>'2022'!I276</f>
        <v>45554</v>
      </c>
      <c r="J274" s="161" t="str">
        <f>'2022'!J276</f>
        <v/>
      </c>
      <c r="K274" s="161" t="str">
        <f>'2022'!K276</f>
        <v/>
      </c>
      <c r="L274" s="161" t="str">
        <f>'2022'!L276</f>
        <v>1-28 days</v>
      </c>
      <c r="M274" s="162">
        <f t="shared" si="2"/>
        <v>12</v>
      </c>
      <c r="N274" s="161">
        <f t="shared" si="3"/>
        <v>1</v>
      </c>
      <c r="O274" s="163" t="str">
        <f>'2022'!N276</f>
        <v>9/3/2023</v>
      </c>
      <c r="P274" s="164">
        <f>'2022'!O276</f>
        <v>2</v>
      </c>
      <c r="Q274" s="165" t="str">
        <f>'2022'!AK276</f>
        <v>15/3/2023</v>
      </c>
      <c r="R274" s="166">
        <f>'2022'!AL276</f>
        <v>0</v>
      </c>
      <c r="S274" s="163" t="str">
        <f>'2022'!BH276</f>
        <v>3/2/2023</v>
      </c>
      <c r="T274" s="167">
        <f>'2022'!BI276</f>
        <v>4</v>
      </c>
      <c r="U274" s="168">
        <f t="shared" si="4"/>
        <v>45012</v>
      </c>
      <c r="V274" s="169" t="str">
        <f>'2022'!CF276</f>
        <v>3/9/2023</v>
      </c>
      <c r="W274" s="169" t="str">
        <f>'2022'!CG276</f>
        <v>3/15/2023</v>
      </c>
      <c r="X274" s="169" t="str">
        <f>'2022'!CH276</f>
        <v>2/3/2023</v>
      </c>
      <c r="Y274" s="166">
        <f t="shared" si="5"/>
        <v>18</v>
      </c>
      <c r="Z274" s="166">
        <f t="shared" si="6"/>
        <v>12</v>
      </c>
      <c r="AA274" s="166">
        <f t="shared" si="7"/>
        <v>52</v>
      </c>
      <c r="AB274" s="166">
        <f t="shared" si="8"/>
        <v>12</v>
      </c>
      <c r="AC274" s="166">
        <f t="shared" ref="AC274:AE274" si="282">IF(Y274=44434,,Y274)</f>
        <v>18</v>
      </c>
      <c r="AD274" s="166">
        <f t="shared" si="282"/>
        <v>12</v>
      </c>
      <c r="AE274" s="166">
        <f t="shared" si="282"/>
        <v>52</v>
      </c>
      <c r="AF274" s="166">
        <f t="shared" si="10"/>
        <v>12</v>
      </c>
      <c r="AG274" s="26" t="str">
        <f t="shared" si="11"/>
        <v>1 month ago</v>
      </c>
      <c r="AH274" s="166">
        <v>1.0</v>
      </c>
      <c r="AI274" s="166">
        <v>1.0</v>
      </c>
    </row>
    <row r="275">
      <c r="A275" s="158" t="str">
        <f>'2022'!A277</f>
        <v>RO7198574</v>
      </c>
      <c r="B275" s="159" t="str">
        <f>'2022'!B277</f>
        <v>WO43571</v>
      </c>
      <c r="C275" s="159" t="str">
        <f>'2022'!C277</f>
        <v>WO43571</v>
      </c>
      <c r="D275" s="159" t="str">
        <f>'2022'!D277</f>
        <v>Onc Solid Tumor &amp; Onc Medical Affairs</v>
      </c>
      <c r="E275" s="159" t="str">
        <f>'2022'!E277</f>
        <v>PHESGO</v>
      </c>
      <c r="F275" s="159" t="str">
        <f>'2022'!F277</f>
        <v>Oncology</v>
      </c>
      <c r="G275" s="159" t="str">
        <f>'2022'!G277</f>
        <v>Phase III</v>
      </c>
      <c r="H275" s="160">
        <f>'2022'!H277</f>
        <v>48365</v>
      </c>
      <c r="I275" s="160">
        <f>'2022'!I277</f>
        <v>46477</v>
      </c>
      <c r="J275" s="161" t="str">
        <f>'2022'!J277</f>
        <v/>
      </c>
      <c r="K275" s="161" t="str">
        <f>'2022'!K277</f>
        <v/>
      </c>
      <c r="L275" s="161" t="str">
        <f>'2022'!L277</f>
        <v>above 56 days</v>
      </c>
      <c r="M275" s="162">
        <f t="shared" si="2"/>
        <v>68</v>
      </c>
      <c r="N275" s="161">
        <f t="shared" si="3"/>
        <v>3</v>
      </c>
      <c r="O275" s="163" t="str">
        <f>'2022'!N277</f>
        <v>18/1/2023</v>
      </c>
      <c r="P275" s="164">
        <f>'2022'!O277</f>
        <v>1</v>
      </c>
      <c r="Q275" s="165" t="str">
        <f>'2022'!AK277</f>
        <v/>
      </c>
      <c r="R275" s="166">
        <f>'2022'!AL277</f>
        <v>0</v>
      </c>
      <c r="S275" s="163" t="str">
        <f>'2022'!BH277</f>
        <v>14/12/2022</v>
      </c>
      <c r="T275" s="167">
        <f>'2022'!BI277</f>
        <v>0</v>
      </c>
      <c r="U275" s="168">
        <f t="shared" si="4"/>
        <v>45012</v>
      </c>
      <c r="V275" s="169" t="str">
        <f>'2022'!CF277</f>
        <v>1/18/2023</v>
      </c>
      <c r="W275" s="169" t="str">
        <f>'2022'!CG277</f>
        <v/>
      </c>
      <c r="X275" s="169" t="str">
        <f>'2022'!CH277</f>
        <v>12/14/2022</v>
      </c>
      <c r="Y275" s="166">
        <f t="shared" si="5"/>
        <v>68</v>
      </c>
      <c r="Z275" s="166">
        <f t="shared" si="6"/>
        <v>45012</v>
      </c>
      <c r="AA275" s="166">
        <f t="shared" si="7"/>
        <v>103</v>
      </c>
      <c r="AB275" s="166">
        <f t="shared" si="8"/>
        <v>68</v>
      </c>
      <c r="AC275" s="166">
        <f t="shared" ref="AC275:AE275" si="283">IF(Y275=44434,,Y275)</f>
        <v>68</v>
      </c>
      <c r="AD275" s="166">
        <f t="shared" si="283"/>
        <v>45012</v>
      </c>
      <c r="AE275" s="166">
        <f t="shared" si="283"/>
        <v>103</v>
      </c>
      <c r="AF275" s="166">
        <f t="shared" si="10"/>
        <v>68</v>
      </c>
      <c r="AG275" s="26" t="str">
        <f t="shared" si="11"/>
        <v>3 months ago</v>
      </c>
      <c r="AH275" s="166">
        <v>1.0</v>
      </c>
      <c r="AI275" s="166">
        <v>1.0</v>
      </c>
    </row>
    <row r="276">
      <c r="A276" s="158" t="str">
        <f>'2022'!A278</f>
        <v>RO7494222</v>
      </c>
      <c r="B276" s="159" t="str">
        <f>'2022'!B278</f>
        <v>WN43167</v>
      </c>
      <c r="C276" s="159" t="str">
        <f>'2022'!C278</f>
        <v>WN43167</v>
      </c>
      <c r="D276" s="159" t="str">
        <f>'2022'!D278</f>
        <v>Neuroscience</v>
      </c>
      <c r="E276" s="159" t="str">
        <f>'2022'!E278</f>
        <v/>
      </c>
      <c r="F276" s="159" t="str">
        <f>'2022'!F278</f>
        <v>Rare Diseases</v>
      </c>
      <c r="G276" s="159" t="str">
        <f>'2022'!G278</f>
        <v/>
      </c>
      <c r="H276" s="160" t="str">
        <f>'2022'!H278</f>
        <v/>
      </c>
      <c r="I276" s="160" t="str">
        <f>'2022'!I278</f>
        <v/>
      </c>
      <c r="J276" s="161" t="str">
        <f>'2022'!J278</f>
        <v/>
      </c>
      <c r="K276" s="161" t="str">
        <f>'2022'!K278</f>
        <v/>
      </c>
      <c r="L276" s="161" t="str">
        <f>'2022'!L278</f>
        <v>above 56 days</v>
      </c>
      <c r="M276" s="162">
        <f t="shared" si="2"/>
        <v>131</v>
      </c>
      <c r="N276" s="161">
        <f t="shared" si="3"/>
        <v>5</v>
      </c>
      <c r="O276" s="163" t="str">
        <f>'2022'!N278</f>
        <v>16/11/2022</v>
      </c>
      <c r="P276" s="164">
        <f>'2022'!O278</f>
        <v>4</v>
      </c>
      <c r="Q276" s="165" t="str">
        <f>'2022'!AK278</f>
        <v>16/11/2022</v>
      </c>
      <c r="R276" s="166">
        <f>'2022'!AL278</f>
        <v>6</v>
      </c>
      <c r="S276" s="163" t="str">
        <f>'2022'!BH278</f>
        <v/>
      </c>
      <c r="T276" s="167">
        <f>'2022'!BI278</f>
        <v>0</v>
      </c>
      <c r="U276" s="168">
        <f t="shared" si="4"/>
        <v>45012</v>
      </c>
      <c r="V276" s="169" t="str">
        <f>'2022'!CF278</f>
        <v>11/16/2022</v>
      </c>
      <c r="W276" s="169" t="str">
        <f>'2022'!CG278</f>
        <v>11/16/2022</v>
      </c>
      <c r="X276" s="169" t="str">
        <f>'2022'!CH278</f>
        <v/>
      </c>
      <c r="Y276" s="166">
        <f t="shared" si="5"/>
        <v>131</v>
      </c>
      <c r="Z276" s="166">
        <f t="shared" si="6"/>
        <v>131</v>
      </c>
      <c r="AA276" s="166">
        <f t="shared" si="7"/>
        <v>45012</v>
      </c>
      <c r="AB276" s="166">
        <f t="shared" si="8"/>
        <v>131</v>
      </c>
      <c r="AC276" s="166">
        <f t="shared" ref="AC276:AE276" si="284">IF(Y276=44434,,Y276)</f>
        <v>131</v>
      </c>
      <c r="AD276" s="166">
        <f t="shared" si="284"/>
        <v>131</v>
      </c>
      <c r="AE276" s="166">
        <f t="shared" si="284"/>
        <v>45012</v>
      </c>
      <c r="AF276" s="166">
        <f t="shared" si="10"/>
        <v>131</v>
      </c>
      <c r="AG276" s="26" t="str">
        <f t="shared" si="11"/>
        <v>5 months ago</v>
      </c>
      <c r="AH276" s="166">
        <v>4.0</v>
      </c>
      <c r="AI276" s="166">
        <v>4.0</v>
      </c>
    </row>
    <row r="277">
      <c r="A277" s="158" t="str">
        <f>'2022'!A279</f>
        <v>AMY109</v>
      </c>
      <c r="B277" s="159" t="str">
        <f>'2022'!B279</f>
        <v>AMY001JG</v>
      </c>
      <c r="C277" s="159" t="str">
        <f>'2022'!C279</f>
        <v>AMY001JG</v>
      </c>
      <c r="D277" s="159" t="str">
        <f>'2022'!D279</f>
        <v>Not defined</v>
      </c>
      <c r="E277" s="159" t="str">
        <f>'2022'!E279</f>
        <v/>
      </c>
      <c r="F277" s="159" t="str">
        <f>'2022'!F279</f>
        <v>Obstetrics/Gynecology (Women’s Health)</v>
      </c>
      <c r="G277" s="159" t="str">
        <f>'2022'!G279</f>
        <v/>
      </c>
      <c r="H277" s="160" t="str">
        <f>'2022'!H279</f>
        <v/>
      </c>
      <c r="I277" s="160" t="str">
        <f>'2022'!I279</f>
        <v/>
      </c>
      <c r="J277" s="161" t="str">
        <f>'2022'!J279</f>
        <v/>
      </c>
      <c r="K277" s="161" t="str">
        <f>'2022'!K279</f>
        <v/>
      </c>
      <c r="L277" s="161" t="str">
        <f>'2022'!L279</f>
        <v>29-56 days</v>
      </c>
      <c r="M277" s="162">
        <f t="shared" si="2"/>
        <v>41</v>
      </c>
      <c r="N277" s="161">
        <f t="shared" si="3"/>
        <v>2</v>
      </c>
      <c r="O277" s="163" t="str">
        <f>'2022'!N279</f>
        <v>26/1/2023</v>
      </c>
      <c r="P277" s="164">
        <f>'2022'!O279</f>
        <v>0</v>
      </c>
      <c r="Q277" s="165" t="str">
        <f>'2022'!AK279</f>
        <v>14/2/2023</v>
      </c>
      <c r="R277" s="166">
        <f>'2022'!AL279</f>
        <v>1</v>
      </c>
      <c r="S277" s="163" t="str">
        <f>'2022'!BH279</f>
        <v/>
      </c>
      <c r="T277" s="167">
        <f>'2022'!BI279</f>
        <v>0</v>
      </c>
      <c r="U277" s="168">
        <f t="shared" si="4"/>
        <v>45012</v>
      </c>
      <c r="V277" s="169" t="str">
        <f>'2022'!CF279</f>
        <v>1/26/2023</v>
      </c>
      <c r="W277" s="169" t="str">
        <f>'2022'!CG279</f>
        <v>2/14/2023</v>
      </c>
      <c r="X277" s="169" t="str">
        <f>'2022'!CH279</f>
        <v/>
      </c>
      <c r="Y277" s="166">
        <f t="shared" si="5"/>
        <v>60</v>
      </c>
      <c r="Z277" s="166">
        <f t="shared" si="6"/>
        <v>41</v>
      </c>
      <c r="AA277" s="166">
        <f t="shared" si="7"/>
        <v>45012</v>
      </c>
      <c r="AB277" s="166">
        <f t="shared" si="8"/>
        <v>41</v>
      </c>
      <c r="AC277" s="166">
        <f t="shared" ref="AC277:AE277" si="285">IF(Y277=44434,,Y277)</f>
        <v>60</v>
      </c>
      <c r="AD277" s="166">
        <f t="shared" si="285"/>
        <v>41</v>
      </c>
      <c r="AE277" s="166">
        <f t="shared" si="285"/>
        <v>45012</v>
      </c>
      <c r="AF277" s="166">
        <f t="shared" si="10"/>
        <v>41</v>
      </c>
      <c r="AG277" s="26" t="str">
        <f t="shared" si="11"/>
        <v>2 months ago</v>
      </c>
      <c r="AH277" s="166">
        <v>1.0</v>
      </c>
      <c r="AI277" s="166">
        <v>1.0</v>
      </c>
    </row>
    <row r="278">
      <c r="A278" s="158" t="str">
        <f>'2022'!A280</f>
        <v>RO5072759</v>
      </c>
      <c r="B278" s="159" t="str">
        <f>'2022'!B280</f>
        <v>CA41705</v>
      </c>
      <c r="C278" s="159" t="str">
        <f>'2022'!C280</f>
        <v>CA41705</v>
      </c>
      <c r="D278" s="159" t="str">
        <f>'2022'!D280</f>
        <v>I2O</v>
      </c>
      <c r="E278" s="159" t="str">
        <f>'2022'!E280</f>
        <v>Gazyva</v>
      </c>
      <c r="F278" s="159" t="str">
        <f>'2022'!F280</f>
        <v>Immunology</v>
      </c>
      <c r="G278" s="159" t="str">
        <f>'2022'!G280</f>
        <v>Phase III</v>
      </c>
      <c r="H278" s="160">
        <f>'2022'!H280</f>
        <v>46924</v>
      </c>
      <c r="I278" s="160">
        <f>'2022'!I280</f>
        <v>45579</v>
      </c>
      <c r="J278" s="161" t="str">
        <f>'2022'!J280</f>
        <v/>
      </c>
      <c r="K278" s="161" t="str">
        <f>'2022'!K280</f>
        <v/>
      </c>
      <c r="L278" s="161" t="str">
        <f>'2022'!L280</f>
        <v>1-28 days</v>
      </c>
      <c r="M278" s="162">
        <f t="shared" si="2"/>
        <v>19</v>
      </c>
      <c r="N278" s="161">
        <f t="shared" si="3"/>
        <v>1</v>
      </c>
      <c r="O278" s="163" t="str">
        <f>'2022'!N280</f>
        <v>7/3/2023</v>
      </c>
      <c r="P278" s="164">
        <f>'2022'!O280</f>
        <v>0</v>
      </c>
      <c r="Q278" s="165" t="str">
        <f>'2022'!AK280</f>
        <v>8/3/2023</v>
      </c>
      <c r="R278" s="166">
        <f>'2022'!AL280</f>
        <v>8</v>
      </c>
      <c r="S278" s="163" t="str">
        <f>'2022'!BH280</f>
        <v>8/3/2023</v>
      </c>
      <c r="T278" s="167">
        <f>'2022'!BI280</f>
        <v>0</v>
      </c>
      <c r="U278" s="168">
        <f t="shared" si="4"/>
        <v>45012</v>
      </c>
      <c r="V278" s="169" t="str">
        <f>'2022'!CF280</f>
        <v>3/7/2023</v>
      </c>
      <c r="W278" s="169" t="str">
        <f>'2022'!CG280</f>
        <v>3/8/2023</v>
      </c>
      <c r="X278" s="169" t="str">
        <f>'2022'!CH280</f>
        <v>3/8/2023</v>
      </c>
      <c r="Y278" s="166">
        <f t="shared" si="5"/>
        <v>20</v>
      </c>
      <c r="Z278" s="166">
        <f t="shared" si="6"/>
        <v>19</v>
      </c>
      <c r="AA278" s="166">
        <f t="shared" si="7"/>
        <v>19</v>
      </c>
      <c r="AB278" s="166">
        <f t="shared" si="8"/>
        <v>19</v>
      </c>
      <c r="AC278" s="166">
        <f t="shared" ref="AC278:AE278" si="286">IF(Y278=44434,,Y278)</f>
        <v>20</v>
      </c>
      <c r="AD278" s="166">
        <f t="shared" si="286"/>
        <v>19</v>
      </c>
      <c r="AE278" s="166">
        <f t="shared" si="286"/>
        <v>19</v>
      </c>
      <c r="AF278" s="166">
        <f t="shared" si="10"/>
        <v>19</v>
      </c>
      <c r="AG278" s="26" t="str">
        <f t="shared" si="11"/>
        <v>1 month ago</v>
      </c>
      <c r="AH278" s="166">
        <v>2.0</v>
      </c>
      <c r="AI278" s="166">
        <v>1.0</v>
      </c>
    </row>
    <row r="279">
      <c r="A279" s="158" t="str">
        <f>'2022'!A281</f>
        <v>RO4964913</v>
      </c>
      <c r="B279" s="159" t="str">
        <f>'2022'!B281</f>
        <v>MN39159</v>
      </c>
      <c r="C279" s="159" t="str">
        <f>'2022'!C281</f>
        <v>MN39159 / CONSONANCE-Blinded</v>
      </c>
      <c r="D279" s="159" t="str">
        <f>'2022'!D281</f>
        <v>Neuroscience</v>
      </c>
      <c r="E279" s="159" t="str">
        <f>'2022'!E281</f>
        <v>Ocrevus</v>
      </c>
      <c r="F279" s="159" t="str">
        <f>'2022'!F281</f>
        <v>Neurology/CNS</v>
      </c>
      <c r="G279" s="159" t="str">
        <f>'2022'!G281</f>
        <v>Phase IIIb</v>
      </c>
      <c r="H279" s="160">
        <f>'2022'!H281</f>
        <v>46350</v>
      </c>
      <c r="I279" s="160" t="str">
        <f>'2022'!I281</f>
        <v/>
      </c>
      <c r="J279" s="161" t="str">
        <f>'2022'!J281</f>
        <v/>
      </c>
      <c r="K279" s="161" t="str">
        <f>'2022'!K281</f>
        <v/>
      </c>
      <c r="L279" s="161" t="str">
        <f>'2022'!L281</f>
        <v>1-28 days</v>
      </c>
      <c r="M279" s="162">
        <f t="shared" si="2"/>
        <v>17</v>
      </c>
      <c r="N279" s="161">
        <f t="shared" si="3"/>
        <v>1</v>
      </c>
      <c r="O279" s="163" t="str">
        <f>'2022'!N281</f>
        <v>10/3/2023</v>
      </c>
      <c r="P279" s="164">
        <f>'2022'!O281</f>
        <v>3</v>
      </c>
      <c r="Q279" s="165" t="str">
        <f>'2022'!AK281</f>
        <v/>
      </c>
      <c r="R279" s="166">
        <f>'2022'!AL281</f>
        <v>0</v>
      </c>
      <c r="S279" s="163" t="str">
        <f>'2022'!BH281</f>
        <v/>
      </c>
      <c r="T279" s="167">
        <f>'2022'!BI281</f>
        <v>0</v>
      </c>
      <c r="U279" s="168">
        <f t="shared" si="4"/>
        <v>45012</v>
      </c>
      <c r="V279" s="169" t="str">
        <f>'2022'!CF281</f>
        <v>3/10/2023</v>
      </c>
      <c r="W279" s="169" t="str">
        <f>'2022'!CG281</f>
        <v/>
      </c>
      <c r="X279" s="169" t="str">
        <f>'2022'!CH281</f>
        <v/>
      </c>
      <c r="Y279" s="166">
        <f t="shared" si="5"/>
        <v>17</v>
      </c>
      <c r="Z279" s="166">
        <f t="shared" si="6"/>
        <v>45012</v>
      </c>
      <c r="AA279" s="166">
        <f t="shared" si="7"/>
        <v>45012</v>
      </c>
      <c r="AB279" s="166">
        <f t="shared" si="8"/>
        <v>17</v>
      </c>
      <c r="AC279" s="166">
        <f t="shared" ref="AC279:AE279" si="287">IF(Y279=44434,,Y279)</f>
        <v>17</v>
      </c>
      <c r="AD279" s="166">
        <f t="shared" si="287"/>
        <v>45012</v>
      </c>
      <c r="AE279" s="166">
        <f t="shared" si="287"/>
        <v>45012</v>
      </c>
      <c r="AF279" s="166">
        <f t="shared" si="10"/>
        <v>17</v>
      </c>
      <c r="AG279" s="26" t="str">
        <f t="shared" si="11"/>
        <v>1 month ago</v>
      </c>
      <c r="AH279" s="166">
        <v>2.0</v>
      </c>
      <c r="AI279" s="166">
        <v>1.0</v>
      </c>
    </row>
    <row r="280">
      <c r="A280" s="158" t="str">
        <f>'2022'!A282</f>
        <v>RO4964913</v>
      </c>
      <c r="B280" s="159" t="str">
        <f>'2022'!B282</f>
        <v>MN42989</v>
      </c>
      <c r="C280" s="159" t="str">
        <f>'2022'!C282</f>
        <v>MN42989</v>
      </c>
      <c r="D280" s="159" t="str">
        <f>'2022'!D282</f>
        <v>Neuroscience</v>
      </c>
      <c r="E280" s="159" t="str">
        <f>'2022'!E282</f>
        <v>Ocrevus</v>
      </c>
      <c r="F280" s="159" t="str">
        <f>'2022'!F282</f>
        <v>Neurology/CNS</v>
      </c>
      <c r="G280" s="159" t="str">
        <f>'2022'!G282</f>
        <v>Phase IV</v>
      </c>
      <c r="H280" s="160">
        <f>'2022'!H282</f>
        <v>45383</v>
      </c>
      <c r="I280" s="160" t="str">
        <f>'2022'!I282</f>
        <v/>
      </c>
      <c r="J280" s="161" t="str">
        <f>'2022'!J282</f>
        <v/>
      </c>
      <c r="K280" s="161" t="str">
        <f>'2022'!K282</f>
        <v/>
      </c>
      <c r="L280" s="161" t="str">
        <f>'2022'!L282</f>
        <v>above 56 days</v>
      </c>
      <c r="M280" s="162">
        <f t="shared" si="2"/>
        <v>145</v>
      </c>
      <c r="N280" s="161">
        <f t="shared" si="3"/>
        <v>5</v>
      </c>
      <c r="O280" s="163" t="str">
        <f>'2022'!N282</f>
        <v>2/11/2022</v>
      </c>
      <c r="P280" s="164">
        <f>'2022'!O282</f>
        <v>1</v>
      </c>
      <c r="Q280" s="165" t="str">
        <f>'2022'!AK282</f>
        <v/>
      </c>
      <c r="R280" s="166">
        <f>'2022'!AL282</f>
        <v>0</v>
      </c>
      <c r="S280" s="163" t="str">
        <f>'2022'!BH282</f>
        <v/>
      </c>
      <c r="T280" s="167">
        <f>'2022'!BI282</f>
        <v>0</v>
      </c>
      <c r="U280" s="168">
        <f t="shared" si="4"/>
        <v>45012</v>
      </c>
      <c r="V280" s="169" t="str">
        <f>'2022'!CF282</f>
        <v>11/2/2022</v>
      </c>
      <c r="W280" s="169" t="str">
        <f>'2022'!CG282</f>
        <v/>
      </c>
      <c r="X280" s="169" t="str">
        <f>'2022'!CH282</f>
        <v/>
      </c>
      <c r="Y280" s="166">
        <f t="shared" si="5"/>
        <v>145</v>
      </c>
      <c r="Z280" s="166">
        <f t="shared" si="6"/>
        <v>45012</v>
      </c>
      <c r="AA280" s="166">
        <f t="shared" si="7"/>
        <v>45012</v>
      </c>
      <c r="AB280" s="166">
        <f t="shared" si="8"/>
        <v>145</v>
      </c>
      <c r="AC280" s="166">
        <f t="shared" ref="AC280:AE280" si="288">IF(Y280=44434,,Y280)</f>
        <v>145</v>
      </c>
      <c r="AD280" s="166">
        <f t="shared" si="288"/>
        <v>45012</v>
      </c>
      <c r="AE280" s="166">
        <f t="shared" si="288"/>
        <v>45012</v>
      </c>
      <c r="AF280" s="166">
        <f t="shared" si="10"/>
        <v>145</v>
      </c>
      <c r="AG280" s="26" t="str">
        <f t="shared" si="11"/>
        <v>5 months ago</v>
      </c>
      <c r="AH280" s="166">
        <v>1.0</v>
      </c>
      <c r="AI280" s="166">
        <v>1.0</v>
      </c>
    </row>
    <row r="281">
      <c r="A281" s="158" t="str">
        <f>'2022'!A283</f>
        <v>RO6889450</v>
      </c>
      <c r="B281" s="159" t="str">
        <f>'2022'!B283</f>
        <v>BP40283</v>
      </c>
      <c r="C281" s="159" t="str">
        <f>'2022'!C283</f>
        <v>BP40283</v>
      </c>
      <c r="D281" s="159" t="str">
        <f>'2022'!D283</f>
        <v>Neuroscience</v>
      </c>
      <c r="E281" s="159" t="str">
        <f>'2022'!E283</f>
        <v>ralmitaront</v>
      </c>
      <c r="F281" s="159" t="str">
        <f>'2022'!F283</f>
        <v/>
      </c>
      <c r="G281" s="159" t="str">
        <f>'2022'!G283</f>
        <v>Phase II</v>
      </c>
      <c r="H281" s="160">
        <f>'2022'!H283</f>
        <v>45259</v>
      </c>
      <c r="I281" s="160">
        <f>'2022'!I283</f>
        <v>46687</v>
      </c>
      <c r="J281" s="161" t="str">
        <f>'2022'!J283</f>
        <v/>
      </c>
      <c r="K281" s="161" t="str">
        <f>'2022'!K283</f>
        <v/>
      </c>
      <c r="L281" s="161" t="str">
        <f>'2022'!L283</f>
        <v>1-28 days</v>
      </c>
      <c r="M281" s="162">
        <f t="shared" si="2"/>
        <v>12</v>
      </c>
      <c r="N281" s="161">
        <f t="shared" si="3"/>
        <v>1</v>
      </c>
      <c r="O281" s="163" t="str">
        <f>'2022'!N283</f>
        <v>15/3/2023</v>
      </c>
      <c r="P281" s="164" t="str">
        <f>'2022'!O283</f>
        <v/>
      </c>
      <c r="Q281" s="165" t="str">
        <f>'2022'!AK283</f>
        <v/>
      </c>
      <c r="R281" s="166" t="str">
        <f>'2022'!AL283</f>
        <v/>
      </c>
      <c r="S281" s="163" t="str">
        <f>'2022'!BH283</f>
        <v>14/2/2023</v>
      </c>
      <c r="T281" s="167" t="str">
        <f>'2022'!BI283</f>
        <v/>
      </c>
      <c r="U281" s="168">
        <f t="shared" si="4"/>
        <v>45012</v>
      </c>
      <c r="V281" s="169" t="str">
        <f>'2022'!CF283</f>
        <v>3/15/2023</v>
      </c>
      <c r="W281" s="169" t="str">
        <f>'2022'!CG283</f>
        <v/>
      </c>
      <c r="X281" s="169" t="str">
        <f>'2022'!CH283</f>
        <v>2/14/2023</v>
      </c>
      <c r="Y281" s="166">
        <f t="shared" si="5"/>
        <v>12</v>
      </c>
      <c r="Z281" s="166">
        <f t="shared" si="6"/>
        <v>45012</v>
      </c>
      <c r="AA281" s="166">
        <f t="shared" si="7"/>
        <v>41</v>
      </c>
      <c r="AB281" s="166">
        <f t="shared" si="8"/>
        <v>12</v>
      </c>
      <c r="AC281" s="166">
        <f t="shared" ref="AC281:AE281" si="289">IF(Y281=44434,,Y281)</f>
        <v>12</v>
      </c>
      <c r="AD281" s="166">
        <f t="shared" si="289"/>
        <v>45012</v>
      </c>
      <c r="AE281" s="166">
        <f t="shared" si="289"/>
        <v>41</v>
      </c>
      <c r="AF281" s="166">
        <f t="shared" si="10"/>
        <v>12</v>
      </c>
      <c r="AG281" s="26" t="str">
        <f t="shared" si="11"/>
        <v>1 month ago</v>
      </c>
      <c r="AH281" s="166">
        <v>1.0</v>
      </c>
      <c r="AI281" s="166">
        <v>1.0</v>
      </c>
    </row>
    <row r="282">
      <c r="A282" s="158" t="str">
        <f>'2022'!A284</f>
        <v>RO4877533</v>
      </c>
      <c r="B282" s="159" t="str">
        <f>'2022'!B284</f>
        <v>WA29231</v>
      </c>
      <c r="C282" s="159" t="str">
        <f>'2022'!C284</f>
        <v>WA29231</v>
      </c>
      <c r="D282" s="159" t="str">
        <f>'2022'!D284</f>
        <v>I2O</v>
      </c>
      <c r="E282" s="159" t="str">
        <f>'2022'!E284</f>
        <v>Actemra</v>
      </c>
      <c r="F282" s="159" t="str">
        <f>'2022'!F284</f>
        <v/>
      </c>
      <c r="G282" s="159" t="str">
        <f>'2022'!G284</f>
        <v>Phase I</v>
      </c>
      <c r="H282" s="160">
        <f>'2022'!H284</f>
        <v>44547</v>
      </c>
      <c r="I282" s="160">
        <f>'2022'!I284</f>
        <v>41264</v>
      </c>
      <c r="J282" s="161" t="str">
        <f>'2022'!J284</f>
        <v/>
      </c>
      <c r="K282" s="161" t="str">
        <f>'2022'!K284</f>
        <v/>
      </c>
      <c r="L282" s="161" t="str">
        <f>'2022'!L284</f>
        <v>above 56 days</v>
      </c>
      <c r="M282" s="162">
        <f t="shared" si="2"/>
        <v>109</v>
      </c>
      <c r="N282" s="161">
        <f t="shared" si="3"/>
        <v>4</v>
      </c>
      <c r="O282" s="163" t="str">
        <f>'2022'!N284</f>
        <v/>
      </c>
      <c r="P282" s="164" t="str">
        <f>'2022'!O284</f>
        <v/>
      </c>
      <c r="Q282" s="165" t="str">
        <f>'2022'!AK284</f>
        <v/>
      </c>
      <c r="R282" s="166" t="str">
        <f>'2022'!AL284</f>
        <v/>
      </c>
      <c r="S282" s="163" t="str">
        <f>'2022'!BH284</f>
        <v>8/12/2022</v>
      </c>
      <c r="T282" s="167" t="str">
        <f>'2022'!BI284</f>
        <v/>
      </c>
      <c r="U282" s="168">
        <f t="shared" si="4"/>
        <v>45012</v>
      </c>
      <c r="V282" s="169" t="str">
        <f>'2022'!CF284</f>
        <v/>
      </c>
      <c r="W282" s="169" t="str">
        <f>'2022'!CG284</f>
        <v/>
      </c>
      <c r="X282" s="169" t="str">
        <f>'2022'!CH284</f>
        <v>12/8/2022</v>
      </c>
      <c r="Y282" s="166">
        <f t="shared" si="5"/>
        <v>45012</v>
      </c>
      <c r="Z282" s="166">
        <f t="shared" si="6"/>
        <v>45012</v>
      </c>
      <c r="AA282" s="166">
        <f t="shared" si="7"/>
        <v>109</v>
      </c>
      <c r="AB282" s="166">
        <f t="shared" si="8"/>
        <v>109</v>
      </c>
      <c r="AC282" s="166">
        <f t="shared" ref="AC282:AE282" si="290">IF(Y282=44434,,Y282)</f>
        <v>45012</v>
      </c>
      <c r="AD282" s="166">
        <f t="shared" si="290"/>
        <v>45012</v>
      </c>
      <c r="AE282" s="166">
        <f t="shared" si="290"/>
        <v>109</v>
      </c>
      <c r="AF282" s="166">
        <f t="shared" si="10"/>
        <v>109</v>
      </c>
      <c r="AG282" s="26" t="str">
        <f t="shared" si="11"/>
        <v>4 months ago</v>
      </c>
      <c r="AH282" s="166">
        <v>1.0</v>
      </c>
      <c r="AI282" s="166">
        <v>1.0</v>
      </c>
    </row>
    <row r="283">
      <c r="A283" s="158" t="str">
        <f>'2022'!A285</f>
        <v>RO4909832</v>
      </c>
      <c r="B283" s="159" t="str">
        <f>'2022'!B285</f>
        <v>WN42444</v>
      </c>
      <c r="C283" s="159" t="str">
        <f>'2022'!C285</f>
        <v>WN42444 / SKYLINE</v>
      </c>
      <c r="D283" s="159" t="str">
        <f>'2022'!D285</f>
        <v>Neuroscience</v>
      </c>
      <c r="E283" s="159" t="str">
        <f>'2022'!E285</f>
        <v>gantenerumab</v>
      </c>
      <c r="F283" s="159" t="str">
        <f>'2022'!F285</f>
        <v/>
      </c>
      <c r="G283" s="159" t="str">
        <f>'2022'!G285</f>
        <v>Phase III</v>
      </c>
      <c r="H283" s="160">
        <f>'2022'!H285</f>
        <v>46979</v>
      </c>
      <c r="I283" s="160">
        <f>'2022'!I285</f>
        <v>47116</v>
      </c>
      <c r="J283" s="161" t="str">
        <f>'2022'!J285</f>
        <v/>
      </c>
      <c r="K283" s="161" t="str">
        <f>'2022'!K285</f>
        <v/>
      </c>
      <c r="L283" s="161" t="str">
        <f>'2022'!L285</f>
        <v>1-28 days</v>
      </c>
      <c r="M283" s="162">
        <f t="shared" si="2"/>
        <v>15</v>
      </c>
      <c r="N283" s="161">
        <f t="shared" si="3"/>
        <v>1</v>
      </c>
      <c r="O283" s="163" t="str">
        <f>'2022'!N285</f>
        <v>12/3/2023</v>
      </c>
      <c r="P283" s="164" t="str">
        <f>'2022'!O285</f>
        <v/>
      </c>
      <c r="Q283" s="165" t="str">
        <f>'2022'!AK285</f>
        <v/>
      </c>
      <c r="R283" s="166" t="str">
        <f>'2022'!AL285</f>
        <v/>
      </c>
      <c r="S283" s="163" t="str">
        <f>'2022'!BH285</f>
        <v/>
      </c>
      <c r="T283" s="167" t="str">
        <f>'2022'!BI285</f>
        <v/>
      </c>
      <c r="U283" s="168">
        <f t="shared" si="4"/>
        <v>45012</v>
      </c>
      <c r="V283" s="169" t="str">
        <f>'2022'!CF285</f>
        <v>3/12/2023</v>
      </c>
      <c r="W283" s="169" t="str">
        <f>'2022'!CG285</f>
        <v/>
      </c>
      <c r="X283" s="169" t="str">
        <f>'2022'!CH285</f>
        <v/>
      </c>
      <c r="Y283" s="166">
        <f t="shared" si="5"/>
        <v>15</v>
      </c>
      <c r="Z283" s="166">
        <f t="shared" si="6"/>
        <v>45012</v>
      </c>
      <c r="AA283" s="166">
        <f t="shared" si="7"/>
        <v>45012</v>
      </c>
      <c r="AB283" s="166">
        <f t="shared" si="8"/>
        <v>15</v>
      </c>
      <c r="AC283" s="166">
        <f t="shared" ref="AC283:AE283" si="291">IF(Y283=44434,,Y283)</f>
        <v>15</v>
      </c>
      <c r="AD283" s="166">
        <f t="shared" si="291"/>
        <v>45012</v>
      </c>
      <c r="AE283" s="166">
        <f t="shared" si="291"/>
        <v>45012</v>
      </c>
      <c r="AF283" s="166">
        <f t="shared" si="10"/>
        <v>15</v>
      </c>
      <c r="AG283" s="26" t="str">
        <f t="shared" si="11"/>
        <v>1 month ago</v>
      </c>
      <c r="AH283" s="166">
        <v>1.0</v>
      </c>
      <c r="AI283" s="166">
        <v>1.0</v>
      </c>
    </row>
    <row r="284">
      <c r="A284" s="158" t="str">
        <f>'2022'!A286</f>
        <v>RO4964913</v>
      </c>
      <c r="B284" s="159" t="str">
        <f>'2022'!B286</f>
        <v>BN29739</v>
      </c>
      <c r="C284" s="159" t="str">
        <f>'2022'!C286</f>
        <v>BN29739 / Veloce</v>
      </c>
      <c r="D284" s="159" t="str">
        <f>'2022'!D286</f>
        <v>Neuroscience</v>
      </c>
      <c r="E284" s="159" t="str">
        <f>'2022'!E286</f>
        <v>Ocrevus</v>
      </c>
      <c r="F284" s="159" t="str">
        <f>'2022'!F286</f>
        <v/>
      </c>
      <c r="G284" s="159" t="str">
        <f>'2022'!G286</f>
        <v>Phase III</v>
      </c>
      <c r="H284" s="160">
        <f>'2022'!H286</f>
        <v>44488</v>
      </c>
      <c r="I284" s="160">
        <f>'2022'!I286</f>
        <v>42488</v>
      </c>
      <c r="J284" s="161" t="str">
        <f>'2022'!J286</f>
        <v/>
      </c>
      <c r="K284" s="161" t="str">
        <f>'2022'!K286</f>
        <v/>
      </c>
      <c r="L284" s="161" t="str">
        <f>'2022'!L286</f>
        <v>above 56 days</v>
      </c>
      <c r="M284" s="162">
        <f t="shared" si="2"/>
        <v>87</v>
      </c>
      <c r="N284" s="161">
        <f t="shared" si="3"/>
        <v>3</v>
      </c>
      <c r="O284" s="163" t="str">
        <f>'2022'!N286</f>
        <v>30/12/2022</v>
      </c>
      <c r="P284" s="164" t="str">
        <f>'2022'!O286</f>
        <v/>
      </c>
      <c r="Q284" s="165" t="str">
        <f>'2022'!AK286</f>
        <v/>
      </c>
      <c r="R284" s="166" t="str">
        <f>'2022'!AL286</f>
        <v/>
      </c>
      <c r="S284" s="163" t="str">
        <f>'2022'!BH286</f>
        <v/>
      </c>
      <c r="T284" s="167" t="str">
        <f>'2022'!BI286</f>
        <v/>
      </c>
      <c r="U284" s="168">
        <f t="shared" si="4"/>
        <v>45012</v>
      </c>
      <c r="V284" s="169" t="str">
        <f>'2022'!CF286</f>
        <v>12/30/2022</v>
      </c>
      <c r="W284" s="169" t="str">
        <f>'2022'!CG286</f>
        <v/>
      </c>
      <c r="X284" s="169" t="str">
        <f>'2022'!CH286</f>
        <v/>
      </c>
      <c r="Y284" s="166">
        <f t="shared" si="5"/>
        <v>87</v>
      </c>
      <c r="Z284" s="166">
        <f t="shared" si="6"/>
        <v>45012</v>
      </c>
      <c r="AA284" s="166">
        <f t="shared" si="7"/>
        <v>45012</v>
      </c>
      <c r="AB284" s="166">
        <f t="shared" si="8"/>
        <v>87</v>
      </c>
      <c r="AC284" s="166">
        <f t="shared" ref="AC284:AE284" si="292">IF(Y284=44434,,Y284)</f>
        <v>87</v>
      </c>
      <c r="AD284" s="166">
        <f t="shared" si="292"/>
        <v>45012</v>
      </c>
      <c r="AE284" s="166">
        <f t="shared" si="292"/>
        <v>45012</v>
      </c>
      <c r="AF284" s="166">
        <f t="shared" si="10"/>
        <v>87</v>
      </c>
      <c r="AG284" s="26" t="str">
        <f t="shared" si="11"/>
        <v>3 months ago</v>
      </c>
      <c r="AH284" s="166">
        <v>1.0</v>
      </c>
      <c r="AI284" s="166">
        <v>1.0</v>
      </c>
    </row>
    <row r="285">
      <c r="A285" s="158" t="str">
        <f>'2022'!A287</f>
        <v>RO4964913</v>
      </c>
      <c r="B285" s="159" t="str">
        <f>'2022'!B287</f>
        <v>MN42988</v>
      </c>
      <c r="C285" s="159" t="str">
        <f>'2022'!C287</f>
        <v>MN42988</v>
      </c>
      <c r="D285" s="159" t="str">
        <f>'2022'!D287</f>
        <v>Neuroscience</v>
      </c>
      <c r="E285" s="159" t="str">
        <f>'2022'!E287</f>
        <v>Ocrevus</v>
      </c>
      <c r="F285" s="159" t="str">
        <f>'2022'!F287</f>
        <v/>
      </c>
      <c r="G285" s="159" t="str">
        <f>'2022'!G287</f>
        <v>Phase IV</v>
      </c>
      <c r="H285" s="160">
        <f>'2022'!H287</f>
        <v>45506</v>
      </c>
      <c r="I285" s="160" t="str">
        <f>'2022'!I287</f>
        <v/>
      </c>
      <c r="J285" s="161" t="str">
        <f>'2022'!J287</f>
        <v/>
      </c>
      <c r="K285" s="161" t="str">
        <f>'2022'!K287</f>
        <v/>
      </c>
      <c r="L285" s="161" t="str">
        <f>'2022'!L287</f>
        <v>above 56 days</v>
      </c>
      <c r="M285" s="162">
        <f t="shared" si="2"/>
        <v>89</v>
      </c>
      <c r="N285" s="161">
        <f t="shared" si="3"/>
        <v>3</v>
      </c>
      <c r="O285" s="163" t="str">
        <f>'2022'!N287</f>
        <v>28/12/2022</v>
      </c>
      <c r="P285" s="164" t="str">
        <f>'2022'!O287</f>
        <v/>
      </c>
      <c r="Q285" s="165" t="str">
        <f>'2022'!AK287</f>
        <v/>
      </c>
      <c r="R285" s="166" t="str">
        <f>'2022'!AL287</f>
        <v/>
      </c>
      <c r="S285" s="163" t="str">
        <f>'2022'!BH287</f>
        <v>28/12/2022</v>
      </c>
      <c r="T285" s="167" t="str">
        <f>'2022'!BI287</f>
        <v/>
      </c>
      <c r="U285" s="168">
        <f t="shared" si="4"/>
        <v>45012</v>
      </c>
      <c r="V285" s="169" t="str">
        <f>'2022'!CF287</f>
        <v>12/28/2022</v>
      </c>
      <c r="W285" s="169" t="str">
        <f>'2022'!CG287</f>
        <v/>
      </c>
      <c r="X285" s="169" t="str">
        <f>'2022'!CH287</f>
        <v>12/28/2022</v>
      </c>
      <c r="Y285" s="166">
        <f t="shared" si="5"/>
        <v>89</v>
      </c>
      <c r="Z285" s="166">
        <f t="shared" si="6"/>
        <v>45012</v>
      </c>
      <c r="AA285" s="166">
        <f t="shared" si="7"/>
        <v>89</v>
      </c>
      <c r="AB285" s="166">
        <f t="shared" si="8"/>
        <v>89</v>
      </c>
      <c r="AC285" s="166">
        <f t="shared" ref="AC285:AE285" si="293">IF(Y285=44434,,Y285)</f>
        <v>89</v>
      </c>
      <c r="AD285" s="166">
        <f t="shared" si="293"/>
        <v>45012</v>
      </c>
      <c r="AE285" s="166">
        <f t="shared" si="293"/>
        <v>89</v>
      </c>
      <c r="AF285" s="166">
        <f t="shared" si="10"/>
        <v>89</v>
      </c>
      <c r="AG285" s="26" t="str">
        <f t="shared" si="11"/>
        <v>3 months ago</v>
      </c>
      <c r="AH285" s="166">
        <v>1.0</v>
      </c>
      <c r="AI285" s="166">
        <v>1.0</v>
      </c>
    </row>
    <row r="286">
      <c r="A286" s="158" t="str">
        <f>'2022'!A288</f>
        <v>RO5304020</v>
      </c>
      <c r="B286" s="159" t="str">
        <f>'2022'!B288</f>
        <v>BO25430</v>
      </c>
      <c r="C286" s="159" t="str">
        <f>'2022'!C288</f>
        <v>BO25430 / Extension study</v>
      </c>
      <c r="D286" s="159" t="str">
        <f>'2022'!D288</f>
        <v>Onc Solid Tumor &amp; Onc Medical Affairs</v>
      </c>
      <c r="E286" s="159" t="str">
        <f>'2022'!E288</f>
        <v>Kadcyla</v>
      </c>
      <c r="F286" s="159" t="str">
        <f>'2022'!F288</f>
        <v/>
      </c>
      <c r="G286" s="159" t="str">
        <f>'2022'!G288</f>
        <v>Phase II</v>
      </c>
      <c r="H286" s="160">
        <f>'2022'!H288</f>
        <v>47484</v>
      </c>
      <c r="I286" s="160">
        <f>'2022'!I288</f>
        <v>41145</v>
      </c>
      <c r="J286" s="161" t="str">
        <f>'2022'!J288</f>
        <v/>
      </c>
      <c r="K286" s="161" t="str">
        <f>'2022'!K288</f>
        <v/>
      </c>
      <c r="L286" s="161" t="str">
        <f>'2022'!L288</f>
        <v>above 56 days</v>
      </c>
      <c r="M286" s="162">
        <f t="shared" si="2"/>
        <v>117</v>
      </c>
      <c r="N286" s="161">
        <f t="shared" si="3"/>
        <v>4</v>
      </c>
      <c r="O286" s="163" t="str">
        <f>'2022'!N288</f>
        <v>30/11/2022</v>
      </c>
      <c r="P286" s="164" t="str">
        <f>'2022'!O288</f>
        <v/>
      </c>
      <c r="Q286" s="165" t="str">
        <f>'2022'!AK288</f>
        <v/>
      </c>
      <c r="R286" s="166" t="str">
        <f>'2022'!AL288</f>
        <v/>
      </c>
      <c r="S286" s="163" t="str">
        <f>'2022'!BH288</f>
        <v/>
      </c>
      <c r="T286" s="167" t="str">
        <f>'2022'!BI288</f>
        <v/>
      </c>
      <c r="U286" s="168">
        <f t="shared" si="4"/>
        <v>45012</v>
      </c>
      <c r="V286" s="169" t="str">
        <f>'2022'!CF288</f>
        <v>11/30/2022</v>
      </c>
      <c r="W286" s="169" t="str">
        <f>'2022'!CG288</f>
        <v/>
      </c>
      <c r="X286" s="169" t="str">
        <f>'2022'!CH288</f>
        <v/>
      </c>
      <c r="Y286" s="166">
        <f t="shared" si="5"/>
        <v>117</v>
      </c>
      <c r="Z286" s="166">
        <f t="shared" si="6"/>
        <v>45012</v>
      </c>
      <c r="AA286" s="166">
        <f t="shared" si="7"/>
        <v>45012</v>
      </c>
      <c r="AB286" s="166">
        <f t="shared" si="8"/>
        <v>117</v>
      </c>
      <c r="AC286" s="166">
        <f t="shared" ref="AC286:AE286" si="294">IF(Y286=44434,,Y286)</f>
        <v>117</v>
      </c>
      <c r="AD286" s="166">
        <f t="shared" si="294"/>
        <v>45012</v>
      </c>
      <c r="AE286" s="166">
        <f t="shared" si="294"/>
        <v>45012</v>
      </c>
      <c r="AF286" s="166">
        <f t="shared" si="10"/>
        <v>117</v>
      </c>
      <c r="AG286" s="26" t="str">
        <f t="shared" si="11"/>
        <v>4 months ago</v>
      </c>
      <c r="AH286" s="166">
        <v>1.0</v>
      </c>
      <c r="AI286" s="166">
        <v>1.0</v>
      </c>
    </row>
    <row r="287">
      <c r="A287" s="158" t="str">
        <f>'2022'!A289</f>
        <v>RO5541267</v>
      </c>
      <c r="B287" s="159" t="str">
        <f>'2022'!B289</f>
        <v>CDPT3815</v>
      </c>
      <c r="C287" s="159" t="str">
        <f>'2022'!C289</f>
        <v>CDPT3815 / GO29431</v>
      </c>
      <c r="D287" s="159" t="str">
        <f>'2022'!D289</f>
        <v>Onc Solid Tumor &amp; Onc Medical Affairs</v>
      </c>
      <c r="E287" s="159" t="str">
        <f>'2022'!E289</f>
        <v>Tecentriq</v>
      </c>
      <c r="F287" s="159" t="str">
        <f>'2022'!F289</f>
        <v/>
      </c>
      <c r="G287" s="159" t="str">
        <f>'2022'!G289</f>
        <v>Phase III</v>
      </c>
      <c r="H287" s="160">
        <f>'2022'!H289</f>
        <v>44575</v>
      </c>
      <c r="I287" s="160">
        <f>'2022'!I289</f>
        <v>43819</v>
      </c>
      <c r="J287" s="161" t="str">
        <f>'2022'!J289</f>
        <v/>
      </c>
      <c r="K287" s="161" t="str">
        <f>'2022'!K289</f>
        <v/>
      </c>
      <c r="L287" s="161" t="str">
        <f>'2022'!L289</f>
        <v>above 56 days</v>
      </c>
      <c r="M287" s="162">
        <f t="shared" si="2"/>
        <v>356</v>
      </c>
      <c r="N287" s="161">
        <f t="shared" si="3"/>
        <v>12</v>
      </c>
      <c r="O287" s="163" t="str">
        <f>'2022'!N289</f>
        <v/>
      </c>
      <c r="P287" s="164" t="str">
        <f>'2022'!O289</f>
        <v/>
      </c>
      <c r="Q287" s="165" t="str">
        <f>'2022'!AK289</f>
        <v/>
      </c>
      <c r="R287" s="166" t="str">
        <f>'2022'!AL289</f>
        <v/>
      </c>
      <c r="S287" s="163" t="str">
        <f>'2022'!BH289</f>
        <v>5/4/2022</v>
      </c>
      <c r="T287" s="167" t="str">
        <f>'2022'!BI289</f>
        <v/>
      </c>
      <c r="U287" s="168">
        <f t="shared" si="4"/>
        <v>45012</v>
      </c>
      <c r="V287" s="169" t="str">
        <f>'2022'!CF289</f>
        <v/>
      </c>
      <c r="W287" s="169" t="str">
        <f>'2022'!CG289</f>
        <v/>
      </c>
      <c r="X287" s="169" t="str">
        <f>'2022'!CH289</f>
        <v>4/5/2022</v>
      </c>
      <c r="Y287" s="166">
        <f t="shared" si="5"/>
        <v>45012</v>
      </c>
      <c r="Z287" s="166">
        <f t="shared" si="6"/>
        <v>45012</v>
      </c>
      <c r="AA287" s="166">
        <f t="shared" si="7"/>
        <v>356</v>
      </c>
      <c r="AB287" s="166">
        <f t="shared" si="8"/>
        <v>356</v>
      </c>
      <c r="AC287" s="166">
        <f t="shared" ref="AC287:AE287" si="295">IF(Y287=44434,,Y287)</f>
        <v>45012</v>
      </c>
      <c r="AD287" s="166">
        <f t="shared" si="295"/>
        <v>45012</v>
      </c>
      <c r="AE287" s="166">
        <f t="shared" si="295"/>
        <v>356</v>
      </c>
      <c r="AF287" s="166">
        <f t="shared" si="10"/>
        <v>356</v>
      </c>
      <c r="AG287" s="26" t="str">
        <f t="shared" si="11"/>
        <v>12 months ago</v>
      </c>
      <c r="AH287" s="166">
        <v>1.0</v>
      </c>
      <c r="AI287" s="166">
        <v>1.0</v>
      </c>
    </row>
    <row r="288">
      <c r="A288" s="158" t="str">
        <f>'2022'!A290</f>
        <v>RO7030816</v>
      </c>
      <c r="B288" s="159" t="str">
        <f>'2022'!B290</f>
        <v>GO43643</v>
      </c>
      <c r="C288" s="159" t="str">
        <f>'2022'!C290</f>
        <v>GO43643</v>
      </c>
      <c r="D288" s="159" t="str">
        <f>'2022'!D290</f>
        <v>Onc Hematology &amp; Onc Early Dev</v>
      </c>
      <c r="E288" s="159" t="str">
        <f>'2022'!E290</f>
        <v>Lunsumio</v>
      </c>
      <c r="F288" s="159" t="str">
        <f>'2022'!F290</f>
        <v/>
      </c>
      <c r="G288" s="159" t="str">
        <f>'2022'!G290</f>
        <v>Phase III</v>
      </c>
      <c r="H288" s="160">
        <f>'2022'!H290</f>
        <v>45588</v>
      </c>
      <c r="I288" s="160">
        <f>'2022'!I290</f>
        <v>45491</v>
      </c>
      <c r="J288" s="161" t="str">
        <f>'2022'!J290</f>
        <v/>
      </c>
      <c r="K288" s="161" t="str">
        <f>'2022'!K290</f>
        <v/>
      </c>
      <c r="L288" s="161" t="str">
        <f>'2022'!L290</f>
        <v>1-28 days</v>
      </c>
      <c r="M288" s="162">
        <f t="shared" si="2"/>
        <v>12</v>
      </c>
      <c r="N288" s="161">
        <f t="shared" si="3"/>
        <v>1</v>
      </c>
      <c r="O288" s="163" t="str">
        <f>'2022'!N290</f>
        <v>14/3/2023</v>
      </c>
      <c r="P288" s="164" t="str">
        <f>'2022'!O290</f>
        <v/>
      </c>
      <c r="Q288" s="165" t="str">
        <f>'2022'!AK290</f>
        <v/>
      </c>
      <c r="R288" s="166" t="str">
        <f>'2022'!AL290</f>
        <v/>
      </c>
      <c r="S288" s="163" t="str">
        <f>'2022'!BH290</f>
        <v>15/3/2023</v>
      </c>
      <c r="T288" s="167" t="str">
        <f>'2022'!BI290</f>
        <v/>
      </c>
      <c r="U288" s="168">
        <f t="shared" si="4"/>
        <v>45012</v>
      </c>
      <c r="V288" s="169" t="str">
        <f>'2022'!CF290</f>
        <v>3/14/2023</v>
      </c>
      <c r="W288" s="169" t="str">
        <f>'2022'!CG290</f>
        <v/>
      </c>
      <c r="X288" s="169" t="str">
        <f>'2022'!CH290</f>
        <v>3/15/2023</v>
      </c>
      <c r="Y288" s="166">
        <f t="shared" si="5"/>
        <v>13</v>
      </c>
      <c r="Z288" s="166">
        <f t="shared" si="6"/>
        <v>45012</v>
      </c>
      <c r="AA288" s="166">
        <f t="shared" si="7"/>
        <v>12</v>
      </c>
      <c r="AB288" s="166">
        <f t="shared" si="8"/>
        <v>12</v>
      </c>
      <c r="AC288" s="166">
        <f t="shared" ref="AC288:AE288" si="296">IF(Y288=44434,,Y288)</f>
        <v>13</v>
      </c>
      <c r="AD288" s="166">
        <f t="shared" si="296"/>
        <v>45012</v>
      </c>
      <c r="AE288" s="166">
        <f t="shared" si="296"/>
        <v>12</v>
      </c>
      <c r="AF288" s="166">
        <f t="shared" si="10"/>
        <v>12</v>
      </c>
      <c r="AG288" s="26" t="str">
        <f t="shared" si="11"/>
        <v>1 month ago</v>
      </c>
      <c r="AH288" s="166">
        <v>1.0</v>
      </c>
      <c r="AI288" s="166">
        <v>1.0</v>
      </c>
    </row>
    <row r="289">
      <c r="A289" s="158" t="str">
        <f>'2022'!A291</f>
        <v>RO7082859</v>
      </c>
      <c r="B289" s="159" t="str">
        <f>'2022'!B291</f>
        <v>GO41943</v>
      </c>
      <c r="C289" s="159" t="str">
        <f>'2022'!C291</f>
        <v>GO41943</v>
      </c>
      <c r="D289" s="159" t="str">
        <f>'2022'!D291</f>
        <v>Onc Hematology &amp; Onc Early Dev</v>
      </c>
      <c r="E289" s="159" t="str">
        <f>'2022'!E291</f>
        <v>glofitamab</v>
      </c>
      <c r="F289" s="159" t="str">
        <f>'2022'!F291</f>
        <v/>
      </c>
      <c r="G289" s="159" t="str">
        <f>'2022'!G291</f>
        <v>Phase Ib</v>
      </c>
      <c r="H289" s="160">
        <f>'2022'!H291</f>
        <v>45266</v>
      </c>
      <c r="I289" s="160">
        <f>'2022'!I291</f>
        <v>45135</v>
      </c>
      <c r="J289" s="161" t="str">
        <f>'2022'!J291</f>
        <v/>
      </c>
      <c r="K289" s="161" t="str">
        <f>'2022'!K291</f>
        <v/>
      </c>
      <c r="L289" s="161" t="str">
        <f>'2022'!L291</f>
        <v>1-28 days</v>
      </c>
      <c r="M289" s="162">
        <f t="shared" si="2"/>
        <v>13</v>
      </c>
      <c r="N289" s="161">
        <f t="shared" si="3"/>
        <v>1</v>
      </c>
      <c r="O289" s="163" t="str">
        <f>'2022'!N291</f>
        <v>13/3/2023</v>
      </c>
      <c r="P289" s="164" t="str">
        <f>'2022'!O291</f>
        <v/>
      </c>
      <c r="Q289" s="165" t="str">
        <f>'2022'!AK291</f>
        <v>13/3/2023</v>
      </c>
      <c r="R289" s="166" t="str">
        <f>'2022'!AL291</f>
        <v/>
      </c>
      <c r="S289" s="163" t="str">
        <f>'2022'!BH291</f>
        <v>14/3/2023</v>
      </c>
      <c r="T289" s="167" t="str">
        <f>'2022'!BI291</f>
        <v/>
      </c>
      <c r="U289" s="168">
        <f t="shared" si="4"/>
        <v>45012</v>
      </c>
      <c r="V289" s="169" t="str">
        <f>'2022'!CF291</f>
        <v>3/13/2023</v>
      </c>
      <c r="W289" s="169" t="str">
        <f>'2022'!CG291</f>
        <v>3/13/2023</v>
      </c>
      <c r="X289" s="169" t="str">
        <f>'2022'!CH291</f>
        <v>3/14/2023</v>
      </c>
      <c r="Y289" s="166">
        <f t="shared" si="5"/>
        <v>14</v>
      </c>
      <c r="Z289" s="166">
        <f t="shared" si="6"/>
        <v>14</v>
      </c>
      <c r="AA289" s="166">
        <f t="shared" si="7"/>
        <v>13</v>
      </c>
      <c r="AB289" s="166">
        <f t="shared" si="8"/>
        <v>13</v>
      </c>
      <c r="AC289" s="166">
        <f t="shared" ref="AC289:AE289" si="297">IF(Y289=44434,,Y289)</f>
        <v>14</v>
      </c>
      <c r="AD289" s="166">
        <f t="shared" si="297"/>
        <v>14</v>
      </c>
      <c r="AE289" s="166">
        <f t="shared" si="297"/>
        <v>13</v>
      </c>
      <c r="AF289" s="166">
        <f t="shared" si="10"/>
        <v>13</v>
      </c>
      <c r="AG289" s="26" t="str">
        <f t="shared" si="11"/>
        <v>1 month ago</v>
      </c>
      <c r="AH289" s="166">
        <v>1.0</v>
      </c>
      <c r="AI289" s="166">
        <v>1.0</v>
      </c>
    </row>
    <row r="290">
      <c r="A290" s="158" t="str">
        <f>'2022'!A292</f>
        <v>RO7113755</v>
      </c>
      <c r="B290" s="159" t="str">
        <f>'2022'!B292</f>
        <v>WO41554</v>
      </c>
      <c r="C290" s="159" t="str">
        <f>'2022'!C292</f>
        <v>WO41554</v>
      </c>
      <c r="D290" s="159" t="str">
        <f>'2022'!D292</f>
        <v>Onc Solid Tumor &amp; Onc Medical Affairs</v>
      </c>
      <c r="E290" s="159" t="str">
        <f>'2022'!E292</f>
        <v>inavolisib</v>
      </c>
      <c r="F290" s="159" t="str">
        <f>'2022'!F292</f>
        <v/>
      </c>
      <c r="G290" s="159" t="str">
        <f>'2022'!G292</f>
        <v>Phase II/III</v>
      </c>
      <c r="H290" s="160">
        <f>'2022'!H292</f>
        <v>45968</v>
      </c>
      <c r="I290" s="160">
        <f>'2022'!I292</f>
        <v>45485</v>
      </c>
      <c r="J290" s="161" t="str">
        <f>'2022'!J292</f>
        <v/>
      </c>
      <c r="K290" s="161" t="str">
        <f>'2022'!K292</f>
        <v/>
      </c>
      <c r="L290" s="161" t="str">
        <f>'2022'!L292</f>
        <v>1-28 days</v>
      </c>
      <c r="M290" s="162">
        <f t="shared" si="2"/>
        <v>14</v>
      </c>
      <c r="N290" s="161">
        <f t="shared" si="3"/>
        <v>1</v>
      </c>
      <c r="O290" s="163" t="str">
        <f>'2022'!N292</f>
        <v>13/3/2023</v>
      </c>
      <c r="P290" s="164" t="str">
        <f>'2022'!O292</f>
        <v/>
      </c>
      <c r="Q290" s="165" t="str">
        <f>'2022'!AK292</f>
        <v/>
      </c>
      <c r="R290" s="166" t="str">
        <f>'2022'!AL292</f>
        <v/>
      </c>
      <c r="S290" s="163" t="str">
        <f>'2022'!BH292</f>
        <v>22/2/2023</v>
      </c>
      <c r="T290" s="167" t="str">
        <f>'2022'!BI292</f>
        <v/>
      </c>
      <c r="U290" s="168">
        <f t="shared" si="4"/>
        <v>45012</v>
      </c>
      <c r="V290" s="169" t="str">
        <f>'2022'!CF292</f>
        <v>3/13/2023</v>
      </c>
      <c r="W290" s="169" t="str">
        <f>'2022'!CG292</f>
        <v/>
      </c>
      <c r="X290" s="169" t="str">
        <f>'2022'!CH292</f>
        <v>2/22/2023</v>
      </c>
      <c r="Y290" s="166">
        <f t="shared" si="5"/>
        <v>14</v>
      </c>
      <c r="Z290" s="166">
        <f t="shared" si="6"/>
        <v>45012</v>
      </c>
      <c r="AA290" s="166">
        <f t="shared" si="7"/>
        <v>33</v>
      </c>
      <c r="AB290" s="166">
        <f t="shared" si="8"/>
        <v>14</v>
      </c>
      <c r="AC290" s="166">
        <f t="shared" ref="AC290:AE290" si="298">IF(Y290=44434,,Y290)</f>
        <v>14</v>
      </c>
      <c r="AD290" s="166">
        <f t="shared" si="298"/>
        <v>45012</v>
      </c>
      <c r="AE290" s="166">
        <f t="shared" si="298"/>
        <v>33</v>
      </c>
      <c r="AF290" s="166">
        <f t="shared" si="10"/>
        <v>14</v>
      </c>
      <c r="AG290" s="26" t="str">
        <f t="shared" si="11"/>
        <v>1 month ago</v>
      </c>
      <c r="AH290" s="166">
        <v>1.0</v>
      </c>
      <c r="AI290" s="166">
        <v>1.0</v>
      </c>
    </row>
    <row r="291">
      <c r="A291" s="158" t="str">
        <f>'2022'!A293</f>
        <v>RO7234292</v>
      </c>
      <c r="B291" s="159" t="str">
        <f>'2022'!B293</f>
        <v>BN40422</v>
      </c>
      <c r="C291" s="159" t="str">
        <f>'2022'!C293</f>
        <v>BN40422 / Natural History Study</v>
      </c>
      <c r="D291" s="159" t="str">
        <f>'2022'!D293</f>
        <v>Neuroscience</v>
      </c>
      <c r="E291" s="159" t="str">
        <f>'2022'!E293</f>
        <v>tominersen</v>
      </c>
      <c r="F291" s="159" t="str">
        <f>'2022'!F293</f>
        <v/>
      </c>
      <c r="G291" s="159" t="str">
        <f>'2022'!G293</f>
        <v>Phase I</v>
      </c>
      <c r="H291" s="160">
        <f>'2022'!H293</f>
        <v>44406</v>
      </c>
      <c r="I291" s="160" t="str">
        <f>'2022'!I293</f>
        <v>16-Mar-2029</v>
      </c>
      <c r="J291" s="161" t="str">
        <f>'2022'!J293</f>
        <v/>
      </c>
      <c r="K291" s="161" t="str">
        <f>'2022'!K293</f>
        <v/>
      </c>
      <c r="L291" s="161" t="str">
        <f>'2022'!L293</f>
        <v>above 56 days</v>
      </c>
      <c r="M291" s="162">
        <f t="shared" si="2"/>
        <v>101</v>
      </c>
      <c r="N291" s="161">
        <f t="shared" si="3"/>
        <v>4</v>
      </c>
      <c r="O291" s="163" t="str">
        <f>'2022'!N293</f>
        <v/>
      </c>
      <c r="P291" s="164" t="str">
        <f>'2022'!O293</f>
        <v/>
      </c>
      <c r="Q291" s="165" t="str">
        <f>'2022'!AK293</f>
        <v>16/12/2022</v>
      </c>
      <c r="R291" s="166" t="str">
        <f>'2022'!AL293</f>
        <v/>
      </c>
      <c r="S291" s="163" t="str">
        <f>'2022'!BH293</f>
        <v/>
      </c>
      <c r="T291" s="167" t="str">
        <f>'2022'!BI293</f>
        <v/>
      </c>
      <c r="U291" s="168">
        <f t="shared" si="4"/>
        <v>45012</v>
      </c>
      <c r="V291" s="169" t="str">
        <f>'2022'!CF293</f>
        <v/>
      </c>
      <c r="W291" s="169" t="str">
        <f>'2022'!CG293</f>
        <v>12/16/2022</v>
      </c>
      <c r="X291" s="169" t="str">
        <f>'2022'!CH293</f>
        <v/>
      </c>
      <c r="Y291" s="166">
        <f t="shared" si="5"/>
        <v>45012</v>
      </c>
      <c r="Z291" s="166">
        <f t="shared" si="6"/>
        <v>101</v>
      </c>
      <c r="AA291" s="166">
        <f t="shared" si="7"/>
        <v>45012</v>
      </c>
      <c r="AB291" s="166">
        <f t="shared" si="8"/>
        <v>101</v>
      </c>
      <c r="AC291" s="166">
        <f t="shared" ref="AC291:AE291" si="299">IF(Y291=44434,,Y291)</f>
        <v>45012</v>
      </c>
      <c r="AD291" s="166">
        <f t="shared" si="299"/>
        <v>101</v>
      </c>
      <c r="AE291" s="166">
        <f t="shared" si="299"/>
        <v>45012</v>
      </c>
      <c r="AF291" s="166">
        <f t="shared" si="10"/>
        <v>101</v>
      </c>
      <c r="AG291" s="26" t="str">
        <f t="shared" si="11"/>
        <v>4 months ago</v>
      </c>
      <c r="AH291" s="166">
        <v>1.0</v>
      </c>
      <c r="AI291" s="166">
        <v>1.0</v>
      </c>
    </row>
    <row r="292">
      <c r="A292" s="158" t="str">
        <f>'2022'!A294</f>
        <v>RO7303359</v>
      </c>
      <c r="B292" s="159" t="str">
        <f>'2022'!B294</f>
        <v>GR42163</v>
      </c>
      <c r="C292" s="159" t="str">
        <f>'2022'!C294</f>
        <v>GR42163</v>
      </c>
      <c r="D292" s="159" t="str">
        <f>'2022'!D294</f>
        <v>I2O</v>
      </c>
      <c r="E292" s="159" t="str">
        <f>'2022'!E294</f>
        <v>IL33 IgG1 Fab</v>
      </c>
      <c r="F292" s="159" t="str">
        <f>'2022'!F294</f>
        <v/>
      </c>
      <c r="G292" s="159" t="str">
        <f>'2022'!G294</f>
        <v>Phase I</v>
      </c>
      <c r="H292" s="160">
        <f>'2022'!H294</f>
        <v>44994</v>
      </c>
      <c r="I292" s="160">
        <f>'2022'!I294</f>
        <v>47696</v>
      </c>
      <c r="J292" s="161" t="str">
        <f>'2022'!J294</f>
        <v/>
      </c>
      <c r="K292" s="161" t="str">
        <f>'2022'!K294</f>
        <v/>
      </c>
      <c r="L292" s="161" t="str">
        <f>'2022'!L294</f>
        <v>29-56 days</v>
      </c>
      <c r="M292" s="162">
        <f t="shared" si="2"/>
        <v>47</v>
      </c>
      <c r="N292" s="161">
        <f t="shared" si="3"/>
        <v>2</v>
      </c>
      <c r="O292" s="163" t="str">
        <f>'2022'!N294</f>
        <v>8/2/2023</v>
      </c>
      <c r="P292" s="164" t="str">
        <f>'2022'!O294</f>
        <v/>
      </c>
      <c r="Q292" s="165" t="str">
        <f>'2022'!AK294</f>
        <v/>
      </c>
      <c r="R292" s="166" t="str">
        <f>'2022'!AL294</f>
        <v/>
      </c>
      <c r="S292" s="163" t="str">
        <f>'2022'!BH294</f>
        <v>1/2/2023</v>
      </c>
      <c r="T292" s="167" t="str">
        <f>'2022'!BI294</f>
        <v/>
      </c>
      <c r="U292" s="168">
        <f t="shared" si="4"/>
        <v>45012</v>
      </c>
      <c r="V292" s="169" t="str">
        <f>'2022'!CF294</f>
        <v>2/8/2023</v>
      </c>
      <c r="W292" s="169" t="str">
        <f>'2022'!CG294</f>
        <v/>
      </c>
      <c r="X292" s="169" t="str">
        <f>'2022'!CH294</f>
        <v>2/1/2023</v>
      </c>
      <c r="Y292" s="166">
        <f t="shared" si="5"/>
        <v>47</v>
      </c>
      <c r="Z292" s="166">
        <f t="shared" si="6"/>
        <v>45012</v>
      </c>
      <c r="AA292" s="166">
        <f t="shared" si="7"/>
        <v>54</v>
      </c>
      <c r="AB292" s="166">
        <f t="shared" si="8"/>
        <v>47</v>
      </c>
      <c r="AC292" s="166">
        <f t="shared" ref="AC292:AE292" si="300">IF(Y292=44434,,Y292)</f>
        <v>47</v>
      </c>
      <c r="AD292" s="166">
        <f t="shared" si="300"/>
        <v>45012</v>
      </c>
      <c r="AE292" s="166">
        <f t="shared" si="300"/>
        <v>54</v>
      </c>
      <c r="AF292" s="166">
        <f t="shared" si="10"/>
        <v>47</v>
      </c>
      <c r="AG292" s="26" t="str">
        <f t="shared" si="11"/>
        <v>2 months ago</v>
      </c>
      <c r="AH292" s="166">
        <v>1.0</v>
      </c>
      <c r="AI292" s="166">
        <v>1.0</v>
      </c>
    </row>
    <row r="293">
      <c r="A293" s="158" t="str">
        <f>'2022'!A295</f>
        <v>RO7502175</v>
      </c>
      <c r="B293" s="159" t="str">
        <f>'2022'!B295</f>
        <v>GO43860</v>
      </c>
      <c r="C293" s="159" t="str">
        <f>'2022'!C295</f>
        <v>GO43860</v>
      </c>
      <c r="D293" s="159" t="str">
        <f>'2022'!D295</f>
        <v>Onc Hematology &amp; Onc Early Dev</v>
      </c>
      <c r="E293" s="159" t="str">
        <f>'2022'!E295</f>
        <v>CCR8 MAb</v>
      </c>
      <c r="F293" s="159" t="str">
        <f>'2022'!F295</f>
        <v/>
      </c>
      <c r="G293" s="159" t="str">
        <f>'2022'!G295</f>
        <v>Phase I</v>
      </c>
      <c r="H293" s="160">
        <f>'2022'!H295</f>
        <v>46112</v>
      </c>
      <c r="I293" s="160">
        <f>'2022'!I295</f>
        <v>47185</v>
      </c>
      <c r="J293" s="161" t="str">
        <f>'2022'!J295</f>
        <v/>
      </c>
      <c r="K293" s="161" t="str">
        <f>'2022'!K295</f>
        <v/>
      </c>
      <c r="L293" s="161" t="str">
        <f>'2022'!L295</f>
        <v>1-28 days</v>
      </c>
      <c r="M293" s="162">
        <f t="shared" si="2"/>
        <v>13</v>
      </c>
      <c r="N293" s="161">
        <f t="shared" si="3"/>
        <v>1</v>
      </c>
      <c r="O293" s="163" t="str">
        <f>'2022'!N295</f>
        <v>14/3/2023</v>
      </c>
      <c r="P293" s="164" t="str">
        <f>'2022'!O295</f>
        <v/>
      </c>
      <c r="Q293" s="165" t="str">
        <f>'2022'!AK295</f>
        <v/>
      </c>
      <c r="R293" s="166" t="str">
        <f>'2022'!AL295</f>
        <v/>
      </c>
      <c r="S293" s="163" t="str">
        <f>'2022'!BH295</f>
        <v/>
      </c>
      <c r="T293" s="167" t="str">
        <f>'2022'!BI295</f>
        <v/>
      </c>
      <c r="U293" s="168">
        <f t="shared" si="4"/>
        <v>45012</v>
      </c>
      <c r="V293" s="169" t="str">
        <f>'2022'!CF295</f>
        <v>3/14/2023</v>
      </c>
      <c r="W293" s="169" t="str">
        <f>'2022'!CG295</f>
        <v/>
      </c>
      <c r="X293" s="169" t="str">
        <f>'2022'!CH295</f>
        <v/>
      </c>
      <c r="Y293" s="166">
        <f t="shared" si="5"/>
        <v>13</v>
      </c>
      <c r="Z293" s="166">
        <f t="shared" si="6"/>
        <v>45012</v>
      </c>
      <c r="AA293" s="166">
        <f t="shared" si="7"/>
        <v>45012</v>
      </c>
      <c r="AB293" s="166">
        <f t="shared" si="8"/>
        <v>13</v>
      </c>
      <c r="AC293" s="166">
        <f t="shared" ref="AC293:AE293" si="301">IF(Y293=44434,,Y293)</f>
        <v>13</v>
      </c>
      <c r="AD293" s="166">
        <f t="shared" si="301"/>
        <v>45012</v>
      </c>
      <c r="AE293" s="166">
        <f t="shared" si="301"/>
        <v>45012</v>
      </c>
      <c r="AF293" s="166">
        <f t="shared" si="10"/>
        <v>13</v>
      </c>
      <c r="AG293" s="26" t="str">
        <f t="shared" si="11"/>
        <v>1 month ago</v>
      </c>
      <c r="AH293" s="166">
        <v>1.0</v>
      </c>
      <c r="AI293" s="166">
        <v>1.0</v>
      </c>
    </row>
    <row r="294">
      <c r="A294" s="158" t="str">
        <f>'2022'!A296</f>
        <v>RO7122290</v>
      </c>
      <c r="B294" s="159" t="str">
        <f>'2022'!B296</f>
        <v>BP40087</v>
      </c>
      <c r="C294" s="159" t="str">
        <f>'2022'!C296</f>
        <v>BP40087</v>
      </c>
      <c r="D294" s="159" t="str">
        <f>'2022'!D296</f>
        <v>Onc Hematology &amp; Onc Early Dev</v>
      </c>
      <c r="E294" s="159" t="str">
        <f>'2022'!E296</f>
        <v>FAP 4-1BBL iMAb</v>
      </c>
      <c r="F294" s="159" t="str">
        <f>'2022'!F296</f>
        <v/>
      </c>
      <c r="G294" s="159" t="str">
        <f>'2022'!G296</f>
        <v>Phase I</v>
      </c>
      <c r="H294" s="160">
        <f>'2022'!H296</f>
        <v>45323</v>
      </c>
      <c r="I294" s="160">
        <f>'2022'!I296</f>
        <v>47696</v>
      </c>
      <c r="J294" s="161" t="str">
        <f>'2022'!J296</f>
        <v/>
      </c>
      <c r="K294" s="161" t="str">
        <f>'2022'!K296</f>
        <v/>
      </c>
      <c r="L294" s="161" t="str">
        <f>'2022'!L296</f>
        <v>29-56 days</v>
      </c>
      <c r="M294" s="162">
        <f t="shared" si="2"/>
        <v>45</v>
      </c>
      <c r="N294" s="161">
        <f t="shared" si="3"/>
        <v>2</v>
      </c>
      <c r="O294" s="163" t="str">
        <f>'2022'!N296</f>
        <v>10/2/2023</v>
      </c>
      <c r="P294" s="164" t="str">
        <f>'2022'!O296</f>
        <v/>
      </c>
      <c r="Q294" s="165" t="str">
        <f>'2022'!AK296</f>
        <v/>
      </c>
      <c r="R294" s="166" t="str">
        <f>'2022'!AL296</f>
        <v/>
      </c>
      <c r="S294" s="163" t="str">
        <f>'2022'!BH296</f>
        <v/>
      </c>
      <c r="T294" s="167" t="str">
        <f>'2022'!BI296</f>
        <v/>
      </c>
      <c r="U294" s="168">
        <f t="shared" si="4"/>
        <v>45012</v>
      </c>
      <c r="V294" s="169" t="str">
        <f>'2022'!CF296</f>
        <v>2/10/2023</v>
      </c>
      <c r="W294" s="169" t="str">
        <f>'2022'!CG296</f>
        <v/>
      </c>
      <c r="X294" s="169" t="str">
        <f>'2022'!CH296</f>
        <v/>
      </c>
      <c r="Y294" s="166">
        <f t="shared" si="5"/>
        <v>45</v>
      </c>
      <c r="Z294" s="166">
        <f t="shared" si="6"/>
        <v>45012</v>
      </c>
      <c r="AA294" s="166">
        <f t="shared" si="7"/>
        <v>45012</v>
      </c>
      <c r="AB294" s="166">
        <f t="shared" si="8"/>
        <v>45</v>
      </c>
      <c r="AC294" s="166">
        <f t="shared" ref="AC294:AE294" si="302">IF(Y294=44434,,Y294)</f>
        <v>45</v>
      </c>
      <c r="AD294" s="166">
        <f t="shared" si="302"/>
        <v>45012</v>
      </c>
      <c r="AE294" s="166">
        <f t="shared" si="302"/>
        <v>45012</v>
      </c>
      <c r="AF294" s="166">
        <f t="shared" si="10"/>
        <v>45</v>
      </c>
      <c r="AG294" s="26" t="str">
        <f t="shared" si="11"/>
        <v>2 months ago</v>
      </c>
      <c r="AH294" s="166">
        <v>1.0</v>
      </c>
      <c r="AI294" s="166">
        <v>1.0</v>
      </c>
    </row>
    <row r="295">
      <c r="A295" s="158" t="str">
        <f>'2022'!A297</f>
        <v>RO7223280</v>
      </c>
      <c r="B295" s="159" t="str">
        <f>'2022'!B297</f>
        <v>BP43949</v>
      </c>
      <c r="C295" s="159" t="str">
        <f>'2022'!C297</f>
        <v>BP43949</v>
      </c>
      <c r="D295" s="159" t="str">
        <f>'2022'!D297</f>
        <v>I2O</v>
      </c>
      <c r="E295" s="159" t="str">
        <f>'2022'!E297</f>
        <v>Abx MacroCyc Pep</v>
      </c>
      <c r="F295" s="159" t="str">
        <f>'2022'!F297</f>
        <v/>
      </c>
      <c r="G295" s="159" t="str">
        <f>'2022'!G297</f>
        <v>Phase I</v>
      </c>
      <c r="H295" s="160">
        <f>'2022'!H297</f>
        <v>45285</v>
      </c>
      <c r="I295" s="160">
        <f>'2022'!I297</f>
        <v>46444</v>
      </c>
      <c r="J295" s="161" t="str">
        <f>'2022'!J297</f>
        <v/>
      </c>
      <c r="K295" s="161" t="str">
        <f>'2022'!K297</f>
        <v/>
      </c>
      <c r="L295" s="161" t="str">
        <f>'2022'!L297</f>
        <v>1-28 days</v>
      </c>
      <c r="M295" s="162">
        <f t="shared" si="2"/>
        <v>12</v>
      </c>
      <c r="N295" s="161">
        <f t="shared" si="3"/>
        <v>1</v>
      </c>
      <c r="O295" s="163" t="str">
        <f>'2022'!N297</f>
        <v>15/3/2023</v>
      </c>
      <c r="P295" s="164" t="str">
        <f>'2022'!O297</f>
        <v/>
      </c>
      <c r="Q295" s="165" t="str">
        <f>'2022'!AK297</f>
        <v/>
      </c>
      <c r="R295" s="166" t="str">
        <f>'2022'!AL297</f>
        <v/>
      </c>
      <c r="S295" s="163" t="str">
        <f>'2022'!BH297</f>
        <v/>
      </c>
      <c r="T295" s="167" t="str">
        <f>'2022'!BI297</f>
        <v/>
      </c>
      <c r="U295" s="168">
        <f t="shared" si="4"/>
        <v>45012</v>
      </c>
      <c r="V295" s="169" t="str">
        <f>'2022'!CF297</f>
        <v>3/15/2023</v>
      </c>
      <c r="W295" s="169" t="str">
        <f>'2022'!CG297</f>
        <v/>
      </c>
      <c r="X295" s="169" t="str">
        <f>'2022'!CH297</f>
        <v/>
      </c>
      <c r="Y295" s="166">
        <f t="shared" si="5"/>
        <v>12</v>
      </c>
      <c r="Z295" s="166">
        <f t="shared" si="6"/>
        <v>45012</v>
      </c>
      <c r="AA295" s="166">
        <f t="shared" si="7"/>
        <v>45012</v>
      </c>
      <c r="AB295" s="166">
        <f t="shared" si="8"/>
        <v>12</v>
      </c>
      <c r="AC295" s="166">
        <f t="shared" ref="AC295:AE295" si="303">IF(Y295=44434,,Y295)</f>
        <v>12</v>
      </c>
      <c r="AD295" s="166">
        <f t="shared" si="303"/>
        <v>45012</v>
      </c>
      <c r="AE295" s="166">
        <f t="shared" si="303"/>
        <v>45012</v>
      </c>
      <c r="AF295" s="166">
        <f t="shared" si="10"/>
        <v>12</v>
      </c>
      <c r="AG295" s="26" t="str">
        <f t="shared" si="11"/>
        <v>1 month ago</v>
      </c>
      <c r="AH295" s="166">
        <v>1.0</v>
      </c>
      <c r="AI295" s="166">
        <v>1.0</v>
      </c>
    </row>
    <row r="296">
      <c r="A296" s="158" t="str">
        <f>'2022'!A298</f>
        <v>RO7200220</v>
      </c>
      <c r="B296" s="159" t="str">
        <f>'2022'!B298</f>
        <v>GR44277</v>
      </c>
      <c r="C296" s="159" t="str">
        <f>'2022'!C298</f>
        <v>GR44277</v>
      </c>
      <c r="D296" s="159" t="str">
        <f>'2022'!D298</f>
        <v>I2O</v>
      </c>
      <c r="E296" s="159" t="str">
        <f>'2022'!E298</f>
        <v>IL-6 MAb</v>
      </c>
      <c r="F296" s="159" t="str">
        <f>'2022'!F298</f>
        <v/>
      </c>
      <c r="G296" s="159" t="str">
        <f>'2022'!G298</f>
        <v>Phase III</v>
      </c>
      <c r="H296" s="160">
        <f>'2022'!H298</f>
        <v>45898</v>
      </c>
      <c r="I296" s="160">
        <f>'2022'!I298</f>
        <v>45771</v>
      </c>
      <c r="J296" s="161" t="str">
        <f>'2022'!J298</f>
        <v/>
      </c>
      <c r="K296" s="161" t="str">
        <f>'2022'!K298</f>
        <v/>
      </c>
      <c r="L296" s="161" t="str">
        <f>'2022'!L298</f>
        <v>29-56 days</v>
      </c>
      <c r="M296" s="162">
        <f t="shared" si="2"/>
        <v>31</v>
      </c>
      <c r="N296" s="161">
        <f t="shared" si="3"/>
        <v>2</v>
      </c>
      <c r="O296" s="163" t="str">
        <f>'2022'!N298</f>
        <v>24/2/2023</v>
      </c>
      <c r="P296" s="164" t="str">
        <f>'2022'!O298</f>
        <v/>
      </c>
      <c r="Q296" s="165" t="str">
        <f>'2022'!AK298</f>
        <v/>
      </c>
      <c r="R296" s="166" t="str">
        <f>'2022'!AL298</f>
        <v/>
      </c>
      <c r="S296" s="163" t="str">
        <f>'2022'!BH298</f>
        <v>24/2/2023</v>
      </c>
      <c r="T296" s="167" t="str">
        <f>'2022'!BI298</f>
        <v/>
      </c>
      <c r="U296" s="168">
        <f t="shared" si="4"/>
        <v>45012</v>
      </c>
      <c r="V296" s="169" t="str">
        <f>'2022'!CF298</f>
        <v>2/24/2023</v>
      </c>
      <c r="W296" s="169" t="str">
        <f>'2022'!CG298</f>
        <v/>
      </c>
      <c r="X296" s="169" t="str">
        <f>'2022'!CH298</f>
        <v>2/24/2023</v>
      </c>
      <c r="Y296" s="166">
        <f t="shared" si="5"/>
        <v>31</v>
      </c>
      <c r="Z296" s="166">
        <f t="shared" si="6"/>
        <v>45012</v>
      </c>
      <c r="AA296" s="166">
        <f t="shared" si="7"/>
        <v>31</v>
      </c>
      <c r="AB296" s="166">
        <f t="shared" si="8"/>
        <v>31</v>
      </c>
      <c r="AC296" s="166">
        <f t="shared" ref="AC296:AE296" si="304">IF(Y296=44434,,Y296)</f>
        <v>31</v>
      </c>
      <c r="AD296" s="166">
        <f t="shared" si="304"/>
        <v>45012</v>
      </c>
      <c r="AE296" s="166">
        <f t="shared" si="304"/>
        <v>31</v>
      </c>
      <c r="AF296" s="166">
        <f t="shared" si="10"/>
        <v>31</v>
      </c>
      <c r="AG296" s="26" t="str">
        <f t="shared" si="11"/>
        <v>2 months ago</v>
      </c>
      <c r="AH296" s="166">
        <v>1.0</v>
      </c>
      <c r="AI296" s="166">
        <v>1.0</v>
      </c>
    </row>
    <row r="297">
      <c r="A297" s="158" t="str">
        <f>'2022'!A299</f>
        <v>RO7092284</v>
      </c>
      <c r="B297" s="159" t="str">
        <f>'2022'!B299</f>
        <v>JO41789</v>
      </c>
      <c r="C297" s="159" t="str">
        <f>'2022'!C299</f>
        <v>JO41789</v>
      </c>
      <c r="D297" s="159" t="str">
        <f>'2022'!D299</f>
        <v>Not defined</v>
      </c>
      <c r="E297" s="159" t="str">
        <f>'2022'!E299</f>
        <v/>
      </c>
      <c r="F297" s="159" t="str">
        <f>'2022'!F299</f>
        <v/>
      </c>
      <c r="G297" s="159" t="str">
        <f>'2022'!G299</f>
        <v/>
      </c>
      <c r="H297" s="160" t="str">
        <f>'2022'!H299</f>
        <v/>
      </c>
      <c r="I297" s="160" t="str">
        <f>'2022'!I299</f>
        <v/>
      </c>
      <c r="J297" s="161" t="str">
        <f>'2022'!J299</f>
        <v/>
      </c>
      <c r="K297" s="161" t="str">
        <f>'2022'!K299</f>
        <v/>
      </c>
      <c r="L297" s="161" t="str">
        <f>'2022'!L299</f>
        <v>29-56 days</v>
      </c>
      <c r="M297" s="162">
        <f t="shared" si="2"/>
        <v>52</v>
      </c>
      <c r="N297" s="161">
        <f t="shared" si="3"/>
        <v>2</v>
      </c>
      <c r="O297" s="163" t="str">
        <f>'2022'!N299</f>
        <v>3/2/2023</v>
      </c>
      <c r="P297" s="164" t="str">
        <f>'2022'!O299</f>
        <v/>
      </c>
      <c r="Q297" s="165" t="str">
        <f>'2022'!AK299</f>
        <v/>
      </c>
      <c r="R297" s="166" t="str">
        <f>'2022'!AL299</f>
        <v/>
      </c>
      <c r="S297" s="163" t="str">
        <f>'2022'!BH299</f>
        <v/>
      </c>
      <c r="T297" s="167" t="str">
        <f>'2022'!BI299</f>
        <v/>
      </c>
      <c r="U297" s="168">
        <f t="shared" si="4"/>
        <v>45012</v>
      </c>
      <c r="V297" s="169" t="str">
        <f>'2022'!CF299</f>
        <v>2/3/2023</v>
      </c>
      <c r="W297" s="169" t="str">
        <f>'2022'!CG299</f>
        <v/>
      </c>
      <c r="X297" s="169" t="str">
        <f>'2022'!CH299</f>
        <v/>
      </c>
      <c r="Y297" s="166">
        <f t="shared" si="5"/>
        <v>52</v>
      </c>
      <c r="Z297" s="166">
        <f t="shared" si="6"/>
        <v>45012</v>
      </c>
      <c r="AA297" s="166">
        <f t="shared" si="7"/>
        <v>45012</v>
      </c>
      <c r="AB297" s="166">
        <f t="shared" si="8"/>
        <v>52</v>
      </c>
      <c r="AC297" s="166">
        <f t="shared" ref="AC297:AE297" si="305">IF(Y297=44434,,Y297)</f>
        <v>52</v>
      </c>
      <c r="AD297" s="166">
        <f t="shared" si="305"/>
        <v>45012</v>
      </c>
      <c r="AE297" s="166">
        <f t="shared" si="305"/>
        <v>45012</v>
      </c>
      <c r="AF297" s="166">
        <f t="shared" si="10"/>
        <v>52</v>
      </c>
      <c r="AG297" s="26" t="str">
        <f t="shared" si="11"/>
        <v>2 months ago</v>
      </c>
      <c r="AH297" s="166">
        <v>1.0</v>
      </c>
      <c r="AI297" s="166">
        <v>1.0</v>
      </c>
    </row>
    <row r="298">
      <c r="A298" s="158" t="str">
        <f>'2022'!A300</f>
        <v>RO5304020</v>
      </c>
      <c r="B298" s="159" t="str">
        <f>'2022'!B300</f>
        <v>MO42319</v>
      </c>
      <c r="C298" s="159" t="str">
        <f>'2022'!C300</f>
        <v>MO42319</v>
      </c>
      <c r="D298" s="159" t="str">
        <f>'2022'!D300</f>
        <v>Onc Solid Tumor &amp; Onc Medical Affairs</v>
      </c>
      <c r="E298" s="159" t="str">
        <f>'2022'!E300</f>
        <v>Kadcyla</v>
      </c>
      <c r="F298" s="159" t="str">
        <f>'2022'!F300</f>
        <v/>
      </c>
      <c r="G298" s="159" t="str">
        <f>'2022'!G300</f>
        <v>Phase III</v>
      </c>
      <c r="H298" s="160">
        <f>'2022'!H300</f>
        <v>46735</v>
      </c>
      <c r="I298" s="160" t="str">
        <f>'2022'!I300</f>
        <v/>
      </c>
      <c r="J298" s="161" t="str">
        <f>'2022'!J300</f>
        <v/>
      </c>
      <c r="K298" s="161" t="str">
        <f>'2022'!K300</f>
        <v/>
      </c>
      <c r="L298" s="161" t="str">
        <f>'2022'!L300</f>
        <v>29-56 days</v>
      </c>
      <c r="M298" s="162">
        <f t="shared" si="2"/>
        <v>34</v>
      </c>
      <c r="N298" s="161">
        <f t="shared" si="3"/>
        <v>2</v>
      </c>
      <c r="O298" s="163" t="str">
        <f>'2022'!N300</f>
        <v>13/2/2023</v>
      </c>
      <c r="P298" s="164" t="str">
        <f>'2022'!O300</f>
        <v/>
      </c>
      <c r="Q298" s="165" t="str">
        <f>'2022'!AK300</f>
        <v/>
      </c>
      <c r="R298" s="166" t="str">
        <f>'2022'!AL300</f>
        <v/>
      </c>
      <c r="S298" s="163" t="str">
        <f>'2022'!BH300</f>
        <v>21/2/2023</v>
      </c>
      <c r="T298" s="167" t="str">
        <f>'2022'!BI300</f>
        <v/>
      </c>
      <c r="U298" s="168">
        <f t="shared" si="4"/>
        <v>45012</v>
      </c>
      <c r="V298" s="169" t="str">
        <f>'2022'!CF300</f>
        <v>2/13/2023</v>
      </c>
      <c r="W298" s="169" t="str">
        <f>'2022'!CG300</f>
        <v/>
      </c>
      <c r="X298" s="169" t="str">
        <f>'2022'!CH300</f>
        <v>2/21/2023</v>
      </c>
      <c r="Y298" s="166">
        <f t="shared" si="5"/>
        <v>42</v>
      </c>
      <c r="Z298" s="166">
        <f t="shared" si="6"/>
        <v>45012</v>
      </c>
      <c r="AA298" s="166">
        <f t="shared" si="7"/>
        <v>34</v>
      </c>
      <c r="AB298" s="166">
        <f t="shared" si="8"/>
        <v>34</v>
      </c>
      <c r="AC298" s="166">
        <f t="shared" ref="AC298:AE298" si="306">IF(Y298=44434,,Y298)</f>
        <v>42</v>
      </c>
      <c r="AD298" s="166">
        <f t="shared" si="306"/>
        <v>45012</v>
      </c>
      <c r="AE298" s="166">
        <f t="shared" si="306"/>
        <v>34</v>
      </c>
      <c r="AF298" s="166">
        <f t="shared" si="10"/>
        <v>34</v>
      </c>
      <c r="AG298" s="26" t="str">
        <f t="shared" si="11"/>
        <v>2 months ago</v>
      </c>
      <c r="AH298" s="166">
        <v>1.0</v>
      </c>
      <c r="AI298" s="166">
        <v>1.0</v>
      </c>
    </row>
    <row r="299">
      <c r="A299" s="158" t="str">
        <f>'2022'!A301</f>
        <v>RO7198574</v>
      </c>
      <c r="B299" s="159" t="str">
        <f>'2022'!B301</f>
        <v>MO43110</v>
      </c>
      <c r="C299" s="159" t="str">
        <f>'2022'!C301</f>
        <v>MO43110 /ProHer</v>
      </c>
      <c r="D299" s="159" t="str">
        <f>'2022'!D301</f>
        <v>Onc Solid Tumor &amp; Onc Medical Affairs</v>
      </c>
      <c r="E299" s="159" t="str">
        <f>'2022'!E301</f>
        <v>Phesgo</v>
      </c>
      <c r="F299" s="159" t="str">
        <f>'2022'!F301</f>
        <v/>
      </c>
      <c r="G299" s="159" t="str">
        <f>'2022'!G301</f>
        <v>Phase IIIb</v>
      </c>
      <c r="H299" s="160">
        <f>'2022'!H301</f>
        <v>45996</v>
      </c>
      <c r="I299" s="160" t="str">
        <f>'2022'!I301</f>
        <v/>
      </c>
      <c r="J299" s="161" t="str">
        <f>'2022'!J301</f>
        <v/>
      </c>
      <c r="K299" s="161" t="str">
        <f>'2022'!K301</f>
        <v/>
      </c>
      <c r="L299" s="161" t="str">
        <f>'2022'!L301</f>
        <v>29-56 days</v>
      </c>
      <c r="M299" s="162">
        <f t="shared" si="2"/>
        <v>47</v>
      </c>
      <c r="N299" s="161">
        <f t="shared" si="3"/>
        <v>2</v>
      </c>
      <c r="O299" s="163" t="str">
        <f>'2022'!N301</f>
        <v>3/2/2023</v>
      </c>
      <c r="P299" s="164" t="str">
        <f>'2022'!O301</f>
        <v/>
      </c>
      <c r="Q299" s="165" t="str">
        <f>'2022'!AK301</f>
        <v/>
      </c>
      <c r="R299" s="166" t="str">
        <f>'2022'!AL301</f>
        <v/>
      </c>
      <c r="S299" s="163" t="str">
        <f>'2022'!BH301</f>
        <v>8/2/2023</v>
      </c>
      <c r="T299" s="167" t="str">
        <f>'2022'!BI301</f>
        <v/>
      </c>
      <c r="U299" s="168">
        <f t="shared" si="4"/>
        <v>45012</v>
      </c>
      <c r="V299" s="169" t="str">
        <f>'2022'!CF301</f>
        <v>2/3/2023</v>
      </c>
      <c r="W299" s="169" t="str">
        <f>'2022'!CG301</f>
        <v/>
      </c>
      <c r="X299" s="169" t="str">
        <f>'2022'!CH301</f>
        <v>2/8/2023</v>
      </c>
      <c r="Y299" s="166">
        <f t="shared" si="5"/>
        <v>52</v>
      </c>
      <c r="Z299" s="166">
        <f t="shared" si="6"/>
        <v>45012</v>
      </c>
      <c r="AA299" s="166">
        <f t="shared" si="7"/>
        <v>47</v>
      </c>
      <c r="AB299" s="166">
        <f t="shared" si="8"/>
        <v>47</v>
      </c>
      <c r="AC299" s="166">
        <f t="shared" ref="AC299:AE299" si="307">IF(Y299=44434,,Y299)</f>
        <v>52</v>
      </c>
      <c r="AD299" s="166">
        <f t="shared" si="307"/>
        <v>45012</v>
      </c>
      <c r="AE299" s="166">
        <f t="shared" si="307"/>
        <v>47</v>
      </c>
      <c r="AF299" s="166">
        <f t="shared" si="10"/>
        <v>47</v>
      </c>
      <c r="AG299" s="26" t="str">
        <f t="shared" si="11"/>
        <v>2 months ago</v>
      </c>
      <c r="AH299" s="166">
        <v>1.0</v>
      </c>
      <c r="AI299" s="166">
        <v>1.0</v>
      </c>
    </row>
    <row r="300">
      <c r="A300" s="158" t="str">
        <f>'2022'!A302</f>
        <v>RO7300490</v>
      </c>
      <c r="B300" s="159" t="str">
        <f>'2022'!B302</f>
        <v>WP42627</v>
      </c>
      <c r="C300" s="159" t="str">
        <f>'2022'!C302</f>
        <v>WP42627</v>
      </c>
      <c r="D300" s="159" t="str">
        <f>'2022'!D302</f>
        <v>Onc Hematology &amp; Onc Early Dev</v>
      </c>
      <c r="E300" s="159" t="str">
        <f>'2022'!E302</f>
        <v>FAP-CD40 iMAb</v>
      </c>
      <c r="F300" s="159" t="str">
        <f>'2022'!F302</f>
        <v/>
      </c>
      <c r="G300" s="159" t="str">
        <f>'2022'!G302</f>
        <v>Phase I</v>
      </c>
      <c r="H300" s="160">
        <f>'2022'!H302</f>
        <v>46127</v>
      </c>
      <c r="I300" s="160">
        <f>'2022'!I302</f>
        <v>47728</v>
      </c>
      <c r="J300" s="161" t="str">
        <f>'2022'!J302</f>
        <v/>
      </c>
      <c r="K300" s="161" t="str">
        <f>'2022'!K302</f>
        <v/>
      </c>
      <c r="L300" s="161" t="str">
        <f>'2022'!L302</f>
        <v>29-56 days</v>
      </c>
      <c r="M300" s="162">
        <f t="shared" si="2"/>
        <v>39</v>
      </c>
      <c r="N300" s="161">
        <f t="shared" si="3"/>
        <v>2</v>
      </c>
      <c r="O300" s="163" t="str">
        <f>'2022'!N302</f>
        <v>31/1/2023</v>
      </c>
      <c r="P300" s="164" t="str">
        <f>'2022'!O302</f>
        <v/>
      </c>
      <c r="Q300" s="165" t="str">
        <f>'2022'!AK302</f>
        <v/>
      </c>
      <c r="R300" s="166" t="str">
        <f>'2022'!AL302</f>
        <v/>
      </c>
      <c r="S300" s="163" t="str">
        <f>'2022'!BH302</f>
        <v>16/2/2023</v>
      </c>
      <c r="T300" s="167" t="str">
        <f>'2022'!BI302</f>
        <v/>
      </c>
      <c r="U300" s="168">
        <f t="shared" si="4"/>
        <v>45012</v>
      </c>
      <c r="V300" s="169" t="str">
        <f>'2022'!CF302</f>
        <v>1/31/2023</v>
      </c>
      <c r="W300" s="169" t="str">
        <f>'2022'!CG302</f>
        <v/>
      </c>
      <c r="X300" s="169" t="str">
        <f>'2022'!CH302</f>
        <v>2/16/2023</v>
      </c>
      <c r="Y300" s="166">
        <f t="shared" si="5"/>
        <v>55</v>
      </c>
      <c r="Z300" s="166">
        <f t="shared" si="6"/>
        <v>45012</v>
      </c>
      <c r="AA300" s="166">
        <f t="shared" si="7"/>
        <v>39</v>
      </c>
      <c r="AB300" s="166">
        <f t="shared" si="8"/>
        <v>39</v>
      </c>
      <c r="AC300" s="166">
        <f t="shared" ref="AC300:AE300" si="308">IF(Y300=44434,,Y300)</f>
        <v>55</v>
      </c>
      <c r="AD300" s="166">
        <f t="shared" si="308"/>
        <v>45012</v>
      </c>
      <c r="AE300" s="166">
        <f t="shared" si="308"/>
        <v>39</v>
      </c>
      <c r="AF300" s="166">
        <f t="shared" si="10"/>
        <v>39</v>
      </c>
      <c r="AG300" s="26" t="str">
        <f t="shared" si="11"/>
        <v>2 months ago</v>
      </c>
      <c r="AH300" s="166">
        <v>1.0</v>
      </c>
      <c r="AI300" s="166">
        <v>1.0</v>
      </c>
    </row>
    <row r="301">
      <c r="A301" s="158" t="str">
        <f>'2022'!A303</f>
        <v>RO5541267</v>
      </c>
      <c r="B301" s="159" t="str">
        <f>'2022'!B303</f>
        <v>ML41118</v>
      </c>
      <c r="C301" s="159" t="str">
        <f>'2022'!C303</f>
        <v>ML41118</v>
      </c>
      <c r="D301" s="159" t="str">
        <f>'2022'!D303</f>
        <v>Not defined</v>
      </c>
      <c r="E301" s="159" t="str">
        <f>'2022'!E303</f>
        <v>Tecentriq</v>
      </c>
      <c r="F301" s="159" t="str">
        <f>'2022'!F303</f>
        <v/>
      </c>
      <c r="G301" s="159" t="str">
        <f>'2022'!G303</f>
        <v>Phase IIIb</v>
      </c>
      <c r="H301" s="160" t="str">
        <f>'2022'!H303</f>
        <v>30-Now-2022</v>
      </c>
      <c r="I301" s="160" t="str">
        <f>'2022'!I303</f>
        <v/>
      </c>
      <c r="J301" s="161" t="str">
        <f>'2022'!J303</f>
        <v/>
      </c>
      <c r="K301" s="161" t="str">
        <f>'2022'!K303</f>
        <v/>
      </c>
      <c r="L301" s="161" t="str">
        <f>'2022'!L303</f>
        <v>1-28 days</v>
      </c>
      <c r="M301" s="162">
        <f t="shared" si="2"/>
        <v>21</v>
      </c>
      <c r="N301" s="161">
        <f t="shared" si="3"/>
        <v>1</v>
      </c>
      <c r="O301" s="163" t="str">
        <f>'2022'!N303</f>
        <v>6/3/2023</v>
      </c>
      <c r="P301" s="164" t="str">
        <f>'2022'!O303</f>
        <v/>
      </c>
      <c r="Q301" s="165" t="str">
        <f>'2022'!AK303</f>
        <v/>
      </c>
      <c r="R301" s="166" t="str">
        <f>'2022'!AL303</f>
        <v/>
      </c>
      <c r="S301" s="163" t="str">
        <f>'2022'!BH303</f>
        <v/>
      </c>
      <c r="T301" s="167" t="str">
        <f>'2022'!BI303</f>
        <v/>
      </c>
      <c r="U301" s="168">
        <f t="shared" si="4"/>
        <v>45012</v>
      </c>
      <c r="V301" s="169" t="str">
        <f>'2022'!CF303</f>
        <v>3/6/2023</v>
      </c>
      <c r="W301" s="169" t="str">
        <f>'2022'!CG303</f>
        <v/>
      </c>
      <c r="X301" s="169" t="str">
        <f>'2022'!CH303</f>
        <v/>
      </c>
      <c r="Y301" s="166">
        <f t="shared" si="5"/>
        <v>21</v>
      </c>
      <c r="Z301" s="166">
        <f t="shared" si="6"/>
        <v>45012</v>
      </c>
      <c r="AA301" s="166">
        <f t="shared" si="7"/>
        <v>45012</v>
      </c>
      <c r="AB301" s="166">
        <f t="shared" si="8"/>
        <v>21</v>
      </c>
      <c r="AC301" s="166">
        <f t="shared" ref="AC301:AE301" si="309">IF(Y301=44434,,Y301)</f>
        <v>21</v>
      </c>
      <c r="AD301" s="166">
        <f t="shared" si="309"/>
        <v>45012</v>
      </c>
      <c r="AE301" s="166">
        <f t="shared" si="309"/>
        <v>45012</v>
      </c>
      <c r="AF301" s="166">
        <f t="shared" si="10"/>
        <v>21</v>
      </c>
      <c r="AG301" s="26" t="str">
        <f t="shared" si="11"/>
        <v>1 month ago</v>
      </c>
      <c r="AH301" s="166">
        <v>1.0</v>
      </c>
      <c r="AI301" s="166">
        <v>1.0</v>
      </c>
    </row>
    <row r="302">
      <c r="A302" s="158" t="str">
        <f>'2022'!A304</f>
        <v>RO7082859</v>
      </c>
      <c r="B302" s="159" t="str">
        <f>'2022'!B304</f>
        <v>GO41944-Blinded</v>
      </c>
      <c r="C302" s="159" t="str">
        <f>'2022'!C304</f>
        <v>GO41944-Blinded</v>
      </c>
      <c r="D302" s="159" t="str">
        <f>'2022'!D304</f>
        <v>Onc Hematology &amp; Onc Early Dev</v>
      </c>
      <c r="E302" s="159" t="str">
        <f>'2022'!E304</f>
        <v>glofitamab</v>
      </c>
      <c r="F302" s="159" t="str">
        <f>'2022'!F304</f>
        <v>Hematology</v>
      </c>
      <c r="G302" s="159" t="str">
        <f>'2022'!G304</f>
        <v>Phase III</v>
      </c>
      <c r="H302" s="160">
        <f>'2022'!H304</f>
        <v>45247</v>
      </c>
      <c r="I302" s="160">
        <f>'2022'!I304</f>
        <v>45198</v>
      </c>
      <c r="J302" s="161" t="str">
        <f>'2022'!J304</f>
        <v/>
      </c>
      <c r="K302" s="161" t="str">
        <f>'2022'!K304</f>
        <v/>
      </c>
      <c r="L302" s="161" t="str">
        <f>'2022'!L304</f>
        <v>1-28 days</v>
      </c>
      <c r="M302" s="162">
        <f t="shared" si="2"/>
        <v>24</v>
      </c>
      <c r="N302" s="161">
        <f t="shared" si="3"/>
        <v>1</v>
      </c>
      <c r="O302" s="163" t="str">
        <f>'2022'!N304</f>
        <v>3/3/2023</v>
      </c>
      <c r="P302" s="164" t="str">
        <f>'2022'!O304</f>
        <v/>
      </c>
      <c r="Q302" s="165" t="str">
        <f>'2022'!AK304</f>
        <v/>
      </c>
      <c r="R302" s="166" t="str">
        <f>'2022'!AL304</f>
        <v/>
      </c>
      <c r="S302" s="163" t="str">
        <f>'2022'!BH304</f>
        <v/>
      </c>
      <c r="T302" s="167" t="str">
        <f>'2022'!BI304</f>
        <v/>
      </c>
      <c r="U302" s="168">
        <f t="shared" si="4"/>
        <v>45012</v>
      </c>
      <c r="V302" s="169" t="str">
        <f>'2022'!CF304</f>
        <v>3/3/2023</v>
      </c>
      <c r="W302" s="169" t="str">
        <f>'2022'!CG304</f>
        <v/>
      </c>
      <c r="X302" s="169" t="str">
        <f>'2022'!CH304</f>
        <v/>
      </c>
      <c r="Y302" s="166">
        <f t="shared" si="5"/>
        <v>24</v>
      </c>
      <c r="Z302" s="166">
        <f t="shared" si="6"/>
        <v>45012</v>
      </c>
      <c r="AA302" s="166">
        <f t="shared" si="7"/>
        <v>45012</v>
      </c>
      <c r="AB302" s="166">
        <f t="shared" si="8"/>
        <v>24</v>
      </c>
      <c r="AC302" s="166">
        <f t="shared" ref="AC302:AE302" si="310">IF(Y302=44434,,Y302)</f>
        <v>24</v>
      </c>
      <c r="AD302" s="166">
        <f t="shared" si="310"/>
        <v>45012</v>
      </c>
      <c r="AE302" s="166">
        <f t="shared" si="310"/>
        <v>45012</v>
      </c>
      <c r="AF302" s="166">
        <f t="shared" si="10"/>
        <v>24</v>
      </c>
      <c r="AG302" s="26" t="str">
        <f t="shared" si="11"/>
        <v>1 month ago</v>
      </c>
      <c r="AH302" s="166">
        <v>1.0</v>
      </c>
      <c r="AI302" s="166">
        <v>1.0</v>
      </c>
    </row>
    <row r="303">
      <c r="A303" s="158" t="str">
        <f>'2022'!A305</f>
        <v>RO7187807</v>
      </c>
      <c r="B303" s="159" t="str">
        <f>'2022'!B305</f>
        <v>GB44332</v>
      </c>
      <c r="C303" s="159" t="str">
        <f>'2022'!C305</f>
        <v>GB44332</v>
      </c>
      <c r="D303" s="159" t="str">
        <f>'2022'!D305</f>
        <v>I2O</v>
      </c>
      <c r="E303" s="159" t="str">
        <f>'2022'!E305</f>
        <v>astegolimab</v>
      </c>
      <c r="F303" s="159" t="str">
        <f>'2022'!F305</f>
        <v/>
      </c>
      <c r="G303" s="159" t="str">
        <f>'2022'!G305</f>
        <v>Phase II/III</v>
      </c>
      <c r="H303" s="160">
        <f>'2022'!H305</f>
        <v>45839</v>
      </c>
      <c r="I303" s="160">
        <f>'2022'!I305</f>
        <v>46029</v>
      </c>
      <c r="J303" s="161" t="str">
        <f>'2022'!J305</f>
        <v/>
      </c>
      <c r="K303" s="161" t="str">
        <f>'2022'!K305</f>
        <v/>
      </c>
      <c r="L303" s="161" t="str">
        <f>'2022'!L305</f>
        <v>1-28 days</v>
      </c>
      <c r="M303" s="162">
        <f t="shared" si="2"/>
        <v>24</v>
      </c>
      <c r="N303" s="161">
        <f t="shared" si="3"/>
        <v>1</v>
      </c>
      <c r="O303" s="163" t="str">
        <f>'2022'!N305</f>
        <v>3/3/2023</v>
      </c>
      <c r="P303" s="164" t="str">
        <f>'2022'!O305</f>
        <v/>
      </c>
      <c r="Q303" s="165" t="str">
        <f>'2022'!AK305</f>
        <v/>
      </c>
      <c r="R303" s="166" t="str">
        <f>'2022'!AL305</f>
        <v/>
      </c>
      <c r="S303" s="163" t="str">
        <f>'2022'!BH305</f>
        <v>3/3/2023</v>
      </c>
      <c r="T303" s="167" t="str">
        <f>'2022'!BI305</f>
        <v/>
      </c>
      <c r="U303" s="168">
        <f t="shared" si="4"/>
        <v>45012</v>
      </c>
      <c r="V303" s="169" t="str">
        <f>'2022'!CF305</f>
        <v>3/3/2023</v>
      </c>
      <c r="W303" s="169" t="str">
        <f>'2022'!CG305</f>
        <v/>
      </c>
      <c r="X303" s="169" t="str">
        <f>'2022'!CH305</f>
        <v>3/3/2023</v>
      </c>
      <c r="Y303" s="166">
        <f t="shared" si="5"/>
        <v>24</v>
      </c>
      <c r="Z303" s="166">
        <f t="shared" si="6"/>
        <v>45012</v>
      </c>
      <c r="AA303" s="166">
        <f t="shared" si="7"/>
        <v>24</v>
      </c>
      <c r="AB303" s="166">
        <f t="shared" si="8"/>
        <v>24</v>
      </c>
      <c r="AC303" s="166">
        <f t="shared" ref="AC303:AE303" si="311">IF(Y303=44434,,Y303)</f>
        <v>24</v>
      </c>
      <c r="AD303" s="166">
        <f t="shared" si="311"/>
        <v>45012</v>
      </c>
      <c r="AE303" s="166">
        <f t="shared" si="311"/>
        <v>24</v>
      </c>
      <c r="AF303" s="166">
        <f t="shared" si="10"/>
        <v>24</v>
      </c>
      <c r="AG303" s="26" t="str">
        <f t="shared" si="11"/>
        <v>1 month ago</v>
      </c>
      <c r="AH303" s="166">
        <v>1.0</v>
      </c>
      <c r="AI303" s="166">
        <v>1.0</v>
      </c>
    </row>
  </sheetData>
  <conditionalFormatting sqref="J2:L303">
    <cfRule type="containsText" dxfId="0" priority="1" operator="containsText" text="1-28 days">
      <formula>NOT(ISERROR(SEARCH(("1-28 days"),(J2))))</formula>
    </cfRule>
  </conditionalFormatting>
  <conditionalFormatting sqref="J2:L303">
    <cfRule type="containsText" dxfId="1" priority="2" operator="containsText" text="29-56 days">
      <formula>NOT(ISERROR(SEARCH(("29-56 days"),(J2))))</formula>
    </cfRule>
  </conditionalFormatting>
  <conditionalFormatting sqref="J2:L303">
    <cfRule type="containsText" dxfId="2" priority="3" operator="containsText" text="above 56 days">
      <formula>NOT(ISERROR(SEARCH(("above 56 days"),(J2))))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44.0"/>
    <col customWidth="1" min="3" max="3" width="52.38"/>
    <col customWidth="1" min="4" max="4" width="27.0"/>
    <col customWidth="1" min="5" max="5" width="26.75"/>
    <col customWidth="1" min="6" max="6" width="31.0"/>
    <col customWidth="1" min="7" max="7" width="13.75"/>
    <col customWidth="1" min="8" max="8" width="11.38"/>
    <col customWidth="1" min="9" max="9" width="8.88"/>
    <col customWidth="1" min="10" max="10" width="9.63"/>
    <col customWidth="1" min="11" max="11" width="11.5"/>
    <col customWidth="1" min="12" max="12" width="9.38"/>
    <col customWidth="1" min="13" max="13" width="12.38"/>
    <col customWidth="1" min="14" max="28" width="8.38"/>
    <col customWidth="1" min="29" max="29" width="8.5"/>
  </cols>
  <sheetData>
    <row r="1">
      <c r="A1" s="88" t="s">
        <v>26</v>
      </c>
      <c r="B1" s="88" t="s">
        <v>27</v>
      </c>
      <c r="C1" s="88" t="s">
        <v>28</v>
      </c>
      <c r="D1" s="88" t="s">
        <v>29</v>
      </c>
      <c r="E1" s="88" t="s">
        <v>30</v>
      </c>
      <c r="F1" s="88" t="s">
        <v>31</v>
      </c>
      <c r="G1" s="88" t="s">
        <v>32</v>
      </c>
      <c r="H1" s="88" t="s">
        <v>33</v>
      </c>
      <c r="I1" s="88" t="s">
        <v>34</v>
      </c>
      <c r="J1" s="88" t="s">
        <v>37</v>
      </c>
      <c r="K1" s="89" t="s">
        <v>38</v>
      </c>
      <c r="L1" s="88" t="s">
        <v>39</v>
      </c>
      <c r="M1" s="89" t="s">
        <v>40</v>
      </c>
      <c r="N1" s="83" t="s">
        <v>1103</v>
      </c>
      <c r="O1" s="83" t="s">
        <v>1104</v>
      </c>
      <c r="P1" s="83" t="s">
        <v>1105</v>
      </c>
      <c r="Q1" s="83" t="s">
        <v>1106</v>
      </c>
      <c r="R1" s="83" t="s">
        <v>1107</v>
      </c>
      <c r="S1" s="83" t="s">
        <v>1108</v>
      </c>
      <c r="T1" s="83" t="s">
        <v>1109</v>
      </c>
      <c r="U1" s="83" t="s">
        <v>1110</v>
      </c>
      <c r="V1" s="83" t="s">
        <v>1111</v>
      </c>
      <c r="W1" s="83" t="s">
        <v>1112</v>
      </c>
      <c r="X1" s="83" t="s">
        <v>1113</v>
      </c>
      <c r="Y1" s="83" t="s">
        <v>1114</v>
      </c>
      <c r="Z1" s="83" t="s">
        <v>1115</v>
      </c>
      <c r="AA1" s="83" t="s">
        <v>1116</v>
      </c>
      <c r="AB1" s="83" t="s">
        <v>1117</v>
      </c>
      <c r="AC1" s="83" t="s">
        <v>1118</v>
      </c>
    </row>
    <row r="2">
      <c r="A2" s="94" t="s">
        <v>517</v>
      </c>
      <c r="B2" s="94" t="s">
        <v>1121</v>
      </c>
      <c r="C2" s="95" t="s">
        <v>1122</v>
      </c>
      <c r="D2" s="78" t="s">
        <v>88</v>
      </c>
      <c r="E2" s="78" t="s">
        <v>520</v>
      </c>
      <c r="F2" s="78" t="s">
        <v>1123</v>
      </c>
      <c r="G2" s="96" t="s">
        <v>79</v>
      </c>
      <c r="H2" s="97" t="s">
        <v>1124</v>
      </c>
      <c r="I2" s="97"/>
      <c r="J2" s="98" t="str">
        <f t="shared" ref="J2:J277" si="1">IF(K2&lt;29,"1-28 days",IF(K2&gt;56,"above 56 days","29-56 days"))</f>
        <v>1-28 days</v>
      </c>
      <c r="K2" s="98" t="str">
        <f t="shared" ref="K2:K277" si="2">BY2</f>
        <v/>
      </c>
      <c r="L2" s="99" t="s">
        <v>1125</v>
      </c>
      <c r="M2" s="100">
        <v>7.0</v>
      </c>
      <c r="N2" s="97">
        <v>0.0</v>
      </c>
      <c r="O2" s="97">
        <v>0.0</v>
      </c>
      <c r="P2" s="97">
        <v>0.0</v>
      </c>
      <c r="Q2" s="97">
        <v>0.0</v>
      </c>
      <c r="R2" s="97">
        <v>0.0</v>
      </c>
      <c r="S2" s="97">
        <v>0.0</v>
      </c>
      <c r="T2" s="97">
        <v>0.0</v>
      </c>
      <c r="U2" s="97">
        <v>0.0</v>
      </c>
      <c r="V2" s="97">
        <v>0.0</v>
      </c>
      <c r="W2" s="97">
        <v>1.0</v>
      </c>
      <c r="X2" s="97">
        <v>0.0</v>
      </c>
      <c r="Y2" s="97">
        <v>0.0</v>
      </c>
      <c r="Z2" s="97">
        <v>0.0</v>
      </c>
      <c r="AA2" s="97">
        <v>3.0</v>
      </c>
      <c r="AB2" s="97">
        <v>0.0</v>
      </c>
      <c r="AC2" s="97">
        <v>3.0</v>
      </c>
    </row>
    <row r="3">
      <c r="A3" s="94" t="s">
        <v>301</v>
      </c>
      <c r="B3" s="94" t="s">
        <v>597</v>
      </c>
      <c r="C3" s="108" t="s">
        <v>598</v>
      </c>
      <c r="D3" s="78" t="s">
        <v>62</v>
      </c>
      <c r="E3" s="78" t="s">
        <v>303</v>
      </c>
      <c r="F3" s="78" t="s">
        <v>64</v>
      </c>
      <c r="G3" s="96" t="s">
        <v>106</v>
      </c>
      <c r="H3" s="97" t="s">
        <v>1129</v>
      </c>
      <c r="I3" s="109" t="s">
        <v>1130</v>
      </c>
      <c r="J3" s="98" t="str">
        <f t="shared" si="1"/>
        <v>1-28 days</v>
      </c>
      <c r="K3" s="98" t="str">
        <f t="shared" si="2"/>
        <v/>
      </c>
      <c r="L3" s="101" t="s">
        <v>1131</v>
      </c>
      <c r="M3" s="100">
        <v>145.0</v>
      </c>
      <c r="N3" s="97">
        <v>0.0</v>
      </c>
      <c r="O3" s="97">
        <v>0.0</v>
      </c>
      <c r="P3" s="97">
        <v>0.0</v>
      </c>
      <c r="Q3" s="97">
        <v>24.0</v>
      </c>
      <c r="R3" s="97">
        <v>28.0</v>
      </c>
      <c r="S3" s="97">
        <v>4.0</v>
      </c>
      <c r="T3" s="97">
        <v>3.0</v>
      </c>
      <c r="U3" s="97">
        <v>2.0</v>
      </c>
      <c r="V3" s="97">
        <v>10.0</v>
      </c>
      <c r="W3" s="97">
        <v>17.0</v>
      </c>
      <c r="X3" s="97">
        <v>3.0</v>
      </c>
      <c r="Y3" s="97">
        <v>14.0</v>
      </c>
      <c r="Z3" s="97">
        <v>11.0</v>
      </c>
      <c r="AA3" s="97">
        <v>13.0</v>
      </c>
      <c r="AB3" s="97">
        <v>13.0</v>
      </c>
      <c r="AC3" s="97">
        <v>3.0</v>
      </c>
    </row>
    <row r="4">
      <c r="A4" s="94" t="s">
        <v>307</v>
      </c>
      <c r="B4" s="94" t="s">
        <v>543</v>
      </c>
      <c r="C4" s="95" t="s">
        <v>543</v>
      </c>
      <c r="D4" s="78" t="s">
        <v>76</v>
      </c>
      <c r="E4" s="78" t="s">
        <v>1137</v>
      </c>
      <c r="F4" s="78" t="s">
        <v>1138</v>
      </c>
      <c r="G4" s="96" t="s">
        <v>135</v>
      </c>
      <c r="H4" s="109" t="s">
        <v>1139</v>
      </c>
      <c r="I4" s="109" t="s">
        <v>1140</v>
      </c>
      <c r="J4" s="98" t="str">
        <f t="shared" si="1"/>
        <v>1-28 days</v>
      </c>
      <c r="K4" s="98" t="str">
        <f t="shared" si="2"/>
        <v/>
      </c>
      <c r="L4" s="101" t="s">
        <v>1141</v>
      </c>
      <c r="M4" s="100">
        <v>43.0</v>
      </c>
      <c r="N4" s="97">
        <v>0.0</v>
      </c>
      <c r="O4" s="97">
        <v>0.0</v>
      </c>
      <c r="P4" s="97">
        <v>0.0</v>
      </c>
      <c r="Q4" s="97">
        <v>0.0</v>
      </c>
      <c r="R4" s="97">
        <v>10.0</v>
      </c>
      <c r="S4" s="97">
        <v>2.0</v>
      </c>
      <c r="T4" s="97">
        <v>21.0</v>
      </c>
      <c r="U4" s="97">
        <v>4.0</v>
      </c>
      <c r="V4" s="97">
        <v>1.0</v>
      </c>
      <c r="W4" s="97">
        <v>0.0</v>
      </c>
      <c r="X4" s="97">
        <v>0.0</v>
      </c>
      <c r="Y4" s="97">
        <v>0.0</v>
      </c>
      <c r="Z4" s="97">
        <v>2.0</v>
      </c>
      <c r="AA4" s="97">
        <v>2.0</v>
      </c>
      <c r="AB4" s="97">
        <v>0.0</v>
      </c>
      <c r="AC4" s="97">
        <v>1.0</v>
      </c>
    </row>
    <row r="5">
      <c r="A5" s="94" t="s">
        <v>392</v>
      </c>
      <c r="B5" s="94" t="s">
        <v>970</v>
      </c>
      <c r="C5" s="108" t="s">
        <v>971</v>
      </c>
      <c r="D5" s="78" t="s">
        <v>132</v>
      </c>
      <c r="E5" s="78" t="s">
        <v>395</v>
      </c>
      <c r="F5" s="78" t="s">
        <v>1144</v>
      </c>
      <c r="G5" s="96" t="s">
        <v>89</v>
      </c>
      <c r="H5" s="109" t="s">
        <v>1145</v>
      </c>
      <c r="I5" s="97"/>
      <c r="J5" s="98" t="str">
        <f t="shared" si="1"/>
        <v>1-28 days</v>
      </c>
      <c r="K5" s="98" t="str">
        <f t="shared" si="2"/>
        <v/>
      </c>
      <c r="L5" s="101" t="s">
        <v>1146</v>
      </c>
      <c r="M5" s="100">
        <v>66.0</v>
      </c>
      <c r="N5" s="97">
        <v>0.0</v>
      </c>
      <c r="O5" s="97">
        <v>0.0</v>
      </c>
      <c r="P5" s="97">
        <v>0.0</v>
      </c>
      <c r="Q5" s="97">
        <v>0.0</v>
      </c>
      <c r="R5" s="97">
        <v>0.0</v>
      </c>
      <c r="S5" s="97">
        <v>0.0</v>
      </c>
      <c r="T5" s="97">
        <v>0.0</v>
      </c>
      <c r="U5" s="97">
        <v>0.0</v>
      </c>
      <c r="V5" s="97">
        <v>1.0</v>
      </c>
      <c r="W5" s="97">
        <v>18.0</v>
      </c>
      <c r="X5" s="97">
        <v>4.0</v>
      </c>
      <c r="Y5" s="97">
        <v>13.0</v>
      </c>
      <c r="Z5" s="97">
        <v>5.0</v>
      </c>
      <c r="AA5" s="97">
        <v>11.0</v>
      </c>
      <c r="AB5" s="97">
        <v>10.0</v>
      </c>
      <c r="AC5" s="97">
        <v>4.0</v>
      </c>
    </row>
    <row r="6">
      <c r="A6" s="94" t="s">
        <v>670</v>
      </c>
      <c r="B6" s="94" t="s">
        <v>1150</v>
      </c>
      <c r="C6" s="108" t="s">
        <v>1151</v>
      </c>
      <c r="D6" s="78" t="s">
        <v>76</v>
      </c>
      <c r="E6" s="78" t="s">
        <v>1152</v>
      </c>
      <c r="F6" s="78" t="s">
        <v>1138</v>
      </c>
      <c r="G6" s="96" t="s">
        <v>79</v>
      </c>
      <c r="H6" s="109" t="s">
        <v>1153</v>
      </c>
      <c r="I6" s="109" t="s">
        <v>1154</v>
      </c>
      <c r="J6" s="98" t="str">
        <f t="shared" si="1"/>
        <v>1-28 days</v>
      </c>
      <c r="K6" s="98" t="str">
        <f t="shared" si="2"/>
        <v/>
      </c>
      <c r="L6" s="101" t="s">
        <v>1155</v>
      </c>
      <c r="M6" s="100">
        <v>61.0</v>
      </c>
      <c r="N6" s="97">
        <v>0.0</v>
      </c>
      <c r="O6" s="97">
        <v>0.0</v>
      </c>
      <c r="P6" s="97">
        <v>0.0</v>
      </c>
      <c r="Q6" s="97">
        <v>6.0</v>
      </c>
      <c r="R6" s="97">
        <v>0.0</v>
      </c>
      <c r="S6" s="97">
        <v>0.0</v>
      </c>
      <c r="T6" s="97">
        <v>5.0</v>
      </c>
      <c r="U6" s="97">
        <v>9.0</v>
      </c>
      <c r="V6" s="97">
        <v>0.0</v>
      </c>
      <c r="W6" s="97">
        <v>9.0</v>
      </c>
      <c r="X6" s="97">
        <v>6.0</v>
      </c>
      <c r="Y6" s="97">
        <v>1.0</v>
      </c>
      <c r="Z6" s="97">
        <v>0.0</v>
      </c>
      <c r="AA6" s="97">
        <v>5.0</v>
      </c>
      <c r="AB6" s="97">
        <v>12.0</v>
      </c>
      <c r="AC6" s="97">
        <v>8.0</v>
      </c>
    </row>
    <row r="7">
      <c r="A7" s="94" t="s">
        <v>59</v>
      </c>
      <c r="B7" s="94" t="s">
        <v>60</v>
      </c>
      <c r="C7" s="108" t="s">
        <v>61</v>
      </c>
      <c r="D7" s="78" t="s">
        <v>62</v>
      </c>
      <c r="E7" s="78" t="s">
        <v>63</v>
      </c>
      <c r="F7" s="78" t="s">
        <v>64</v>
      </c>
      <c r="G7" s="96" t="s">
        <v>106</v>
      </c>
      <c r="H7" s="109" t="s">
        <v>1161</v>
      </c>
      <c r="I7" s="97" t="s">
        <v>1162</v>
      </c>
      <c r="J7" s="98" t="str">
        <f t="shared" si="1"/>
        <v>1-28 days</v>
      </c>
      <c r="K7" s="98" t="str">
        <f t="shared" si="2"/>
        <v/>
      </c>
      <c r="L7" s="99" t="s">
        <v>1163</v>
      </c>
      <c r="M7" s="100">
        <v>134.0</v>
      </c>
      <c r="N7" s="97">
        <v>28.0</v>
      </c>
      <c r="O7" s="97">
        <v>3.0</v>
      </c>
      <c r="P7" s="97">
        <v>2.0</v>
      </c>
      <c r="Q7" s="97">
        <v>21.0</v>
      </c>
      <c r="R7" s="97">
        <v>26.0</v>
      </c>
      <c r="S7" s="97">
        <v>5.0</v>
      </c>
      <c r="T7" s="97">
        <v>3.0</v>
      </c>
      <c r="U7" s="97">
        <v>1.0</v>
      </c>
      <c r="V7" s="97">
        <v>6.0</v>
      </c>
      <c r="W7" s="97">
        <v>4.0</v>
      </c>
      <c r="X7" s="97">
        <v>1.0</v>
      </c>
      <c r="Y7" s="97">
        <v>0.0</v>
      </c>
      <c r="Z7" s="97">
        <v>1.0</v>
      </c>
      <c r="AA7" s="97">
        <v>21.0</v>
      </c>
      <c r="AB7" s="97">
        <v>11.0</v>
      </c>
      <c r="AC7" s="97">
        <v>1.0</v>
      </c>
    </row>
    <row r="8">
      <c r="A8" s="94" t="s">
        <v>307</v>
      </c>
      <c r="B8" s="94" t="s">
        <v>584</v>
      </c>
      <c r="C8" s="108" t="s">
        <v>585</v>
      </c>
      <c r="D8" s="78" t="s">
        <v>76</v>
      </c>
      <c r="E8" s="78" t="s">
        <v>1137</v>
      </c>
      <c r="F8" s="78" t="s">
        <v>1138</v>
      </c>
      <c r="G8" s="96" t="s">
        <v>79</v>
      </c>
      <c r="H8" s="109" t="s">
        <v>1165</v>
      </c>
      <c r="I8" s="109" t="s">
        <v>1140</v>
      </c>
      <c r="J8" s="98" t="str">
        <f t="shared" si="1"/>
        <v>1-28 days</v>
      </c>
      <c r="K8" s="98" t="str">
        <f t="shared" si="2"/>
        <v/>
      </c>
      <c r="L8" s="101" t="s">
        <v>1166</v>
      </c>
      <c r="M8" s="100">
        <v>66.0</v>
      </c>
      <c r="N8" s="97">
        <v>1.0</v>
      </c>
      <c r="O8" s="97">
        <v>0.0</v>
      </c>
      <c r="P8" s="97">
        <v>2.0</v>
      </c>
      <c r="Q8" s="97">
        <v>10.0</v>
      </c>
      <c r="R8" s="97">
        <v>18.0</v>
      </c>
      <c r="S8" s="97">
        <v>8.0</v>
      </c>
      <c r="T8" s="97">
        <v>9.0</v>
      </c>
      <c r="U8" s="97">
        <v>0.0</v>
      </c>
      <c r="V8" s="97">
        <v>0.0</v>
      </c>
      <c r="W8" s="97">
        <v>0.0</v>
      </c>
      <c r="X8" s="97">
        <v>0.0</v>
      </c>
      <c r="Y8" s="97">
        <v>1.0</v>
      </c>
      <c r="Z8" s="97">
        <v>0.0</v>
      </c>
      <c r="AA8" s="97">
        <v>6.0</v>
      </c>
      <c r="AB8" s="97">
        <v>10.0</v>
      </c>
      <c r="AC8" s="97">
        <v>1.0</v>
      </c>
    </row>
    <row r="9">
      <c r="A9" s="94" t="s">
        <v>74</v>
      </c>
      <c r="B9" s="94" t="s">
        <v>1172</v>
      </c>
      <c r="C9" s="108" t="s">
        <v>1172</v>
      </c>
      <c r="D9" s="78" t="s">
        <v>76</v>
      </c>
      <c r="E9" s="78" t="s">
        <v>1173</v>
      </c>
      <c r="F9" s="78" t="s">
        <v>1174</v>
      </c>
      <c r="G9" s="96" t="s">
        <v>79</v>
      </c>
      <c r="H9" s="97" t="s">
        <v>1175</v>
      </c>
      <c r="I9" s="97" t="s">
        <v>1176</v>
      </c>
      <c r="J9" s="98" t="str">
        <f t="shared" si="1"/>
        <v>1-28 days</v>
      </c>
      <c r="K9" s="98" t="str">
        <f t="shared" si="2"/>
        <v/>
      </c>
      <c r="L9" s="101" t="s">
        <v>1133</v>
      </c>
      <c r="M9" s="100">
        <v>84.0</v>
      </c>
      <c r="N9" s="97">
        <v>0.0</v>
      </c>
      <c r="O9" s="97">
        <v>0.0</v>
      </c>
      <c r="P9" s="97">
        <v>0.0</v>
      </c>
      <c r="Q9" s="97">
        <v>11.0</v>
      </c>
      <c r="R9" s="97">
        <v>3.0</v>
      </c>
      <c r="S9" s="97">
        <v>0.0</v>
      </c>
      <c r="T9" s="97">
        <v>2.0</v>
      </c>
      <c r="U9" s="97">
        <v>0.0</v>
      </c>
      <c r="V9" s="97">
        <v>0.0</v>
      </c>
      <c r="W9" s="97">
        <v>6.0</v>
      </c>
      <c r="X9" s="97">
        <v>7.0</v>
      </c>
      <c r="Y9" s="97">
        <v>15.0</v>
      </c>
      <c r="Z9" s="97">
        <v>3.0</v>
      </c>
      <c r="AA9" s="97">
        <v>9.0</v>
      </c>
      <c r="AB9" s="97">
        <v>22.0</v>
      </c>
      <c r="AC9" s="97">
        <v>6.0</v>
      </c>
    </row>
    <row r="10">
      <c r="A10" s="94" t="s">
        <v>103</v>
      </c>
      <c r="B10" s="94" t="s">
        <v>524</v>
      </c>
      <c r="C10" s="108" t="s">
        <v>524</v>
      </c>
      <c r="D10" s="78" t="s">
        <v>88</v>
      </c>
      <c r="E10" s="78" t="s">
        <v>105</v>
      </c>
      <c r="F10" s="78" t="s">
        <v>1123</v>
      </c>
      <c r="G10" s="96" t="s">
        <v>79</v>
      </c>
      <c r="H10" s="109" t="s">
        <v>1181</v>
      </c>
      <c r="I10" s="109" t="s">
        <v>1182</v>
      </c>
      <c r="J10" s="98" t="str">
        <f t="shared" si="1"/>
        <v>1-28 days</v>
      </c>
      <c r="K10" s="98" t="str">
        <f t="shared" si="2"/>
        <v/>
      </c>
      <c r="L10" s="99" t="s">
        <v>1183</v>
      </c>
      <c r="M10" s="100">
        <v>186.0</v>
      </c>
      <c r="N10" s="97">
        <v>12.0</v>
      </c>
      <c r="O10" s="97">
        <v>4.0</v>
      </c>
      <c r="P10" s="97">
        <v>3.0</v>
      </c>
      <c r="Q10" s="97">
        <v>15.0</v>
      </c>
      <c r="R10" s="97">
        <v>8.0</v>
      </c>
      <c r="S10" s="97">
        <v>5.0</v>
      </c>
      <c r="T10" s="97">
        <v>17.0</v>
      </c>
      <c r="U10" s="97">
        <v>3.0</v>
      </c>
      <c r="V10" s="97">
        <v>4.0</v>
      </c>
      <c r="W10" s="97">
        <v>13.0</v>
      </c>
      <c r="X10" s="97">
        <v>9.0</v>
      </c>
      <c r="Y10" s="97">
        <v>5.0</v>
      </c>
      <c r="Z10" s="97">
        <v>11.0</v>
      </c>
      <c r="AA10" s="97">
        <v>40.0</v>
      </c>
      <c r="AB10" s="97">
        <v>25.0</v>
      </c>
      <c r="AC10" s="97">
        <v>12.0</v>
      </c>
    </row>
    <row r="11">
      <c r="A11" s="94" t="s">
        <v>86</v>
      </c>
      <c r="B11" s="94" t="s">
        <v>403</v>
      </c>
      <c r="C11" s="108" t="s">
        <v>403</v>
      </c>
      <c r="D11" s="78" t="s">
        <v>88</v>
      </c>
      <c r="E11" s="78" t="s">
        <v>152</v>
      </c>
      <c r="F11" s="78" t="s">
        <v>64</v>
      </c>
      <c r="G11" s="96" t="s">
        <v>79</v>
      </c>
      <c r="H11" s="109" t="s">
        <v>1187</v>
      </c>
      <c r="I11" s="109" t="s">
        <v>1188</v>
      </c>
      <c r="J11" s="98" t="str">
        <f t="shared" si="1"/>
        <v>1-28 days</v>
      </c>
      <c r="K11" s="98" t="str">
        <f t="shared" si="2"/>
        <v/>
      </c>
      <c r="L11" s="99" t="s">
        <v>1183</v>
      </c>
      <c r="M11" s="100">
        <v>24.0</v>
      </c>
      <c r="N11" s="97">
        <v>1.0</v>
      </c>
      <c r="O11" s="97">
        <v>0.0</v>
      </c>
      <c r="P11" s="97">
        <v>0.0</v>
      </c>
      <c r="Q11" s="97">
        <v>0.0</v>
      </c>
      <c r="R11" s="97">
        <v>2.0</v>
      </c>
      <c r="S11" s="97">
        <v>0.0</v>
      </c>
      <c r="T11" s="97">
        <v>0.0</v>
      </c>
      <c r="U11" s="97">
        <v>0.0</v>
      </c>
      <c r="V11" s="97">
        <v>0.0</v>
      </c>
      <c r="W11" s="97">
        <v>0.0</v>
      </c>
      <c r="X11" s="97">
        <v>0.0</v>
      </c>
      <c r="Y11" s="97">
        <v>0.0</v>
      </c>
      <c r="Z11" s="97">
        <v>4.0</v>
      </c>
      <c r="AA11" s="97">
        <v>5.0</v>
      </c>
      <c r="AB11" s="97">
        <v>5.0</v>
      </c>
      <c r="AC11" s="97">
        <v>7.0</v>
      </c>
    </row>
    <row r="12">
      <c r="A12" s="94" t="s">
        <v>129</v>
      </c>
      <c r="B12" s="94" t="s">
        <v>546</v>
      </c>
      <c r="C12" s="108" t="s">
        <v>547</v>
      </c>
      <c r="D12" s="78" t="s">
        <v>132</v>
      </c>
      <c r="E12" s="78" t="s">
        <v>754</v>
      </c>
      <c r="F12" s="78" t="s">
        <v>1144</v>
      </c>
      <c r="G12" s="96" t="s">
        <v>237</v>
      </c>
      <c r="H12" s="97" t="s">
        <v>1193</v>
      </c>
      <c r="I12" s="109" t="s">
        <v>1194</v>
      </c>
      <c r="J12" s="98" t="str">
        <f t="shared" si="1"/>
        <v>1-28 days</v>
      </c>
      <c r="K12" s="98" t="str">
        <f t="shared" si="2"/>
        <v/>
      </c>
      <c r="L12" s="99" t="s">
        <v>1195</v>
      </c>
      <c r="M12" s="100">
        <v>89.0</v>
      </c>
      <c r="N12" s="97">
        <v>3.0</v>
      </c>
      <c r="O12" s="97">
        <v>2.0</v>
      </c>
      <c r="P12" s="97">
        <v>3.0</v>
      </c>
      <c r="Q12" s="97">
        <v>1.0</v>
      </c>
      <c r="R12" s="97">
        <v>2.0</v>
      </c>
      <c r="S12" s="97">
        <v>6.0</v>
      </c>
      <c r="T12" s="97">
        <v>5.0</v>
      </c>
      <c r="U12" s="97">
        <v>1.0</v>
      </c>
      <c r="V12" s="97">
        <v>2.0</v>
      </c>
      <c r="W12" s="97">
        <v>13.0</v>
      </c>
      <c r="X12" s="97">
        <v>9.0</v>
      </c>
      <c r="Y12" s="97">
        <v>7.0</v>
      </c>
      <c r="Z12" s="97">
        <v>10.0</v>
      </c>
      <c r="AA12" s="97">
        <v>13.0</v>
      </c>
      <c r="AB12" s="97">
        <v>8.0</v>
      </c>
      <c r="AC12" s="97">
        <v>4.0</v>
      </c>
    </row>
    <row r="13">
      <c r="A13" s="94" t="s">
        <v>670</v>
      </c>
      <c r="B13" s="94" t="s">
        <v>1199</v>
      </c>
      <c r="C13" s="108" t="s">
        <v>1200</v>
      </c>
      <c r="D13" s="78" t="s">
        <v>76</v>
      </c>
      <c r="E13" s="78" t="s">
        <v>1152</v>
      </c>
      <c r="F13" s="78" t="s">
        <v>1138</v>
      </c>
      <c r="G13" s="96" t="s">
        <v>79</v>
      </c>
      <c r="H13" s="97" t="s">
        <v>1201</v>
      </c>
      <c r="I13" s="109" t="s">
        <v>1154</v>
      </c>
      <c r="J13" s="98" t="str">
        <f t="shared" si="1"/>
        <v>1-28 days</v>
      </c>
      <c r="K13" s="98" t="str">
        <f t="shared" si="2"/>
        <v/>
      </c>
      <c r="L13" s="101" t="s">
        <v>1202</v>
      </c>
      <c r="M13" s="100">
        <v>28.0</v>
      </c>
      <c r="N13" s="97">
        <v>0.0</v>
      </c>
      <c r="O13" s="97">
        <v>0.0</v>
      </c>
      <c r="P13" s="97">
        <v>0.0</v>
      </c>
      <c r="Q13" s="97">
        <v>1.0</v>
      </c>
      <c r="R13" s="97">
        <v>0.0</v>
      </c>
      <c r="S13" s="97">
        <v>0.0</v>
      </c>
      <c r="T13" s="97">
        <v>0.0</v>
      </c>
      <c r="U13" s="97">
        <v>0.0</v>
      </c>
      <c r="V13" s="97">
        <v>0.0</v>
      </c>
      <c r="W13" s="97">
        <v>0.0</v>
      </c>
      <c r="X13" s="97">
        <v>0.0</v>
      </c>
      <c r="Y13" s="97">
        <v>0.0</v>
      </c>
      <c r="Z13" s="97">
        <v>0.0</v>
      </c>
      <c r="AA13" s="97">
        <v>9.0</v>
      </c>
      <c r="AB13" s="97">
        <v>12.0</v>
      </c>
      <c r="AC13" s="97">
        <v>6.0</v>
      </c>
    </row>
    <row r="14">
      <c r="A14" s="94" t="s">
        <v>392</v>
      </c>
      <c r="B14" s="94" t="s">
        <v>393</v>
      </c>
      <c r="C14" s="108" t="s">
        <v>394</v>
      </c>
      <c r="D14" s="78" t="s">
        <v>132</v>
      </c>
      <c r="E14" s="78" t="s">
        <v>395</v>
      </c>
      <c r="F14" s="78" t="s">
        <v>1144</v>
      </c>
      <c r="G14" s="96" t="s">
        <v>89</v>
      </c>
      <c r="H14" s="97" t="s">
        <v>1208</v>
      </c>
      <c r="I14" s="109" t="s">
        <v>1209</v>
      </c>
      <c r="J14" s="98" t="str">
        <f t="shared" si="1"/>
        <v>1-28 days</v>
      </c>
      <c r="K14" s="98" t="str">
        <f t="shared" si="2"/>
        <v/>
      </c>
      <c r="L14" s="99" t="s">
        <v>1132</v>
      </c>
      <c r="M14" s="100">
        <v>95.0</v>
      </c>
      <c r="N14" s="97">
        <v>22.0</v>
      </c>
      <c r="O14" s="97">
        <v>2.0</v>
      </c>
      <c r="P14" s="97">
        <v>7.0</v>
      </c>
      <c r="Q14" s="97">
        <v>1.0</v>
      </c>
      <c r="R14" s="97">
        <v>1.0</v>
      </c>
      <c r="S14" s="97">
        <v>1.0</v>
      </c>
      <c r="T14" s="97">
        <v>0.0</v>
      </c>
      <c r="U14" s="97">
        <v>6.0</v>
      </c>
      <c r="V14" s="97">
        <v>14.0</v>
      </c>
      <c r="W14" s="97">
        <v>14.0</v>
      </c>
      <c r="X14" s="97">
        <v>3.0</v>
      </c>
      <c r="Y14" s="97">
        <v>6.0</v>
      </c>
      <c r="Z14" s="97">
        <v>5.0</v>
      </c>
      <c r="AA14" s="97">
        <v>7.0</v>
      </c>
      <c r="AB14" s="97">
        <v>6.0</v>
      </c>
      <c r="AC14" s="97" t="s">
        <v>624</v>
      </c>
    </row>
    <row r="15">
      <c r="A15" s="94" t="s">
        <v>188</v>
      </c>
      <c r="B15" s="94" t="s">
        <v>189</v>
      </c>
      <c r="C15" s="95" t="s">
        <v>189</v>
      </c>
      <c r="D15" s="78" t="s">
        <v>62</v>
      </c>
      <c r="E15" s="78" t="s">
        <v>190</v>
      </c>
      <c r="F15" s="78" t="s">
        <v>1174</v>
      </c>
      <c r="G15" s="96" t="s">
        <v>65</v>
      </c>
      <c r="H15" s="109" t="s">
        <v>1210</v>
      </c>
      <c r="I15" s="109" t="s">
        <v>1211</v>
      </c>
      <c r="J15" s="98" t="str">
        <f t="shared" si="1"/>
        <v>1-28 days</v>
      </c>
      <c r="K15" s="98" t="str">
        <f t="shared" si="2"/>
        <v/>
      </c>
      <c r="L15" s="101" t="s">
        <v>1212</v>
      </c>
      <c r="M15" s="100">
        <v>20.0</v>
      </c>
      <c r="N15" s="97">
        <v>0.0</v>
      </c>
      <c r="O15" s="97">
        <v>1.0</v>
      </c>
      <c r="P15" s="97">
        <v>0.0</v>
      </c>
      <c r="Q15" s="97">
        <v>13.0</v>
      </c>
      <c r="R15" s="97">
        <v>1.0</v>
      </c>
      <c r="S15" s="97">
        <v>0.0</v>
      </c>
      <c r="T15" s="97">
        <v>0.0</v>
      </c>
      <c r="U15" s="97">
        <v>0.0</v>
      </c>
      <c r="V15" s="97">
        <v>1.0</v>
      </c>
      <c r="W15" s="97">
        <v>1.0</v>
      </c>
      <c r="X15" s="97">
        <v>0.0</v>
      </c>
      <c r="Y15" s="97">
        <v>1.0</v>
      </c>
      <c r="Z15" s="97">
        <v>0.0</v>
      </c>
      <c r="AA15" s="97">
        <v>1.0</v>
      </c>
      <c r="AB15" s="97">
        <v>0.0</v>
      </c>
      <c r="AC15" s="97">
        <v>1.0</v>
      </c>
    </row>
    <row r="16">
      <c r="A16" s="94" t="s">
        <v>94</v>
      </c>
      <c r="B16" s="94" t="s">
        <v>952</v>
      </c>
      <c r="C16" s="95" t="s">
        <v>952</v>
      </c>
      <c r="D16" s="78" t="s">
        <v>88</v>
      </c>
      <c r="E16" s="78" t="s">
        <v>1216</v>
      </c>
      <c r="F16" s="78" t="s">
        <v>1123</v>
      </c>
      <c r="G16" s="96" t="s">
        <v>106</v>
      </c>
      <c r="H16" s="97" t="s">
        <v>1217</v>
      </c>
      <c r="I16" s="109" t="s">
        <v>1218</v>
      </c>
      <c r="J16" s="98" t="str">
        <f t="shared" si="1"/>
        <v>1-28 days</v>
      </c>
      <c r="K16" s="98" t="str">
        <f t="shared" si="2"/>
        <v/>
      </c>
      <c r="L16" s="99" t="s">
        <v>1219</v>
      </c>
      <c r="M16" s="100">
        <v>12.0</v>
      </c>
      <c r="N16" s="97">
        <v>0.0</v>
      </c>
      <c r="O16" s="97">
        <v>0.0</v>
      </c>
      <c r="P16" s="97">
        <v>0.0</v>
      </c>
      <c r="Q16" s="97">
        <v>0.0</v>
      </c>
      <c r="R16" s="97">
        <v>0.0</v>
      </c>
      <c r="S16" s="97">
        <v>1.0</v>
      </c>
      <c r="T16" s="97">
        <v>1.0</v>
      </c>
      <c r="U16" s="97">
        <v>1.0</v>
      </c>
      <c r="V16" s="97">
        <v>0.0</v>
      </c>
      <c r="W16" s="97">
        <v>1.0</v>
      </c>
      <c r="X16" s="97">
        <v>0.0</v>
      </c>
      <c r="Y16" s="97">
        <v>2.0</v>
      </c>
      <c r="Z16" s="97">
        <v>0.0</v>
      </c>
      <c r="AA16" s="97">
        <v>0.0</v>
      </c>
      <c r="AB16" s="97">
        <v>0.0</v>
      </c>
      <c r="AC16" s="97">
        <v>6.0</v>
      </c>
    </row>
    <row r="17">
      <c r="A17" s="94" t="s">
        <v>103</v>
      </c>
      <c r="B17" s="94" t="s">
        <v>257</v>
      </c>
      <c r="C17" s="108" t="s">
        <v>258</v>
      </c>
      <c r="D17" s="78" t="s">
        <v>88</v>
      </c>
      <c r="E17" s="78" t="s">
        <v>105</v>
      </c>
      <c r="F17" s="78" t="s">
        <v>1123</v>
      </c>
      <c r="G17" s="96" t="s">
        <v>79</v>
      </c>
      <c r="H17" s="109" t="s">
        <v>1223</v>
      </c>
      <c r="I17" s="109" t="s">
        <v>1224</v>
      </c>
      <c r="J17" s="98" t="str">
        <f t="shared" si="1"/>
        <v>1-28 days</v>
      </c>
      <c r="K17" s="98" t="str">
        <f t="shared" si="2"/>
        <v/>
      </c>
      <c r="L17" s="99" t="s">
        <v>1163</v>
      </c>
      <c r="M17" s="100">
        <v>61.0</v>
      </c>
      <c r="N17" s="97">
        <v>7.0</v>
      </c>
      <c r="O17" s="97">
        <v>3.0</v>
      </c>
      <c r="P17" s="97">
        <v>3.0</v>
      </c>
      <c r="Q17" s="97">
        <v>13.0</v>
      </c>
      <c r="R17" s="97">
        <v>3.0</v>
      </c>
      <c r="S17" s="97">
        <v>1.0</v>
      </c>
      <c r="T17" s="97">
        <v>2.0</v>
      </c>
      <c r="U17" s="97">
        <v>3.0</v>
      </c>
      <c r="V17" s="97">
        <v>3.0</v>
      </c>
      <c r="W17" s="97">
        <v>9.0</v>
      </c>
      <c r="X17" s="97">
        <v>1.0</v>
      </c>
      <c r="Y17" s="97">
        <v>1.0</v>
      </c>
      <c r="Z17" s="97">
        <v>3.0</v>
      </c>
      <c r="AA17" s="97">
        <v>2.0</v>
      </c>
      <c r="AB17" s="97">
        <v>4.0</v>
      </c>
      <c r="AC17" s="97">
        <v>3.0</v>
      </c>
    </row>
    <row r="18">
      <c r="A18" s="94" t="s">
        <v>238</v>
      </c>
      <c r="B18" s="94" t="s">
        <v>601</v>
      </c>
      <c r="C18" s="95" t="s">
        <v>602</v>
      </c>
      <c r="D18" s="78" t="s">
        <v>88</v>
      </c>
      <c r="E18" s="78"/>
      <c r="F18" s="78" t="s">
        <v>1123</v>
      </c>
      <c r="G18" s="96" t="s">
        <v>89</v>
      </c>
      <c r="H18" s="97"/>
      <c r="I18" s="97"/>
      <c r="J18" s="98" t="str">
        <f t="shared" si="1"/>
        <v>1-28 days</v>
      </c>
      <c r="K18" s="98" t="str">
        <f t="shared" si="2"/>
        <v/>
      </c>
      <c r="L18" s="101" t="s">
        <v>1225</v>
      </c>
      <c r="M18" s="100">
        <v>51.0</v>
      </c>
      <c r="N18" s="97">
        <v>0.0</v>
      </c>
      <c r="O18" s="97">
        <v>0.0</v>
      </c>
      <c r="P18" s="97">
        <v>0.0</v>
      </c>
      <c r="Q18" s="97">
        <v>0.0</v>
      </c>
      <c r="R18" s="97">
        <v>2.0</v>
      </c>
      <c r="S18" s="97">
        <v>8.0</v>
      </c>
      <c r="T18" s="97">
        <v>8.0</v>
      </c>
      <c r="U18" s="97">
        <v>0.0</v>
      </c>
      <c r="V18" s="97">
        <v>1.0</v>
      </c>
      <c r="W18" s="97">
        <v>10.0</v>
      </c>
      <c r="X18" s="97">
        <v>3.0</v>
      </c>
      <c r="Y18" s="97">
        <v>7.0</v>
      </c>
      <c r="Z18" s="97">
        <v>3.0</v>
      </c>
      <c r="AA18" s="97">
        <v>0.0</v>
      </c>
      <c r="AB18" s="97">
        <v>0.0</v>
      </c>
      <c r="AC18" s="97">
        <v>9.0</v>
      </c>
    </row>
    <row r="19">
      <c r="A19" s="94" t="s">
        <v>868</v>
      </c>
      <c r="B19" s="94" t="s">
        <v>869</v>
      </c>
      <c r="C19" s="108" t="s">
        <v>869</v>
      </c>
      <c r="D19" s="78" t="s">
        <v>88</v>
      </c>
      <c r="E19" s="78" t="s">
        <v>870</v>
      </c>
      <c r="F19" s="78" t="s">
        <v>1123</v>
      </c>
      <c r="G19" s="96" t="s">
        <v>79</v>
      </c>
      <c r="H19" s="97" t="s">
        <v>1231</v>
      </c>
      <c r="I19" s="97"/>
      <c r="J19" s="98" t="str">
        <f t="shared" si="1"/>
        <v>1-28 days</v>
      </c>
      <c r="K19" s="98" t="str">
        <f t="shared" si="2"/>
        <v/>
      </c>
      <c r="L19" s="99" t="s">
        <v>1232</v>
      </c>
      <c r="M19" s="100">
        <v>76.0</v>
      </c>
      <c r="N19" s="97">
        <v>1.0</v>
      </c>
      <c r="O19" s="97">
        <v>0.0</v>
      </c>
      <c r="P19" s="97">
        <v>0.0</v>
      </c>
      <c r="Q19" s="97">
        <v>0.0</v>
      </c>
      <c r="R19" s="97">
        <v>0.0</v>
      </c>
      <c r="S19" s="97">
        <v>16.0</v>
      </c>
      <c r="T19" s="97">
        <v>0.0</v>
      </c>
      <c r="U19" s="97">
        <v>10.0</v>
      </c>
      <c r="V19" s="97">
        <v>3.0</v>
      </c>
      <c r="W19" s="97">
        <v>0.0</v>
      </c>
      <c r="X19" s="97">
        <v>3.0</v>
      </c>
      <c r="Y19" s="97">
        <v>4.0</v>
      </c>
      <c r="Z19" s="97">
        <v>12.0</v>
      </c>
      <c r="AA19" s="97">
        <v>5.0</v>
      </c>
      <c r="AB19" s="97">
        <v>22.0</v>
      </c>
      <c r="AC19" s="97">
        <v>0.0</v>
      </c>
    </row>
    <row r="20">
      <c r="A20" s="94" t="s">
        <v>307</v>
      </c>
      <c r="B20" s="108" t="s">
        <v>796</v>
      </c>
      <c r="C20" s="108" t="s">
        <v>796</v>
      </c>
      <c r="D20" s="78" t="s">
        <v>76</v>
      </c>
      <c r="E20" s="78" t="s">
        <v>1137</v>
      </c>
      <c r="F20" s="78"/>
      <c r="G20" s="96"/>
      <c r="H20" s="97"/>
      <c r="I20" s="97"/>
      <c r="J20" s="98" t="str">
        <f t="shared" si="1"/>
        <v>1-28 days</v>
      </c>
      <c r="K20" s="98" t="str">
        <f t="shared" si="2"/>
        <v/>
      </c>
      <c r="L20" s="99" t="s">
        <v>1167</v>
      </c>
      <c r="M20" s="100">
        <v>15.0</v>
      </c>
      <c r="N20" s="97">
        <v>1.0</v>
      </c>
      <c r="O20" s="97">
        <v>0.0</v>
      </c>
      <c r="P20" s="97">
        <v>0.0</v>
      </c>
      <c r="Q20" s="97">
        <v>0.0</v>
      </c>
      <c r="R20" s="97">
        <v>2.0</v>
      </c>
      <c r="S20" s="97">
        <v>3.0</v>
      </c>
      <c r="T20" s="97">
        <v>0.0</v>
      </c>
      <c r="U20" s="97">
        <v>0.0</v>
      </c>
      <c r="V20" s="97">
        <v>0.0</v>
      </c>
      <c r="W20" s="97">
        <v>0.0</v>
      </c>
      <c r="X20" s="97">
        <v>0.0</v>
      </c>
      <c r="Y20" s="97">
        <v>1.0</v>
      </c>
      <c r="Z20" s="97">
        <v>0.0</v>
      </c>
      <c r="AA20" s="97">
        <v>4.0</v>
      </c>
      <c r="AB20" s="97">
        <v>2.0</v>
      </c>
      <c r="AC20" s="97">
        <v>2.0</v>
      </c>
    </row>
    <row r="21">
      <c r="A21" s="94" t="s">
        <v>315</v>
      </c>
      <c r="B21" s="94" t="s">
        <v>316</v>
      </c>
      <c r="C21" s="108" t="s">
        <v>316</v>
      </c>
      <c r="D21" s="78" t="s">
        <v>62</v>
      </c>
      <c r="E21" s="78" t="s">
        <v>1238</v>
      </c>
      <c r="F21" s="78" t="s">
        <v>1123</v>
      </c>
      <c r="G21" s="96" t="s">
        <v>106</v>
      </c>
      <c r="H21" s="109" t="s">
        <v>1239</v>
      </c>
      <c r="I21" s="109" t="s">
        <v>1240</v>
      </c>
      <c r="J21" s="98" t="str">
        <f t="shared" si="1"/>
        <v>1-28 days</v>
      </c>
      <c r="K21" s="98" t="str">
        <f t="shared" si="2"/>
        <v/>
      </c>
      <c r="L21" s="101" t="s">
        <v>1189</v>
      </c>
      <c r="M21" s="100">
        <v>21.0</v>
      </c>
      <c r="N21" s="97">
        <v>1.0</v>
      </c>
      <c r="O21" s="97">
        <v>0.0</v>
      </c>
      <c r="P21" s="97">
        <v>2.0</v>
      </c>
      <c r="Q21" s="97">
        <v>2.0</v>
      </c>
      <c r="R21" s="97">
        <v>2.0</v>
      </c>
      <c r="S21" s="97">
        <v>2.0</v>
      </c>
      <c r="T21" s="97">
        <v>0.0</v>
      </c>
      <c r="U21" s="97">
        <v>1.0</v>
      </c>
      <c r="V21" s="97">
        <v>0.0</v>
      </c>
      <c r="W21" s="97">
        <v>0.0</v>
      </c>
      <c r="X21" s="97">
        <v>0.0</v>
      </c>
      <c r="Y21" s="97">
        <v>1.0</v>
      </c>
      <c r="Z21" s="97">
        <v>0.0</v>
      </c>
      <c r="AA21" s="97">
        <v>5.0</v>
      </c>
      <c r="AB21" s="97">
        <v>0.0</v>
      </c>
      <c r="AC21" s="97">
        <v>5.0</v>
      </c>
    </row>
    <row r="22">
      <c r="A22" s="94" t="s">
        <v>439</v>
      </c>
      <c r="B22" s="94" t="s">
        <v>733</v>
      </c>
      <c r="C22" s="108" t="s">
        <v>734</v>
      </c>
      <c r="D22" s="78" t="s">
        <v>88</v>
      </c>
      <c r="E22" s="78" t="s">
        <v>1241</v>
      </c>
      <c r="F22" s="78" t="s">
        <v>1123</v>
      </c>
      <c r="G22" s="96" t="s">
        <v>328</v>
      </c>
      <c r="H22" s="109" t="s">
        <v>1242</v>
      </c>
      <c r="I22" s="97"/>
      <c r="J22" s="98" t="str">
        <f t="shared" si="1"/>
        <v>1-28 days</v>
      </c>
      <c r="K22" s="98" t="str">
        <f t="shared" si="2"/>
        <v/>
      </c>
      <c r="L22" s="99" t="s">
        <v>1232</v>
      </c>
      <c r="M22" s="100">
        <v>34.0</v>
      </c>
      <c r="N22" s="97">
        <v>1.0</v>
      </c>
      <c r="O22" s="97">
        <v>2.0</v>
      </c>
      <c r="P22" s="97">
        <v>0.0</v>
      </c>
      <c r="Q22" s="97">
        <v>0.0</v>
      </c>
      <c r="R22" s="97">
        <v>0.0</v>
      </c>
      <c r="S22" s="97">
        <v>2.0</v>
      </c>
      <c r="T22" s="97">
        <v>0.0</v>
      </c>
      <c r="U22" s="97">
        <v>0.0</v>
      </c>
      <c r="V22" s="97">
        <v>0.0</v>
      </c>
      <c r="W22" s="97">
        <v>4.0</v>
      </c>
      <c r="X22" s="97">
        <v>5.0</v>
      </c>
      <c r="Y22" s="97">
        <v>17.0</v>
      </c>
      <c r="Z22" s="97">
        <v>0.0</v>
      </c>
      <c r="AA22" s="97">
        <v>1.0</v>
      </c>
      <c r="AB22" s="97">
        <v>1.0</v>
      </c>
      <c r="AC22" s="97">
        <v>1.0</v>
      </c>
    </row>
    <row r="23">
      <c r="A23" s="94" t="s">
        <v>695</v>
      </c>
      <c r="B23" s="94" t="s">
        <v>696</v>
      </c>
      <c r="C23" s="108" t="s">
        <v>697</v>
      </c>
      <c r="D23" s="78" t="s">
        <v>88</v>
      </c>
      <c r="E23" s="78" t="s">
        <v>698</v>
      </c>
      <c r="F23" s="78" t="s">
        <v>1123</v>
      </c>
      <c r="G23" s="96" t="s">
        <v>89</v>
      </c>
      <c r="H23" s="109" t="s">
        <v>1247</v>
      </c>
      <c r="I23" s="97"/>
      <c r="J23" s="98" t="str">
        <f t="shared" si="1"/>
        <v>1-28 days</v>
      </c>
      <c r="K23" s="98" t="str">
        <f t="shared" si="2"/>
        <v/>
      </c>
      <c r="L23" s="101" t="s">
        <v>1248</v>
      </c>
      <c r="M23" s="100">
        <v>5.0</v>
      </c>
      <c r="N23" s="97">
        <v>0.0</v>
      </c>
      <c r="O23" s="97">
        <v>0.0</v>
      </c>
      <c r="P23" s="97">
        <v>1.0</v>
      </c>
      <c r="Q23" s="97">
        <v>0.0</v>
      </c>
      <c r="R23" s="97">
        <v>1.0</v>
      </c>
      <c r="S23" s="97">
        <v>1.0</v>
      </c>
      <c r="T23" s="97">
        <v>0.0</v>
      </c>
      <c r="U23" s="97">
        <v>1.0</v>
      </c>
      <c r="V23" s="97">
        <v>0.0</v>
      </c>
      <c r="W23" s="97">
        <v>0.0</v>
      </c>
      <c r="X23" s="97">
        <v>0.0</v>
      </c>
      <c r="Y23" s="97">
        <v>0.0</v>
      </c>
      <c r="Z23" s="97">
        <v>0.0</v>
      </c>
      <c r="AA23" s="97">
        <v>0.0</v>
      </c>
      <c r="AB23" s="97">
        <v>1.0</v>
      </c>
      <c r="AC23" s="97" t="s">
        <v>624</v>
      </c>
    </row>
    <row r="24">
      <c r="A24" s="94" t="s">
        <v>103</v>
      </c>
      <c r="B24" s="94" t="s">
        <v>253</v>
      </c>
      <c r="C24" s="108" t="s">
        <v>254</v>
      </c>
      <c r="D24" s="78" t="s">
        <v>88</v>
      </c>
      <c r="E24" s="78" t="s">
        <v>105</v>
      </c>
      <c r="F24" s="78" t="s">
        <v>1123</v>
      </c>
      <c r="G24" s="96" t="s">
        <v>79</v>
      </c>
      <c r="H24" s="109" t="s">
        <v>1250</v>
      </c>
      <c r="I24" s="109" t="s">
        <v>1251</v>
      </c>
      <c r="J24" s="98" t="str">
        <f t="shared" si="1"/>
        <v>1-28 days</v>
      </c>
      <c r="K24" s="98" t="str">
        <f t="shared" si="2"/>
        <v/>
      </c>
      <c r="L24" s="99" t="s">
        <v>1132</v>
      </c>
      <c r="M24" s="100">
        <v>67.0</v>
      </c>
      <c r="N24" s="97">
        <v>6.0</v>
      </c>
      <c r="O24" s="97">
        <v>2.0</v>
      </c>
      <c r="P24" s="97">
        <v>9.0</v>
      </c>
      <c r="Q24" s="97">
        <v>13.0</v>
      </c>
      <c r="R24" s="97">
        <v>8.0</v>
      </c>
      <c r="S24" s="97">
        <v>1.0</v>
      </c>
      <c r="T24" s="97">
        <v>0.0</v>
      </c>
      <c r="U24" s="97">
        <v>5.0</v>
      </c>
      <c r="V24" s="97">
        <v>0.0</v>
      </c>
      <c r="W24" s="97">
        <v>12.0</v>
      </c>
      <c r="X24" s="97">
        <v>2.0</v>
      </c>
      <c r="Y24" s="97">
        <v>5.0</v>
      </c>
      <c r="Z24" s="97">
        <v>0.0</v>
      </c>
      <c r="AA24" s="97">
        <v>2.0</v>
      </c>
      <c r="AB24" s="97">
        <v>1.0</v>
      </c>
      <c r="AC24" s="97">
        <v>1.0</v>
      </c>
    </row>
    <row r="25">
      <c r="A25" s="94" t="s">
        <v>103</v>
      </c>
      <c r="B25" s="94" t="s">
        <v>113</v>
      </c>
      <c r="C25" s="108" t="s">
        <v>113</v>
      </c>
      <c r="D25" s="78" t="s">
        <v>88</v>
      </c>
      <c r="E25" s="78" t="s">
        <v>105</v>
      </c>
      <c r="F25" s="78" t="s">
        <v>1123</v>
      </c>
      <c r="G25" s="96" t="s">
        <v>65</v>
      </c>
      <c r="H25" s="97" t="s">
        <v>1254</v>
      </c>
      <c r="I25" s="109" t="s">
        <v>1255</v>
      </c>
      <c r="J25" s="98" t="str">
        <f t="shared" si="1"/>
        <v>1-28 days</v>
      </c>
      <c r="K25" s="98" t="str">
        <f t="shared" si="2"/>
        <v/>
      </c>
      <c r="L25" s="99" t="s">
        <v>1163</v>
      </c>
      <c r="M25" s="100">
        <v>130.0</v>
      </c>
      <c r="N25" s="97">
        <v>32.0</v>
      </c>
      <c r="O25" s="97">
        <v>1.0</v>
      </c>
      <c r="P25" s="97">
        <v>13.0</v>
      </c>
      <c r="Q25" s="97">
        <v>23.0</v>
      </c>
      <c r="R25" s="97">
        <v>27.0</v>
      </c>
      <c r="S25" s="97">
        <v>2.0</v>
      </c>
      <c r="T25" s="97">
        <v>2.0</v>
      </c>
      <c r="U25" s="97">
        <v>2.0</v>
      </c>
      <c r="V25" s="97">
        <v>0.0</v>
      </c>
      <c r="W25" s="97">
        <v>0.0</v>
      </c>
      <c r="X25" s="97">
        <v>0.0</v>
      </c>
      <c r="Y25" s="97">
        <v>1.0</v>
      </c>
      <c r="Z25" s="97">
        <v>1.0</v>
      </c>
      <c r="AA25" s="97">
        <v>6.0</v>
      </c>
      <c r="AB25" s="97">
        <v>8.0</v>
      </c>
      <c r="AC25" s="97">
        <v>12.0</v>
      </c>
    </row>
    <row r="26">
      <c r="A26" s="94" t="s">
        <v>365</v>
      </c>
      <c r="B26" s="94" t="s">
        <v>367</v>
      </c>
      <c r="C26" s="108" t="s">
        <v>367</v>
      </c>
      <c r="D26" s="78" t="s">
        <v>132</v>
      </c>
      <c r="E26" s="78" t="s">
        <v>368</v>
      </c>
      <c r="F26" s="78" t="s">
        <v>1256</v>
      </c>
      <c r="G26" s="96" t="s">
        <v>79</v>
      </c>
      <c r="H26" s="97"/>
      <c r="I26" s="97"/>
      <c r="J26" s="98" t="str">
        <f t="shared" si="1"/>
        <v>1-28 days</v>
      </c>
      <c r="K26" s="98" t="str">
        <f t="shared" si="2"/>
        <v/>
      </c>
      <c r="L26" s="99" t="s">
        <v>1257</v>
      </c>
      <c r="M26" s="100">
        <v>74.0</v>
      </c>
      <c r="N26" s="97">
        <v>1.0</v>
      </c>
      <c r="O26" s="97">
        <v>3.0</v>
      </c>
      <c r="P26" s="97">
        <v>3.0</v>
      </c>
      <c r="Q26" s="97">
        <v>7.0</v>
      </c>
      <c r="R26" s="97">
        <v>8.0</v>
      </c>
      <c r="S26" s="97">
        <v>3.0</v>
      </c>
      <c r="T26" s="97">
        <v>3.0</v>
      </c>
      <c r="U26" s="97">
        <v>5.0</v>
      </c>
      <c r="V26" s="97">
        <v>4.0</v>
      </c>
      <c r="W26" s="97">
        <v>5.0</v>
      </c>
      <c r="X26" s="97">
        <v>5.0</v>
      </c>
      <c r="Y26" s="97">
        <v>6.0</v>
      </c>
      <c r="Z26" s="97">
        <v>2.0</v>
      </c>
      <c r="AA26" s="97">
        <v>5.0</v>
      </c>
      <c r="AB26" s="97">
        <v>6.0</v>
      </c>
      <c r="AC26" s="97">
        <v>8.0</v>
      </c>
    </row>
    <row r="27">
      <c r="A27" s="94" t="s">
        <v>205</v>
      </c>
      <c r="B27" s="94" t="s">
        <v>1261</v>
      </c>
      <c r="C27" s="108" t="s">
        <v>1261</v>
      </c>
      <c r="D27" s="78" t="s">
        <v>76</v>
      </c>
      <c r="E27" s="78" t="s">
        <v>207</v>
      </c>
      <c r="F27" s="78" t="s">
        <v>1262</v>
      </c>
      <c r="G27" s="96" t="s">
        <v>89</v>
      </c>
      <c r="H27" s="109" t="s">
        <v>1263</v>
      </c>
      <c r="I27" s="109" t="s">
        <v>1264</v>
      </c>
      <c r="J27" s="98" t="str">
        <f t="shared" si="1"/>
        <v>1-28 days</v>
      </c>
      <c r="K27" s="98" t="str">
        <f t="shared" si="2"/>
        <v/>
      </c>
      <c r="L27" s="101" t="s">
        <v>1248</v>
      </c>
      <c r="M27" s="100">
        <v>32.0</v>
      </c>
      <c r="N27" s="97">
        <v>0.0</v>
      </c>
      <c r="O27" s="97">
        <v>0.0</v>
      </c>
      <c r="P27" s="97">
        <v>1.0</v>
      </c>
      <c r="Q27" s="97">
        <v>2.0</v>
      </c>
      <c r="R27" s="97">
        <v>3.0</v>
      </c>
      <c r="S27" s="97">
        <v>1.0</v>
      </c>
      <c r="T27" s="97">
        <v>1.0</v>
      </c>
      <c r="U27" s="97">
        <v>2.0</v>
      </c>
      <c r="V27" s="97">
        <v>1.0</v>
      </c>
      <c r="W27" s="97">
        <v>6.0</v>
      </c>
      <c r="X27" s="97">
        <v>4.0</v>
      </c>
      <c r="Y27" s="97">
        <v>4.0</v>
      </c>
      <c r="Z27" s="97">
        <v>0.0</v>
      </c>
      <c r="AA27" s="97">
        <v>3.0</v>
      </c>
      <c r="AB27" s="97">
        <v>3.0</v>
      </c>
      <c r="AC27" s="97">
        <v>1.0</v>
      </c>
    </row>
    <row r="28">
      <c r="A28" s="94" t="s">
        <v>1267</v>
      </c>
      <c r="B28" s="94" t="s">
        <v>1268</v>
      </c>
      <c r="C28" s="108" t="s">
        <v>1268</v>
      </c>
      <c r="D28" s="78" t="s">
        <v>76</v>
      </c>
      <c r="E28" s="78"/>
      <c r="F28" s="78" t="s">
        <v>1138</v>
      </c>
      <c r="G28" s="96" t="s">
        <v>89</v>
      </c>
      <c r="H28" s="97"/>
      <c r="I28" s="97"/>
      <c r="J28" s="98" t="str">
        <f t="shared" si="1"/>
        <v>1-28 days</v>
      </c>
      <c r="K28" s="98" t="str">
        <f t="shared" si="2"/>
        <v/>
      </c>
      <c r="L28" s="99" t="s">
        <v>1140</v>
      </c>
      <c r="M28" s="100">
        <v>14.0</v>
      </c>
      <c r="N28" s="97">
        <v>0.0</v>
      </c>
      <c r="O28" s="97">
        <v>0.0</v>
      </c>
      <c r="P28" s="97">
        <v>0.0</v>
      </c>
      <c r="Q28" s="97">
        <v>0.0</v>
      </c>
      <c r="R28" s="97">
        <v>0.0</v>
      </c>
      <c r="S28" s="97">
        <v>0.0</v>
      </c>
      <c r="T28" s="97">
        <v>0.0</v>
      </c>
      <c r="U28" s="97">
        <v>0.0</v>
      </c>
      <c r="V28" s="97">
        <v>0.0</v>
      </c>
      <c r="W28" s="97">
        <v>0.0</v>
      </c>
      <c r="X28" s="97">
        <v>0.0</v>
      </c>
      <c r="Y28" s="97">
        <v>0.0</v>
      </c>
      <c r="Z28" s="97">
        <v>0.0</v>
      </c>
      <c r="AA28" s="97">
        <v>6.0</v>
      </c>
      <c r="AB28" s="97">
        <v>6.0</v>
      </c>
      <c r="AC28" s="97">
        <v>2.0</v>
      </c>
    </row>
    <row r="29">
      <c r="A29" s="94" t="s">
        <v>721</v>
      </c>
      <c r="B29" s="94" t="s">
        <v>722</v>
      </c>
      <c r="C29" s="108" t="s">
        <v>722</v>
      </c>
      <c r="D29" s="78" t="s">
        <v>132</v>
      </c>
      <c r="E29" s="78" t="s">
        <v>1272</v>
      </c>
      <c r="F29" s="78" t="s">
        <v>1144</v>
      </c>
      <c r="G29" s="96" t="s">
        <v>106</v>
      </c>
      <c r="H29" s="109" t="s">
        <v>1273</v>
      </c>
      <c r="I29" s="109" t="s">
        <v>1274</v>
      </c>
      <c r="J29" s="98" t="str">
        <f t="shared" si="1"/>
        <v>1-28 days</v>
      </c>
      <c r="K29" s="98" t="str">
        <f t="shared" si="2"/>
        <v/>
      </c>
      <c r="L29" s="99" t="s">
        <v>1232</v>
      </c>
      <c r="M29" s="100">
        <v>88.0</v>
      </c>
      <c r="N29" s="97">
        <v>1.0</v>
      </c>
      <c r="O29" s="97">
        <v>0.0</v>
      </c>
      <c r="P29" s="97">
        <v>0.0</v>
      </c>
      <c r="Q29" s="97">
        <v>0.0</v>
      </c>
      <c r="R29" s="97">
        <v>0.0</v>
      </c>
      <c r="S29" s="97">
        <v>0.0</v>
      </c>
      <c r="T29" s="97">
        <v>0.0</v>
      </c>
      <c r="U29" s="97">
        <v>1.0</v>
      </c>
      <c r="V29" s="97">
        <v>0.0</v>
      </c>
      <c r="W29" s="97">
        <v>0.0</v>
      </c>
      <c r="X29" s="97">
        <v>11.0</v>
      </c>
      <c r="Y29" s="97">
        <v>44.0</v>
      </c>
      <c r="Z29" s="97">
        <v>13.0</v>
      </c>
      <c r="AA29" s="97">
        <v>8.0</v>
      </c>
      <c r="AB29" s="97">
        <v>9.0</v>
      </c>
      <c r="AC29" s="97">
        <v>1.0</v>
      </c>
    </row>
    <row r="30">
      <c r="A30" s="94" t="s">
        <v>86</v>
      </c>
      <c r="B30" s="94" t="s">
        <v>87</v>
      </c>
      <c r="C30" s="108" t="s">
        <v>87</v>
      </c>
      <c r="D30" s="78" t="s">
        <v>88</v>
      </c>
      <c r="E30" s="78" t="s">
        <v>152</v>
      </c>
      <c r="F30" s="78" t="s">
        <v>1275</v>
      </c>
      <c r="G30" s="96" t="s">
        <v>89</v>
      </c>
      <c r="H30" s="97"/>
      <c r="I30" s="97"/>
      <c r="J30" s="98" t="str">
        <f t="shared" si="1"/>
        <v>1-28 days</v>
      </c>
      <c r="K30" s="98" t="str">
        <f t="shared" si="2"/>
        <v/>
      </c>
      <c r="L30" s="99" t="s">
        <v>1183</v>
      </c>
      <c r="M30" s="100">
        <v>170.0</v>
      </c>
      <c r="N30" s="97">
        <v>5.0</v>
      </c>
      <c r="O30" s="97">
        <v>0.0</v>
      </c>
      <c r="P30" s="97">
        <v>16.0</v>
      </c>
      <c r="Q30" s="97">
        <v>32.0</v>
      </c>
      <c r="R30" s="97">
        <v>15.0</v>
      </c>
      <c r="S30" s="97">
        <v>7.0</v>
      </c>
      <c r="T30" s="97">
        <v>13.0</v>
      </c>
      <c r="U30" s="97">
        <v>14.0</v>
      </c>
      <c r="V30" s="97">
        <v>5.0</v>
      </c>
      <c r="W30" s="97">
        <v>16.0</v>
      </c>
      <c r="X30" s="97">
        <v>7.0</v>
      </c>
      <c r="Y30" s="97">
        <v>6.0</v>
      </c>
      <c r="Z30" s="97">
        <v>1.0</v>
      </c>
      <c r="AA30" s="97">
        <v>22.0</v>
      </c>
      <c r="AB30" s="97">
        <v>5.0</v>
      </c>
      <c r="AC30" s="97">
        <v>6.0</v>
      </c>
    </row>
    <row r="31">
      <c r="A31" s="94" t="s">
        <v>517</v>
      </c>
      <c r="B31" s="94" t="s">
        <v>717</v>
      </c>
      <c r="C31" s="78" t="s">
        <v>717</v>
      </c>
      <c r="D31" s="78" t="s">
        <v>88</v>
      </c>
      <c r="E31" s="78" t="s">
        <v>520</v>
      </c>
      <c r="F31" s="78" t="s">
        <v>1278</v>
      </c>
      <c r="G31" s="96" t="s">
        <v>89</v>
      </c>
      <c r="H31" s="97"/>
      <c r="I31" s="97"/>
      <c r="J31" s="98" t="str">
        <f t="shared" si="1"/>
        <v>1-28 days</v>
      </c>
      <c r="K31" s="98" t="str">
        <f t="shared" si="2"/>
        <v/>
      </c>
      <c r="L31" s="99" t="s">
        <v>1195</v>
      </c>
      <c r="M31" s="100">
        <v>66.0</v>
      </c>
      <c r="N31" s="97">
        <v>13.0</v>
      </c>
      <c r="O31" s="97">
        <v>1.0</v>
      </c>
      <c r="P31" s="97">
        <v>11.0</v>
      </c>
      <c r="Q31" s="97">
        <v>7.0</v>
      </c>
      <c r="R31" s="97">
        <v>6.0</v>
      </c>
      <c r="S31" s="97">
        <v>10.0</v>
      </c>
      <c r="T31" s="97">
        <v>5.0</v>
      </c>
      <c r="U31" s="97">
        <v>0.0</v>
      </c>
      <c r="V31" s="97">
        <v>0.0</v>
      </c>
      <c r="W31" s="97">
        <v>6.0</v>
      </c>
      <c r="X31" s="97">
        <v>5.0</v>
      </c>
      <c r="Y31" s="97">
        <v>2.0</v>
      </c>
      <c r="Z31" s="97">
        <v>0.0</v>
      </c>
      <c r="AA31" s="97">
        <v>0.0</v>
      </c>
      <c r="AB31" s="97">
        <v>0.0</v>
      </c>
      <c r="AC31" s="97">
        <v>0.0</v>
      </c>
    </row>
    <row r="32">
      <c r="A32" s="94" t="s">
        <v>86</v>
      </c>
      <c r="B32" s="94" t="s">
        <v>150</v>
      </c>
      <c r="C32" s="108" t="s">
        <v>151</v>
      </c>
      <c r="D32" s="78" t="s">
        <v>88</v>
      </c>
      <c r="E32" s="78" t="s">
        <v>152</v>
      </c>
      <c r="F32" s="78" t="s">
        <v>1123</v>
      </c>
      <c r="G32" s="96" t="s">
        <v>79</v>
      </c>
      <c r="H32" s="109" t="s">
        <v>1279</v>
      </c>
      <c r="I32" s="97"/>
      <c r="J32" s="98" t="str">
        <f t="shared" si="1"/>
        <v>1-28 days</v>
      </c>
      <c r="K32" s="98" t="str">
        <f t="shared" si="2"/>
        <v/>
      </c>
      <c r="L32" s="101" t="s">
        <v>1280</v>
      </c>
      <c r="M32" s="100">
        <v>5.0</v>
      </c>
      <c r="N32" s="97">
        <v>0.0</v>
      </c>
      <c r="O32" s="97">
        <v>0.0</v>
      </c>
      <c r="P32" s="97">
        <v>0.0</v>
      </c>
      <c r="Q32" s="97">
        <v>2.0</v>
      </c>
      <c r="R32" s="97">
        <v>0.0</v>
      </c>
      <c r="S32" s="97">
        <v>0.0</v>
      </c>
      <c r="T32" s="97">
        <v>0.0</v>
      </c>
      <c r="U32" s="97">
        <v>1.0</v>
      </c>
      <c r="V32" s="97">
        <v>0.0</v>
      </c>
      <c r="W32" s="97">
        <v>1.0</v>
      </c>
      <c r="X32" s="97">
        <v>0.0</v>
      </c>
      <c r="Y32" s="97">
        <v>0.0</v>
      </c>
      <c r="Z32" s="97">
        <v>0.0</v>
      </c>
      <c r="AA32" s="97">
        <v>0.0</v>
      </c>
      <c r="AB32" s="97">
        <v>1.0</v>
      </c>
      <c r="AC32" s="97" t="s">
        <v>624</v>
      </c>
    </row>
    <row r="33">
      <c r="A33" s="94" t="s">
        <v>307</v>
      </c>
      <c r="B33" s="94" t="s">
        <v>588</v>
      </c>
      <c r="C33" s="108" t="s">
        <v>589</v>
      </c>
      <c r="D33" s="78" t="s">
        <v>76</v>
      </c>
      <c r="E33" s="78" t="s">
        <v>1137</v>
      </c>
      <c r="F33" s="78" t="s">
        <v>1138</v>
      </c>
      <c r="G33" s="96" t="s">
        <v>79</v>
      </c>
      <c r="H33" s="109" t="s">
        <v>1282</v>
      </c>
      <c r="I33" s="109" t="s">
        <v>1140</v>
      </c>
      <c r="J33" s="98" t="str">
        <f t="shared" si="1"/>
        <v>1-28 days</v>
      </c>
      <c r="K33" s="98" t="str">
        <f t="shared" si="2"/>
        <v/>
      </c>
      <c r="L33" s="101" t="s">
        <v>1166</v>
      </c>
      <c r="M33" s="100">
        <v>61.0</v>
      </c>
      <c r="N33" s="97">
        <v>1.0</v>
      </c>
      <c r="O33" s="97">
        <v>0.0</v>
      </c>
      <c r="P33" s="97">
        <v>2.0</v>
      </c>
      <c r="Q33" s="97">
        <v>10.0</v>
      </c>
      <c r="R33" s="97">
        <v>15.0</v>
      </c>
      <c r="S33" s="97">
        <v>5.0</v>
      </c>
      <c r="T33" s="97">
        <v>11.0</v>
      </c>
      <c r="U33" s="97">
        <v>0.0</v>
      </c>
      <c r="V33" s="97">
        <v>0.0</v>
      </c>
      <c r="W33" s="97">
        <v>0.0</v>
      </c>
      <c r="X33" s="97">
        <v>0.0</v>
      </c>
      <c r="Y33" s="97">
        <v>1.0</v>
      </c>
      <c r="Z33" s="97">
        <v>0.0</v>
      </c>
      <c r="AA33" s="97">
        <v>5.0</v>
      </c>
      <c r="AB33" s="97">
        <v>10.0</v>
      </c>
      <c r="AC33" s="97">
        <v>1.0</v>
      </c>
    </row>
    <row r="34">
      <c r="A34" s="94" t="s">
        <v>161</v>
      </c>
      <c r="B34" s="94" t="s">
        <v>483</v>
      </c>
      <c r="C34" s="108" t="s">
        <v>484</v>
      </c>
      <c r="D34" s="78" t="s">
        <v>132</v>
      </c>
      <c r="E34" s="78" t="s">
        <v>488</v>
      </c>
      <c r="F34" s="78" t="s">
        <v>1285</v>
      </c>
      <c r="G34" s="96" t="s">
        <v>79</v>
      </c>
      <c r="H34" s="109" t="s">
        <v>1125</v>
      </c>
      <c r="I34" s="109" t="s">
        <v>125</v>
      </c>
      <c r="J34" s="98" t="str">
        <f t="shared" si="1"/>
        <v>1-28 days</v>
      </c>
      <c r="K34" s="98" t="str">
        <f t="shared" si="2"/>
        <v/>
      </c>
      <c r="L34" s="99" t="s">
        <v>1283</v>
      </c>
      <c r="M34" s="100">
        <v>37.0</v>
      </c>
      <c r="N34" s="97">
        <v>7.0</v>
      </c>
      <c r="O34" s="97">
        <v>0.0</v>
      </c>
      <c r="P34" s="97">
        <v>0.0</v>
      </c>
      <c r="Q34" s="97">
        <v>0.0</v>
      </c>
      <c r="R34" s="97">
        <v>0.0</v>
      </c>
      <c r="S34" s="97">
        <v>20.0</v>
      </c>
      <c r="T34" s="97">
        <v>0.0</v>
      </c>
      <c r="U34" s="97">
        <v>0.0</v>
      </c>
      <c r="V34" s="97">
        <v>0.0</v>
      </c>
      <c r="W34" s="97">
        <v>0.0</v>
      </c>
      <c r="X34" s="97">
        <v>2.0</v>
      </c>
      <c r="Y34" s="97">
        <v>0.0</v>
      </c>
      <c r="Z34" s="97">
        <v>1.0</v>
      </c>
      <c r="AA34" s="97">
        <v>0.0</v>
      </c>
      <c r="AB34" s="97">
        <v>1.0</v>
      </c>
      <c r="AC34" s="97">
        <v>6.0</v>
      </c>
    </row>
    <row r="35">
      <c r="A35" s="94" t="s">
        <v>188</v>
      </c>
      <c r="B35" s="94" t="s">
        <v>909</v>
      </c>
      <c r="C35" s="95" t="s">
        <v>909</v>
      </c>
      <c r="D35" s="78" t="s">
        <v>62</v>
      </c>
      <c r="E35" s="78" t="s">
        <v>190</v>
      </c>
      <c r="F35" s="78" t="s">
        <v>1288</v>
      </c>
      <c r="G35" s="96" t="s">
        <v>79</v>
      </c>
      <c r="H35" s="97" t="s">
        <v>1289</v>
      </c>
      <c r="I35" s="109" t="s">
        <v>1211</v>
      </c>
      <c r="J35" s="98" t="str">
        <f t="shared" si="1"/>
        <v>1-28 days</v>
      </c>
      <c r="K35" s="98" t="str">
        <f t="shared" si="2"/>
        <v/>
      </c>
      <c r="L35" s="101" t="s">
        <v>1222</v>
      </c>
      <c r="M35" s="100">
        <v>7.0</v>
      </c>
      <c r="N35" s="97">
        <v>0.0</v>
      </c>
      <c r="O35" s="97">
        <v>0.0</v>
      </c>
      <c r="P35" s="97">
        <v>0.0</v>
      </c>
      <c r="Q35" s="97">
        <v>0.0</v>
      </c>
      <c r="R35" s="97">
        <v>2.0</v>
      </c>
      <c r="S35" s="97">
        <v>0.0</v>
      </c>
      <c r="T35" s="97">
        <v>0.0</v>
      </c>
      <c r="U35" s="97">
        <v>0.0</v>
      </c>
      <c r="V35" s="97">
        <v>1.0</v>
      </c>
      <c r="W35" s="97">
        <v>1.0</v>
      </c>
      <c r="X35" s="97">
        <v>0.0</v>
      </c>
      <c r="Y35" s="97">
        <v>1.0</v>
      </c>
      <c r="Z35" s="97">
        <v>0.0</v>
      </c>
      <c r="AA35" s="97">
        <v>1.0</v>
      </c>
      <c r="AB35" s="97">
        <v>0.0</v>
      </c>
      <c r="AC35" s="97">
        <v>1.0</v>
      </c>
    </row>
    <row r="36">
      <c r="A36" s="94" t="s">
        <v>86</v>
      </c>
      <c r="B36" s="94" t="s">
        <v>565</v>
      </c>
      <c r="C36" s="108" t="s">
        <v>565</v>
      </c>
      <c r="D36" s="78" t="s">
        <v>88</v>
      </c>
      <c r="E36" s="78" t="s">
        <v>1290</v>
      </c>
      <c r="F36" s="78" t="s">
        <v>1123</v>
      </c>
      <c r="G36" s="96" t="s">
        <v>65</v>
      </c>
      <c r="H36" s="97" t="s">
        <v>1291</v>
      </c>
      <c r="I36" s="97"/>
      <c r="J36" s="98" t="str">
        <f t="shared" si="1"/>
        <v>1-28 days</v>
      </c>
      <c r="K36" s="98" t="str">
        <f t="shared" si="2"/>
        <v/>
      </c>
      <c r="L36" s="101" t="s">
        <v>1292</v>
      </c>
      <c r="M36" s="100">
        <v>8.0</v>
      </c>
      <c r="N36" s="97">
        <v>1.0</v>
      </c>
      <c r="O36" s="97">
        <v>0.0</v>
      </c>
      <c r="P36" s="97">
        <v>0.0</v>
      </c>
      <c r="Q36" s="97">
        <v>0.0</v>
      </c>
      <c r="R36" s="97">
        <v>2.0</v>
      </c>
      <c r="S36" s="97">
        <v>1.0</v>
      </c>
      <c r="T36" s="97">
        <v>0.0</v>
      </c>
      <c r="U36" s="97">
        <v>0.0</v>
      </c>
      <c r="V36" s="97">
        <v>2.0</v>
      </c>
      <c r="W36" s="97">
        <v>0.0</v>
      </c>
      <c r="X36" s="97">
        <v>0.0</v>
      </c>
      <c r="Y36" s="97">
        <v>1.0</v>
      </c>
      <c r="Z36" s="97">
        <v>0.0</v>
      </c>
      <c r="AA36" s="97">
        <v>0.0</v>
      </c>
      <c r="AB36" s="97">
        <v>0.0</v>
      </c>
      <c r="AC36" s="97">
        <v>1.0</v>
      </c>
    </row>
    <row r="37">
      <c r="A37" s="94" t="s">
        <v>86</v>
      </c>
      <c r="B37" s="94" t="s">
        <v>866</v>
      </c>
      <c r="C37" s="95" t="s">
        <v>867</v>
      </c>
      <c r="D37" s="78" t="s">
        <v>88</v>
      </c>
      <c r="E37" s="78" t="s">
        <v>152</v>
      </c>
      <c r="F37" s="78" t="s">
        <v>1123</v>
      </c>
      <c r="G37" s="96" t="s">
        <v>79</v>
      </c>
      <c r="H37" s="109" t="s">
        <v>1294</v>
      </c>
      <c r="I37" s="97"/>
      <c r="J37" s="98" t="str">
        <f t="shared" si="1"/>
        <v>1-28 days</v>
      </c>
      <c r="K37" s="98" t="str">
        <f t="shared" si="2"/>
        <v/>
      </c>
      <c r="L37" s="99" t="s">
        <v>1295</v>
      </c>
      <c r="M37" s="100">
        <v>20.0</v>
      </c>
      <c r="N37" s="97">
        <v>0.0</v>
      </c>
      <c r="O37" s="97">
        <v>0.0</v>
      </c>
      <c r="P37" s="97">
        <v>0.0</v>
      </c>
      <c r="Q37" s="97">
        <v>0.0</v>
      </c>
      <c r="R37" s="97">
        <v>0.0</v>
      </c>
      <c r="S37" s="97">
        <v>1.0</v>
      </c>
      <c r="T37" s="97">
        <v>2.0</v>
      </c>
      <c r="U37" s="97">
        <v>1.0</v>
      </c>
      <c r="V37" s="97">
        <v>5.0</v>
      </c>
      <c r="W37" s="97">
        <v>1.0</v>
      </c>
      <c r="X37" s="97">
        <v>0.0</v>
      </c>
      <c r="Y37" s="97">
        <v>4.0</v>
      </c>
      <c r="Z37" s="97">
        <v>0.0</v>
      </c>
      <c r="AA37" s="97">
        <v>0.0</v>
      </c>
      <c r="AB37" s="97">
        <v>0.0</v>
      </c>
      <c r="AC37" s="97">
        <v>6.0</v>
      </c>
    </row>
    <row r="38">
      <c r="A38" s="94" t="s">
        <v>86</v>
      </c>
      <c r="B38" s="94" t="s">
        <v>417</v>
      </c>
      <c r="C38" s="108" t="s">
        <v>417</v>
      </c>
      <c r="D38" s="78" t="s">
        <v>88</v>
      </c>
      <c r="E38" s="78" t="s">
        <v>152</v>
      </c>
      <c r="F38" s="78" t="s">
        <v>1123</v>
      </c>
      <c r="G38" s="96" t="s">
        <v>79</v>
      </c>
      <c r="H38" s="97" t="s">
        <v>1299</v>
      </c>
      <c r="I38" s="109" t="s">
        <v>1300</v>
      </c>
      <c r="J38" s="98" t="str">
        <f t="shared" si="1"/>
        <v>1-28 days</v>
      </c>
      <c r="K38" s="98" t="str">
        <f t="shared" si="2"/>
        <v/>
      </c>
      <c r="L38" s="99" t="s">
        <v>1301</v>
      </c>
      <c r="M38" s="100">
        <v>15.0</v>
      </c>
      <c r="N38" s="97">
        <v>1.0</v>
      </c>
      <c r="O38" s="97">
        <v>0.0</v>
      </c>
      <c r="P38" s="97">
        <v>0.0</v>
      </c>
      <c r="Q38" s="97">
        <v>1.0</v>
      </c>
      <c r="R38" s="97">
        <v>3.0</v>
      </c>
      <c r="S38" s="97">
        <v>1.0</v>
      </c>
      <c r="T38" s="97">
        <v>2.0</v>
      </c>
      <c r="U38" s="97">
        <v>0.0</v>
      </c>
      <c r="V38" s="97">
        <v>0.0</v>
      </c>
      <c r="W38" s="97">
        <v>0.0</v>
      </c>
      <c r="X38" s="97">
        <v>0.0</v>
      </c>
      <c r="Y38" s="97">
        <v>2.0</v>
      </c>
      <c r="Z38" s="97">
        <v>1.0</v>
      </c>
      <c r="AA38" s="97">
        <v>0.0</v>
      </c>
      <c r="AB38" s="97">
        <v>4.0</v>
      </c>
      <c r="AC38" s="97" t="s">
        <v>624</v>
      </c>
    </row>
    <row r="39">
      <c r="A39" s="94" t="s">
        <v>418</v>
      </c>
      <c r="B39" s="94" t="s">
        <v>419</v>
      </c>
      <c r="C39" s="108" t="s">
        <v>419</v>
      </c>
      <c r="D39" s="78" t="s">
        <v>88</v>
      </c>
      <c r="E39" s="78" t="s">
        <v>105</v>
      </c>
      <c r="F39" s="78" t="s">
        <v>64</v>
      </c>
      <c r="G39" s="96" t="s">
        <v>106</v>
      </c>
      <c r="H39" s="97" t="s">
        <v>1305</v>
      </c>
      <c r="I39" s="109" t="s">
        <v>1251</v>
      </c>
      <c r="J39" s="98" t="str">
        <f t="shared" si="1"/>
        <v>1-28 days</v>
      </c>
      <c r="K39" s="98" t="str">
        <f t="shared" si="2"/>
        <v/>
      </c>
      <c r="L39" s="99" t="s">
        <v>1183</v>
      </c>
      <c r="M39" s="100">
        <v>118.0</v>
      </c>
      <c r="N39" s="97">
        <v>18.0</v>
      </c>
      <c r="O39" s="97">
        <v>1.0</v>
      </c>
      <c r="P39" s="97">
        <v>14.0</v>
      </c>
      <c r="Q39" s="97">
        <v>25.0</v>
      </c>
      <c r="R39" s="97">
        <v>9.0</v>
      </c>
      <c r="S39" s="97">
        <v>2.0</v>
      </c>
      <c r="T39" s="97">
        <v>0.0</v>
      </c>
      <c r="U39" s="97">
        <v>1.0</v>
      </c>
      <c r="V39" s="97">
        <v>6.0</v>
      </c>
      <c r="W39" s="97">
        <v>4.0</v>
      </c>
      <c r="X39" s="97">
        <v>3.0</v>
      </c>
      <c r="Y39" s="97">
        <v>16.0</v>
      </c>
      <c r="Z39" s="97">
        <v>6.0</v>
      </c>
      <c r="AA39" s="97">
        <v>3.0</v>
      </c>
      <c r="AB39" s="97">
        <v>3.0</v>
      </c>
      <c r="AC39" s="97">
        <v>7.0</v>
      </c>
    </row>
    <row r="40">
      <c r="A40" s="94" t="s">
        <v>514</v>
      </c>
      <c r="B40" s="94" t="s">
        <v>529</v>
      </c>
      <c r="C40" s="108" t="s">
        <v>530</v>
      </c>
      <c r="D40" s="78" t="s">
        <v>88</v>
      </c>
      <c r="E40" s="78" t="s">
        <v>516</v>
      </c>
      <c r="F40" s="78" t="s">
        <v>1123</v>
      </c>
      <c r="G40" s="96" t="s">
        <v>89</v>
      </c>
      <c r="H40" s="109" t="s">
        <v>1224</v>
      </c>
      <c r="I40" s="109" t="s">
        <v>1308</v>
      </c>
      <c r="J40" s="98" t="str">
        <f t="shared" si="1"/>
        <v>1-28 days</v>
      </c>
      <c r="K40" s="98" t="str">
        <f t="shared" si="2"/>
        <v/>
      </c>
      <c r="L40" s="99" t="s">
        <v>1183</v>
      </c>
      <c r="M40" s="100">
        <v>36.0</v>
      </c>
      <c r="N40" s="97">
        <v>10.0</v>
      </c>
      <c r="O40" s="97">
        <v>12.0</v>
      </c>
      <c r="P40" s="97">
        <v>3.0</v>
      </c>
      <c r="Q40" s="97">
        <v>2.0</v>
      </c>
      <c r="R40" s="97">
        <v>0.0</v>
      </c>
      <c r="S40" s="97">
        <v>0.0</v>
      </c>
      <c r="T40" s="97">
        <v>0.0</v>
      </c>
      <c r="U40" s="97">
        <v>0.0</v>
      </c>
      <c r="V40" s="97">
        <v>1.0</v>
      </c>
      <c r="W40" s="97">
        <v>1.0</v>
      </c>
      <c r="X40" s="97">
        <v>0.0</v>
      </c>
      <c r="Y40" s="97">
        <v>3.0</v>
      </c>
      <c r="Z40" s="97">
        <v>0.0</v>
      </c>
      <c r="AA40" s="97">
        <v>1.0</v>
      </c>
      <c r="AB40" s="97">
        <v>2.0</v>
      </c>
      <c r="AC40" s="97">
        <v>1.0</v>
      </c>
    </row>
    <row r="41">
      <c r="A41" s="94" t="s">
        <v>532</v>
      </c>
      <c r="B41" s="94" t="s">
        <v>533</v>
      </c>
      <c r="C41" s="108" t="s">
        <v>534</v>
      </c>
      <c r="D41" s="78" t="s">
        <v>88</v>
      </c>
      <c r="E41" s="78" t="s">
        <v>560</v>
      </c>
      <c r="F41" s="78" t="s">
        <v>1123</v>
      </c>
      <c r="G41" s="96" t="s">
        <v>79</v>
      </c>
      <c r="H41" s="109" t="s">
        <v>1311</v>
      </c>
      <c r="I41" s="97"/>
      <c r="J41" s="98" t="str">
        <f t="shared" si="1"/>
        <v>1-28 days</v>
      </c>
      <c r="K41" s="98" t="str">
        <f t="shared" si="2"/>
        <v/>
      </c>
      <c r="L41" s="99" t="s">
        <v>1283</v>
      </c>
      <c r="M41" s="100">
        <v>45.0</v>
      </c>
      <c r="N41" s="97">
        <v>13.0</v>
      </c>
      <c r="O41" s="97">
        <v>4.0</v>
      </c>
      <c r="P41" s="97">
        <v>18.0</v>
      </c>
      <c r="Q41" s="97">
        <v>4.0</v>
      </c>
      <c r="R41" s="97">
        <v>3.0</v>
      </c>
      <c r="S41" s="97">
        <v>0.0</v>
      </c>
      <c r="T41" s="97">
        <v>0.0</v>
      </c>
      <c r="U41" s="97">
        <v>0.0</v>
      </c>
      <c r="V41" s="97">
        <v>0.0</v>
      </c>
      <c r="W41" s="97">
        <v>0.0</v>
      </c>
      <c r="X41" s="97">
        <v>1.0</v>
      </c>
      <c r="Y41" s="97">
        <v>0.0</v>
      </c>
      <c r="Z41" s="97">
        <v>1.0</v>
      </c>
      <c r="AA41" s="97">
        <v>0.0</v>
      </c>
      <c r="AB41" s="97">
        <v>1.0</v>
      </c>
      <c r="AC41" s="97">
        <v>0.0</v>
      </c>
    </row>
    <row r="42">
      <c r="A42" s="94" t="s">
        <v>386</v>
      </c>
      <c r="B42" s="94" t="s">
        <v>387</v>
      </c>
      <c r="C42" s="78" t="s">
        <v>387</v>
      </c>
      <c r="D42" s="78" t="s">
        <v>62</v>
      </c>
      <c r="E42" s="78" t="s">
        <v>388</v>
      </c>
      <c r="F42" s="78" t="s">
        <v>1123</v>
      </c>
      <c r="G42" s="96" t="s">
        <v>106</v>
      </c>
      <c r="H42" s="109" t="s">
        <v>1312</v>
      </c>
      <c r="I42" s="109" t="s">
        <v>1313</v>
      </c>
      <c r="J42" s="98" t="str">
        <f t="shared" si="1"/>
        <v>1-28 days</v>
      </c>
      <c r="K42" s="98" t="str">
        <f t="shared" si="2"/>
        <v/>
      </c>
      <c r="L42" s="99" t="s">
        <v>1314</v>
      </c>
      <c r="M42" s="100">
        <v>4.0</v>
      </c>
      <c r="N42" s="97">
        <v>0.0</v>
      </c>
      <c r="O42" s="97">
        <v>0.0</v>
      </c>
      <c r="P42" s="97">
        <v>0.0</v>
      </c>
      <c r="Q42" s="97">
        <v>0.0</v>
      </c>
      <c r="R42" s="97">
        <v>0.0</v>
      </c>
      <c r="S42" s="97">
        <v>0.0</v>
      </c>
      <c r="T42" s="97">
        <v>0.0</v>
      </c>
      <c r="U42" s="97">
        <v>0.0</v>
      </c>
      <c r="V42" s="97">
        <v>0.0</v>
      </c>
      <c r="W42" s="97">
        <v>0.0</v>
      </c>
      <c r="X42" s="97">
        <v>1.0</v>
      </c>
      <c r="Y42" s="97">
        <v>1.0</v>
      </c>
      <c r="Z42" s="97">
        <v>1.0</v>
      </c>
      <c r="AA42" s="97">
        <v>1.0</v>
      </c>
      <c r="AB42" s="97">
        <v>0.0</v>
      </c>
      <c r="AC42" s="97">
        <v>0.0</v>
      </c>
    </row>
    <row r="43">
      <c r="A43" s="94" t="s">
        <v>558</v>
      </c>
      <c r="B43" s="94" t="s">
        <v>1316</v>
      </c>
      <c r="C43" s="108" t="s">
        <v>1317</v>
      </c>
      <c r="D43" s="78" t="s">
        <v>88</v>
      </c>
      <c r="E43" s="78" t="s">
        <v>1318</v>
      </c>
      <c r="F43" s="78" t="s">
        <v>64</v>
      </c>
      <c r="G43" s="96" t="s">
        <v>79</v>
      </c>
      <c r="H43" s="109" t="s">
        <v>1319</v>
      </c>
      <c r="I43" s="97"/>
      <c r="J43" s="98" t="str">
        <f t="shared" si="1"/>
        <v>1-28 days</v>
      </c>
      <c r="K43" s="98" t="str">
        <f t="shared" si="2"/>
        <v/>
      </c>
      <c r="L43" s="99" t="s">
        <v>1320</v>
      </c>
      <c r="M43" s="100">
        <v>1.0</v>
      </c>
      <c r="N43" s="97">
        <v>0.0</v>
      </c>
      <c r="O43" s="97">
        <v>0.0</v>
      </c>
      <c r="P43" s="97">
        <v>0.0</v>
      </c>
      <c r="Q43" s="97">
        <v>0.0</v>
      </c>
      <c r="R43" s="97">
        <v>0.0</v>
      </c>
      <c r="S43" s="97">
        <v>0.0</v>
      </c>
      <c r="T43" s="97">
        <v>0.0</v>
      </c>
      <c r="U43" s="97">
        <v>0.0</v>
      </c>
      <c r="V43" s="97">
        <v>0.0</v>
      </c>
      <c r="W43" s="97">
        <v>0.0</v>
      </c>
      <c r="X43" s="97">
        <v>0.0</v>
      </c>
      <c r="Y43" s="97">
        <v>0.0</v>
      </c>
      <c r="Z43" s="97">
        <v>0.0</v>
      </c>
      <c r="AA43" s="97">
        <v>0.0</v>
      </c>
      <c r="AB43" s="97">
        <v>0.0</v>
      </c>
      <c r="AC43" s="97">
        <v>1.0</v>
      </c>
    </row>
    <row r="44">
      <c r="A44" s="94" t="s">
        <v>129</v>
      </c>
      <c r="B44" s="94" t="s">
        <v>377</v>
      </c>
      <c r="C44" s="108" t="s">
        <v>377</v>
      </c>
      <c r="D44" s="78" t="s">
        <v>132</v>
      </c>
      <c r="E44" s="78" t="s">
        <v>754</v>
      </c>
      <c r="F44" s="78" t="s">
        <v>1144</v>
      </c>
      <c r="G44" s="96" t="s">
        <v>79</v>
      </c>
      <c r="H44" s="97" t="s">
        <v>1322</v>
      </c>
      <c r="I44" s="109" t="s">
        <v>1323</v>
      </c>
      <c r="J44" s="98" t="str">
        <f t="shared" si="1"/>
        <v>1-28 days</v>
      </c>
      <c r="K44" s="98" t="str">
        <f t="shared" si="2"/>
        <v/>
      </c>
      <c r="L44" s="99" t="s">
        <v>1257</v>
      </c>
      <c r="M44" s="100">
        <v>18.0</v>
      </c>
      <c r="N44" s="97">
        <v>3.0</v>
      </c>
      <c r="O44" s="97">
        <v>0.0</v>
      </c>
      <c r="P44" s="97">
        <v>1.0</v>
      </c>
      <c r="Q44" s="97">
        <v>1.0</v>
      </c>
      <c r="R44" s="97">
        <v>1.0</v>
      </c>
      <c r="S44" s="97">
        <v>0.0</v>
      </c>
      <c r="T44" s="97">
        <v>2.0</v>
      </c>
      <c r="U44" s="97">
        <v>0.0</v>
      </c>
      <c r="V44" s="97">
        <v>2.0</v>
      </c>
      <c r="W44" s="97">
        <v>1.0</v>
      </c>
      <c r="X44" s="97">
        <v>0.0</v>
      </c>
      <c r="Y44" s="97">
        <v>2.0</v>
      </c>
      <c r="Z44" s="97">
        <v>0.0</v>
      </c>
      <c r="AA44" s="97">
        <v>3.0</v>
      </c>
      <c r="AB44" s="97">
        <v>0.0</v>
      </c>
      <c r="AC44" s="97">
        <v>2.0</v>
      </c>
    </row>
    <row r="45">
      <c r="A45" s="94" t="s">
        <v>307</v>
      </c>
      <c r="B45" s="94" t="s">
        <v>1326</v>
      </c>
      <c r="C45" s="108" t="s">
        <v>1327</v>
      </c>
      <c r="D45" s="78" t="s">
        <v>76</v>
      </c>
      <c r="E45" s="78" t="s">
        <v>1137</v>
      </c>
      <c r="F45" s="78" t="s">
        <v>1138</v>
      </c>
      <c r="G45" s="96" t="s">
        <v>233</v>
      </c>
      <c r="H45" s="109" t="s">
        <v>1328</v>
      </c>
      <c r="I45" s="109" t="s">
        <v>1140</v>
      </c>
      <c r="J45" s="98" t="str">
        <f t="shared" si="1"/>
        <v>1-28 days</v>
      </c>
      <c r="K45" s="98" t="str">
        <f t="shared" si="2"/>
        <v/>
      </c>
      <c r="L45" s="99" t="s">
        <v>1329</v>
      </c>
      <c r="M45" s="100">
        <v>6.0</v>
      </c>
      <c r="N45" s="97">
        <v>0.0</v>
      </c>
      <c r="O45" s="97">
        <v>0.0</v>
      </c>
      <c r="P45" s="97">
        <v>0.0</v>
      </c>
      <c r="Q45" s="97">
        <v>0.0</v>
      </c>
      <c r="R45" s="97">
        <v>0.0</v>
      </c>
      <c r="S45" s="97">
        <v>0.0</v>
      </c>
      <c r="T45" s="97">
        <v>0.0</v>
      </c>
      <c r="U45" s="97">
        <v>0.0</v>
      </c>
      <c r="V45" s="97">
        <v>0.0</v>
      </c>
      <c r="W45" s="97">
        <v>0.0</v>
      </c>
      <c r="X45" s="97">
        <v>0.0</v>
      </c>
      <c r="Y45" s="97">
        <v>0.0</v>
      </c>
      <c r="Z45" s="97">
        <v>0.0</v>
      </c>
      <c r="AA45" s="97">
        <v>2.0</v>
      </c>
      <c r="AB45" s="97">
        <v>4.0</v>
      </c>
      <c r="AC45" s="97">
        <v>0.0</v>
      </c>
    </row>
    <row r="46">
      <c r="A46" s="94" t="s">
        <v>121</v>
      </c>
      <c r="B46" s="94" t="s">
        <v>122</v>
      </c>
      <c r="C46" s="108" t="s">
        <v>123</v>
      </c>
      <c r="D46" s="78" t="s">
        <v>88</v>
      </c>
      <c r="E46" s="78" t="s">
        <v>124</v>
      </c>
      <c r="F46" s="78" t="s">
        <v>1123</v>
      </c>
      <c r="G46" s="96" t="s">
        <v>79</v>
      </c>
      <c r="H46" s="109" t="s">
        <v>1333</v>
      </c>
      <c r="I46" s="97" t="s">
        <v>1334</v>
      </c>
      <c r="J46" s="98" t="str">
        <f t="shared" si="1"/>
        <v>1-28 days</v>
      </c>
      <c r="K46" s="98" t="str">
        <f t="shared" si="2"/>
        <v/>
      </c>
      <c r="L46" s="99" t="s">
        <v>1335</v>
      </c>
      <c r="M46" s="100">
        <v>179.0</v>
      </c>
      <c r="N46" s="97">
        <v>4.0</v>
      </c>
      <c r="O46" s="97">
        <v>0.0</v>
      </c>
      <c r="P46" s="97">
        <v>0.0</v>
      </c>
      <c r="Q46" s="97">
        <v>0.0</v>
      </c>
      <c r="R46" s="97">
        <v>6.0</v>
      </c>
      <c r="S46" s="97">
        <v>9.0</v>
      </c>
      <c r="T46" s="97">
        <v>5.0</v>
      </c>
      <c r="U46" s="97">
        <v>9.0</v>
      </c>
      <c r="V46" s="97">
        <v>26.0</v>
      </c>
      <c r="W46" s="97">
        <v>51.0</v>
      </c>
      <c r="X46" s="97">
        <v>16.0</v>
      </c>
      <c r="Y46" s="97">
        <v>14.0</v>
      </c>
      <c r="Z46" s="97">
        <v>11.0</v>
      </c>
      <c r="AA46" s="97">
        <v>12.0</v>
      </c>
      <c r="AB46" s="97">
        <v>8.0</v>
      </c>
      <c r="AC46" s="97">
        <v>8.0</v>
      </c>
    </row>
    <row r="47">
      <c r="A47" s="94" t="s">
        <v>103</v>
      </c>
      <c r="B47" s="94" t="s">
        <v>425</v>
      </c>
      <c r="C47" s="108" t="s">
        <v>426</v>
      </c>
      <c r="D47" s="78" t="s">
        <v>88</v>
      </c>
      <c r="E47" s="78" t="s">
        <v>105</v>
      </c>
      <c r="F47" s="78" t="s">
        <v>1123</v>
      </c>
      <c r="G47" s="96" t="s">
        <v>89</v>
      </c>
      <c r="H47" s="109" t="s">
        <v>1337</v>
      </c>
      <c r="I47" s="109" t="s">
        <v>1251</v>
      </c>
      <c r="J47" s="98" t="str">
        <f t="shared" si="1"/>
        <v>1-28 days</v>
      </c>
      <c r="K47" s="98" t="str">
        <f t="shared" si="2"/>
        <v/>
      </c>
      <c r="L47" s="99" t="s">
        <v>1195</v>
      </c>
      <c r="M47" s="100">
        <v>62.0</v>
      </c>
      <c r="N47" s="97">
        <v>15.0</v>
      </c>
      <c r="O47" s="97">
        <v>2.0</v>
      </c>
      <c r="P47" s="97">
        <v>3.0</v>
      </c>
      <c r="Q47" s="97">
        <v>0.0</v>
      </c>
      <c r="R47" s="97">
        <v>3.0</v>
      </c>
      <c r="S47" s="97">
        <v>1.0</v>
      </c>
      <c r="T47" s="97">
        <v>0.0</v>
      </c>
      <c r="U47" s="97">
        <v>1.0</v>
      </c>
      <c r="V47" s="97">
        <v>3.0</v>
      </c>
      <c r="W47" s="97">
        <v>8.0</v>
      </c>
      <c r="X47" s="97">
        <v>5.0</v>
      </c>
      <c r="Y47" s="97">
        <v>5.0</v>
      </c>
      <c r="Z47" s="97">
        <v>7.0</v>
      </c>
      <c r="AA47" s="97">
        <v>1.0</v>
      </c>
      <c r="AB47" s="97">
        <v>8.0</v>
      </c>
      <c r="AC47" s="97" t="s">
        <v>624</v>
      </c>
    </row>
    <row r="48">
      <c r="A48" s="94" t="s">
        <v>279</v>
      </c>
      <c r="B48" s="94" t="s">
        <v>280</v>
      </c>
      <c r="C48" s="95" t="s">
        <v>281</v>
      </c>
      <c r="D48" s="78" t="s">
        <v>76</v>
      </c>
      <c r="E48" s="78"/>
      <c r="F48" s="78" t="s">
        <v>1262</v>
      </c>
      <c r="G48" s="96" t="s">
        <v>135</v>
      </c>
      <c r="H48" s="97"/>
      <c r="I48" s="97"/>
      <c r="J48" s="98" t="str">
        <f t="shared" si="1"/>
        <v>1-28 days</v>
      </c>
      <c r="K48" s="98" t="str">
        <f t="shared" si="2"/>
        <v/>
      </c>
      <c r="L48" s="101" t="s">
        <v>1340</v>
      </c>
      <c r="M48" s="100">
        <v>7.0</v>
      </c>
      <c r="N48" s="97">
        <v>0.0</v>
      </c>
      <c r="O48" s="97">
        <v>0.0</v>
      </c>
      <c r="P48" s="97">
        <v>0.0</v>
      </c>
      <c r="Q48" s="97">
        <v>0.0</v>
      </c>
      <c r="R48" s="97">
        <v>1.0</v>
      </c>
      <c r="S48" s="97">
        <v>1.0</v>
      </c>
      <c r="T48" s="97">
        <v>0.0</v>
      </c>
      <c r="U48" s="97">
        <v>0.0</v>
      </c>
      <c r="V48" s="97">
        <v>0.0</v>
      </c>
      <c r="W48" s="97">
        <v>1.0</v>
      </c>
      <c r="X48" s="97">
        <v>0.0</v>
      </c>
      <c r="Y48" s="97">
        <v>0.0</v>
      </c>
      <c r="Z48" s="97">
        <v>0.0</v>
      </c>
      <c r="AA48" s="97">
        <v>2.0</v>
      </c>
      <c r="AB48" s="97">
        <v>0.0</v>
      </c>
      <c r="AC48" s="97">
        <v>2.0</v>
      </c>
    </row>
    <row r="49">
      <c r="A49" s="94" t="s">
        <v>121</v>
      </c>
      <c r="B49" s="94" t="s">
        <v>1344</v>
      </c>
      <c r="C49" s="108" t="s">
        <v>1344</v>
      </c>
      <c r="D49" s="78" t="s">
        <v>62</v>
      </c>
      <c r="E49" s="78" t="s">
        <v>124</v>
      </c>
      <c r="F49" s="78" t="s">
        <v>1123</v>
      </c>
      <c r="G49" s="96" t="s">
        <v>79</v>
      </c>
      <c r="H49" s="97" t="s">
        <v>1334</v>
      </c>
      <c r="I49" s="97"/>
      <c r="J49" s="98" t="str">
        <f t="shared" si="1"/>
        <v>1-28 days</v>
      </c>
      <c r="K49" s="98" t="str">
        <f t="shared" si="2"/>
        <v/>
      </c>
      <c r="L49" s="99" t="s">
        <v>1132</v>
      </c>
      <c r="M49" s="100">
        <v>99.0</v>
      </c>
      <c r="N49" s="97">
        <v>4.0</v>
      </c>
      <c r="O49" s="97">
        <v>2.0</v>
      </c>
      <c r="P49" s="97">
        <v>0.0</v>
      </c>
      <c r="Q49" s="97">
        <v>12.0</v>
      </c>
      <c r="R49" s="97">
        <v>16.0</v>
      </c>
      <c r="S49" s="97">
        <v>0.0</v>
      </c>
      <c r="T49" s="97">
        <v>1.0</v>
      </c>
      <c r="U49" s="97">
        <v>9.0</v>
      </c>
      <c r="V49" s="97">
        <v>4.0</v>
      </c>
      <c r="W49" s="97">
        <v>18.0</v>
      </c>
      <c r="X49" s="97">
        <v>7.0</v>
      </c>
      <c r="Y49" s="97">
        <v>9.0</v>
      </c>
      <c r="Z49" s="97">
        <v>3.0</v>
      </c>
      <c r="AA49" s="97">
        <v>11.0</v>
      </c>
      <c r="AB49" s="97">
        <v>2.0</v>
      </c>
      <c r="AC49" s="97">
        <v>1.0</v>
      </c>
    </row>
    <row r="50">
      <c r="A50" s="94" t="s">
        <v>129</v>
      </c>
      <c r="B50" s="94" t="s">
        <v>548</v>
      </c>
      <c r="C50" s="108" t="s">
        <v>549</v>
      </c>
      <c r="D50" s="78" t="s">
        <v>132</v>
      </c>
      <c r="E50" s="78" t="s">
        <v>754</v>
      </c>
      <c r="F50" s="78" t="s">
        <v>1144</v>
      </c>
      <c r="G50" s="96" t="s">
        <v>89</v>
      </c>
      <c r="H50" s="109" t="s">
        <v>1345</v>
      </c>
      <c r="I50" s="109" t="s">
        <v>1346</v>
      </c>
      <c r="J50" s="98" t="str">
        <f t="shared" si="1"/>
        <v>1-28 days</v>
      </c>
      <c r="K50" s="98" t="str">
        <f t="shared" si="2"/>
        <v/>
      </c>
      <c r="L50" s="101" t="s">
        <v>1292</v>
      </c>
      <c r="M50" s="100">
        <v>57.0</v>
      </c>
      <c r="N50" s="97">
        <v>3.0</v>
      </c>
      <c r="O50" s="97">
        <v>0.0</v>
      </c>
      <c r="P50" s="97">
        <v>0.0</v>
      </c>
      <c r="Q50" s="97">
        <v>0.0</v>
      </c>
      <c r="R50" s="97">
        <v>0.0</v>
      </c>
      <c r="S50" s="97">
        <v>1.0</v>
      </c>
      <c r="T50" s="97">
        <v>4.0</v>
      </c>
      <c r="U50" s="97">
        <v>5.0</v>
      </c>
      <c r="V50" s="97">
        <v>0.0</v>
      </c>
      <c r="W50" s="97">
        <v>28.0</v>
      </c>
      <c r="X50" s="97">
        <v>6.0</v>
      </c>
      <c r="Y50" s="97">
        <v>3.0</v>
      </c>
      <c r="Z50" s="97">
        <v>0.0</v>
      </c>
      <c r="AA50" s="97">
        <v>0.0</v>
      </c>
      <c r="AB50" s="97">
        <v>1.0</v>
      </c>
      <c r="AC50" s="97">
        <v>6.0</v>
      </c>
    </row>
    <row r="51">
      <c r="A51" s="94" t="s">
        <v>161</v>
      </c>
      <c r="B51" s="94" t="s">
        <v>411</v>
      </c>
      <c r="C51" s="108" t="s">
        <v>411</v>
      </c>
      <c r="D51" s="78" t="s">
        <v>132</v>
      </c>
      <c r="E51" s="78" t="s">
        <v>488</v>
      </c>
      <c r="F51" s="78" t="s">
        <v>1144</v>
      </c>
      <c r="G51" s="96" t="s">
        <v>79</v>
      </c>
      <c r="H51" s="109" t="s">
        <v>1351</v>
      </c>
      <c r="I51" s="109" t="s">
        <v>125</v>
      </c>
      <c r="J51" s="98" t="str">
        <f t="shared" si="1"/>
        <v>1-28 days</v>
      </c>
      <c r="K51" s="98" t="str">
        <f t="shared" si="2"/>
        <v/>
      </c>
      <c r="L51" s="99" t="s">
        <v>1183</v>
      </c>
      <c r="M51" s="100">
        <v>43.0</v>
      </c>
      <c r="N51" s="97">
        <v>6.0</v>
      </c>
      <c r="O51" s="97">
        <v>1.0</v>
      </c>
      <c r="P51" s="97">
        <v>1.0</v>
      </c>
      <c r="Q51" s="97">
        <v>3.0</v>
      </c>
      <c r="R51" s="97">
        <v>4.0</v>
      </c>
      <c r="S51" s="97">
        <v>1.0</v>
      </c>
      <c r="T51" s="97">
        <v>2.0</v>
      </c>
      <c r="U51" s="97">
        <v>7.0</v>
      </c>
      <c r="V51" s="97">
        <v>5.0</v>
      </c>
      <c r="W51" s="97">
        <v>3.0</v>
      </c>
      <c r="X51" s="97">
        <v>2.0</v>
      </c>
      <c r="Y51" s="97">
        <v>3.0</v>
      </c>
      <c r="Z51" s="97">
        <v>4.0</v>
      </c>
      <c r="AA51" s="97">
        <v>0.0</v>
      </c>
      <c r="AB51" s="97">
        <v>1.0</v>
      </c>
      <c r="AC51" s="97" t="s">
        <v>624</v>
      </c>
    </row>
    <row r="52">
      <c r="A52" s="94" t="s">
        <v>94</v>
      </c>
      <c r="B52" s="94" t="s">
        <v>1352</v>
      </c>
      <c r="C52" s="108" t="s">
        <v>1352</v>
      </c>
      <c r="D52" s="78" t="s">
        <v>62</v>
      </c>
      <c r="E52" s="78" t="s">
        <v>1216</v>
      </c>
      <c r="F52" s="78" t="s">
        <v>1123</v>
      </c>
      <c r="G52" s="96" t="s">
        <v>65</v>
      </c>
      <c r="H52" s="97" t="s">
        <v>1280</v>
      </c>
      <c r="I52" s="97"/>
      <c r="J52" s="98" t="str">
        <f t="shared" si="1"/>
        <v>1-28 days</v>
      </c>
      <c r="K52" s="98" t="str">
        <f t="shared" si="2"/>
        <v/>
      </c>
      <c r="L52" s="99" t="s">
        <v>1163</v>
      </c>
      <c r="M52" s="100">
        <v>33.0</v>
      </c>
      <c r="N52" s="97">
        <v>10.0</v>
      </c>
      <c r="O52" s="97">
        <v>3.0</v>
      </c>
      <c r="P52" s="97">
        <v>3.0</v>
      </c>
      <c r="Q52" s="97">
        <v>2.0</v>
      </c>
      <c r="R52" s="97">
        <v>2.0</v>
      </c>
      <c r="S52" s="97">
        <v>0.0</v>
      </c>
      <c r="T52" s="97">
        <v>1.0</v>
      </c>
      <c r="U52" s="97">
        <v>1.0</v>
      </c>
      <c r="V52" s="97">
        <v>1.0</v>
      </c>
      <c r="W52" s="97">
        <v>4.0</v>
      </c>
      <c r="X52" s="97">
        <v>1.0</v>
      </c>
      <c r="Y52" s="97">
        <v>1.0</v>
      </c>
      <c r="Z52" s="97">
        <v>0.0</v>
      </c>
      <c r="AA52" s="97">
        <v>2.0</v>
      </c>
      <c r="AB52" s="97">
        <v>1.0</v>
      </c>
      <c r="AC52" s="97">
        <v>1.0</v>
      </c>
    </row>
    <row r="53">
      <c r="A53" s="94" t="s">
        <v>94</v>
      </c>
      <c r="B53" s="94" t="s">
        <v>568</v>
      </c>
      <c r="C53" s="95" t="s">
        <v>569</v>
      </c>
      <c r="D53" s="78" t="s">
        <v>88</v>
      </c>
      <c r="E53" s="78" t="s">
        <v>1216</v>
      </c>
      <c r="F53" s="78" t="s">
        <v>1123</v>
      </c>
      <c r="G53" s="96" t="s">
        <v>79</v>
      </c>
      <c r="H53" s="109" t="s">
        <v>1353</v>
      </c>
      <c r="I53" s="97" t="s">
        <v>1354</v>
      </c>
      <c r="J53" s="98" t="str">
        <f t="shared" si="1"/>
        <v>1-28 days</v>
      </c>
      <c r="K53" s="98" t="str">
        <f t="shared" si="2"/>
        <v/>
      </c>
      <c r="L53" s="99" t="s">
        <v>1257</v>
      </c>
      <c r="M53" s="100">
        <v>32.0</v>
      </c>
      <c r="N53" s="97">
        <v>4.0</v>
      </c>
      <c r="O53" s="97">
        <v>1.0</v>
      </c>
      <c r="P53" s="97">
        <v>3.0</v>
      </c>
      <c r="Q53" s="97">
        <v>4.0</v>
      </c>
      <c r="R53" s="97">
        <v>5.0</v>
      </c>
      <c r="S53" s="97">
        <v>2.0</v>
      </c>
      <c r="T53" s="97">
        <v>2.0</v>
      </c>
      <c r="U53" s="97">
        <v>3.0</v>
      </c>
      <c r="V53" s="97">
        <v>0.0</v>
      </c>
      <c r="W53" s="97">
        <v>3.0</v>
      </c>
      <c r="X53" s="97">
        <v>0.0</v>
      </c>
      <c r="Y53" s="97">
        <v>0.0</v>
      </c>
      <c r="Z53" s="97">
        <v>1.0</v>
      </c>
      <c r="AA53" s="97">
        <v>0.0</v>
      </c>
      <c r="AB53" s="97">
        <v>0.0</v>
      </c>
      <c r="AC53" s="97">
        <v>4.0</v>
      </c>
    </row>
    <row r="54">
      <c r="A54" s="94" t="s">
        <v>86</v>
      </c>
      <c r="B54" s="94" t="s">
        <v>613</v>
      </c>
      <c r="C54" s="108" t="s">
        <v>614</v>
      </c>
      <c r="D54" s="78" t="s">
        <v>88</v>
      </c>
      <c r="E54" s="78" t="s">
        <v>152</v>
      </c>
      <c r="F54" s="78" t="s">
        <v>64</v>
      </c>
      <c r="G54" s="96" t="s">
        <v>79</v>
      </c>
      <c r="H54" s="97" t="s">
        <v>1355</v>
      </c>
      <c r="I54" s="109" t="s">
        <v>1356</v>
      </c>
      <c r="J54" s="98" t="str">
        <f t="shared" si="1"/>
        <v>1-28 days</v>
      </c>
      <c r="K54" s="98" t="str">
        <f t="shared" si="2"/>
        <v/>
      </c>
      <c r="L54" s="101" t="s">
        <v>1133</v>
      </c>
      <c r="M54" s="100">
        <v>10.0</v>
      </c>
      <c r="N54" s="97">
        <v>0.0</v>
      </c>
      <c r="O54" s="97">
        <v>0.0</v>
      </c>
      <c r="P54" s="97">
        <v>0.0</v>
      </c>
      <c r="Q54" s="97">
        <v>1.0</v>
      </c>
      <c r="R54" s="97">
        <v>0.0</v>
      </c>
      <c r="S54" s="97">
        <v>0.0</v>
      </c>
      <c r="T54" s="97">
        <v>3.0</v>
      </c>
      <c r="U54" s="97">
        <v>2.0</v>
      </c>
      <c r="V54" s="97">
        <v>0.0</v>
      </c>
      <c r="W54" s="97">
        <v>0.0</v>
      </c>
      <c r="X54" s="97">
        <v>1.0</v>
      </c>
      <c r="Y54" s="97">
        <v>1.0</v>
      </c>
      <c r="Z54" s="97">
        <v>0.0</v>
      </c>
      <c r="AA54" s="97">
        <v>0.0</v>
      </c>
      <c r="AB54" s="97">
        <v>2.0</v>
      </c>
      <c r="AC54" s="97">
        <v>0.0</v>
      </c>
    </row>
    <row r="55">
      <c r="A55" s="94" t="s">
        <v>307</v>
      </c>
      <c r="B55" s="94" t="s">
        <v>308</v>
      </c>
      <c r="C55" s="108" t="s">
        <v>309</v>
      </c>
      <c r="D55" s="78" t="s">
        <v>76</v>
      </c>
      <c r="E55" s="78" t="s">
        <v>1137</v>
      </c>
      <c r="F55" s="78" t="s">
        <v>1138</v>
      </c>
      <c r="G55" s="96" t="s">
        <v>79</v>
      </c>
      <c r="H55" s="97" t="s">
        <v>1361</v>
      </c>
      <c r="I55" s="109" t="s">
        <v>1140</v>
      </c>
      <c r="J55" s="98" t="str">
        <f t="shared" si="1"/>
        <v>1-28 days</v>
      </c>
      <c r="K55" s="98" t="str">
        <f t="shared" si="2"/>
        <v/>
      </c>
      <c r="L55" s="101" t="s">
        <v>1282</v>
      </c>
      <c r="M55" s="100">
        <v>91.0</v>
      </c>
      <c r="N55" s="97">
        <v>0.0</v>
      </c>
      <c r="O55" s="97">
        <v>0.0</v>
      </c>
      <c r="P55" s="97">
        <v>0.0</v>
      </c>
      <c r="Q55" s="97">
        <v>0.0</v>
      </c>
      <c r="R55" s="97">
        <v>9.0</v>
      </c>
      <c r="S55" s="97">
        <v>4.0</v>
      </c>
      <c r="T55" s="97">
        <v>11.0</v>
      </c>
      <c r="U55" s="97">
        <v>5.0</v>
      </c>
      <c r="V55" s="97">
        <v>2.0</v>
      </c>
      <c r="W55" s="97">
        <v>15.0</v>
      </c>
      <c r="X55" s="97">
        <v>25.0</v>
      </c>
      <c r="Y55" s="97">
        <v>3.0</v>
      </c>
      <c r="Z55" s="97">
        <v>2.0</v>
      </c>
      <c r="AA55" s="97">
        <v>7.0</v>
      </c>
      <c r="AB55" s="97">
        <v>6.0</v>
      </c>
      <c r="AC55" s="97">
        <v>2.0</v>
      </c>
    </row>
    <row r="56">
      <c r="A56" s="94" t="s">
        <v>129</v>
      </c>
      <c r="B56" s="94" t="s">
        <v>130</v>
      </c>
      <c r="C56" s="108" t="s">
        <v>131</v>
      </c>
      <c r="D56" s="78" t="s">
        <v>132</v>
      </c>
      <c r="E56" s="78" t="s">
        <v>754</v>
      </c>
      <c r="F56" s="78" t="s">
        <v>1144</v>
      </c>
      <c r="G56" s="96" t="s">
        <v>135</v>
      </c>
      <c r="H56" s="97" t="s">
        <v>1363</v>
      </c>
      <c r="I56" s="109" t="s">
        <v>1364</v>
      </c>
      <c r="J56" s="98" t="str">
        <f t="shared" si="1"/>
        <v>1-28 days</v>
      </c>
      <c r="K56" s="98" t="str">
        <f t="shared" si="2"/>
        <v/>
      </c>
      <c r="L56" s="99" t="s">
        <v>1232</v>
      </c>
      <c r="M56" s="100">
        <v>64.0</v>
      </c>
      <c r="N56" s="97">
        <v>6.0</v>
      </c>
      <c r="O56" s="97">
        <v>0.0</v>
      </c>
      <c r="P56" s="97">
        <v>4.0</v>
      </c>
      <c r="Q56" s="97">
        <v>5.0</v>
      </c>
      <c r="R56" s="97">
        <v>7.0</v>
      </c>
      <c r="S56" s="97">
        <v>1.0</v>
      </c>
      <c r="T56" s="97">
        <v>1.0</v>
      </c>
      <c r="U56" s="97">
        <v>1.0</v>
      </c>
      <c r="V56" s="97">
        <v>2.0</v>
      </c>
      <c r="W56" s="97">
        <v>4.0</v>
      </c>
      <c r="X56" s="97">
        <v>1.0</v>
      </c>
      <c r="Y56" s="97">
        <v>4.0</v>
      </c>
      <c r="Z56" s="97">
        <v>1.0</v>
      </c>
      <c r="AA56" s="97">
        <v>8.0</v>
      </c>
      <c r="AB56" s="97">
        <v>5.0</v>
      </c>
      <c r="AC56" s="97">
        <v>14.0</v>
      </c>
    </row>
    <row r="57">
      <c r="A57" s="94" t="s">
        <v>86</v>
      </c>
      <c r="B57" s="94" t="s">
        <v>322</v>
      </c>
      <c r="C57" s="108" t="s">
        <v>323</v>
      </c>
      <c r="D57" s="78" t="s">
        <v>88</v>
      </c>
      <c r="E57" s="78" t="s">
        <v>152</v>
      </c>
      <c r="F57" s="78" t="s">
        <v>64</v>
      </c>
      <c r="G57" s="96" t="s">
        <v>79</v>
      </c>
      <c r="H57" s="97" t="s">
        <v>1350</v>
      </c>
      <c r="I57" s="97"/>
      <c r="J57" s="98" t="str">
        <f t="shared" si="1"/>
        <v>1-28 days</v>
      </c>
      <c r="K57" s="98" t="str">
        <f t="shared" si="2"/>
        <v/>
      </c>
      <c r="L57" s="99" t="s">
        <v>1335</v>
      </c>
      <c r="M57" s="100">
        <v>10.0</v>
      </c>
      <c r="N57" s="97">
        <v>1.0</v>
      </c>
      <c r="O57" s="97">
        <v>0.0</v>
      </c>
      <c r="P57" s="97">
        <v>1.0</v>
      </c>
      <c r="Q57" s="97">
        <v>2.0</v>
      </c>
      <c r="R57" s="97">
        <v>0.0</v>
      </c>
      <c r="S57" s="97">
        <v>1.0</v>
      </c>
      <c r="T57" s="97">
        <v>0.0</v>
      </c>
      <c r="U57" s="97">
        <v>1.0</v>
      </c>
      <c r="V57" s="97">
        <v>0.0</v>
      </c>
      <c r="W57" s="97">
        <v>1.0</v>
      </c>
      <c r="X57" s="97">
        <v>1.0</v>
      </c>
      <c r="Y57" s="97">
        <v>0.0</v>
      </c>
      <c r="Z57" s="97">
        <v>0.0</v>
      </c>
      <c r="AA57" s="97">
        <v>1.0</v>
      </c>
      <c r="AB57" s="97">
        <v>1.0</v>
      </c>
      <c r="AC57" s="97" t="s">
        <v>624</v>
      </c>
    </row>
    <row r="58">
      <c r="A58" s="94" t="s">
        <v>94</v>
      </c>
      <c r="B58" s="94" t="s">
        <v>799</v>
      </c>
      <c r="C58" s="95" t="s">
        <v>800</v>
      </c>
      <c r="D58" s="78" t="s">
        <v>88</v>
      </c>
      <c r="E58" s="78" t="s">
        <v>1216</v>
      </c>
      <c r="F58" s="78" t="s">
        <v>1123</v>
      </c>
      <c r="G58" s="96" t="s">
        <v>79</v>
      </c>
      <c r="H58" s="109" t="s">
        <v>1365</v>
      </c>
      <c r="I58" s="109" t="s">
        <v>1218</v>
      </c>
      <c r="J58" s="98" t="str">
        <f t="shared" si="1"/>
        <v>1-28 days</v>
      </c>
      <c r="K58" s="98" t="str">
        <f t="shared" si="2"/>
        <v/>
      </c>
      <c r="L58" s="101" t="s">
        <v>1366</v>
      </c>
      <c r="M58" s="100">
        <v>49.0</v>
      </c>
      <c r="N58" s="97">
        <v>0.0</v>
      </c>
      <c r="O58" s="97">
        <v>0.0</v>
      </c>
      <c r="P58" s="97">
        <v>4.0</v>
      </c>
      <c r="Q58" s="97">
        <v>18.0</v>
      </c>
      <c r="R58" s="97">
        <v>5.0</v>
      </c>
      <c r="S58" s="97">
        <v>14.0</v>
      </c>
      <c r="T58" s="97">
        <v>1.0</v>
      </c>
      <c r="U58" s="97">
        <v>0.0</v>
      </c>
      <c r="V58" s="97">
        <v>5.0</v>
      </c>
      <c r="W58" s="97">
        <v>0.0</v>
      </c>
      <c r="X58" s="97">
        <v>0.0</v>
      </c>
      <c r="Y58" s="97">
        <v>1.0</v>
      </c>
      <c r="Z58" s="97">
        <v>0.0</v>
      </c>
      <c r="AA58" s="97">
        <v>0.0</v>
      </c>
      <c r="AB58" s="97">
        <v>0.0</v>
      </c>
      <c r="AC58" s="97">
        <v>1.0</v>
      </c>
    </row>
    <row r="59">
      <c r="A59" s="94" t="s">
        <v>514</v>
      </c>
      <c r="B59" s="94" t="s">
        <v>515</v>
      </c>
      <c r="C59" s="95" t="s">
        <v>515</v>
      </c>
      <c r="D59" s="78" t="s">
        <v>88</v>
      </c>
      <c r="E59" s="78" t="s">
        <v>516</v>
      </c>
      <c r="F59" s="78" t="s">
        <v>1123</v>
      </c>
      <c r="G59" s="96" t="s">
        <v>106</v>
      </c>
      <c r="H59" s="97" t="s">
        <v>1293</v>
      </c>
      <c r="I59" s="97" t="s">
        <v>1368</v>
      </c>
      <c r="J59" s="98" t="str">
        <f t="shared" si="1"/>
        <v>1-28 days</v>
      </c>
      <c r="K59" s="98" t="str">
        <f t="shared" si="2"/>
        <v/>
      </c>
      <c r="L59" s="99" t="s">
        <v>1232</v>
      </c>
      <c r="M59" s="100">
        <v>49.0</v>
      </c>
      <c r="N59" s="97">
        <v>1.0</v>
      </c>
      <c r="O59" s="97">
        <v>3.0</v>
      </c>
      <c r="P59" s="97">
        <v>10.0</v>
      </c>
      <c r="Q59" s="97">
        <v>7.0</v>
      </c>
      <c r="R59" s="97">
        <v>14.0</v>
      </c>
      <c r="S59" s="97">
        <v>4.0</v>
      </c>
      <c r="T59" s="97">
        <v>1.0</v>
      </c>
      <c r="U59" s="97">
        <v>1.0</v>
      </c>
      <c r="V59" s="97">
        <v>0.0</v>
      </c>
      <c r="W59" s="97">
        <v>2.0</v>
      </c>
      <c r="X59" s="97">
        <v>1.0</v>
      </c>
      <c r="Y59" s="97">
        <v>0.0</v>
      </c>
      <c r="Z59" s="97">
        <v>0.0</v>
      </c>
      <c r="AA59" s="97">
        <v>2.0</v>
      </c>
      <c r="AB59" s="97">
        <v>0.0</v>
      </c>
      <c r="AC59" s="97">
        <v>3.0</v>
      </c>
    </row>
    <row r="60">
      <c r="A60" s="94" t="s">
        <v>103</v>
      </c>
      <c r="B60" s="94" t="s">
        <v>531</v>
      </c>
      <c r="C60" s="108" t="s">
        <v>531</v>
      </c>
      <c r="D60" s="78" t="s">
        <v>88</v>
      </c>
      <c r="E60" s="78" t="s">
        <v>105</v>
      </c>
      <c r="F60" s="78" t="s">
        <v>1123</v>
      </c>
      <c r="G60" s="96" t="s">
        <v>237</v>
      </c>
      <c r="H60" s="97" t="s">
        <v>1369</v>
      </c>
      <c r="I60" s="97"/>
      <c r="J60" s="98" t="str">
        <f t="shared" si="1"/>
        <v>1-28 days</v>
      </c>
      <c r="K60" s="98" t="str">
        <f t="shared" si="2"/>
        <v/>
      </c>
      <c r="L60" s="101" t="s">
        <v>1370</v>
      </c>
      <c r="M60" s="100">
        <v>10.0</v>
      </c>
      <c r="N60" s="97">
        <v>0.0</v>
      </c>
      <c r="O60" s="97">
        <v>0.0</v>
      </c>
      <c r="P60" s="97">
        <v>0.0</v>
      </c>
      <c r="Q60" s="97">
        <v>2.0</v>
      </c>
      <c r="R60" s="97">
        <v>0.0</v>
      </c>
      <c r="S60" s="97">
        <v>2.0</v>
      </c>
      <c r="T60" s="97">
        <v>0.0</v>
      </c>
      <c r="U60" s="97">
        <v>1.0</v>
      </c>
      <c r="V60" s="97">
        <v>1.0</v>
      </c>
      <c r="W60" s="97">
        <v>0.0</v>
      </c>
      <c r="X60" s="97">
        <v>0.0</v>
      </c>
      <c r="Y60" s="97">
        <v>0.0</v>
      </c>
      <c r="Z60" s="97">
        <v>0.0</v>
      </c>
      <c r="AA60" s="97">
        <v>1.0</v>
      </c>
      <c r="AB60" s="97">
        <v>1.0</v>
      </c>
      <c r="AC60" s="97">
        <v>2.0</v>
      </c>
    </row>
    <row r="61">
      <c r="A61" s="94" t="s">
        <v>307</v>
      </c>
      <c r="B61" s="94" t="s">
        <v>313</v>
      </c>
      <c r="C61" s="108" t="s">
        <v>314</v>
      </c>
      <c r="D61" s="78" t="s">
        <v>76</v>
      </c>
      <c r="E61" s="78" t="s">
        <v>1137</v>
      </c>
      <c r="F61" s="78" t="s">
        <v>1138</v>
      </c>
      <c r="G61" s="96" t="s">
        <v>79</v>
      </c>
      <c r="H61" s="109" t="s">
        <v>1372</v>
      </c>
      <c r="I61" s="109" t="s">
        <v>1140</v>
      </c>
      <c r="J61" s="98" t="str">
        <f t="shared" si="1"/>
        <v>1-28 days</v>
      </c>
      <c r="K61" s="98" t="str">
        <f t="shared" si="2"/>
        <v/>
      </c>
      <c r="L61" s="101" t="s">
        <v>1282</v>
      </c>
      <c r="M61" s="100">
        <v>85.0</v>
      </c>
      <c r="N61" s="97">
        <v>0.0</v>
      </c>
      <c r="O61" s="97">
        <v>0.0</v>
      </c>
      <c r="P61" s="97">
        <v>0.0</v>
      </c>
      <c r="Q61" s="97">
        <v>0.0</v>
      </c>
      <c r="R61" s="97">
        <v>6.0</v>
      </c>
      <c r="S61" s="97">
        <v>8.0</v>
      </c>
      <c r="T61" s="97">
        <v>19.0</v>
      </c>
      <c r="U61" s="97">
        <v>5.0</v>
      </c>
      <c r="V61" s="97">
        <v>1.0</v>
      </c>
      <c r="W61" s="97">
        <v>16.0</v>
      </c>
      <c r="X61" s="97">
        <v>4.0</v>
      </c>
      <c r="Y61" s="97">
        <v>2.0</v>
      </c>
      <c r="Z61" s="97">
        <v>0.0</v>
      </c>
      <c r="AA61" s="97">
        <v>13.0</v>
      </c>
      <c r="AB61" s="97">
        <v>9.0</v>
      </c>
      <c r="AC61" s="97">
        <v>2.0</v>
      </c>
    </row>
    <row r="62">
      <c r="A62" s="94" t="s">
        <v>514</v>
      </c>
      <c r="B62" s="94" t="s">
        <v>1373</v>
      </c>
      <c r="C62" s="108" t="s">
        <v>1373</v>
      </c>
      <c r="D62" s="78" t="s">
        <v>88</v>
      </c>
      <c r="E62" s="78" t="s">
        <v>516</v>
      </c>
      <c r="F62" s="78" t="s">
        <v>1123</v>
      </c>
      <c r="G62" s="96" t="s">
        <v>89</v>
      </c>
      <c r="H62" s="97" t="s">
        <v>1374</v>
      </c>
      <c r="I62" s="109" t="s">
        <v>1375</v>
      </c>
      <c r="J62" s="98" t="str">
        <f t="shared" si="1"/>
        <v>1-28 days</v>
      </c>
      <c r="K62" s="98" t="str">
        <f t="shared" si="2"/>
        <v/>
      </c>
      <c r="L62" s="101" t="s">
        <v>1376</v>
      </c>
      <c r="M62" s="100">
        <v>21.0</v>
      </c>
      <c r="N62" s="97">
        <v>1.0</v>
      </c>
      <c r="O62" s="97">
        <v>1.0</v>
      </c>
      <c r="P62" s="97">
        <v>3.0</v>
      </c>
      <c r="Q62" s="97">
        <v>2.0</v>
      </c>
      <c r="R62" s="97">
        <v>0.0</v>
      </c>
      <c r="S62" s="97">
        <v>0.0</v>
      </c>
      <c r="T62" s="97">
        <v>1.0</v>
      </c>
      <c r="U62" s="97">
        <v>1.0</v>
      </c>
      <c r="V62" s="97">
        <v>1.0</v>
      </c>
      <c r="W62" s="97">
        <v>5.0</v>
      </c>
      <c r="X62" s="97">
        <v>0.0</v>
      </c>
      <c r="Y62" s="97">
        <v>0.0</v>
      </c>
      <c r="Z62" s="97">
        <v>1.0</v>
      </c>
      <c r="AA62" s="97">
        <v>4.0</v>
      </c>
      <c r="AB62" s="97">
        <v>1.0</v>
      </c>
      <c r="AC62" s="97" t="s">
        <v>624</v>
      </c>
    </row>
    <row r="63">
      <c r="A63" s="94" t="s">
        <v>307</v>
      </c>
      <c r="B63" s="94" t="s">
        <v>678</v>
      </c>
      <c r="C63" s="108" t="s">
        <v>679</v>
      </c>
      <c r="D63" s="78" t="s">
        <v>76</v>
      </c>
      <c r="E63" s="78" t="s">
        <v>1137</v>
      </c>
      <c r="F63" s="78" t="s">
        <v>1138</v>
      </c>
      <c r="G63" s="96" t="s">
        <v>233</v>
      </c>
      <c r="H63" s="109" t="s">
        <v>1378</v>
      </c>
      <c r="I63" s="97"/>
      <c r="J63" s="98" t="str">
        <f t="shared" si="1"/>
        <v>1-28 days</v>
      </c>
      <c r="K63" s="98" t="str">
        <f t="shared" si="2"/>
        <v/>
      </c>
      <c r="L63" s="99" t="s">
        <v>1283</v>
      </c>
      <c r="M63" s="100">
        <v>17.0</v>
      </c>
      <c r="N63" s="97">
        <v>4.0</v>
      </c>
      <c r="O63" s="97">
        <v>0.0</v>
      </c>
      <c r="P63" s="97">
        <v>0.0</v>
      </c>
      <c r="Q63" s="97">
        <v>0.0</v>
      </c>
      <c r="R63" s="97">
        <v>0.0</v>
      </c>
      <c r="S63" s="97">
        <v>6.0</v>
      </c>
      <c r="T63" s="97">
        <v>2.0</v>
      </c>
      <c r="U63" s="97">
        <v>0.0</v>
      </c>
      <c r="V63" s="97">
        <v>0.0</v>
      </c>
      <c r="W63" s="97">
        <v>0.0</v>
      </c>
      <c r="X63" s="97">
        <v>0.0</v>
      </c>
      <c r="Y63" s="97">
        <v>0.0</v>
      </c>
      <c r="Z63" s="97">
        <v>4.0</v>
      </c>
      <c r="AA63" s="97">
        <v>0.0</v>
      </c>
      <c r="AB63" s="97">
        <v>1.0</v>
      </c>
      <c r="AC63" s="97" t="s">
        <v>624</v>
      </c>
    </row>
    <row r="64">
      <c r="A64" s="94" t="s">
        <v>86</v>
      </c>
      <c r="B64" s="94" t="s">
        <v>1000</v>
      </c>
      <c r="C64" s="95" t="s">
        <v>1001</v>
      </c>
      <c r="D64" s="78" t="s">
        <v>88</v>
      </c>
      <c r="E64" s="78" t="s">
        <v>152</v>
      </c>
      <c r="F64" s="78" t="s">
        <v>1123</v>
      </c>
      <c r="G64" s="96" t="s">
        <v>79</v>
      </c>
      <c r="H64" s="109" t="s">
        <v>1026</v>
      </c>
      <c r="I64" s="109" t="s">
        <v>1379</v>
      </c>
      <c r="J64" s="98" t="str">
        <f t="shared" si="1"/>
        <v>1-28 days</v>
      </c>
      <c r="K64" s="98" t="str">
        <f t="shared" si="2"/>
        <v/>
      </c>
      <c r="L64" s="101" t="s">
        <v>1380</v>
      </c>
      <c r="M64" s="100">
        <v>5.0</v>
      </c>
      <c r="N64" s="97">
        <v>0.0</v>
      </c>
      <c r="O64" s="97">
        <v>0.0</v>
      </c>
      <c r="P64" s="97">
        <v>0.0</v>
      </c>
      <c r="Q64" s="97">
        <v>0.0</v>
      </c>
      <c r="R64" s="97">
        <v>0.0</v>
      </c>
      <c r="S64" s="97">
        <v>0.0</v>
      </c>
      <c r="T64" s="97">
        <v>0.0</v>
      </c>
      <c r="U64" s="97">
        <v>0.0</v>
      </c>
      <c r="V64" s="97">
        <v>0.0</v>
      </c>
      <c r="W64" s="97">
        <v>1.0</v>
      </c>
      <c r="X64" s="97">
        <v>0.0</v>
      </c>
      <c r="Y64" s="97">
        <v>0.0</v>
      </c>
      <c r="Z64" s="97">
        <v>0.0</v>
      </c>
      <c r="AA64" s="97">
        <v>1.0</v>
      </c>
      <c r="AB64" s="97">
        <v>0.0</v>
      </c>
      <c r="AC64" s="97">
        <v>3.0</v>
      </c>
    </row>
    <row r="65">
      <c r="A65" s="94" t="s">
        <v>86</v>
      </c>
      <c r="B65" s="94" t="s">
        <v>453</v>
      </c>
      <c r="C65" s="108" t="s">
        <v>1384</v>
      </c>
      <c r="D65" s="78" t="s">
        <v>88</v>
      </c>
      <c r="E65" s="78" t="s">
        <v>152</v>
      </c>
      <c r="F65" s="78" t="s">
        <v>1123</v>
      </c>
      <c r="G65" s="96" t="s">
        <v>79</v>
      </c>
      <c r="H65" s="109" t="s">
        <v>1385</v>
      </c>
      <c r="I65" s="109" t="s">
        <v>1386</v>
      </c>
      <c r="J65" s="98" t="str">
        <f t="shared" si="1"/>
        <v>1-28 days</v>
      </c>
      <c r="K65" s="98" t="str">
        <f t="shared" si="2"/>
        <v/>
      </c>
      <c r="L65" s="99" t="s">
        <v>1286</v>
      </c>
      <c r="M65" s="100">
        <v>28.0</v>
      </c>
      <c r="N65" s="97">
        <v>2.0</v>
      </c>
      <c r="O65" s="97">
        <v>0.0</v>
      </c>
      <c r="P65" s="97">
        <v>1.0</v>
      </c>
      <c r="Q65" s="97">
        <v>3.0</v>
      </c>
      <c r="R65" s="97">
        <v>2.0</v>
      </c>
      <c r="S65" s="97">
        <v>12.0</v>
      </c>
      <c r="T65" s="97">
        <v>0.0</v>
      </c>
      <c r="U65" s="97">
        <v>0.0</v>
      </c>
      <c r="V65" s="97">
        <v>0.0</v>
      </c>
      <c r="W65" s="97">
        <v>4.0</v>
      </c>
      <c r="X65" s="97">
        <v>2.0</v>
      </c>
      <c r="Y65" s="97">
        <v>0.0</v>
      </c>
      <c r="Z65" s="97">
        <v>0.0</v>
      </c>
      <c r="AA65" s="97">
        <v>1.0</v>
      </c>
      <c r="AB65" s="97">
        <v>1.0</v>
      </c>
      <c r="AC65" s="97" t="s">
        <v>624</v>
      </c>
    </row>
    <row r="66">
      <c r="A66" s="94" t="s">
        <v>517</v>
      </c>
      <c r="B66" s="94" t="s">
        <v>518</v>
      </c>
      <c r="C66" s="95" t="s">
        <v>519</v>
      </c>
      <c r="D66" s="78" t="s">
        <v>88</v>
      </c>
      <c r="E66" s="78" t="s">
        <v>520</v>
      </c>
      <c r="F66" s="78" t="s">
        <v>1123</v>
      </c>
      <c r="G66" s="96" t="s">
        <v>89</v>
      </c>
      <c r="H66" s="109" t="s">
        <v>1387</v>
      </c>
      <c r="I66" s="97"/>
      <c r="J66" s="98" t="str">
        <f t="shared" si="1"/>
        <v>1-28 days</v>
      </c>
      <c r="K66" s="98" t="str">
        <f t="shared" si="2"/>
        <v/>
      </c>
      <c r="L66" s="99" t="s">
        <v>1195</v>
      </c>
      <c r="M66" s="100">
        <v>13.0</v>
      </c>
      <c r="N66" s="97">
        <v>1.0</v>
      </c>
      <c r="O66" s="97">
        <v>0.0</v>
      </c>
      <c r="P66" s="97">
        <v>0.0</v>
      </c>
      <c r="Q66" s="97">
        <v>0.0</v>
      </c>
      <c r="R66" s="97">
        <v>0.0</v>
      </c>
      <c r="S66" s="97">
        <v>0.0</v>
      </c>
      <c r="T66" s="97">
        <v>0.0</v>
      </c>
      <c r="U66" s="97">
        <v>1.0</v>
      </c>
      <c r="V66" s="97">
        <v>3.0</v>
      </c>
      <c r="W66" s="97">
        <v>1.0</v>
      </c>
      <c r="X66" s="97">
        <v>0.0</v>
      </c>
      <c r="Y66" s="97">
        <v>2.0</v>
      </c>
      <c r="Z66" s="97">
        <v>0.0</v>
      </c>
      <c r="AA66" s="97">
        <v>2.0</v>
      </c>
      <c r="AB66" s="97">
        <v>0.0</v>
      </c>
      <c r="AC66" s="97">
        <v>3.0</v>
      </c>
    </row>
    <row r="67">
      <c r="A67" s="94" t="s">
        <v>171</v>
      </c>
      <c r="B67" s="94" t="s">
        <v>172</v>
      </c>
      <c r="C67" s="108" t="s">
        <v>173</v>
      </c>
      <c r="D67" s="78" t="s">
        <v>62</v>
      </c>
      <c r="E67" s="78" t="s">
        <v>174</v>
      </c>
      <c r="F67" s="78" t="s">
        <v>1123</v>
      </c>
      <c r="G67" s="96" t="s">
        <v>106</v>
      </c>
      <c r="H67" s="109" t="s">
        <v>1388</v>
      </c>
      <c r="I67" s="97" t="s">
        <v>1389</v>
      </c>
      <c r="J67" s="98" t="str">
        <f t="shared" si="1"/>
        <v>1-28 days</v>
      </c>
      <c r="K67" s="98" t="str">
        <f t="shared" si="2"/>
        <v/>
      </c>
      <c r="L67" s="99" t="s">
        <v>1283</v>
      </c>
      <c r="M67" s="100">
        <v>23.0</v>
      </c>
      <c r="N67" s="97">
        <v>3.0</v>
      </c>
      <c r="O67" s="97">
        <v>0.0</v>
      </c>
      <c r="P67" s="97">
        <v>0.0</v>
      </c>
      <c r="Q67" s="97">
        <v>1.0</v>
      </c>
      <c r="R67" s="97">
        <v>2.0</v>
      </c>
      <c r="S67" s="97">
        <v>3.0</v>
      </c>
      <c r="T67" s="97">
        <v>0.0</v>
      </c>
      <c r="U67" s="97">
        <v>1.0</v>
      </c>
      <c r="V67" s="97">
        <v>0.0</v>
      </c>
      <c r="W67" s="97">
        <v>1.0</v>
      </c>
      <c r="X67" s="97">
        <v>0.0</v>
      </c>
      <c r="Y67" s="97">
        <v>3.0</v>
      </c>
      <c r="Z67" s="97">
        <v>1.0</v>
      </c>
      <c r="AA67" s="97">
        <v>1.0</v>
      </c>
      <c r="AB67" s="97">
        <v>3.0</v>
      </c>
      <c r="AC67" s="97">
        <v>4.0</v>
      </c>
    </row>
    <row r="68">
      <c r="A68" s="94" t="s">
        <v>86</v>
      </c>
      <c r="B68" s="94" t="s">
        <v>739</v>
      </c>
      <c r="C68" s="95" t="s">
        <v>740</v>
      </c>
      <c r="D68" s="78" t="s">
        <v>88</v>
      </c>
      <c r="E68" s="78" t="s">
        <v>152</v>
      </c>
      <c r="F68" s="78" t="s">
        <v>1123</v>
      </c>
      <c r="G68" s="96" t="s">
        <v>89</v>
      </c>
      <c r="H68" s="109" t="s">
        <v>1392</v>
      </c>
      <c r="I68" s="97"/>
      <c r="J68" s="98" t="str">
        <f t="shared" si="1"/>
        <v>1-28 days</v>
      </c>
      <c r="K68" s="98" t="str">
        <f t="shared" si="2"/>
        <v/>
      </c>
      <c r="L68" s="101" t="s">
        <v>1212</v>
      </c>
      <c r="M68" s="100">
        <v>5.0</v>
      </c>
      <c r="N68" s="97">
        <v>0.0</v>
      </c>
      <c r="O68" s="97">
        <v>1.0</v>
      </c>
      <c r="P68" s="97">
        <v>1.0</v>
      </c>
      <c r="Q68" s="97">
        <v>0.0</v>
      </c>
      <c r="R68" s="97">
        <v>0.0</v>
      </c>
      <c r="S68" s="97">
        <v>0.0</v>
      </c>
      <c r="T68" s="97">
        <v>0.0</v>
      </c>
      <c r="U68" s="97">
        <v>0.0</v>
      </c>
      <c r="V68" s="97">
        <v>0.0</v>
      </c>
      <c r="W68" s="97">
        <v>0.0</v>
      </c>
      <c r="X68" s="97">
        <v>0.0</v>
      </c>
      <c r="Y68" s="97">
        <v>2.0</v>
      </c>
      <c r="Z68" s="97">
        <v>0.0</v>
      </c>
      <c r="AA68" s="97">
        <v>0.0</v>
      </c>
      <c r="AB68" s="97">
        <v>0.0</v>
      </c>
      <c r="AC68" s="97">
        <v>1.0</v>
      </c>
    </row>
    <row r="69">
      <c r="A69" s="94" t="s">
        <v>936</v>
      </c>
      <c r="B69" s="94" t="s">
        <v>1393</v>
      </c>
      <c r="C69" s="108" t="s">
        <v>1394</v>
      </c>
      <c r="D69" s="78" t="s">
        <v>88</v>
      </c>
      <c r="E69" s="78" t="s">
        <v>939</v>
      </c>
      <c r="F69" s="78" t="s">
        <v>64</v>
      </c>
      <c r="G69" s="96" t="s">
        <v>79</v>
      </c>
      <c r="H69" s="97" t="s">
        <v>1395</v>
      </c>
      <c r="I69" s="97"/>
      <c r="J69" s="98" t="str">
        <f t="shared" si="1"/>
        <v>1-28 days</v>
      </c>
      <c r="K69" s="98" t="str">
        <f t="shared" si="2"/>
        <v/>
      </c>
      <c r="L69" s="101" t="s">
        <v>1396</v>
      </c>
      <c r="M69" s="100">
        <v>11.0</v>
      </c>
      <c r="N69" s="97">
        <v>0.0</v>
      </c>
      <c r="O69" s="97">
        <v>0.0</v>
      </c>
      <c r="P69" s="97">
        <v>0.0</v>
      </c>
      <c r="Q69" s="97">
        <v>0.0</v>
      </c>
      <c r="R69" s="97">
        <v>0.0</v>
      </c>
      <c r="S69" s="97">
        <v>0.0</v>
      </c>
      <c r="T69" s="97">
        <v>0.0</v>
      </c>
      <c r="U69" s="97">
        <v>0.0</v>
      </c>
      <c r="V69" s="97">
        <v>1.0</v>
      </c>
      <c r="W69" s="97">
        <v>2.0</v>
      </c>
      <c r="X69" s="97">
        <v>1.0</v>
      </c>
      <c r="Y69" s="97">
        <v>3.0</v>
      </c>
      <c r="Z69" s="97">
        <v>0.0</v>
      </c>
      <c r="AA69" s="97">
        <v>3.0</v>
      </c>
      <c r="AB69" s="97">
        <v>0.0</v>
      </c>
      <c r="AC69" s="97">
        <v>1.0</v>
      </c>
    </row>
    <row r="70">
      <c r="A70" s="94" t="s">
        <v>670</v>
      </c>
      <c r="B70" s="108" t="s">
        <v>1399</v>
      </c>
      <c r="C70" s="108" t="s">
        <v>1399</v>
      </c>
      <c r="D70" s="78" t="s">
        <v>76</v>
      </c>
      <c r="E70" s="78" t="s">
        <v>1400</v>
      </c>
      <c r="F70" s="78"/>
      <c r="G70" s="96"/>
      <c r="H70" s="97"/>
      <c r="I70" s="97"/>
      <c r="J70" s="98" t="str">
        <f t="shared" si="1"/>
        <v>1-28 days</v>
      </c>
      <c r="K70" s="98" t="str">
        <f t="shared" si="2"/>
        <v/>
      </c>
      <c r="L70" s="101" t="s">
        <v>1401</v>
      </c>
      <c r="M70" s="100">
        <v>7.0</v>
      </c>
      <c r="N70" s="97">
        <v>0.0</v>
      </c>
      <c r="O70" s="97">
        <v>0.0</v>
      </c>
      <c r="P70" s="97">
        <v>0.0</v>
      </c>
      <c r="Q70" s="97">
        <v>0.0</v>
      </c>
      <c r="R70" s="97">
        <v>0.0</v>
      </c>
      <c r="S70" s="97">
        <v>0.0</v>
      </c>
      <c r="T70" s="97">
        <v>0.0</v>
      </c>
      <c r="U70" s="97">
        <v>0.0</v>
      </c>
      <c r="V70" s="97">
        <v>0.0</v>
      </c>
      <c r="W70" s="97">
        <v>0.0</v>
      </c>
      <c r="X70" s="97">
        <v>0.0</v>
      </c>
      <c r="Y70" s="97">
        <v>1.0</v>
      </c>
      <c r="Z70" s="97">
        <v>0.0</v>
      </c>
      <c r="AA70" s="97">
        <v>3.0</v>
      </c>
      <c r="AB70" s="97">
        <v>3.0</v>
      </c>
      <c r="AC70" s="97" t="s">
        <v>624</v>
      </c>
    </row>
    <row r="71">
      <c r="A71" s="94" t="s">
        <v>439</v>
      </c>
      <c r="B71" s="94" t="s">
        <v>1040</v>
      </c>
      <c r="C71" s="95" t="s">
        <v>1040</v>
      </c>
      <c r="D71" s="78" t="s">
        <v>76</v>
      </c>
      <c r="E71" s="78" t="s">
        <v>1241</v>
      </c>
      <c r="F71" s="78" t="s">
        <v>1174</v>
      </c>
      <c r="G71" s="96" t="s">
        <v>79</v>
      </c>
      <c r="H71" s="97" t="s">
        <v>1403</v>
      </c>
      <c r="I71" s="109" t="s">
        <v>1404</v>
      </c>
      <c r="J71" s="98" t="str">
        <f t="shared" si="1"/>
        <v>1-28 days</v>
      </c>
      <c r="K71" s="98" t="str">
        <f t="shared" si="2"/>
        <v/>
      </c>
      <c r="L71" s="99" t="s">
        <v>1163</v>
      </c>
      <c r="M71" s="100">
        <v>32.0</v>
      </c>
      <c r="N71" s="97">
        <v>8.0</v>
      </c>
      <c r="O71" s="97">
        <v>8.0</v>
      </c>
      <c r="P71" s="97">
        <v>0.0</v>
      </c>
      <c r="Q71" s="97">
        <v>0.0</v>
      </c>
      <c r="R71" s="97">
        <v>0.0</v>
      </c>
      <c r="S71" s="97">
        <v>3.0</v>
      </c>
      <c r="T71" s="97">
        <v>2.0</v>
      </c>
      <c r="U71" s="97">
        <v>0.0</v>
      </c>
      <c r="V71" s="97">
        <v>3.0</v>
      </c>
      <c r="W71" s="97">
        <v>2.0</v>
      </c>
      <c r="X71" s="97">
        <v>1.0</v>
      </c>
      <c r="Y71" s="97">
        <v>3.0</v>
      </c>
      <c r="Z71" s="97">
        <v>0.0</v>
      </c>
      <c r="AA71" s="97">
        <v>1.0</v>
      </c>
      <c r="AB71" s="97">
        <v>1.0</v>
      </c>
      <c r="AC71" s="97" t="s">
        <v>624</v>
      </c>
    </row>
    <row r="72">
      <c r="A72" s="94" t="s">
        <v>94</v>
      </c>
      <c r="B72" s="94" t="s">
        <v>576</v>
      </c>
      <c r="C72" s="108" t="s">
        <v>577</v>
      </c>
      <c r="D72" s="78" t="s">
        <v>88</v>
      </c>
      <c r="E72" s="78" t="s">
        <v>1216</v>
      </c>
      <c r="F72" s="78" t="s">
        <v>1123</v>
      </c>
      <c r="G72" s="96" t="s">
        <v>79</v>
      </c>
      <c r="H72" s="109" t="s">
        <v>1405</v>
      </c>
      <c r="I72" s="97"/>
      <c r="J72" s="98" t="str">
        <f t="shared" si="1"/>
        <v>1-28 days</v>
      </c>
      <c r="K72" s="98" t="str">
        <f t="shared" si="2"/>
        <v/>
      </c>
      <c r="L72" s="99" t="s">
        <v>1257</v>
      </c>
      <c r="M72" s="100">
        <v>17.0</v>
      </c>
      <c r="N72" s="97">
        <v>2.0</v>
      </c>
      <c r="O72" s="97">
        <v>1.0</v>
      </c>
      <c r="P72" s="97">
        <v>2.0</v>
      </c>
      <c r="Q72" s="97">
        <v>3.0</v>
      </c>
      <c r="R72" s="97">
        <v>3.0</v>
      </c>
      <c r="S72" s="97">
        <v>2.0</v>
      </c>
      <c r="T72" s="97">
        <v>1.0</v>
      </c>
      <c r="U72" s="97">
        <v>1.0</v>
      </c>
      <c r="V72" s="97">
        <v>0.0</v>
      </c>
      <c r="W72" s="97">
        <v>0.0</v>
      </c>
      <c r="X72" s="97">
        <v>0.0</v>
      </c>
      <c r="Y72" s="97">
        <v>0.0</v>
      </c>
      <c r="Z72" s="97">
        <v>1.0</v>
      </c>
      <c r="AA72" s="97">
        <v>0.0</v>
      </c>
      <c r="AB72" s="97">
        <v>0.0</v>
      </c>
      <c r="AC72" s="97">
        <v>1.0</v>
      </c>
    </row>
    <row r="73">
      <c r="A73" s="94" t="s">
        <v>129</v>
      </c>
      <c r="B73" s="94" t="s">
        <v>1049</v>
      </c>
      <c r="C73" s="108" t="s">
        <v>1050</v>
      </c>
      <c r="D73" s="78" t="s">
        <v>132</v>
      </c>
      <c r="E73" s="78" t="s">
        <v>754</v>
      </c>
      <c r="F73" s="78" t="s">
        <v>1285</v>
      </c>
      <c r="G73" s="96" t="s">
        <v>79</v>
      </c>
      <c r="H73" s="109" t="s">
        <v>1408</v>
      </c>
      <c r="I73" s="109" t="s">
        <v>1364</v>
      </c>
      <c r="J73" s="98" t="str">
        <f t="shared" si="1"/>
        <v>1-28 days</v>
      </c>
      <c r="K73" s="98" t="str">
        <f t="shared" si="2"/>
        <v/>
      </c>
      <c r="L73" s="101" t="s">
        <v>1366</v>
      </c>
      <c r="M73" s="100">
        <v>13.0</v>
      </c>
      <c r="N73" s="97">
        <v>0.0</v>
      </c>
      <c r="O73" s="97">
        <v>0.0</v>
      </c>
      <c r="P73" s="97">
        <v>2.0</v>
      </c>
      <c r="Q73" s="97">
        <v>5.0</v>
      </c>
      <c r="R73" s="97">
        <v>1.0</v>
      </c>
      <c r="S73" s="97">
        <v>0.0</v>
      </c>
      <c r="T73" s="97">
        <v>1.0</v>
      </c>
      <c r="U73" s="97">
        <v>0.0</v>
      </c>
      <c r="V73" s="97">
        <v>0.0</v>
      </c>
      <c r="W73" s="97">
        <v>0.0</v>
      </c>
      <c r="X73" s="97">
        <v>2.0</v>
      </c>
      <c r="Y73" s="97">
        <v>1.0</v>
      </c>
      <c r="Z73" s="97">
        <v>0.0</v>
      </c>
      <c r="AA73" s="97">
        <v>0.0</v>
      </c>
      <c r="AB73" s="97">
        <v>0.0</v>
      </c>
      <c r="AC73" s="97">
        <v>1.0</v>
      </c>
    </row>
    <row r="74">
      <c r="A74" s="94" t="s">
        <v>188</v>
      </c>
      <c r="B74" s="94" t="s">
        <v>881</v>
      </c>
      <c r="C74" s="95" t="s">
        <v>881</v>
      </c>
      <c r="D74" s="78" t="s">
        <v>62</v>
      </c>
      <c r="E74" s="78" t="s">
        <v>190</v>
      </c>
      <c r="F74" s="78" t="s">
        <v>1288</v>
      </c>
      <c r="G74" s="96" t="s">
        <v>79</v>
      </c>
      <c r="H74" s="97" t="s">
        <v>1409</v>
      </c>
      <c r="I74" s="109" t="s">
        <v>1211</v>
      </c>
      <c r="J74" s="98" t="str">
        <f t="shared" si="1"/>
        <v>1-28 days</v>
      </c>
      <c r="K74" s="98" t="str">
        <f t="shared" si="2"/>
        <v/>
      </c>
      <c r="L74" s="101" t="s">
        <v>1222</v>
      </c>
      <c r="M74" s="100">
        <v>7.0</v>
      </c>
      <c r="N74" s="97">
        <v>0.0</v>
      </c>
      <c r="O74" s="97">
        <v>0.0</v>
      </c>
      <c r="P74" s="97">
        <v>0.0</v>
      </c>
      <c r="Q74" s="97">
        <v>0.0</v>
      </c>
      <c r="R74" s="97">
        <v>1.0</v>
      </c>
      <c r="S74" s="97">
        <v>0.0</v>
      </c>
      <c r="T74" s="97">
        <v>0.0</v>
      </c>
      <c r="U74" s="97">
        <v>0.0</v>
      </c>
      <c r="V74" s="97">
        <v>1.0</v>
      </c>
      <c r="W74" s="97">
        <v>2.0</v>
      </c>
      <c r="X74" s="97">
        <v>0.0</v>
      </c>
      <c r="Y74" s="97">
        <v>1.0</v>
      </c>
      <c r="Z74" s="97">
        <v>0.0</v>
      </c>
      <c r="AA74" s="97">
        <v>1.0</v>
      </c>
      <c r="AB74" s="97">
        <v>0.0</v>
      </c>
      <c r="AC74" s="97">
        <v>1.0</v>
      </c>
    </row>
    <row r="75">
      <c r="A75" s="94" t="s">
        <v>493</v>
      </c>
      <c r="B75" s="94" t="s">
        <v>494</v>
      </c>
      <c r="C75" s="108" t="s">
        <v>495</v>
      </c>
      <c r="D75" s="78" t="s">
        <v>76</v>
      </c>
      <c r="E75" s="78" t="s">
        <v>1410</v>
      </c>
      <c r="F75" s="78" t="s">
        <v>1278</v>
      </c>
      <c r="G75" s="96" t="s">
        <v>89</v>
      </c>
      <c r="H75" s="109" t="s">
        <v>1411</v>
      </c>
      <c r="I75" s="109" t="s">
        <v>1412</v>
      </c>
      <c r="J75" s="98" t="str">
        <f t="shared" si="1"/>
        <v>1-28 days</v>
      </c>
      <c r="K75" s="98" t="str">
        <f t="shared" si="2"/>
        <v/>
      </c>
      <c r="L75" s="101" t="s">
        <v>1413</v>
      </c>
      <c r="M75" s="100">
        <v>85.0</v>
      </c>
      <c r="N75" s="97">
        <v>0.0</v>
      </c>
      <c r="O75" s="97">
        <v>0.0</v>
      </c>
      <c r="P75" s="97">
        <v>34.0</v>
      </c>
      <c r="Q75" s="97">
        <v>0.0</v>
      </c>
      <c r="R75" s="97">
        <v>0.0</v>
      </c>
      <c r="S75" s="97">
        <v>21.0</v>
      </c>
      <c r="T75" s="97">
        <v>4.0</v>
      </c>
      <c r="U75" s="97">
        <v>14.0</v>
      </c>
      <c r="V75" s="97">
        <v>2.0</v>
      </c>
      <c r="W75" s="97">
        <v>1.0</v>
      </c>
      <c r="X75" s="97">
        <v>0.0</v>
      </c>
      <c r="Y75" s="97">
        <v>1.0</v>
      </c>
      <c r="Z75" s="97">
        <v>1.0</v>
      </c>
      <c r="AA75" s="97">
        <v>0.0</v>
      </c>
      <c r="AB75" s="97">
        <v>1.0</v>
      </c>
      <c r="AC75" s="97">
        <v>6.0</v>
      </c>
    </row>
    <row r="76">
      <c r="A76" s="94" t="s">
        <v>86</v>
      </c>
      <c r="B76" s="94" t="s">
        <v>790</v>
      </c>
      <c r="C76" s="95" t="s">
        <v>790</v>
      </c>
      <c r="D76" s="78" t="s">
        <v>88</v>
      </c>
      <c r="E76" s="78" t="s">
        <v>1290</v>
      </c>
      <c r="F76" s="78" t="s">
        <v>1123</v>
      </c>
      <c r="G76" s="96" t="s">
        <v>65</v>
      </c>
      <c r="H76" s="97" t="s">
        <v>1415</v>
      </c>
      <c r="I76" s="97"/>
      <c r="J76" s="98" t="str">
        <f t="shared" si="1"/>
        <v>1-28 days</v>
      </c>
      <c r="K76" s="98" t="str">
        <f t="shared" si="2"/>
        <v/>
      </c>
      <c r="L76" s="101" t="s">
        <v>1376</v>
      </c>
      <c r="M76" s="100">
        <v>8.0</v>
      </c>
      <c r="N76" s="97">
        <v>1.0</v>
      </c>
      <c r="O76" s="97">
        <v>0.0</v>
      </c>
      <c r="P76" s="97">
        <v>0.0</v>
      </c>
      <c r="Q76" s="97">
        <v>0.0</v>
      </c>
      <c r="R76" s="97">
        <v>2.0</v>
      </c>
      <c r="S76" s="97">
        <v>0.0</v>
      </c>
      <c r="T76" s="97">
        <v>0.0</v>
      </c>
      <c r="U76" s="97">
        <v>0.0</v>
      </c>
      <c r="V76" s="97">
        <v>0.0</v>
      </c>
      <c r="W76" s="97">
        <v>2.0</v>
      </c>
      <c r="X76" s="97">
        <v>0.0</v>
      </c>
      <c r="Y76" s="97">
        <v>0.0</v>
      </c>
      <c r="Z76" s="97">
        <v>0.0</v>
      </c>
      <c r="AA76" s="97">
        <v>0.0</v>
      </c>
      <c r="AB76" s="97">
        <v>0.0</v>
      </c>
      <c r="AC76" s="97">
        <v>3.0</v>
      </c>
    </row>
    <row r="77">
      <c r="A77" s="94" t="s">
        <v>181</v>
      </c>
      <c r="B77" s="94" t="s">
        <v>182</v>
      </c>
      <c r="C77" s="108" t="s">
        <v>183</v>
      </c>
      <c r="D77" s="78" t="s">
        <v>76</v>
      </c>
      <c r="E77" s="78" t="s">
        <v>1416</v>
      </c>
      <c r="F77" s="78" t="s">
        <v>1138</v>
      </c>
      <c r="G77" s="96" t="s">
        <v>89</v>
      </c>
      <c r="H77" s="109" t="s">
        <v>1405</v>
      </c>
      <c r="I77" s="109" t="s">
        <v>1417</v>
      </c>
      <c r="J77" s="98" t="str">
        <f t="shared" si="1"/>
        <v>1-28 days</v>
      </c>
      <c r="K77" s="98" t="str">
        <f t="shared" si="2"/>
        <v/>
      </c>
      <c r="L77" s="99" t="s">
        <v>1195</v>
      </c>
      <c r="M77" s="100">
        <v>24.0</v>
      </c>
      <c r="N77" s="97">
        <v>2.0</v>
      </c>
      <c r="O77" s="97">
        <v>0.0</v>
      </c>
      <c r="P77" s="97">
        <v>0.0</v>
      </c>
      <c r="Q77" s="97">
        <v>3.0</v>
      </c>
      <c r="R77" s="97">
        <v>0.0</v>
      </c>
      <c r="S77" s="97">
        <v>0.0</v>
      </c>
      <c r="T77" s="97">
        <v>0.0</v>
      </c>
      <c r="U77" s="97">
        <v>0.0</v>
      </c>
      <c r="V77" s="97">
        <v>0.0</v>
      </c>
      <c r="W77" s="97">
        <v>2.0</v>
      </c>
      <c r="X77" s="97">
        <v>12.0</v>
      </c>
      <c r="Y77" s="97">
        <v>0.0</v>
      </c>
      <c r="Z77" s="97">
        <v>0.0</v>
      </c>
      <c r="AA77" s="97">
        <v>2.0</v>
      </c>
      <c r="AB77" s="97">
        <v>3.0</v>
      </c>
      <c r="AC77" s="97" t="s">
        <v>624</v>
      </c>
    </row>
    <row r="78">
      <c r="A78" s="94" t="s">
        <v>86</v>
      </c>
      <c r="B78" s="94" t="s">
        <v>540</v>
      </c>
      <c r="C78" s="108" t="s">
        <v>540</v>
      </c>
      <c r="D78" s="78" t="s">
        <v>88</v>
      </c>
      <c r="E78" s="78" t="s">
        <v>1290</v>
      </c>
      <c r="F78" s="78" t="s">
        <v>1123</v>
      </c>
      <c r="G78" s="96" t="s">
        <v>65</v>
      </c>
      <c r="H78" s="109" t="s">
        <v>1418</v>
      </c>
      <c r="I78" s="97"/>
      <c r="J78" s="98" t="str">
        <f t="shared" si="1"/>
        <v>1-28 days</v>
      </c>
      <c r="K78" s="98" t="str">
        <f t="shared" si="2"/>
        <v/>
      </c>
      <c r="L78" s="101" t="s">
        <v>1419</v>
      </c>
      <c r="M78" s="100">
        <v>8.0</v>
      </c>
      <c r="N78" s="97">
        <v>1.0</v>
      </c>
      <c r="O78" s="97">
        <v>0.0</v>
      </c>
      <c r="P78" s="97">
        <v>0.0</v>
      </c>
      <c r="Q78" s="97">
        <v>0.0</v>
      </c>
      <c r="R78" s="97">
        <v>2.0</v>
      </c>
      <c r="S78" s="97">
        <v>0.0</v>
      </c>
      <c r="T78" s="97">
        <v>0.0</v>
      </c>
      <c r="U78" s="97">
        <v>0.0</v>
      </c>
      <c r="V78" s="97">
        <v>1.0</v>
      </c>
      <c r="W78" s="97">
        <v>1.0</v>
      </c>
      <c r="X78" s="97">
        <v>1.0</v>
      </c>
      <c r="Y78" s="97">
        <v>0.0</v>
      </c>
      <c r="Z78" s="97">
        <v>0.0</v>
      </c>
      <c r="AA78" s="97">
        <v>0.0</v>
      </c>
      <c r="AB78" s="97">
        <v>0.0</v>
      </c>
      <c r="AC78" s="97">
        <v>2.0</v>
      </c>
    </row>
    <row r="79">
      <c r="A79" s="94" t="s">
        <v>86</v>
      </c>
      <c r="B79" s="94" t="s">
        <v>1423</v>
      </c>
      <c r="C79" s="108" t="s">
        <v>1424</v>
      </c>
      <c r="D79" s="78" t="s">
        <v>88</v>
      </c>
      <c r="E79" s="78" t="s">
        <v>152</v>
      </c>
      <c r="F79" s="78" t="s">
        <v>1123</v>
      </c>
      <c r="G79" s="96" t="s">
        <v>79</v>
      </c>
      <c r="H79" s="97" t="s">
        <v>1425</v>
      </c>
      <c r="I79" s="109" t="s">
        <v>1353</v>
      </c>
      <c r="J79" s="98" t="str">
        <f t="shared" si="1"/>
        <v>1-28 days</v>
      </c>
      <c r="K79" s="98" t="str">
        <f t="shared" si="2"/>
        <v/>
      </c>
      <c r="L79" s="99" t="s">
        <v>1426</v>
      </c>
      <c r="M79" s="100">
        <v>2.0</v>
      </c>
      <c r="N79" s="97">
        <v>0.0</v>
      </c>
      <c r="O79" s="97">
        <v>0.0</v>
      </c>
      <c r="P79" s="97">
        <v>0.0</v>
      </c>
      <c r="Q79" s="97">
        <v>0.0</v>
      </c>
      <c r="R79" s="97">
        <v>0.0</v>
      </c>
      <c r="S79" s="97">
        <v>0.0</v>
      </c>
      <c r="T79" s="97">
        <v>0.0</v>
      </c>
      <c r="U79" s="97">
        <v>0.0</v>
      </c>
      <c r="V79" s="97">
        <v>0.0</v>
      </c>
      <c r="W79" s="97">
        <v>0.0</v>
      </c>
      <c r="X79" s="97">
        <v>0.0</v>
      </c>
      <c r="Y79" s="97">
        <v>0.0</v>
      </c>
      <c r="Z79" s="97">
        <v>0.0</v>
      </c>
      <c r="AA79" s="97">
        <v>0.0</v>
      </c>
      <c r="AB79" s="97">
        <v>1.0</v>
      </c>
      <c r="AC79" s="97">
        <v>1.0</v>
      </c>
    </row>
    <row r="80">
      <c r="A80" s="94" t="s">
        <v>129</v>
      </c>
      <c r="B80" s="94" t="s">
        <v>1428</v>
      </c>
      <c r="C80" s="108" t="s">
        <v>1428</v>
      </c>
      <c r="D80" s="78" t="s">
        <v>88</v>
      </c>
      <c r="E80" s="78" t="s">
        <v>754</v>
      </c>
      <c r="F80" s="78" t="s">
        <v>1144</v>
      </c>
      <c r="G80" s="96" t="s">
        <v>328</v>
      </c>
      <c r="H80" s="97"/>
      <c r="I80" s="97"/>
      <c r="J80" s="98" t="str">
        <f t="shared" si="1"/>
        <v>1-28 days</v>
      </c>
      <c r="K80" s="98" t="str">
        <f t="shared" si="2"/>
        <v/>
      </c>
      <c r="L80" s="101" t="s">
        <v>1429</v>
      </c>
      <c r="M80" s="100">
        <v>8.0</v>
      </c>
      <c r="N80" s="97">
        <v>0.0</v>
      </c>
      <c r="O80" s="97">
        <v>0.0</v>
      </c>
      <c r="P80" s="97">
        <v>0.0</v>
      </c>
      <c r="Q80" s="97">
        <v>0.0</v>
      </c>
      <c r="R80" s="97">
        <v>0.0</v>
      </c>
      <c r="S80" s="97">
        <v>0.0</v>
      </c>
      <c r="T80" s="97">
        <v>0.0</v>
      </c>
      <c r="U80" s="97">
        <v>0.0</v>
      </c>
      <c r="V80" s="97">
        <v>2.0</v>
      </c>
      <c r="W80" s="97">
        <v>1.0</v>
      </c>
      <c r="X80" s="97">
        <v>0.0</v>
      </c>
      <c r="Y80" s="97">
        <v>3.0</v>
      </c>
      <c r="Z80" s="97">
        <v>0.0</v>
      </c>
      <c r="AA80" s="97">
        <v>0.0</v>
      </c>
      <c r="AB80" s="97">
        <v>0.0</v>
      </c>
      <c r="AC80" s="97">
        <v>2.0</v>
      </c>
    </row>
    <row r="81">
      <c r="A81" s="94" t="s">
        <v>129</v>
      </c>
      <c r="B81" s="94" t="s">
        <v>1430</v>
      </c>
      <c r="C81" s="108" t="s">
        <v>1431</v>
      </c>
      <c r="D81" s="78" t="s">
        <v>132</v>
      </c>
      <c r="E81" s="78" t="s">
        <v>754</v>
      </c>
      <c r="F81" s="78" t="s">
        <v>1144</v>
      </c>
      <c r="G81" s="96" t="s">
        <v>135</v>
      </c>
      <c r="H81" s="97" t="s">
        <v>1432</v>
      </c>
      <c r="I81" s="97"/>
      <c r="J81" s="98" t="str">
        <f t="shared" si="1"/>
        <v>1-28 days</v>
      </c>
      <c r="K81" s="98" t="str">
        <f t="shared" si="2"/>
        <v/>
      </c>
      <c r="L81" s="99" t="s">
        <v>1433</v>
      </c>
      <c r="M81" s="100">
        <v>2.0</v>
      </c>
      <c r="N81" s="97">
        <v>0.0</v>
      </c>
      <c r="O81" s="97">
        <v>0.0</v>
      </c>
      <c r="P81" s="97">
        <v>0.0</v>
      </c>
      <c r="Q81" s="97">
        <v>0.0</v>
      </c>
      <c r="R81" s="97">
        <v>0.0</v>
      </c>
      <c r="S81" s="97">
        <v>0.0</v>
      </c>
      <c r="T81" s="97">
        <v>0.0</v>
      </c>
      <c r="U81" s="97">
        <v>0.0</v>
      </c>
      <c r="V81" s="97">
        <v>0.0</v>
      </c>
      <c r="W81" s="97">
        <v>0.0</v>
      </c>
      <c r="X81" s="97">
        <v>0.0</v>
      </c>
      <c r="Y81" s="97">
        <v>0.0</v>
      </c>
      <c r="Z81" s="97">
        <v>0.0</v>
      </c>
      <c r="AA81" s="97">
        <v>1.0</v>
      </c>
      <c r="AB81" s="97">
        <v>1.0</v>
      </c>
      <c r="AC81" s="97" t="s">
        <v>624</v>
      </c>
    </row>
    <row r="82">
      <c r="A82" s="94" t="s">
        <v>86</v>
      </c>
      <c r="B82" s="94" t="s">
        <v>609</v>
      </c>
      <c r="C82" s="95" t="s">
        <v>609</v>
      </c>
      <c r="D82" s="78" t="s">
        <v>88</v>
      </c>
      <c r="E82" s="78" t="s">
        <v>1290</v>
      </c>
      <c r="F82" s="78" t="s">
        <v>1123</v>
      </c>
      <c r="G82" s="96" t="s">
        <v>65</v>
      </c>
      <c r="H82" s="97" t="s">
        <v>1435</v>
      </c>
      <c r="I82" s="97"/>
      <c r="J82" s="98" t="str">
        <f t="shared" si="1"/>
        <v>1-28 days</v>
      </c>
      <c r="K82" s="98" t="str">
        <f t="shared" si="2"/>
        <v/>
      </c>
      <c r="L82" s="101" t="s">
        <v>1166</v>
      </c>
      <c r="M82" s="100">
        <v>32.0</v>
      </c>
      <c r="N82" s="97">
        <v>9.0</v>
      </c>
      <c r="O82" s="97">
        <v>0.0</v>
      </c>
      <c r="P82" s="97">
        <v>0.0</v>
      </c>
      <c r="Q82" s="97">
        <v>0.0</v>
      </c>
      <c r="R82" s="97">
        <v>1.0</v>
      </c>
      <c r="S82" s="97">
        <v>0.0</v>
      </c>
      <c r="T82" s="97">
        <v>0.0</v>
      </c>
      <c r="U82" s="97">
        <v>0.0</v>
      </c>
      <c r="V82" s="97">
        <v>0.0</v>
      </c>
      <c r="W82" s="97">
        <v>16.0</v>
      </c>
      <c r="X82" s="97">
        <v>0.0</v>
      </c>
      <c r="Y82" s="97">
        <v>0.0</v>
      </c>
      <c r="Z82" s="97">
        <v>0.0</v>
      </c>
      <c r="AA82" s="97">
        <v>0.0</v>
      </c>
      <c r="AB82" s="97">
        <v>0.0</v>
      </c>
      <c r="AC82" s="97">
        <v>6.0</v>
      </c>
    </row>
    <row r="83">
      <c r="A83" s="94" t="s">
        <v>86</v>
      </c>
      <c r="B83" s="94" t="s">
        <v>780</v>
      </c>
      <c r="C83" s="108" t="s">
        <v>780</v>
      </c>
      <c r="D83" s="78" t="s">
        <v>88</v>
      </c>
      <c r="E83" s="78" t="s">
        <v>1290</v>
      </c>
      <c r="F83" s="78" t="s">
        <v>1123</v>
      </c>
      <c r="G83" s="96" t="s">
        <v>65</v>
      </c>
      <c r="H83" s="97" t="s">
        <v>1415</v>
      </c>
      <c r="I83" s="97"/>
      <c r="J83" s="98" t="str">
        <f t="shared" si="1"/>
        <v>1-28 days</v>
      </c>
      <c r="K83" s="98" t="str">
        <f t="shared" si="2"/>
        <v/>
      </c>
      <c r="L83" s="101" t="s">
        <v>1411</v>
      </c>
      <c r="M83" s="100">
        <v>5.0</v>
      </c>
      <c r="N83" s="97">
        <v>0.0</v>
      </c>
      <c r="O83" s="97">
        <v>1.0</v>
      </c>
      <c r="P83" s="97">
        <v>0.0</v>
      </c>
      <c r="Q83" s="97">
        <v>0.0</v>
      </c>
      <c r="R83" s="97">
        <v>0.0</v>
      </c>
      <c r="S83" s="97">
        <v>1.0</v>
      </c>
      <c r="T83" s="97">
        <v>0.0</v>
      </c>
      <c r="U83" s="97">
        <v>0.0</v>
      </c>
      <c r="V83" s="97">
        <v>0.0</v>
      </c>
      <c r="W83" s="97">
        <v>1.0</v>
      </c>
      <c r="X83" s="97">
        <v>0.0</v>
      </c>
      <c r="Y83" s="97">
        <v>1.0</v>
      </c>
      <c r="Z83" s="97">
        <v>0.0</v>
      </c>
      <c r="AA83" s="97">
        <v>0.0</v>
      </c>
      <c r="AB83" s="97">
        <v>0.0</v>
      </c>
      <c r="AC83" s="97">
        <v>1.0</v>
      </c>
    </row>
    <row r="84">
      <c r="A84" s="94" t="s">
        <v>86</v>
      </c>
      <c r="B84" s="94" t="s">
        <v>900</v>
      </c>
      <c r="C84" s="108" t="s">
        <v>900</v>
      </c>
      <c r="D84" s="78" t="s">
        <v>88</v>
      </c>
      <c r="E84" s="78" t="s">
        <v>1290</v>
      </c>
      <c r="F84" s="78" t="s">
        <v>1123</v>
      </c>
      <c r="G84" s="96" t="s">
        <v>65</v>
      </c>
      <c r="H84" s="109" t="s">
        <v>1441</v>
      </c>
      <c r="I84" s="97"/>
      <c r="J84" s="98" t="str">
        <f t="shared" si="1"/>
        <v>1-28 days</v>
      </c>
      <c r="K84" s="98" t="str">
        <f t="shared" si="2"/>
        <v/>
      </c>
      <c r="L84" s="101" t="s">
        <v>1411</v>
      </c>
      <c r="M84" s="100">
        <v>6.0</v>
      </c>
      <c r="N84" s="97">
        <v>0.0</v>
      </c>
      <c r="O84" s="97">
        <v>1.0</v>
      </c>
      <c r="P84" s="97">
        <v>0.0</v>
      </c>
      <c r="Q84" s="97">
        <v>0.0</v>
      </c>
      <c r="R84" s="97">
        <v>1.0</v>
      </c>
      <c r="S84" s="97">
        <v>0.0</v>
      </c>
      <c r="T84" s="97">
        <v>0.0</v>
      </c>
      <c r="U84" s="97">
        <v>0.0</v>
      </c>
      <c r="V84" s="97">
        <v>0.0</v>
      </c>
      <c r="W84" s="97">
        <v>3.0</v>
      </c>
      <c r="X84" s="97">
        <v>0.0</v>
      </c>
      <c r="Y84" s="97">
        <v>0.0</v>
      </c>
      <c r="Z84" s="97">
        <v>0.0</v>
      </c>
      <c r="AA84" s="97">
        <v>0.0</v>
      </c>
      <c r="AB84" s="97">
        <v>0.0</v>
      </c>
      <c r="AC84" s="97">
        <v>1.0</v>
      </c>
    </row>
    <row r="85">
      <c r="A85" s="94" t="s">
        <v>307</v>
      </c>
      <c r="B85" s="94" t="s">
        <v>1442</v>
      </c>
      <c r="C85" s="108" t="s">
        <v>1442</v>
      </c>
      <c r="D85" s="78" t="s">
        <v>76</v>
      </c>
      <c r="E85" s="78" t="s">
        <v>1137</v>
      </c>
      <c r="F85" s="78" t="s">
        <v>1138</v>
      </c>
      <c r="G85" s="96" t="s">
        <v>106</v>
      </c>
      <c r="H85" s="97"/>
      <c r="I85" s="97"/>
      <c r="J85" s="98" t="str">
        <f t="shared" si="1"/>
        <v>1-28 days</v>
      </c>
      <c r="K85" s="98" t="str">
        <f t="shared" si="2"/>
        <v/>
      </c>
      <c r="L85" s="99" t="s">
        <v>1443</v>
      </c>
      <c r="M85" s="100">
        <v>12.0</v>
      </c>
      <c r="N85" s="97">
        <v>0.0</v>
      </c>
      <c r="O85" s="97">
        <v>0.0</v>
      </c>
      <c r="P85" s="97">
        <v>0.0</v>
      </c>
      <c r="Q85" s="97">
        <v>0.0</v>
      </c>
      <c r="R85" s="97">
        <v>0.0</v>
      </c>
      <c r="S85" s="97">
        <v>0.0</v>
      </c>
      <c r="T85" s="97">
        <v>0.0</v>
      </c>
      <c r="U85" s="97">
        <v>0.0</v>
      </c>
      <c r="V85" s="97">
        <v>0.0</v>
      </c>
      <c r="W85" s="97">
        <v>2.0</v>
      </c>
      <c r="X85" s="97">
        <v>0.0</v>
      </c>
      <c r="Y85" s="97">
        <v>1.0</v>
      </c>
      <c r="Z85" s="97">
        <v>0.0</v>
      </c>
      <c r="AA85" s="97">
        <v>3.0</v>
      </c>
      <c r="AB85" s="97">
        <v>6.0</v>
      </c>
      <c r="AC85" s="97" t="s">
        <v>624</v>
      </c>
    </row>
    <row r="86">
      <c r="A86" s="94" t="s">
        <v>86</v>
      </c>
      <c r="B86" s="94" t="s">
        <v>910</v>
      </c>
      <c r="C86" s="95" t="s">
        <v>911</v>
      </c>
      <c r="D86" s="78" t="s">
        <v>88</v>
      </c>
      <c r="E86" s="78" t="s">
        <v>1290</v>
      </c>
      <c r="F86" s="78" t="s">
        <v>1123</v>
      </c>
      <c r="G86" s="96" t="s">
        <v>65</v>
      </c>
      <c r="H86" s="109" t="s">
        <v>1418</v>
      </c>
      <c r="I86" s="97"/>
      <c r="J86" s="98" t="str">
        <f t="shared" si="1"/>
        <v>1-28 days</v>
      </c>
      <c r="K86" s="98" t="str">
        <f t="shared" si="2"/>
        <v/>
      </c>
      <c r="L86" s="101" t="s">
        <v>1189</v>
      </c>
      <c r="M86" s="100">
        <v>6.0</v>
      </c>
      <c r="N86" s="97">
        <v>1.0</v>
      </c>
      <c r="O86" s="97">
        <v>0.0</v>
      </c>
      <c r="P86" s="97">
        <v>0.0</v>
      </c>
      <c r="Q86" s="97">
        <v>1.0</v>
      </c>
      <c r="R86" s="97">
        <v>1.0</v>
      </c>
      <c r="S86" s="97">
        <v>0.0</v>
      </c>
      <c r="T86" s="97">
        <v>0.0</v>
      </c>
      <c r="U86" s="97">
        <v>0.0</v>
      </c>
      <c r="V86" s="97">
        <v>1.0</v>
      </c>
      <c r="W86" s="97">
        <v>0.0</v>
      </c>
      <c r="X86" s="97">
        <v>0.0</v>
      </c>
      <c r="Y86" s="97">
        <v>0.0</v>
      </c>
      <c r="Z86" s="97">
        <v>0.0</v>
      </c>
      <c r="AA86" s="97">
        <v>0.0</v>
      </c>
      <c r="AB86" s="97">
        <v>0.0</v>
      </c>
      <c r="AC86" s="97">
        <v>2.0</v>
      </c>
    </row>
    <row r="87">
      <c r="A87" s="94" t="s">
        <v>514</v>
      </c>
      <c r="B87" s="94" t="s">
        <v>681</v>
      </c>
      <c r="C87" s="95" t="s">
        <v>682</v>
      </c>
      <c r="D87" s="78" t="s">
        <v>88</v>
      </c>
      <c r="E87" s="78" t="s">
        <v>516</v>
      </c>
      <c r="F87" s="78" t="s">
        <v>1123</v>
      </c>
      <c r="G87" s="96" t="s">
        <v>79</v>
      </c>
      <c r="H87" s="97" t="s">
        <v>1445</v>
      </c>
      <c r="I87" s="97" t="s">
        <v>1368</v>
      </c>
      <c r="J87" s="98" t="str">
        <f t="shared" si="1"/>
        <v>1-28 days</v>
      </c>
      <c r="K87" s="98" t="str">
        <f t="shared" si="2"/>
        <v/>
      </c>
      <c r="L87" s="99" t="s">
        <v>1132</v>
      </c>
      <c r="M87" s="100">
        <v>7.0</v>
      </c>
      <c r="N87" s="97">
        <v>1.0</v>
      </c>
      <c r="O87" s="97">
        <v>0.0</v>
      </c>
      <c r="P87" s="97">
        <v>0.0</v>
      </c>
      <c r="Q87" s="97">
        <v>0.0</v>
      </c>
      <c r="R87" s="97">
        <v>0.0</v>
      </c>
      <c r="S87" s="97">
        <v>0.0</v>
      </c>
      <c r="T87" s="97">
        <v>1.0</v>
      </c>
      <c r="U87" s="97">
        <v>0.0</v>
      </c>
      <c r="V87" s="97">
        <v>0.0</v>
      </c>
      <c r="W87" s="97">
        <v>2.0</v>
      </c>
      <c r="X87" s="97">
        <v>1.0</v>
      </c>
      <c r="Y87" s="97">
        <v>0.0</v>
      </c>
      <c r="Z87" s="97">
        <v>0.0</v>
      </c>
      <c r="AA87" s="97">
        <v>1.0</v>
      </c>
      <c r="AB87" s="97">
        <v>1.0</v>
      </c>
      <c r="AC87" s="97" t="s">
        <v>624</v>
      </c>
    </row>
    <row r="88">
      <c r="A88" s="94" t="s">
        <v>248</v>
      </c>
      <c r="B88" s="94" t="s">
        <v>249</v>
      </c>
      <c r="C88" s="108" t="s">
        <v>249</v>
      </c>
      <c r="D88" s="78" t="s">
        <v>76</v>
      </c>
      <c r="E88" s="78" t="s">
        <v>250</v>
      </c>
      <c r="F88" s="78" t="s">
        <v>1174</v>
      </c>
      <c r="G88" s="96" t="s">
        <v>89</v>
      </c>
      <c r="H88" s="109" t="s">
        <v>1446</v>
      </c>
      <c r="I88" s="109" t="s">
        <v>1447</v>
      </c>
      <c r="J88" s="98" t="str">
        <f t="shared" si="1"/>
        <v>1-28 days</v>
      </c>
      <c r="K88" s="98" t="str">
        <f t="shared" si="2"/>
        <v/>
      </c>
      <c r="L88" s="101" t="s">
        <v>1156</v>
      </c>
      <c r="M88" s="100">
        <v>19.0</v>
      </c>
      <c r="N88" s="97">
        <v>0.0</v>
      </c>
      <c r="O88" s="97">
        <v>0.0</v>
      </c>
      <c r="P88" s="97">
        <v>0.0</v>
      </c>
      <c r="Q88" s="97">
        <v>3.0</v>
      </c>
      <c r="R88" s="97">
        <v>1.0</v>
      </c>
      <c r="S88" s="97">
        <v>2.0</v>
      </c>
      <c r="T88" s="97">
        <v>0.0</v>
      </c>
      <c r="U88" s="97">
        <v>0.0</v>
      </c>
      <c r="V88" s="97">
        <v>0.0</v>
      </c>
      <c r="W88" s="97">
        <v>0.0</v>
      </c>
      <c r="X88" s="97">
        <v>5.0</v>
      </c>
      <c r="Y88" s="97">
        <v>1.0</v>
      </c>
      <c r="Z88" s="97">
        <v>0.0</v>
      </c>
      <c r="AA88" s="97">
        <v>3.0</v>
      </c>
      <c r="AB88" s="97">
        <v>1.0</v>
      </c>
      <c r="AC88" s="97">
        <v>3.0</v>
      </c>
    </row>
    <row r="89">
      <c r="A89" s="94" t="s">
        <v>121</v>
      </c>
      <c r="B89" s="94" t="s">
        <v>277</v>
      </c>
      <c r="C89" s="95" t="s">
        <v>278</v>
      </c>
      <c r="D89" s="78" t="s">
        <v>88</v>
      </c>
      <c r="E89" s="78" t="s">
        <v>124</v>
      </c>
      <c r="F89" s="78" t="s">
        <v>1123</v>
      </c>
      <c r="G89" s="96" t="s">
        <v>79</v>
      </c>
      <c r="H89" s="97" t="s">
        <v>1448</v>
      </c>
      <c r="I89" s="97"/>
      <c r="J89" s="98" t="str">
        <f t="shared" si="1"/>
        <v>1-28 days</v>
      </c>
      <c r="K89" s="98" t="str">
        <f t="shared" si="2"/>
        <v/>
      </c>
      <c r="L89" s="99" t="s">
        <v>1184</v>
      </c>
      <c r="M89" s="100">
        <v>8.0</v>
      </c>
      <c r="N89" s="97">
        <v>1.0</v>
      </c>
      <c r="O89" s="97">
        <v>0.0</v>
      </c>
      <c r="P89" s="97">
        <v>0.0</v>
      </c>
      <c r="Q89" s="97">
        <v>0.0</v>
      </c>
      <c r="R89" s="97">
        <v>3.0</v>
      </c>
      <c r="S89" s="97">
        <v>0.0</v>
      </c>
      <c r="T89" s="97">
        <v>0.0</v>
      </c>
      <c r="U89" s="97">
        <v>0.0</v>
      </c>
      <c r="V89" s="97">
        <v>0.0</v>
      </c>
      <c r="W89" s="97">
        <v>2.0</v>
      </c>
      <c r="X89" s="97">
        <v>0.0</v>
      </c>
      <c r="Y89" s="97">
        <v>0.0</v>
      </c>
      <c r="Z89" s="97">
        <v>0.0</v>
      </c>
      <c r="AA89" s="97">
        <v>0.0</v>
      </c>
      <c r="AB89" s="97">
        <v>2.0</v>
      </c>
      <c r="AC89" s="97" t="s">
        <v>624</v>
      </c>
    </row>
    <row r="90">
      <c r="A90" s="94" t="s">
        <v>86</v>
      </c>
      <c r="B90" s="94" t="s">
        <v>338</v>
      </c>
      <c r="C90" s="108" t="s">
        <v>338</v>
      </c>
      <c r="D90" s="78" t="s">
        <v>88</v>
      </c>
      <c r="E90" s="78" t="s">
        <v>152</v>
      </c>
      <c r="F90" s="78" t="s">
        <v>1123</v>
      </c>
      <c r="G90" s="96" t="s">
        <v>79</v>
      </c>
      <c r="H90" s="109" t="s">
        <v>1449</v>
      </c>
      <c r="I90" s="109" t="s">
        <v>1450</v>
      </c>
      <c r="J90" s="98" t="str">
        <f t="shared" si="1"/>
        <v>1-28 days</v>
      </c>
      <c r="K90" s="98" t="str">
        <f t="shared" si="2"/>
        <v/>
      </c>
      <c r="L90" s="99" t="s">
        <v>1335</v>
      </c>
      <c r="M90" s="100">
        <v>13.0</v>
      </c>
      <c r="N90" s="97">
        <v>1.0</v>
      </c>
      <c r="O90" s="97">
        <v>0.0</v>
      </c>
      <c r="P90" s="97">
        <v>1.0</v>
      </c>
      <c r="Q90" s="97">
        <v>1.0</v>
      </c>
      <c r="R90" s="97">
        <v>0.0</v>
      </c>
      <c r="S90" s="97">
        <v>0.0</v>
      </c>
      <c r="T90" s="97">
        <v>0.0</v>
      </c>
      <c r="U90" s="97">
        <v>0.0</v>
      </c>
      <c r="V90" s="97">
        <v>0.0</v>
      </c>
      <c r="W90" s="97">
        <v>6.0</v>
      </c>
      <c r="X90" s="97">
        <v>1.0</v>
      </c>
      <c r="Y90" s="97">
        <v>0.0</v>
      </c>
      <c r="Z90" s="97">
        <v>2.0</v>
      </c>
      <c r="AA90" s="97">
        <v>0.0</v>
      </c>
      <c r="AB90" s="97">
        <v>1.0</v>
      </c>
      <c r="AC90" s="97" t="s">
        <v>624</v>
      </c>
    </row>
    <row r="91">
      <c r="A91" s="94" t="s">
        <v>341</v>
      </c>
      <c r="B91" s="94" t="s">
        <v>1451</v>
      </c>
      <c r="C91" s="95" t="s">
        <v>1452</v>
      </c>
      <c r="D91" s="78" t="s">
        <v>62</v>
      </c>
      <c r="E91" s="78" t="s">
        <v>344</v>
      </c>
      <c r="F91" s="78" t="s">
        <v>1123</v>
      </c>
      <c r="G91" s="96" t="s">
        <v>237</v>
      </c>
      <c r="H91" s="109" t="s">
        <v>1255</v>
      </c>
      <c r="I91" s="97"/>
      <c r="J91" s="98" t="str">
        <f t="shared" si="1"/>
        <v>1-28 days</v>
      </c>
      <c r="K91" s="98" t="str">
        <f t="shared" si="2"/>
        <v/>
      </c>
      <c r="L91" s="101" t="s">
        <v>1453</v>
      </c>
      <c r="M91" s="100">
        <v>2.0</v>
      </c>
      <c r="N91" s="97">
        <v>0.0</v>
      </c>
      <c r="O91" s="97">
        <v>0.0</v>
      </c>
      <c r="P91" s="97">
        <v>0.0</v>
      </c>
      <c r="Q91" s="97">
        <v>0.0</v>
      </c>
      <c r="R91" s="97">
        <v>0.0</v>
      </c>
      <c r="S91" s="97">
        <v>0.0</v>
      </c>
      <c r="T91" s="97">
        <v>0.0</v>
      </c>
      <c r="U91" s="97">
        <v>0.0</v>
      </c>
      <c r="V91" s="97">
        <v>0.0</v>
      </c>
      <c r="W91" s="97">
        <v>0.0</v>
      </c>
      <c r="X91" s="97">
        <v>0.0</v>
      </c>
      <c r="Y91" s="97">
        <v>0.0</v>
      </c>
      <c r="Z91" s="97">
        <v>0.0</v>
      </c>
      <c r="AA91" s="97">
        <v>0.0</v>
      </c>
      <c r="AB91" s="97">
        <v>0.0</v>
      </c>
      <c r="AC91" s="97">
        <v>2.0</v>
      </c>
    </row>
    <row r="92">
      <c r="A92" s="94" t="s">
        <v>86</v>
      </c>
      <c r="B92" s="94" t="s">
        <v>506</v>
      </c>
      <c r="C92" s="108" t="s">
        <v>506</v>
      </c>
      <c r="D92" s="78" t="s">
        <v>88</v>
      </c>
      <c r="E92" s="78" t="s">
        <v>152</v>
      </c>
      <c r="F92" s="78" t="s">
        <v>1123</v>
      </c>
      <c r="G92" s="96" t="s">
        <v>135</v>
      </c>
      <c r="H92" s="97"/>
      <c r="I92" s="97"/>
      <c r="J92" s="98" t="str">
        <f t="shared" si="1"/>
        <v>1-28 days</v>
      </c>
      <c r="K92" s="98" t="str">
        <f t="shared" si="2"/>
        <v/>
      </c>
      <c r="L92" s="101" t="s">
        <v>1166</v>
      </c>
      <c r="M92" s="100">
        <v>11.0</v>
      </c>
      <c r="N92" s="97">
        <v>1.0</v>
      </c>
      <c r="O92" s="97">
        <v>0.0</v>
      </c>
      <c r="P92" s="97">
        <v>2.0</v>
      </c>
      <c r="Q92" s="97">
        <v>1.0</v>
      </c>
      <c r="R92" s="97">
        <v>1.0</v>
      </c>
      <c r="S92" s="97">
        <v>0.0</v>
      </c>
      <c r="T92" s="97">
        <v>1.0</v>
      </c>
      <c r="U92" s="97">
        <v>0.0</v>
      </c>
      <c r="V92" s="97">
        <v>1.0</v>
      </c>
      <c r="W92" s="97">
        <v>1.0</v>
      </c>
      <c r="X92" s="97">
        <v>0.0</v>
      </c>
      <c r="Y92" s="97">
        <v>1.0</v>
      </c>
      <c r="Z92" s="97">
        <v>0.0</v>
      </c>
      <c r="AA92" s="97">
        <v>1.0</v>
      </c>
      <c r="AB92" s="97">
        <v>1.0</v>
      </c>
      <c r="AC92" s="97" t="s">
        <v>624</v>
      </c>
    </row>
    <row r="93">
      <c r="A93" s="94" t="s">
        <v>532</v>
      </c>
      <c r="B93" s="94" t="s">
        <v>727</v>
      </c>
      <c r="C93" s="108" t="s">
        <v>728</v>
      </c>
      <c r="D93" s="78" t="s">
        <v>88</v>
      </c>
      <c r="E93" s="78" t="s">
        <v>560</v>
      </c>
      <c r="F93" s="78" t="s">
        <v>1123</v>
      </c>
      <c r="G93" s="96" t="s">
        <v>89</v>
      </c>
      <c r="H93" s="97" t="s">
        <v>1455</v>
      </c>
      <c r="I93" s="97"/>
      <c r="J93" s="98" t="str">
        <f t="shared" si="1"/>
        <v>1-28 days</v>
      </c>
      <c r="K93" s="98" t="str">
        <f t="shared" si="2"/>
        <v/>
      </c>
      <c r="L93" s="99" t="s">
        <v>1286</v>
      </c>
      <c r="M93" s="100">
        <v>7.0</v>
      </c>
      <c r="N93" s="97">
        <v>1.0</v>
      </c>
      <c r="O93" s="97">
        <v>0.0</v>
      </c>
      <c r="P93" s="97">
        <v>0.0</v>
      </c>
      <c r="Q93" s="97">
        <v>0.0</v>
      </c>
      <c r="R93" s="97">
        <v>1.0</v>
      </c>
      <c r="S93" s="97">
        <v>0.0</v>
      </c>
      <c r="T93" s="97">
        <v>0.0</v>
      </c>
      <c r="U93" s="97">
        <v>0.0</v>
      </c>
      <c r="V93" s="97">
        <v>0.0</v>
      </c>
      <c r="W93" s="97">
        <v>1.0</v>
      </c>
      <c r="X93" s="97">
        <v>0.0</v>
      </c>
      <c r="Y93" s="97">
        <v>0.0</v>
      </c>
      <c r="Z93" s="97">
        <v>0.0</v>
      </c>
      <c r="AA93" s="97">
        <v>0.0</v>
      </c>
      <c r="AB93" s="97">
        <v>0.0</v>
      </c>
      <c r="AC93" s="97">
        <v>4.0</v>
      </c>
    </row>
    <row r="94">
      <c r="A94" s="94" t="s">
        <v>103</v>
      </c>
      <c r="B94" s="94" t="s">
        <v>442</v>
      </c>
      <c r="C94" s="108" t="s">
        <v>442</v>
      </c>
      <c r="D94" s="78" t="s">
        <v>88</v>
      </c>
      <c r="E94" s="78" t="s">
        <v>105</v>
      </c>
      <c r="F94" s="78" t="s">
        <v>1123</v>
      </c>
      <c r="G94" s="96" t="s">
        <v>79</v>
      </c>
      <c r="H94" s="97" t="s">
        <v>1231</v>
      </c>
      <c r="I94" s="97"/>
      <c r="J94" s="98" t="str">
        <f t="shared" si="1"/>
        <v>1-28 days</v>
      </c>
      <c r="K94" s="98" t="str">
        <f t="shared" si="2"/>
        <v/>
      </c>
      <c r="L94" s="101" t="s">
        <v>1133</v>
      </c>
      <c r="M94" s="100">
        <v>5.0</v>
      </c>
      <c r="N94" s="97">
        <v>0.0</v>
      </c>
      <c r="O94" s="97">
        <v>0.0</v>
      </c>
      <c r="P94" s="97">
        <v>0.0</v>
      </c>
      <c r="Q94" s="97">
        <v>1.0</v>
      </c>
      <c r="R94" s="97">
        <v>0.0</v>
      </c>
      <c r="S94" s="97">
        <v>0.0</v>
      </c>
      <c r="T94" s="97">
        <v>0.0</v>
      </c>
      <c r="U94" s="97">
        <v>0.0</v>
      </c>
      <c r="V94" s="97">
        <v>1.0</v>
      </c>
      <c r="W94" s="97">
        <v>2.0</v>
      </c>
      <c r="X94" s="97">
        <v>0.0</v>
      </c>
      <c r="Y94" s="97">
        <v>0.0</v>
      </c>
      <c r="Z94" s="97">
        <v>0.0</v>
      </c>
      <c r="AA94" s="97">
        <v>0.0</v>
      </c>
      <c r="AB94" s="97">
        <v>1.0</v>
      </c>
      <c r="AC94" s="97" t="s">
        <v>624</v>
      </c>
    </row>
    <row r="95">
      <c r="A95" s="94" t="s">
        <v>129</v>
      </c>
      <c r="B95" s="94" t="s">
        <v>378</v>
      </c>
      <c r="C95" s="108" t="s">
        <v>378</v>
      </c>
      <c r="D95" s="78" t="s">
        <v>132</v>
      </c>
      <c r="E95" s="78" t="s">
        <v>754</v>
      </c>
      <c r="F95" s="78" t="s">
        <v>1144</v>
      </c>
      <c r="G95" s="96" t="s">
        <v>79</v>
      </c>
      <c r="H95" s="109" t="s">
        <v>1458</v>
      </c>
      <c r="I95" s="109" t="s">
        <v>1323</v>
      </c>
      <c r="J95" s="98" t="str">
        <f t="shared" si="1"/>
        <v>1-28 days</v>
      </c>
      <c r="K95" s="98" t="str">
        <f t="shared" si="2"/>
        <v/>
      </c>
      <c r="L95" s="99" t="s">
        <v>1257</v>
      </c>
      <c r="M95" s="100">
        <v>18.0</v>
      </c>
      <c r="N95" s="97">
        <v>2.0</v>
      </c>
      <c r="O95" s="97">
        <v>1.0</v>
      </c>
      <c r="P95" s="97">
        <v>1.0</v>
      </c>
      <c r="Q95" s="97">
        <v>1.0</v>
      </c>
      <c r="R95" s="97">
        <v>1.0</v>
      </c>
      <c r="S95" s="97">
        <v>1.0</v>
      </c>
      <c r="T95" s="97">
        <v>1.0</v>
      </c>
      <c r="U95" s="97">
        <v>0.0</v>
      </c>
      <c r="V95" s="97">
        <v>1.0</v>
      </c>
      <c r="W95" s="97">
        <v>1.0</v>
      </c>
      <c r="X95" s="97">
        <v>0.0</v>
      </c>
      <c r="Y95" s="97">
        <v>3.0</v>
      </c>
      <c r="Z95" s="97">
        <v>0.0</v>
      </c>
      <c r="AA95" s="97">
        <v>3.0</v>
      </c>
      <c r="AB95" s="97">
        <v>1.0</v>
      </c>
      <c r="AC95" s="97">
        <v>1.0</v>
      </c>
    </row>
    <row r="96">
      <c r="A96" s="94" t="s">
        <v>1461</v>
      </c>
      <c r="B96" s="94" t="s">
        <v>752</v>
      </c>
      <c r="C96" s="108" t="s">
        <v>753</v>
      </c>
      <c r="D96" s="78" t="s">
        <v>88</v>
      </c>
      <c r="E96" s="78" t="s">
        <v>754</v>
      </c>
      <c r="F96" s="78" t="s">
        <v>1144</v>
      </c>
      <c r="G96" s="96" t="s">
        <v>328</v>
      </c>
      <c r="H96" s="97"/>
      <c r="I96" s="97"/>
      <c r="J96" s="98" t="str">
        <f t="shared" si="1"/>
        <v>1-28 days</v>
      </c>
      <c r="K96" s="98" t="str">
        <f t="shared" si="2"/>
        <v/>
      </c>
      <c r="L96" s="101" t="s">
        <v>1324</v>
      </c>
      <c r="M96" s="100">
        <v>6.0</v>
      </c>
      <c r="N96" s="97">
        <v>0.0</v>
      </c>
      <c r="O96" s="97">
        <v>1.0</v>
      </c>
      <c r="P96" s="97">
        <v>0.0</v>
      </c>
      <c r="Q96" s="97">
        <v>0.0</v>
      </c>
      <c r="R96" s="97">
        <v>1.0</v>
      </c>
      <c r="S96" s="97">
        <v>0.0</v>
      </c>
      <c r="T96" s="97">
        <v>0.0</v>
      </c>
      <c r="U96" s="97">
        <v>2.0</v>
      </c>
      <c r="V96" s="97">
        <v>0.0</v>
      </c>
      <c r="W96" s="97">
        <v>0.0</v>
      </c>
      <c r="X96" s="97">
        <v>1.0</v>
      </c>
      <c r="Y96" s="97">
        <v>0.0</v>
      </c>
      <c r="Z96" s="97">
        <v>0.0</v>
      </c>
      <c r="AA96" s="97">
        <v>0.0</v>
      </c>
      <c r="AB96" s="97">
        <v>1.0</v>
      </c>
      <c r="AC96" s="97" t="s">
        <v>624</v>
      </c>
    </row>
    <row r="97">
      <c r="A97" s="94" t="s">
        <v>86</v>
      </c>
      <c r="B97" s="94" t="s">
        <v>1462</v>
      </c>
      <c r="C97" s="108" t="s">
        <v>1462</v>
      </c>
      <c r="D97" s="78" t="s">
        <v>88</v>
      </c>
      <c r="E97" s="78" t="s">
        <v>152</v>
      </c>
      <c r="F97" s="78" t="s">
        <v>64</v>
      </c>
      <c r="G97" s="96" t="s">
        <v>89</v>
      </c>
      <c r="H97" s="97"/>
      <c r="I97" s="97"/>
      <c r="J97" s="98" t="str">
        <f t="shared" si="1"/>
        <v>1-28 days</v>
      </c>
      <c r="K97" s="98" t="str">
        <f t="shared" si="2"/>
        <v/>
      </c>
      <c r="L97" s="101" t="s">
        <v>1376</v>
      </c>
      <c r="M97" s="100">
        <v>60.0</v>
      </c>
      <c r="N97" s="97">
        <v>3.0</v>
      </c>
      <c r="O97" s="97">
        <v>7.0</v>
      </c>
      <c r="P97" s="97">
        <v>8.0</v>
      </c>
      <c r="Q97" s="97">
        <v>13.0</v>
      </c>
      <c r="R97" s="97">
        <v>4.0</v>
      </c>
      <c r="S97" s="97">
        <v>7.0</v>
      </c>
      <c r="T97" s="97">
        <v>0.0</v>
      </c>
      <c r="U97" s="97">
        <v>0.0</v>
      </c>
      <c r="V97" s="97">
        <v>1.0</v>
      </c>
      <c r="W97" s="97">
        <v>11.0</v>
      </c>
      <c r="X97" s="97">
        <v>3.0</v>
      </c>
      <c r="Y97" s="97">
        <v>1.0</v>
      </c>
      <c r="Z97" s="97">
        <v>0.0</v>
      </c>
      <c r="AA97" s="97">
        <v>0.0</v>
      </c>
      <c r="AB97" s="97">
        <v>2.0</v>
      </c>
      <c r="AC97" s="97" t="s">
        <v>624</v>
      </c>
    </row>
    <row r="98">
      <c r="A98" s="94" t="s">
        <v>665</v>
      </c>
      <c r="B98" s="94" t="s">
        <v>666</v>
      </c>
      <c r="C98" s="108" t="s">
        <v>666</v>
      </c>
      <c r="D98" s="78" t="s">
        <v>62</v>
      </c>
      <c r="E98" s="78" t="s">
        <v>1465</v>
      </c>
      <c r="F98" s="78" t="s">
        <v>1123</v>
      </c>
      <c r="G98" s="96" t="s">
        <v>106</v>
      </c>
      <c r="H98" s="97" t="s">
        <v>1129</v>
      </c>
      <c r="I98" s="109" t="s">
        <v>1466</v>
      </c>
      <c r="J98" s="98" t="str">
        <f t="shared" si="1"/>
        <v>1-28 days</v>
      </c>
      <c r="K98" s="98" t="str">
        <f t="shared" si="2"/>
        <v/>
      </c>
      <c r="L98" s="101" t="s">
        <v>1467</v>
      </c>
      <c r="M98" s="100">
        <v>22.0</v>
      </c>
      <c r="N98" s="97">
        <v>0.0</v>
      </c>
      <c r="O98" s="97">
        <v>0.0</v>
      </c>
      <c r="P98" s="97">
        <v>0.0</v>
      </c>
      <c r="Q98" s="97">
        <v>1.0</v>
      </c>
      <c r="R98" s="97">
        <v>4.0</v>
      </c>
      <c r="S98" s="97">
        <v>0.0</v>
      </c>
      <c r="T98" s="97">
        <v>0.0</v>
      </c>
      <c r="U98" s="97">
        <v>3.0</v>
      </c>
      <c r="V98" s="97">
        <v>0.0</v>
      </c>
      <c r="W98" s="97">
        <v>10.0</v>
      </c>
      <c r="X98" s="97">
        <v>0.0</v>
      </c>
      <c r="Y98" s="97">
        <v>0.0</v>
      </c>
      <c r="Z98" s="97">
        <v>0.0</v>
      </c>
      <c r="AA98" s="97">
        <v>0.0</v>
      </c>
      <c r="AB98" s="97">
        <v>3.0</v>
      </c>
      <c r="AC98" s="97">
        <v>1.0</v>
      </c>
    </row>
    <row r="99">
      <c r="A99" s="94" t="s">
        <v>94</v>
      </c>
      <c r="B99" s="94" t="s">
        <v>371</v>
      </c>
      <c r="C99" s="108" t="s">
        <v>372</v>
      </c>
      <c r="D99" s="78" t="s">
        <v>88</v>
      </c>
      <c r="E99" s="78" t="s">
        <v>1216</v>
      </c>
      <c r="F99" s="78" t="s">
        <v>64</v>
      </c>
      <c r="G99" s="96" t="s">
        <v>65</v>
      </c>
      <c r="H99" s="109" t="s">
        <v>1469</v>
      </c>
      <c r="I99" s="109" t="s">
        <v>1218</v>
      </c>
      <c r="J99" s="98" t="str">
        <f t="shared" si="1"/>
        <v>1-28 days</v>
      </c>
      <c r="K99" s="98" t="str">
        <f t="shared" si="2"/>
        <v/>
      </c>
      <c r="L99" s="99" t="s">
        <v>1286</v>
      </c>
      <c r="M99" s="100">
        <v>5.0</v>
      </c>
      <c r="N99" s="97">
        <v>1.0</v>
      </c>
      <c r="O99" s="97">
        <v>0.0</v>
      </c>
      <c r="P99" s="97">
        <v>3.0</v>
      </c>
      <c r="Q99" s="97">
        <v>0.0</v>
      </c>
      <c r="R99" s="97">
        <v>0.0</v>
      </c>
      <c r="S99" s="97">
        <v>0.0</v>
      </c>
      <c r="T99" s="97">
        <v>0.0</v>
      </c>
      <c r="U99" s="97">
        <v>0.0</v>
      </c>
      <c r="V99" s="97">
        <v>0.0</v>
      </c>
      <c r="W99" s="97">
        <v>0.0</v>
      </c>
      <c r="X99" s="97">
        <v>0.0</v>
      </c>
      <c r="Y99" s="97">
        <v>0.0</v>
      </c>
      <c r="Z99" s="97">
        <v>0.0</v>
      </c>
      <c r="AA99" s="97">
        <v>0.0</v>
      </c>
      <c r="AB99" s="97">
        <v>1.0</v>
      </c>
      <c r="AC99" s="97" t="s">
        <v>624</v>
      </c>
    </row>
    <row r="100">
      <c r="A100" s="94" t="s">
        <v>103</v>
      </c>
      <c r="B100" s="94" t="s">
        <v>501</v>
      </c>
      <c r="C100" s="108" t="s">
        <v>501</v>
      </c>
      <c r="D100" s="78" t="s">
        <v>62</v>
      </c>
      <c r="E100" s="78" t="s">
        <v>105</v>
      </c>
      <c r="F100" s="78" t="s">
        <v>1123</v>
      </c>
      <c r="G100" s="96" t="s">
        <v>106</v>
      </c>
      <c r="H100" s="109" t="s">
        <v>1470</v>
      </c>
      <c r="I100" s="97"/>
      <c r="J100" s="98" t="str">
        <f t="shared" si="1"/>
        <v>1-28 days</v>
      </c>
      <c r="K100" s="98" t="str">
        <f t="shared" si="2"/>
        <v/>
      </c>
      <c r="L100" s="99" t="s">
        <v>1301</v>
      </c>
      <c r="M100" s="100">
        <v>136.0</v>
      </c>
      <c r="N100" s="97">
        <v>8.0</v>
      </c>
      <c r="O100" s="97">
        <v>0.0</v>
      </c>
      <c r="P100" s="97">
        <v>0.0</v>
      </c>
      <c r="Q100" s="97">
        <v>5.0</v>
      </c>
      <c r="R100" s="97">
        <v>22.0</v>
      </c>
      <c r="S100" s="97">
        <v>10.0</v>
      </c>
      <c r="T100" s="97">
        <v>7.0</v>
      </c>
      <c r="U100" s="97">
        <v>7.0</v>
      </c>
      <c r="V100" s="97">
        <v>6.0</v>
      </c>
      <c r="W100" s="97">
        <v>20.0</v>
      </c>
      <c r="X100" s="97">
        <v>3.0</v>
      </c>
      <c r="Y100" s="97">
        <v>19.0</v>
      </c>
      <c r="Z100" s="97">
        <v>8.0</v>
      </c>
      <c r="AA100" s="97">
        <v>16.0</v>
      </c>
      <c r="AB100" s="97">
        <v>3.0</v>
      </c>
      <c r="AC100" s="97">
        <v>2.0</v>
      </c>
    </row>
    <row r="101">
      <c r="A101" s="94" t="s">
        <v>86</v>
      </c>
      <c r="B101" s="94" t="s">
        <v>1473</v>
      </c>
      <c r="C101" s="108" t="s">
        <v>1474</v>
      </c>
      <c r="D101" s="78" t="s">
        <v>88</v>
      </c>
      <c r="E101" s="78" t="s">
        <v>152</v>
      </c>
      <c r="F101" s="78" t="s">
        <v>64</v>
      </c>
      <c r="G101" s="96" t="s">
        <v>79</v>
      </c>
      <c r="H101" s="109" t="s">
        <v>1475</v>
      </c>
      <c r="I101" s="97" t="s">
        <v>1476</v>
      </c>
      <c r="J101" s="98" t="str">
        <f t="shared" si="1"/>
        <v>1-28 days</v>
      </c>
      <c r="K101" s="98" t="str">
        <f t="shared" si="2"/>
        <v/>
      </c>
      <c r="L101" s="99" t="s">
        <v>1477</v>
      </c>
      <c r="M101" s="100">
        <v>1.0</v>
      </c>
      <c r="N101" s="97">
        <v>0.0</v>
      </c>
      <c r="O101" s="97">
        <v>0.0</v>
      </c>
      <c r="P101" s="97">
        <v>0.0</v>
      </c>
      <c r="Q101" s="97">
        <v>0.0</v>
      </c>
      <c r="R101" s="97">
        <v>0.0</v>
      </c>
      <c r="S101" s="97">
        <v>0.0</v>
      </c>
      <c r="T101" s="97">
        <v>0.0</v>
      </c>
      <c r="U101" s="97">
        <v>0.0</v>
      </c>
      <c r="V101" s="97">
        <v>0.0</v>
      </c>
      <c r="W101" s="97">
        <v>0.0</v>
      </c>
      <c r="X101" s="97">
        <v>0.0</v>
      </c>
      <c r="Y101" s="97">
        <v>0.0</v>
      </c>
      <c r="Z101" s="97">
        <v>0.0</v>
      </c>
      <c r="AA101" s="97">
        <v>0.0</v>
      </c>
      <c r="AB101" s="97">
        <v>1.0</v>
      </c>
      <c r="AC101" s="97" t="s">
        <v>624</v>
      </c>
    </row>
    <row r="102">
      <c r="A102" s="94" t="s">
        <v>287</v>
      </c>
      <c r="B102" s="94" t="s">
        <v>288</v>
      </c>
      <c r="C102" s="95" t="s">
        <v>289</v>
      </c>
      <c r="D102" s="78" t="s">
        <v>132</v>
      </c>
      <c r="E102" s="78" t="s">
        <v>290</v>
      </c>
      <c r="F102" s="78" t="s">
        <v>1144</v>
      </c>
      <c r="G102" s="96" t="s">
        <v>89</v>
      </c>
      <c r="H102" s="97" t="s">
        <v>1479</v>
      </c>
      <c r="I102" s="109" t="s">
        <v>1480</v>
      </c>
      <c r="J102" s="98" t="str">
        <f t="shared" si="1"/>
        <v>1-28 days</v>
      </c>
      <c r="K102" s="98" t="str">
        <f t="shared" si="2"/>
        <v/>
      </c>
      <c r="L102" s="99" t="s">
        <v>1163</v>
      </c>
      <c r="M102" s="100">
        <v>38.0</v>
      </c>
      <c r="N102" s="97">
        <v>4.0</v>
      </c>
      <c r="O102" s="97">
        <v>2.0</v>
      </c>
      <c r="P102" s="97">
        <v>2.0</v>
      </c>
      <c r="Q102" s="97">
        <v>5.0</v>
      </c>
      <c r="R102" s="97">
        <v>4.0</v>
      </c>
      <c r="S102" s="97">
        <v>2.0</v>
      </c>
      <c r="T102" s="97">
        <v>3.0</v>
      </c>
      <c r="U102" s="97">
        <v>2.0</v>
      </c>
      <c r="V102" s="97">
        <v>3.0</v>
      </c>
      <c r="W102" s="97">
        <v>2.0</v>
      </c>
      <c r="X102" s="97">
        <v>6.0</v>
      </c>
      <c r="Y102" s="97">
        <v>2.0</v>
      </c>
      <c r="Z102" s="97">
        <v>0.0</v>
      </c>
      <c r="AA102" s="97">
        <v>0.0</v>
      </c>
      <c r="AB102" s="97">
        <v>0.0</v>
      </c>
      <c r="AC102" s="97">
        <v>1.0</v>
      </c>
    </row>
    <row r="103">
      <c r="A103" s="94" t="s">
        <v>86</v>
      </c>
      <c r="B103" s="94" t="s">
        <v>241</v>
      </c>
      <c r="C103" s="108" t="s">
        <v>241</v>
      </c>
      <c r="D103" s="78" t="s">
        <v>88</v>
      </c>
      <c r="E103" s="78" t="s">
        <v>152</v>
      </c>
      <c r="F103" s="78" t="s">
        <v>1123</v>
      </c>
      <c r="G103" s="96" t="s">
        <v>79</v>
      </c>
      <c r="H103" s="109" t="s">
        <v>1181</v>
      </c>
      <c r="I103" s="97"/>
      <c r="J103" s="98" t="str">
        <f t="shared" si="1"/>
        <v>1-28 days</v>
      </c>
      <c r="K103" s="98" t="str">
        <f t="shared" si="2"/>
        <v/>
      </c>
      <c r="L103" s="101" t="s">
        <v>1292</v>
      </c>
      <c r="M103" s="100">
        <v>11.0</v>
      </c>
      <c r="N103" s="97">
        <v>1.0</v>
      </c>
      <c r="O103" s="97">
        <v>0.0</v>
      </c>
      <c r="P103" s="97">
        <v>0.0</v>
      </c>
      <c r="Q103" s="97">
        <v>0.0</v>
      </c>
      <c r="R103" s="97">
        <v>0.0</v>
      </c>
      <c r="S103" s="97">
        <v>2.0</v>
      </c>
      <c r="T103" s="97">
        <v>1.0</v>
      </c>
      <c r="U103" s="97">
        <v>0.0</v>
      </c>
      <c r="V103" s="97">
        <v>0.0</v>
      </c>
      <c r="W103" s="97">
        <v>0.0</v>
      </c>
      <c r="X103" s="97">
        <v>0.0</v>
      </c>
      <c r="Y103" s="97">
        <v>0.0</v>
      </c>
      <c r="Z103" s="97">
        <v>2.0</v>
      </c>
      <c r="AA103" s="97">
        <v>2.0</v>
      </c>
      <c r="AB103" s="97">
        <v>3.0</v>
      </c>
      <c r="AC103" s="97" t="s">
        <v>624</v>
      </c>
    </row>
    <row r="104">
      <c r="A104" s="94" t="s">
        <v>842</v>
      </c>
      <c r="B104" s="94" t="s">
        <v>1481</v>
      </c>
      <c r="C104" s="108" t="s">
        <v>1482</v>
      </c>
      <c r="D104" s="78" t="s">
        <v>76</v>
      </c>
      <c r="E104" s="78" t="s">
        <v>1483</v>
      </c>
      <c r="F104" s="78" t="s">
        <v>1484</v>
      </c>
      <c r="G104" s="96" t="s">
        <v>79</v>
      </c>
      <c r="H104" s="109" t="s">
        <v>1485</v>
      </c>
      <c r="I104" s="97" t="s">
        <v>1236</v>
      </c>
      <c r="J104" s="98" t="str">
        <f t="shared" si="1"/>
        <v>1-28 days</v>
      </c>
      <c r="K104" s="98" t="str">
        <f t="shared" si="2"/>
        <v/>
      </c>
      <c r="L104" s="99" t="s">
        <v>1184</v>
      </c>
      <c r="M104" s="100">
        <v>42.0</v>
      </c>
      <c r="N104" s="97">
        <v>4.0</v>
      </c>
      <c r="O104" s="97">
        <v>0.0</v>
      </c>
      <c r="P104" s="97">
        <v>0.0</v>
      </c>
      <c r="Q104" s="97">
        <v>4.0</v>
      </c>
      <c r="R104" s="97">
        <v>7.0</v>
      </c>
      <c r="S104" s="97">
        <v>5.0</v>
      </c>
      <c r="T104" s="97">
        <v>6.0</v>
      </c>
      <c r="U104" s="97">
        <v>5.0</v>
      </c>
      <c r="V104" s="97">
        <v>2.0</v>
      </c>
      <c r="W104" s="97">
        <v>2.0</v>
      </c>
      <c r="X104" s="97">
        <v>0.0</v>
      </c>
      <c r="Y104" s="97">
        <v>1.0</v>
      </c>
      <c r="Z104" s="97">
        <v>0.0</v>
      </c>
      <c r="AA104" s="97">
        <v>0.0</v>
      </c>
      <c r="AB104" s="97">
        <v>3.0</v>
      </c>
      <c r="AC104" s="97">
        <v>3.0</v>
      </c>
    </row>
    <row r="105">
      <c r="A105" s="94" t="s">
        <v>842</v>
      </c>
      <c r="B105" s="94" t="s">
        <v>872</v>
      </c>
      <c r="C105" s="108" t="s">
        <v>873</v>
      </c>
      <c r="D105" s="78" t="s">
        <v>76</v>
      </c>
      <c r="E105" s="78" t="s">
        <v>1483</v>
      </c>
      <c r="F105" s="78" t="s">
        <v>1484</v>
      </c>
      <c r="G105" s="96" t="s">
        <v>79</v>
      </c>
      <c r="H105" s="109" t="s">
        <v>1488</v>
      </c>
      <c r="I105" s="97" t="s">
        <v>1236</v>
      </c>
      <c r="J105" s="98" t="str">
        <f t="shared" si="1"/>
        <v>1-28 days</v>
      </c>
      <c r="K105" s="98" t="str">
        <f t="shared" si="2"/>
        <v/>
      </c>
      <c r="L105" s="99" t="s">
        <v>1335</v>
      </c>
      <c r="M105" s="100">
        <v>38.0</v>
      </c>
      <c r="N105" s="97">
        <v>3.0</v>
      </c>
      <c r="O105" s="97">
        <v>0.0</v>
      </c>
      <c r="P105" s="97">
        <v>0.0</v>
      </c>
      <c r="Q105" s="97">
        <v>3.0</v>
      </c>
      <c r="R105" s="97">
        <v>12.0</v>
      </c>
      <c r="S105" s="97">
        <v>8.0</v>
      </c>
      <c r="T105" s="97">
        <v>1.0</v>
      </c>
      <c r="U105" s="97">
        <v>3.0</v>
      </c>
      <c r="V105" s="97">
        <v>1.0</v>
      </c>
      <c r="W105" s="97">
        <v>2.0</v>
      </c>
      <c r="X105" s="97">
        <v>0.0</v>
      </c>
      <c r="Y105" s="97">
        <v>0.0</v>
      </c>
      <c r="Z105" s="97">
        <v>0.0</v>
      </c>
      <c r="AA105" s="97">
        <v>0.0</v>
      </c>
      <c r="AB105" s="97">
        <v>2.0</v>
      </c>
      <c r="AC105" s="97">
        <v>3.0</v>
      </c>
    </row>
    <row r="106">
      <c r="A106" s="94" t="s">
        <v>301</v>
      </c>
      <c r="B106" s="94" t="s">
        <v>302</v>
      </c>
      <c r="C106" s="108" t="s">
        <v>302</v>
      </c>
      <c r="D106" s="78" t="s">
        <v>62</v>
      </c>
      <c r="E106" s="78" t="s">
        <v>303</v>
      </c>
      <c r="F106" s="78" t="s">
        <v>1123</v>
      </c>
      <c r="G106" s="96" t="s">
        <v>65</v>
      </c>
      <c r="H106" s="109" t="s">
        <v>1489</v>
      </c>
      <c r="I106" s="109" t="s">
        <v>1490</v>
      </c>
      <c r="J106" s="98" t="str">
        <f t="shared" si="1"/>
        <v>1-28 days</v>
      </c>
      <c r="K106" s="98" t="str">
        <f t="shared" si="2"/>
        <v/>
      </c>
      <c r="L106" s="99" t="s">
        <v>1163</v>
      </c>
      <c r="M106" s="100">
        <v>60.0</v>
      </c>
      <c r="N106" s="97">
        <v>7.0</v>
      </c>
      <c r="O106" s="97">
        <v>2.0</v>
      </c>
      <c r="P106" s="97">
        <v>5.0</v>
      </c>
      <c r="Q106" s="97">
        <v>8.0</v>
      </c>
      <c r="R106" s="97">
        <v>10.0</v>
      </c>
      <c r="S106" s="97">
        <v>5.0</v>
      </c>
      <c r="T106" s="97">
        <v>2.0</v>
      </c>
      <c r="U106" s="97">
        <v>2.0</v>
      </c>
      <c r="V106" s="97">
        <v>4.0</v>
      </c>
      <c r="W106" s="97">
        <v>0.0</v>
      </c>
      <c r="X106" s="97">
        <v>1.0</v>
      </c>
      <c r="Y106" s="97">
        <v>3.0</v>
      </c>
      <c r="Z106" s="97">
        <v>4.0</v>
      </c>
      <c r="AA106" s="97">
        <v>4.0</v>
      </c>
      <c r="AB106" s="97">
        <v>3.0</v>
      </c>
      <c r="AC106" s="97" t="s">
        <v>624</v>
      </c>
    </row>
    <row r="107">
      <c r="A107" s="94" t="s">
        <v>86</v>
      </c>
      <c r="B107" s="94" t="s">
        <v>934</v>
      </c>
      <c r="C107" s="108" t="s">
        <v>935</v>
      </c>
      <c r="D107" s="78" t="s">
        <v>88</v>
      </c>
      <c r="E107" s="78" t="s">
        <v>152</v>
      </c>
      <c r="F107" s="78" t="s">
        <v>64</v>
      </c>
      <c r="G107" s="96" t="s">
        <v>79</v>
      </c>
      <c r="H107" s="109" t="s">
        <v>1491</v>
      </c>
      <c r="I107" s="97"/>
      <c r="J107" s="98" t="str">
        <f t="shared" si="1"/>
        <v>1-28 days</v>
      </c>
      <c r="K107" s="98" t="str">
        <f t="shared" si="2"/>
        <v/>
      </c>
      <c r="L107" s="101" t="s">
        <v>1189</v>
      </c>
      <c r="M107" s="100">
        <v>3.0</v>
      </c>
      <c r="N107" s="97">
        <v>1.0</v>
      </c>
      <c r="O107" s="97">
        <v>1.0</v>
      </c>
      <c r="P107" s="97">
        <v>0.0</v>
      </c>
      <c r="Q107" s="97">
        <v>0.0</v>
      </c>
      <c r="R107" s="97">
        <v>0.0</v>
      </c>
      <c r="S107" s="97">
        <v>0.0</v>
      </c>
      <c r="T107" s="97">
        <v>0.0</v>
      </c>
      <c r="U107" s="97">
        <v>0.0</v>
      </c>
      <c r="V107" s="97">
        <v>0.0</v>
      </c>
      <c r="W107" s="97">
        <v>0.0</v>
      </c>
      <c r="X107" s="97">
        <v>0.0</v>
      </c>
      <c r="Y107" s="97">
        <v>0.0</v>
      </c>
      <c r="Z107" s="97">
        <v>0.0</v>
      </c>
      <c r="AA107" s="97">
        <v>0.0</v>
      </c>
      <c r="AB107" s="97">
        <v>1.0</v>
      </c>
      <c r="AC107" s="97" t="s">
        <v>624</v>
      </c>
    </row>
    <row r="108">
      <c r="A108" s="94" t="s">
        <v>850</v>
      </c>
      <c r="B108" s="94" t="s">
        <v>851</v>
      </c>
      <c r="C108" s="108" t="s">
        <v>851</v>
      </c>
      <c r="D108" s="78" t="s">
        <v>62</v>
      </c>
      <c r="E108" s="78" t="s">
        <v>852</v>
      </c>
      <c r="F108" s="78" t="s">
        <v>1123</v>
      </c>
      <c r="G108" s="96" t="s">
        <v>106</v>
      </c>
      <c r="H108" s="109" t="s">
        <v>1492</v>
      </c>
      <c r="I108" s="109" t="s">
        <v>1493</v>
      </c>
      <c r="J108" s="98" t="str">
        <f t="shared" si="1"/>
        <v>1-28 days</v>
      </c>
      <c r="K108" s="98" t="str">
        <f t="shared" si="2"/>
        <v/>
      </c>
      <c r="L108" s="101" t="s">
        <v>1408</v>
      </c>
      <c r="M108" s="100">
        <v>10.0</v>
      </c>
      <c r="N108" s="97">
        <v>0.0</v>
      </c>
      <c r="O108" s="97">
        <v>0.0</v>
      </c>
      <c r="P108" s="97">
        <v>0.0</v>
      </c>
      <c r="Q108" s="97">
        <v>0.0</v>
      </c>
      <c r="R108" s="97">
        <v>4.0</v>
      </c>
      <c r="S108" s="97">
        <v>0.0</v>
      </c>
      <c r="T108" s="97">
        <v>0.0</v>
      </c>
      <c r="U108" s="97">
        <v>0.0</v>
      </c>
      <c r="V108" s="97">
        <v>0.0</v>
      </c>
      <c r="W108" s="97">
        <v>2.0</v>
      </c>
      <c r="X108" s="97">
        <v>1.0</v>
      </c>
      <c r="Y108" s="97">
        <v>0.0</v>
      </c>
      <c r="Z108" s="97">
        <v>0.0</v>
      </c>
      <c r="AA108" s="97">
        <v>0.0</v>
      </c>
      <c r="AB108" s="97">
        <v>3.0</v>
      </c>
      <c r="AC108" s="97">
        <v>0.0</v>
      </c>
    </row>
    <row r="109">
      <c r="A109" s="94" t="s">
        <v>1495</v>
      </c>
      <c r="B109" s="94" t="s">
        <v>1496</v>
      </c>
      <c r="C109" s="95" t="s">
        <v>1497</v>
      </c>
      <c r="D109" s="78" t="s">
        <v>62</v>
      </c>
      <c r="E109" s="78" t="s">
        <v>344</v>
      </c>
      <c r="F109" s="78" t="s">
        <v>1123</v>
      </c>
      <c r="G109" s="96" t="s">
        <v>89</v>
      </c>
      <c r="H109" s="97" t="s">
        <v>1498</v>
      </c>
      <c r="I109" s="97"/>
      <c r="J109" s="98" t="str">
        <f t="shared" si="1"/>
        <v>1-28 days</v>
      </c>
      <c r="K109" s="98" t="str">
        <f t="shared" si="2"/>
        <v/>
      </c>
      <c r="L109" s="99" t="s">
        <v>1338</v>
      </c>
      <c r="M109" s="100">
        <v>4.0</v>
      </c>
      <c r="N109" s="97">
        <v>0.0</v>
      </c>
      <c r="O109" s="97">
        <v>0.0</v>
      </c>
      <c r="P109" s="97">
        <v>0.0</v>
      </c>
      <c r="Q109" s="97">
        <v>0.0</v>
      </c>
      <c r="R109" s="97">
        <v>0.0</v>
      </c>
      <c r="S109" s="97">
        <v>0.0</v>
      </c>
      <c r="T109" s="97">
        <v>0.0</v>
      </c>
      <c r="U109" s="97">
        <v>0.0</v>
      </c>
      <c r="V109" s="97">
        <v>0.0</v>
      </c>
      <c r="W109" s="97">
        <v>0.0</v>
      </c>
      <c r="X109" s="97">
        <v>2.0</v>
      </c>
      <c r="Y109" s="97">
        <v>0.0</v>
      </c>
      <c r="Z109" s="97">
        <v>0.0</v>
      </c>
      <c r="AA109" s="97">
        <v>0.0</v>
      </c>
      <c r="AB109" s="97">
        <v>0.0</v>
      </c>
      <c r="AC109" s="97">
        <v>2.0</v>
      </c>
    </row>
    <row r="110">
      <c r="A110" s="94" t="s">
        <v>570</v>
      </c>
      <c r="B110" s="94" t="s">
        <v>571</v>
      </c>
      <c r="C110" s="108" t="s">
        <v>572</v>
      </c>
      <c r="D110" s="78" t="s">
        <v>62</v>
      </c>
      <c r="E110" s="78" t="s">
        <v>573</v>
      </c>
      <c r="F110" s="78" t="s">
        <v>1123</v>
      </c>
      <c r="G110" s="96" t="s">
        <v>106</v>
      </c>
      <c r="H110" s="109" t="s">
        <v>1499</v>
      </c>
      <c r="I110" s="109" t="s">
        <v>1500</v>
      </c>
      <c r="J110" s="98" t="str">
        <f t="shared" si="1"/>
        <v>1-28 days</v>
      </c>
      <c r="K110" s="98" t="str">
        <f t="shared" si="2"/>
        <v/>
      </c>
      <c r="L110" s="101" t="s">
        <v>1177</v>
      </c>
      <c r="M110" s="100">
        <v>7.0</v>
      </c>
      <c r="N110" s="97">
        <v>0.0</v>
      </c>
      <c r="O110" s="97">
        <v>0.0</v>
      </c>
      <c r="P110" s="97">
        <v>0.0</v>
      </c>
      <c r="Q110" s="97">
        <v>1.0</v>
      </c>
      <c r="R110" s="97">
        <v>3.0</v>
      </c>
      <c r="S110" s="97">
        <v>0.0</v>
      </c>
      <c r="T110" s="97">
        <v>0.0</v>
      </c>
      <c r="U110" s="97">
        <v>0.0</v>
      </c>
      <c r="V110" s="97">
        <v>1.0</v>
      </c>
      <c r="W110" s="97">
        <v>0.0</v>
      </c>
      <c r="X110" s="97">
        <v>0.0</v>
      </c>
      <c r="Y110" s="97">
        <v>0.0</v>
      </c>
      <c r="Z110" s="97">
        <v>0.0</v>
      </c>
      <c r="AA110" s="97">
        <v>0.0</v>
      </c>
      <c r="AB110" s="97">
        <v>1.0</v>
      </c>
      <c r="AC110" s="97">
        <v>1.0</v>
      </c>
    </row>
    <row r="111">
      <c r="A111" s="94" t="s">
        <v>755</v>
      </c>
      <c r="B111" s="94" t="s">
        <v>761</v>
      </c>
      <c r="C111" s="108" t="s">
        <v>761</v>
      </c>
      <c r="D111" s="78" t="s">
        <v>62</v>
      </c>
      <c r="E111" s="78" t="s">
        <v>757</v>
      </c>
      <c r="F111" s="78" t="s">
        <v>1123</v>
      </c>
      <c r="G111" s="96" t="s">
        <v>106</v>
      </c>
      <c r="H111" s="109" t="s">
        <v>1501</v>
      </c>
      <c r="I111" s="109" t="s">
        <v>1493</v>
      </c>
      <c r="J111" s="98" t="str">
        <f t="shared" si="1"/>
        <v>1-28 days</v>
      </c>
      <c r="K111" s="98" t="str">
        <f t="shared" si="2"/>
        <v/>
      </c>
      <c r="L111" s="101" t="s">
        <v>1213</v>
      </c>
      <c r="M111" s="100">
        <v>6.0</v>
      </c>
      <c r="N111" s="97">
        <v>0.0</v>
      </c>
      <c r="O111" s="97">
        <v>0.0</v>
      </c>
      <c r="P111" s="97">
        <v>0.0</v>
      </c>
      <c r="Q111" s="97">
        <v>1.0</v>
      </c>
      <c r="R111" s="97">
        <v>0.0</v>
      </c>
      <c r="S111" s="97">
        <v>0.0</v>
      </c>
      <c r="T111" s="97">
        <v>0.0</v>
      </c>
      <c r="U111" s="97">
        <v>0.0</v>
      </c>
      <c r="V111" s="97">
        <v>0.0</v>
      </c>
      <c r="W111" s="97">
        <v>0.0</v>
      </c>
      <c r="X111" s="97">
        <v>0.0</v>
      </c>
      <c r="Y111" s="97">
        <v>0.0</v>
      </c>
      <c r="Z111" s="97">
        <v>2.0</v>
      </c>
      <c r="AA111" s="97">
        <v>1.0</v>
      </c>
      <c r="AB111" s="97">
        <v>2.0</v>
      </c>
      <c r="AC111" s="97" t="s">
        <v>624</v>
      </c>
    </row>
    <row r="112">
      <c r="A112" s="94" t="s">
        <v>86</v>
      </c>
      <c r="B112" s="94" t="s">
        <v>876</v>
      </c>
      <c r="C112" s="108" t="s">
        <v>877</v>
      </c>
      <c r="D112" s="78" t="s">
        <v>88</v>
      </c>
      <c r="E112" s="78" t="s">
        <v>152</v>
      </c>
      <c r="F112" s="78" t="s">
        <v>1123</v>
      </c>
      <c r="G112" s="96" t="s">
        <v>79</v>
      </c>
      <c r="H112" s="109" t="s">
        <v>1503</v>
      </c>
      <c r="I112" s="97"/>
      <c r="J112" s="98" t="str">
        <f t="shared" si="1"/>
        <v>1-28 days</v>
      </c>
      <c r="K112" s="98" t="str">
        <f t="shared" si="2"/>
        <v/>
      </c>
      <c r="L112" s="99" t="s">
        <v>1257</v>
      </c>
      <c r="M112" s="100">
        <v>20.0</v>
      </c>
      <c r="N112" s="97">
        <v>4.0</v>
      </c>
      <c r="O112" s="97">
        <v>0.0</v>
      </c>
      <c r="P112" s="97">
        <v>1.0</v>
      </c>
      <c r="Q112" s="97">
        <v>4.0</v>
      </c>
      <c r="R112" s="97">
        <v>2.0</v>
      </c>
      <c r="S112" s="97">
        <v>0.0</v>
      </c>
      <c r="T112" s="97">
        <v>0.0</v>
      </c>
      <c r="U112" s="97">
        <v>1.0</v>
      </c>
      <c r="V112" s="97">
        <v>1.0</v>
      </c>
      <c r="W112" s="97">
        <v>2.0</v>
      </c>
      <c r="X112" s="97">
        <v>1.0</v>
      </c>
      <c r="Y112" s="97">
        <v>3.0</v>
      </c>
      <c r="Z112" s="97">
        <v>0.0</v>
      </c>
      <c r="AA112" s="97">
        <v>0.0</v>
      </c>
      <c r="AB112" s="97">
        <v>1.0</v>
      </c>
      <c r="AC112" s="97" t="s">
        <v>624</v>
      </c>
    </row>
    <row r="113">
      <c r="A113" s="94" t="s">
        <v>238</v>
      </c>
      <c r="B113" s="95" t="s">
        <v>474</v>
      </c>
      <c r="C113" s="95" t="s">
        <v>474</v>
      </c>
      <c r="D113" s="78" t="s">
        <v>62</v>
      </c>
      <c r="E113" s="78" t="s">
        <v>475</v>
      </c>
      <c r="F113" s="78"/>
      <c r="G113" s="96"/>
      <c r="H113" s="97"/>
      <c r="I113" s="97"/>
      <c r="J113" s="98" t="str">
        <f t="shared" si="1"/>
        <v>1-28 days</v>
      </c>
      <c r="K113" s="98" t="str">
        <f t="shared" si="2"/>
        <v/>
      </c>
      <c r="L113" s="99" t="s">
        <v>1167</v>
      </c>
      <c r="M113" s="100">
        <v>6.0</v>
      </c>
      <c r="N113" s="97">
        <v>2.0</v>
      </c>
      <c r="O113" s="97">
        <v>0.0</v>
      </c>
      <c r="P113" s="97">
        <v>0.0</v>
      </c>
      <c r="Q113" s="97">
        <v>0.0</v>
      </c>
      <c r="R113" s="97">
        <v>0.0</v>
      </c>
      <c r="S113" s="97">
        <v>0.0</v>
      </c>
      <c r="T113" s="97">
        <v>0.0</v>
      </c>
      <c r="U113" s="97">
        <v>0.0</v>
      </c>
      <c r="V113" s="97">
        <v>0.0</v>
      </c>
      <c r="W113" s="97">
        <v>1.0</v>
      </c>
      <c r="X113" s="97">
        <v>0.0</v>
      </c>
      <c r="Y113" s="97">
        <v>0.0</v>
      </c>
      <c r="Z113" s="97">
        <v>0.0</v>
      </c>
      <c r="AA113" s="97">
        <v>1.0</v>
      </c>
      <c r="AB113" s="97">
        <v>0.0</v>
      </c>
      <c r="AC113" s="97">
        <v>2.0</v>
      </c>
    </row>
    <row r="114">
      <c r="A114" s="94" t="s">
        <v>641</v>
      </c>
      <c r="B114" s="94" t="s">
        <v>1504</v>
      </c>
      <c r="C114" s="108" t="s">
        <v>1504</v>
      </c>
      <c r="D114" s="78" t="s">
        <v>62</v>
      </c>
      <c r="E114" s="78" t="s">
        <v>644</v>
      </c>
      <c r="F114" s="78" t="s">
        <v>1123</v>
      </c>
      <c r="G114" s="96" t="s">
        <v>237</v>
      </c>
      <c r="H114" s="109" t="s">
        <v>1433</v>
      </c>
      <c r="I114" s="97"/>
      <c r="J114" s="98" t="str">
        <f t="shared" si="1"/>
        <v>1-28 days</v>
      </c>
      <c r="K114" s="98" t="str">
        <f t="shared" si="2"/>
        <v/>
      </c>
      <c r="L114" s="101" t="s">
        <v>1227</v>
      </c>
      <c r="M114" s="100">
        <v>16.0</v>
      </c>
      <c r="N114" s="97">
        <v>0.0</v>
      </c>
      <c r="O114" s="97">
        <v>0.0</v>
      </c>
      <c r="P114" s="97">
        <v>0.0</v>
      </c>
      <c r="Q114" s="97">
        <v>0.0</v>
      </c>
      <c r="R114" s="97">
        <v>3.0</v>
      </c>
      <c r="S114" s="97">
        <v>2.0</v>
      </c>
      <c r="T114" s="97">
        <v>2.0</v>
      </c>
      <c r="U114" s="97">
        <v>0.0</v>
      </c>
      <c r="V114" s="97">
        <v>0.0</v>
      </c>
      <c r="W114" s="97">
        <v>3.0</v>
      </c>
      <c r="X114" s="97">
        <v>0.0</v>
      </c>
      <c r="Y114" s="97">
        <v>4.0</v>
      </c>
      <c r="Z114" s="97">
        <v>1.0</v>
      </c>
      <c r="AA114" s="97">
        <v>0.0</v>
      </c>
      <c r="AB114" s="97">
        <v>1.0</v>
      </c>
      <c r="AC114" s="97" t="s">
        <v>624</v>
      </c>
    </row>
    <row r="115">
      <c r="A115" s="94" t="s">
        <v>641</v>
      </c>
      <c r="B115" s="94" t="s">
        <v>642</v>
      </c>
      <c r="C115" s="108" t="s">
        <v>643</v>
      </c>
      <c r="D115" s="78" t="s">
        <v>62</v>
      </c>
      <c r="E115" s="78" t="s">
        <v>644</v>
      </c>
      <c r="F115" s="78" t="s">
        <v>64</v>
      </c>
      <c r="G115" s="96" t="s">
        <v>106</v>
      </c>
      <c r="H115" s="109" t="s">
        <v>1505</v>
      </c>
      <c r="I115" s="97"/>
      <c r="J115" s="98" t="str">
        <f t="shared" si="1"/>
        <v>1-28 days</v>
      </c>
      <c r="K115" s="98" t="str">
        <f t="shared" si="2"/>
        <v/>
      </c>
      <c r="L115" s="101" t="s">
        <v>1225</v>
      </c>
      <c r="M115" s="100">
        <v>6.0</v>
      </c>
      <c r="N115" s="97">
        <v>0.0</v>
      </c>
      <c r="O115" s="97">
        <v>0.0</v>
      </c>
      <c r="P115" s="97">
        <v>0.0</v>
      </c>
      <c r="Q115" s="97">
        <v>0.0</v>
      </c>
      <c r="R115" s="97">
        <v>1.0</v>
      </c>
      <c r="S115" s="97">
        <v>1.0</v>
      </c>
      <c r="T115" s="97">
        <v>0.0</v>
      </c>
      <c r="U115" s="97">
        <v>0.0</v>
      </c>
      <c r="V115" s="97">
        <v>2.0</v>
      </c>
      <c r="W115" s="97">
        <v>0.0</v>
      </c>
      <c r="X115" s="97">
        <v>0.0</v>
      </c>
      <c r="Y115" s="97">
        <v>0.0</v>
      </c>
      <c r="Z115" s="97">
        <v>0.0</v>
      </c>
      <c r="AA115" s="97">
        <v>1.0</v>
      </c>
      <c r="AB115" s="97">
        <v>1.0</v>
      </c>
      <c r="AC115" s="97" t="s">
        <v>624</v>
      </c>
    </row>
    <row r="116">
      <c r="A116" s="94" t="s">
        <v>238</v>
      </c>
      <c r="B116" s="94" t="s">
        <v>239</v>
      </c>
      <c r="C116" s="108" t="s">
        <v>239</v>
      </c>
      <c r="D116" s="78" t="s">
        <v>88</v>
      </c>
      <c r="E116" s="78" t="s">
        <v>240</v>
      </c>
      <c r="F116" s="78" t="s">
        <v>1123</v>
      </c>
      <c r="G116" s="96" t="s">
        <v>89</v>
      </c>
      <c r="H116" s="97" t="s">
        <v>1506</v>
      </c>
      <c r="I116" s="109" t="s">
        <v>1507</v>
      </c>
      <c r="J116" s="98" t="str">
        <f t="shared" si="1"/>
        <v>1-28 days</v>
      </c>
      <c r="K116" s="98" t="str">
        <f t="shared" si="2"/>
        <v/>
      </c>
      <c r="L116" s="99" t="s">
        <v>1226</v>
      </c>
      <c r="M116" s="100">
        <v>50.0</v>
      </c>
      <c r="N116" s="97">
        <v>0.0</v>
      </c>
      <c r="O116" s="97">
        <v>0.0</v>
      </c>
      <c r="P116" s="97">
        <v>0.0</v>
      </c>
      <c r="Q116" s="97">
        <v>0.0</v>
      </c>
      <c r="R116" s="97">
        <v>0.0</v>
      </c>
      <c r="S116" s="97">
        <v>1.0</v>
      </c>
      <c r="T116" s="97">
        <v>5.0</v>
      </c>
      <c r="U116" s="97">
        <v>7.0</v>
      </c>
      <c r="V116" s="97">
        <v>1.0</v>
      </c>
      <c r="W116" s="97">
        <v>5.0</v>
      </c>
      <c r="X116" s="97">
        <v>1.0</v>
      </c>
      <c r="Y116" s="97">
        <v>3.0</v>
      </c>
      <c r="Z116" s="97">
        <v>4.0</v>
      </c>
      <c r="AA116" s="97">
        <v>12.0</v>
      </c>
      <c r="AB116" s="97">
        <v>7.0</v>
      </c>
      <c r="AC116" s="97">
        <v>4.0</v>
      </c>
    </row>
    <row r="117">
      <c r="A117" s="94" t="s">
        <v>161</v>
      </c>
      <c r="B117" s="94" t="s">
        <v>942</v>
      </c>
      <c r="C117" s="108" t="s">
        <v>942</v>
      </c>
      <c r="D117" s="78" t="s">
        <v>132</v>
      </c>
      <c r="E117" s="78" t="s">
        <v>488</v>
      </c>
      <c r="F117" s="78" t="s">
        <v>1285</v>
      </c>
      <c r="G117" s="96" t="s">
        <v>89</v>
      </c>
      <c r="H117" s="97" t="s">
        <v>1509</v>
      </c>
      <c r="I117" s="109" t="s">
        <v>125</v>
      </c>
      <c r="J117" s="98" t="str">
        <f t="shared" si="1"/>
        <v>1-28 days</v>
      </c>
      <c r="K117" s="98" t="str">
        <f t="shared" si="2"/>
        <v/>
      </c>
      <c r="L117" s="99" t="s">
        <v>1184</v>
      </c>
      <c r="M117" s="100">
        <v>50.0</v>
      </c>
      <c r="N117" s="97">
        <v>8.0</v>
      </c>
      <c r="O117" s="97">
        <v>2.0</v>
      </c>
      <c r="P117" s="97">
        <v>1.0</v>
      </c>
      <c r="Q117" s="97">
        <v>5.0</v>
      </c>
      <c r="R117" s="97">
        <v>3.0</v>
      </c>
      <c r="S117" s="97">
        <v>1.0</v>
      </c>
      <c r="T117" s="97">
        <v>3.0</v>
      </c>
      <c r="U117" s="97">
        <v>3.0</v>
      </c>
      <c r="V117" s="97">
        <v>2.0</v>
      </c>
      <c r="W117" s="97">
        <v>5.0</v>
      </c>
      <c r="X117" s="97">
        <v>2.0</v>
      </c>
      <c r="Y117" s="97">
        <v>3.0</v>
      </c>
      <c r="Z117" s="97">
        <v>5.0</v>
      </c>
      <c r="AA117" s="97">
        <v>2.0</v>
      </c>
      <c r="AB117" s="97">
        <v>4.0</v>
      </c>
      <c r="AC117" s="97">
        <v>1.0</v>
      </c>
    </row>
    <row r="118">
      <c r="A118" s="94" t="s">
        <v>238</v>
      </c>
      <c r="B118" s="94" t="s">
        <v>1510</v>
      </c>
      <c r="C118" s="95" t="s">
        <v>1511</v>
      </c>
      <c r="D118" s="78" t="s">
        <v>62</v>
      </c>
      <c r="E118" s="78" t="s">
        <v>475</v>
      </c>
      <c r="F118" s="78" t="s">
        <v>1123</v>
      </c>
      <c r="G118" s="96" t="s">
        <v>106</v>
      </c>
      <c r="H118" s="97"/>
      <c r="I118" s="97"/>
      <c r="J118" s="98" t="str">
        <f t="shared" si="1"/>
        <v>1-28 days</v>
      </c>
      <c r="K118" s="98" t="str">
        <f t="shared" si="2"/>
        <v/>
      </c>
      <c r="L118" s="99" t="s">
        <v>1512</v>
      </c>
      <c r="M118" s="100">
        <v>5.0</v>
      </c>
      <c r="N118" s="97">
        <v>0.0</v>
      </c>
      <c r="O118" s="97">
        <v>0.0</v>
      </c>
      <c r="P118" s="97">
        <v>0.0</v>
      </c>
      <c r="Q118" s="97">
        <v>0.0</v>
      </c>
      <c r="R118" s="97">
        <v>0.0</v>
      </c>
      <c r="S118" s="97">
        <v>0.0</v>
      </c>
      <c r="T118" s="97">
        <v>0.0</v>
      </c>
      <c r="U118" s="97">
        <v>0.0</v>
      </c>
      <c r="V118" s="97">
        <v>0.0</v>
      </c>
      <c r="W118" s="97">
        <v>0.0</v>
      </c>
      <c r="X118" s="97">
        <v>3.0</v>
      </c>
      <c r="Y118" s="97">
        <v>0.0</v>
      </c>
      <c r="Z118" s="97">
        <v>0.0</v>
      </c>
      <c r="AA118" s="97">
        <v>0.0</v>
      </c>
      <c r="AB118" s="97">
        <v>0.0</v>
      </c>
      <c r="AC118" s="97">
        <v>2.0</v>
      </c>
    </row>
    <row r="119">
      <c r="A119" s="94" t="s">
        <v>181</v>
      </c>
      <c r="B119" s="94" t="s">
        <v>841</v>
      </c>
      <c r="C119" s="108" t="s">
        <v>841</v>
      </c>
      <c r="D119" s="78" t="s">
        <v>76</v>
      </c>
      <c r="E119" s="78" t="s">
        <v>1416</v>
      </c>
      <c r="F119" s="78" t="s">
        <v>1138</v>
      </c>
      <c r="G119" s="96" t="s">
        <v>89</v>
      </c>
      <c r="H119" s="109" t="s">
        <v>1516</v>
      </c>
      <c r="I119" s="109" t="s">
        <v>1417</v>
      </c>
      <c r="J119" s="98" t="str">
        <f t="shared" si="1"/>
        <v>1-28 days</v>
      </c>
      <c r="K119" s="98" t="str">
        <f t="shared" si="2"/>
        <v/>
      </c>
      <c r="L119" s="101" t="s">
        <v>1133</v>
      </c>
      <c r="M119" s="100">
        <v>10.0</v>
      </c>
      <c r="N119" s="97">
        <v>0.0</v>
      </c>
      <c r="O119" s="97">
        <v>0.0</v>
      </c>
      <c r="P119" s="97">
        <v>0.0</v>
      </c>
      <c r="Q119" s="97">
        <v>1.0</v>
      </c>
      <c r="R119" s="97">
        <v>0.0</v>
      </c>
      <c r="S119" s="97">
        <v>0.0</v>
      </c>
      <c r="T119" s="97">
        <v>0.0</v>
      </c>
      <c r="U119" s="97">
        <v>0.0</v>
      </c>
      <c r="V119" s="97">
        <v>0.0</v>
      </c>
      <c r="W119" s="97">
        <v>0.0</v>
      </c>
      <c r="X119" s="97">
        <v>0.0</v>
      </c>
      <c r="Y119" s="97">
        <v>0.0</v>
      </c>
      <c r="Z119" s="97">
        <v>2.0</v>
      </c>
      <c r="AA119" s="97">
        <v>2.0</v>
      </c>
      <c r="AB119" s="97">
        <v>1.0</v>
      </c>
      <c r="AC119" s="97">
        <v>4.0</v>
      </c>
    </row>
    <row r="120">
      <c r="A120" s="94" t="s">
        <v>1517</v>
      </c>
      <c r="B120" s="94" t="s">
        <v>1518</v>
      </c>
      <c r="C120" s="108" t="s">
        <v>1518</v>
      </c>
      <c r="D120" s="78" t="s">
        <v>132</v>
      </c>
      <c r="E120" s="78" t="s">
        <v>1519</v>
      </c>
      <c r="F120" s="78" t="s">
        <v>1144</v>
      </c>
      <c r="G120" s="96" t="s">
        <v>624</v>
      </c>
      <c r="H120" s="97" t="s">
        <v>1520</v>
      </c>
      <c r="I120" s="97"/>
      <c r="J120" s="98" t="str">
        <f t="shared" si="1"/>
        <v>1-28 days</v>
      </c>
      <c r="K120" s="98" t="str">
        <f t="shared" si="2"/>
        <v/>
      </c>
      <c r="L120" s="99" t="s">
        <v>1132</v>
      </c>
      <c r="M120" s="100">
        <v>98.0</v>
      </c>
      <c r="N120" s="97">
        <v>3.0</v>
      </c>
      <c r="O120" s="97">
        <v>0.0</v>
      </c>
      <c r="P120" s="97">
        <v>2.0</v>
      </c>
      <c r="Q120" s="97">
        <v>5.0</v>
      </c>
      <c r="R120" s="97">
        <v>0.0</v>
      </c>
      <c r="S120" s="97">
        <v>0.0</v>
      </c>
      <c r="T120" s="97">
        <v>0.0</v>
      </c>
      <c r="U120" s="97">
        <v>1.0</v>
      </c>
      <c r="V120" s="97">
        <v>10.0</v>
      </c>
      <c r="W120" s="97">
        <v>6.0</v>
      </c>
      <c r="X120" s="97">
        <v>0.0</v>
      </c>
      <c r="Y120" s="97">
        <v>0.0</v>
      </c>
      <c r="Z120" s="97">
        <v>4.0</v>
      </c>
      <c r="AA120" s="97">
        <v>39.0</v>
      </c>
      <c r="AB120" s="97">
        <v>20.0</v>
      </c>
      <c r="AC120" s="97">
        <v>8.0</v>
      </c>
    </row>
    <row r="121">
      <c r="A121" s="94" t="s">
        <v>86</v>
      </c>
      <c r="B121" s="108" t="s">
        <v>781</v>
      </c>
      <c r="C121" s="108" t="s">
        <v>781</v>
      </c>
      <c r="D121" s="78" t="s">
        <v>88</v>
      </c>
      <c r="E121" s="78" t="s">
        <v>152</v>
      </c>
      <c r="F121" s="78"/>
      <c r="G121" s="96"/>
      <c r="H121" s="97"/>
      <c r="I121" s="97"/>
      <c r="J121" s="98" t="str">
        <f t="shared" si="1"/>
        <v>1-28 days</v>
      </c>
      <c r="K121" s="98" t="str">
        <f t="shared" si="2"/>
        <v/>
      </c>
      <c r="L121" s="99" t="s">
        <v>1521</v>
      </c>
      <c r="M121" s="100">
        <v>29.0</v>
      </c>
      <c r="N121" s="97">
        <v>0.0</v>
      </c>
      <c r="O121" s="97">
        <v>0.0</v>
      </c>
      <c r="P121" s="97">
        <v>0.0</v>
      </c>
      <c r="Q121" s="97">
        <v>0.0</v>
      </c>
      <c r="R121" s="97">
        <v>0.0</v>
      </c>
      <c r="S121" s="97">
        <v>0.0</v>
      </c>
      <c r="T121" s="97">
        <v>0.0</v>
      </c>
      <c r="U121" s="97">
        <v>0.0</v>
      </c>
      <c r="V121" s="97">
        <v>0.0</v>
      </c>
      <c r="W121" s="97">
        <v>0.0</v>
      </c>
      <c r="X121" s="97">
        <v>0.0</v>
      </c>
      <c r="Y121" s="97">
        <v>0.0</v>
      </c>
      <c r="Z121" s="97">
        <v>3.0</v>
      </c>
      <c r="AA121" s="97">
        <v>0.0</v>
      </c>
      <c r="AB121" s="97">
        <v>26.0</v>
      </c>
      <c r="AC121" s="97" t="s">
        <v>624</v>
      </c>
    </row>
    <row r="122">
      <c r="A122" s="94" t="s">
        <v>646</v>
      </c>
      <c r="B122" s="94" t="s">
        <v>647</v>
      </c>
      <c r="C122" s="108" t="s">
        <v>648</v>
      </c>
      <c r="D122" s="78" t="s">
        <v>76</v>
      </c>
      <c r="E122" s="78" t="s">
        <v>649</v>
      </c>
      <c r="F122" s="78" t="s">
        <v>1262</v>
      </c>
      <c r="G122" s="96" t="s">
        <v>106</v>
      </c>
      <c r="H122" s="109" t="s">
        <v>1523</v>
      </c>
      <c r="I122" s="109" t="s">
        <v>1524</v>
      </c>
      <c r="J122" s="98" t="str">
        <f t="shared" si="1"/>
        <v>1-28 days</v>
      </c>
      <c r="K122" s="98" t="str">
        <f t="shared" si="2"/>
        <v/>
      </c>
      <c r="L122" s="99" t="s">
        <v>1183</v>
      </c>
      <c r="M122" s="100">
        <v>15.0</v>
      </c>
      <c r="N122" s="97">
        <v>2.0</v>
      </c>
      <c r="O122" s="97">
        <v>0.0</v>
      </c>
      <c r="P122" s="97">
        <v>0.0</v>
      </c>
      <c r="Q122" s="97">
        <v>0.0</v>
      </c>
      <c r="R122" s="97">
        <v>0.0</v>
      </c>
      <c r="S122" s="97">
        <v>0.0</v>
      </c>
      <c r="T122" s="97">
        <v>0.0</v>
      </c>
      <c r="U122" s="97">
        <v>0.0</v>
      </c>
      <c r="V122" s="97">
        <v>0.0</v>
      </c>
      <c r="W122" s="97">
        <v>0.0</v>
      </c>
      <c r="X122" s="97">
        <v>0.0</v>
      </c>
      <c r="Y122" s="97">
        <v>1.0</v>
      </c>
      <c r="Z122" s="97">
        <v>0.0</v>
      </c>
      <c r="AA122" s="97">
        <v>8.0</v>
      </c>
      <c r="AB122" s="97">
        <v>4.0</v>
      </c>
      <c r="AC122" s="97" t="s">
        <v>624</v>
      </c>
    </row>
    <row r="123">
      <c r="A123" s="94" t="s">
        <v>1525</v>
      </c>
      <c r="B123" s="94" t="s">
        <v>1526</v>
      </c>
      <c r="C123" s="108" t="s">
        <v>1526</v>
      </c>
      <c r="D123" s="78" t="s">
        <v>88</v>
      </c>
      <c r="E123" s="78" t="s">
        <v>1527</v>
      </c>
      <c r="F123" s="78" t="s">
        <v>64</v>
      </c>
      <c r="G123" s="96" t="s">
        <v>79</v>
      </c>
      <c r="H123" s="97" t="s">
        <v>1520</v>
      </c>
      <c r="I123" s="97"/>
      <c r="J123" s="98" t="str">
        <f t="shared" si="1"/>
        <v>1-28 days</v>
      </c>
      <c r="K123" s="98" t="str">
        <f t="shared" si="2"/>
        <v/>
      </c>
      <c r="L123" s="101" t="s">
        <v>1528</v>
      </c>
      <c r="M123" s="100">
        <v>6.0</v>
      </c>
      <c r="N123" s="97">
        <v>0.0</v>
      </c>
      <c r="O123" s="97">
        <v>0.0</v>
      </c>
      <c r="P123" s="97">
        <v>0.0</v>
      </c>
      <c r="Q123" s="97">
        <v>0.0</v>
      </c>
      <c r="R123" s="97">
        <v>0.0</v>
      </c>
      <c r="S123" s="97">
        <v>0.0</v>
      </c>
      <c r="T123" s="97">
        <v>0.0</v>
      </c>
      <c r="U123" s="97">
        <v>2.0</v>
      </c>
      <c r="V123" s="97">
        <v>1.0</v>
      </c>
      <c r="W123" s="97">
        <v>0.0</v>
      </c>
      <c r="X123" s="97">
        <v>1.0</v>
      </c>
      <c r="Y123" s="97">
        <v>0.0</v>
      </c>
      <c r="Z123" s="97">
        <v>0.0</v>
      </c>
      <c r="AA123" s="97">
        <v>0.0</v>
      </c>
      <c r="AB123" s="97">
        <v>2.0</v>
      </c>
      <c r="AC123" s="97" t="s">
        <v>624</v>
      </c>
    </row>
    <row r="124">
      <c r="A124" s="94" t="s">
        <v>103</v>
      </c>
      <c r="B124" s="94" t="s">
        <v>502</v>
      </c>
      <c r="C124" s="108" t="s">
        <v>502</v>
      </c>
      <c r="D124" s="78" t="s">
        <v>88</v>
      </c>
      <c r="E124" s="78" t="s">
        <v>105</v>
      </c>
      <c r="F124" s="78" t="s">
        <v>1123</v>
      </c>
      <c r="G124" s="96" t="s">
        <v>79</v>
      </c>
      <c r="H124" s="109" t="s">
        <v>1530</v>
      </c>
      <c r="I124" s="97"/>
      <c r="J124" s="98" t="str">
        <f t="shared" si="1"/>
        <v>1-28 days</v>
      </c>
      <c r="K124" s="98" t="str">
        <f t="shared" si="2"/>
        <v/>
      </c>
      <c r="L124" s="99" t="s">
        <v>1183</v>
      </c>
      <c r="M124" s="100">
        <v>61.0</v>
      </c>
      <c r="N124" s="97">
        <v>5.0</v>
      </c>
      <c r="O124" s="97">
        <v>0.0</v>
      </c>
      <c r="P124" s="97">
        <v>0.0</v>
      </c>
      <c r="Q124" s="97">
        <v>3.0</v>
      </c>
      <c r="R124" s="97">
        <v>0.0</v>
      </c>
      <c r="S124" s="97">
        <v>0.0</v>
      </c>
      <c r="T124" s="97">
        <v>0.0</v>
      </c>
      <c r="U124" s="97">
        <v>1.0</v>
      </c>
      <c r="V124" s="97">
        <v>34.0</v>
      </c>
      <c r="W124" s="97">
        <v>1.0</v>
      </c>
      <c r="X124" s="97">
        <v>0.0</v>
      </c>
      <c r="Y124" s="97">
        <v>1.0</v>
      </c>
      <c r="Z124" s="97">
        <v>3.0</v>
      </c>
      <c r="AA124" s="97">
        <v>6.0</v>
      </c>
      <c r="AB124" s="97">
        <v>7.0</v>
      </c>
      <c r="AC124" s="97" t="s">
        <v>624</v>
      </c>
    </row>
    <row r="125">
      <c r="A125" s="94" t="s">
        <v>103</v>
      </c>
      <c r="B125" s="94" t="s">
        <v>356</v>
      </c>
      <c r="C125" s="108" t="s">
        <v>356</v>
      </c>
      <c r="D125" s="78" t="s">
        <v>88</v>
      </c>
      <c r="E125" s="78" t="s">
        <v>105</v>
      </c>
      <c r="F125" s="78" t="s">
        <v>1123</v>
      </c>
      <c r="G125" s="96" t="s">
        <v>89</v>
      </c>
      <c r="H125" s="97" t="s">
        <v>1531</v>
      </c>
      <c r="I125" s="97"/>
      <c r="J125" s="98" t="str">
        <f t="shared" si="1"/>
        <v>1-28 days</v>
      </c>
      <c r="K125" s="98" t="str">
        <f t="shared" si="2"/>
        <v/>
      </c>
      <c r="L125" s="99" t="s">
        <v>1341</v>
      </c>
      <c r="M125" s="100">
        <v>8.0</v>
      </c>
      <c r="N125" s="97">
        <v>0.0</v>
      </c>
      <c r="O125" s="97">
        <v>0.0</v>
      </c>
      <c r="P125" s="97">
        <v>0.0</v>
      </c>
      <c r="Q125" s="97">
        <v>0.0</v>
      </c>
      <c r="R125" s="97">
        <v>0.0</v>
      </c>
      <c r="S125" s="97">
        <v>0.0</v>
      </c>
      <c r="T125" s="97">
        <v>0.0</v>
      </c>
      <c r="U125" s="97">
        <v>0.0</v>
      </c>
      <c r="V125" s="97">
        <v>0.0</v>
      </c>
      <c r="W125" s="97">
        <v>0.0</v>
      </c>
      <c r="X125" s="97">
        <v>0.0</v>
      </c>
      <c r="Y125" s="97">
        <v>1.0</v>
      </c>
      <c r="Z125" s="97">
        <v>2.0</v>
      </c>
      <c r="AA125" s="97">
        <v>1.0</v>
      </c>
      <c r="AB125" s="97">
        <v>4.0</v>
      </c>
      <c r="AC125" s="97" t="s">
        <v>624</v>
      </c>
    </row>
    <row r="126">
      <c r="A126" s="94" t="s">
        <v>448</v>
      </c>
      <c r="B126" s="94" t="s">
        <v>924</v>
      </c>
      <c r="C126" s="108" t="s">
        <v>924</v>
      </c>
      <c r="D126" s="78" t="s">
        <v>62</v>
      </c>
      <c r="E126" s="78" t="s">
        <v>450</v>
      </c>
      <c r="F126" s="78" t="s">
        <v>1123</v>
      </c>
      <c r="G126" s="96" t="s">
        <v>79</v>
      </c>
      <c r="H126" s="109" t="s">
        <v>1532</v>
      </c>
      <c r="I126" s="97"/>
      <c r="J126" s="98" t="str">
        <f t="shared" si="1"/>
        <v>1-28 days</v>
      </c>
      <c r="K126" s="98" t="str">
        <f t="shared" si="2"/>
        <v/>
      </c>
      <c r="L126" s="101" t="s">
        <v>1463</v>
      </c>
      <c r="M126" s="100">
        <v>9.0</v>
      </c>
      <c r="N126" s="97">
        <v>0.0</v>
      </c>
      <c r="O126" s="97">
        <v>2.0</v>
      </c>
      <c r="P126" s="97">
        <v>1.0</v>
      </c>
      <c r="Q126" s="97">
        <v>1.0</v>
      </c>
      <c r="R126" s="97">
        <v>1.0</v>
      </c>
      <c r="S126" s="97">
        <v>0.0</v>
      </c>
      <c r="T126" s="97">
        <v>0.0</v>
      </c>
      <c r="U126" s="97">
        <v>0.0</v>
      </c>
      <c r="V126" s="97">
        <v>0.0</v>
      </c>
      <c r="W126" s="97">
        <v>0.0</v>
      </c>
      <c r="X126" s="97">
        <v>0.0</v>
      </c>
      <c r="Y126" s="97">
        <v>0.0</v>
      </c>
      <c r="Z126" s="97">
        <v>1.0</v>
      </c>
      <c r="AA126" s="97">
        <v>2.0</v>
      </c>
      <c r="AB126" s="97">
        <v>1.0</v>
      </c>
      <c r="AC126" s="97" t="s">
        <v>624</v>
      </c>
    </row>
    <row r="127">
      <c r="A127" s="94" t="s">
        <v>74</v>
      </c>
      <c r="B127" s="94" t="s">
        <v>1044</v>
      </c>
      <c r="C127" s="108" t="s">
        <v>1044</v>
      </c>
      <c r="D127" s="78" t="s">
        <v>76</v>
      </c>
      <c r="E127" s="78" t="s">
        <v>1173</v>
      </c>
      <c r="F127" s="78" t="s">
        <v>1484</v>
      </c>
      <c r="G127" s="96" t="s">
        <v>106</v>
      </c>
      <c r="H127" s="97" t="s">
        <v>1533</v>
      </c>
      <c r="I127" s="111" t="s">
        <v>1534</v>
      </c>
      <c r="J127" s="98" t="str">
        <f t="shared" si="1"/>
        <v>1-28 days</v>
      </c>
      <c r="K127" s="98" t="str">
        <f t="shared" si="2"/>
        <v/>
      </c>
      <c r="L127" s="99" t="s">
        <v>1286</v>
      </c>
      <c r="M127" s="100">
        <v>98.0</v>
      </c>
      <c r="N127" s="97">
        <v>10.0</v>
      </c>
      <c r="O127" s="97">
        <v>6.0</v>
      </c>
      <c r="P127" s="97">
        <v>9.0</v>
      </c>
      <c r="Q127" s="97">
        <v>14.0</v>
      </c>
      <c r="R127" s="97">
        <v>9.0</v>
      </c>
      <c r="S127" s="97">
        <v>2.0</v>
      </c>
      <c r="T127" s="97">
        <v>3.0</v>
      </c>
      <c r="U127" s="97">
        <v>1.0</v>
      </c>
      <c r="V127" s="97">
        <v>9.0</v>
      </c>
      <c r="W127" s="97">
        <v>18.0</v>
      </c>
      <c r="X127" s="97">
        <v>0.0</v>
      </c>
      <c r="Y127" s="97">
        <v>2.0</v>
      </c>
      <c r="Z127" s="97">
        <v>10.0</v>
      </c>
      <c r="AA127" s="97">
        <v>3.0</v>
      </c>
      <c r="AB127" s="97">
        <v>2.0</v>
      </c>
      <c r="AC127" s="97" t="s">
        <v>624</v>
      </c>
    </row>
    <row r="128">
      <c r="A128" s="94" t="s">
        <v>349</v>
      </c>
      <c r="B128" s="94" t="s">
        <v>350</v>
      </c>
      <c r="C128" s="94" t="s">
        <v>350</v>
      </c>
      <c r="D128" s="94" t="s">
        <v>62</v>
      </c>
      <c r="E128" s="94" t="s">
        <v>1537</v>
      </c>
      <c r="F128" s="94" t="s">
        <v>1288</v>
      </c>
      <c r="G128" s="94" t="s">
        <v>89</v>
      </c>
      <c r="H128" s="102" t="s">
        <v>1538</v>
      </c>
      <c r="I128" s="102"/>
      <c r="J128" s="98" t="str">
        <f t="shared" si="1"/>
        <v>1-28 days</v>
      </c>
      <c r="K128" s="98" t="str">
        <f t="shared" si="2"/>
        <v/>
      </c>
      <c r="L128" s="99" t="s">
        <v>1183</v>
      </c>
      <c r="M128" s="112">
        <v>44.0</v>
      </c>
      <c r="N128" s="94">
        <v>8.0</v>
      </c>
      <c r="O128" s="94">
        <v>17.0</v>
      </c>
      <c r="P128" s="94">
        <v>0.0</v>
      </c>
      <c r="Q128" s="94">
        <v>7.0</v>
      </c>
      <c r="R128" s="94">
        <v>0.0</v>
      </c>
      <c r="S128" s="94">
        <v>0.0</v>
      </c>
      <c r="T128" s="94">
        <v>0.0</v>
      </c>
      <c r="U128" s="94">
        <v>0.0</v>
      </c>
      <c r="V128" s="94">
        <v>0.0</v>
      </c>
      <c r="W128" s="94">
        <v>0.0</v>
      </c>
      <c r="X128" s="94">
        <v>0.0</v>
      </c>
      <c r="Y128" s="94">
        <v>0.0</v>
      </c>
      <c r="Z128" s="94">
        <v>1.0</v>
      </c>
      <c r="AA128" s="94">
        <v>11.0</v>
      </c>
      <c r="AB128" s="97" t="s">
        <v>624</v>
      </c>
      <c r="AC128" s="97" t="s">
        <v>624</v>
      </c>
    </row>
    <row r="129">
      <c r="A129" s="94" t="s">
        <v>94</v>
      </c>
      <c r="B129" s="94" t="s">
        <v>1539</v>
      </c>
      <c r="C129" s="94" t="s">
        <v>1539</v>
      </c>
      <c r="D129" s="94" t="s">
        <v>62</v>
      </c>
      <c r="E129" s="94" t="s">
        <v>1216</v>
      </c>
      <c r="F129" s="94" t="s">
        <v>1123</v>
      </c>
      <c r="G129" s="94" t="s">
        <v>237</v>
      </c>
      <c r="H129" s="109" t="s">
        <v>1540</v>
      </c>
      <c r="I129" s="102"/>
      <c r="J129" s="98" t="str">
        <f t="shared" si="1"/>
        <v>1-28 days</v>
      </c>
      <c r="K129" s="98" t="str">
        <f t="shared" si="2"/>
        <v/>
      </c>
      <c r="L129" s="101" t="s">
        <v>1227</v>
      </c>
      <c r="M129" s="112">
        <v>9.0</v>
      </c>
      <c r="N129" s="94">
        <v>0.0</v>
      </c>
      <c r="O129" s="94">
        <v>0.0</v>
      </c>
      <c r="P129" s="94">
        <v>0.0</v>
      </c>
      <c r="Q129" s="94">
        <v>0.0</v>
      </c>
      <c r="R129" s="94">
        <v>4.0</v>
      </c>
      <c r="S129" s="94">
        <v>0.0</v>
      </c>
      <c r="T129" s="94">
        <v>0.0</v>
      </c>
      <c r="U129" s="94">
        <v>0.0</v>
      </c>
      <c r="V129" s="94">
        <v>1.0</v>
      </c>
      <c r="W129" s="94">
        <v>0.0</v>
      </c>
      <c r="X129" s="94">
        <v>0.0</v>
      </c>
      <c r="Y129" s="94">
        <v>3.0</v>
      </c>
      <c r="Z129" s="94">
        <v>0.0</v>
      </c>
      <c r="AA129" s="94">
        <v>1.0</v>
      </c>
      <c r="AB129" s="97" t="s">
        <v>624</v>
      </c>
      <c r="AC129" s="97" t="s">
        <v>624</v>
      </c>
    </row>
    <row r="130">
      <c r="A130" s="94" t="s">
        <v>248</v>
      </c>
      <c r="B130" s="94" t="s">
        <v>693</v>
      </c>
      <c r="C130" s="94" t="s">
        <v>693</v>
      </c>
      <c r="D130" s="94" t="s">
        <v>76</v>
      </c>
      <c r="E130" s="94" t="s">
        <v>250</v>
      </c>
      <c r="F130" s="94" t="s">
        <v>1174</v>
      </c>
      <c r="G130" s="94" t="s">
        <v>89</v>
      </c>
      <c r="H130" s="109" t="s">
        <v>1543</v>
      </c>
      <c r="I130" s="109" t="s">
        <v>1447</v>
      </c>
      <c r="J130" s="98" t="str">
        <f t="shared" si="1"/>
        <v>1-28 days</v>
      </c>
      <c r="K130" s="98" t="str">
        <f t="shared" si="2"/>
        <v/>
      </c>
      <c r="L130" s="99" t="s">
        <v>1183</v>
      </c>
      <c r="M130" s="112">
        <v>23.0</v>
      </c>
      <c r="N130" s="94">
        <v>9.0</v>
      </c>
      <c r="O130" s="94">
        <v>1.0</v>
      </c>
      <c r="P130" s="94">
        <v>0.0</v>
      </c>
      <c r="Q130" s="94">
        <v>0.0</v>
      </c>
      <c r="R130" s="94">
        <v>0.0</v>
      </c>
      <c r="S130" s="94">
        <v>3.0</v>
      </c>
      <c r="T130" s="94">
        <v>0.0</v>
      </c>
      <c r="U130" s="94">
        <v>1.0</v>
      </c>
      <c r="V130" s="94">
        <v>0.0</v>
      </c>
      <c r="W130" s="94">
        <v>0.0</v>
      </c>
      <c r="X130" s="94">
        <v>3.0</v>
      </c>
      <c r="Y130" s="94">
        <v>4.0</v>
      </c>
      <c r="Z130" s="94">
        <v>1.0</v>
      </c>
      <c r="AA130" s="94">
        <v>1.0</v>
      </c>
      <c r="AB130" s="97" t="s">
        <v>624</v>
      </c>
      <c r="AC130" s="97" t="s">
        <v>624</v>
      </c>
    </row>
    <row r="131">
      <c r="A131" s="94" t="s">
        <v>86</v>
      </c>
      <c r="B131" s="94" t="s">
        <v>983</v>
      </c>
      <c r="C131" s="94" t="s">
        <v>984</v>
      </c>
      <c r="D131" s="94" t="s">
        <v>88</v>
      </c>
      <c r="E131" s="94" t="s">
        <v>152</v>
      </c>
      <c r="F131" s="94" t="s">
        <v>1123</v>
      </c>
      <c r="G131" s="94" t="s">
        <v>79</v>
      </c>
      <c r="H131" s="109" t="s">
        <v>1544</v>
      </c>
      <c r="I131" s="102"/>
      <c r="J131" s="98" t="str">
        <f t="shared" si="1"/>
        <v>1-28 days</v>
      </c>
      <c r="K131" s="98" t="str">
        <f t="shared" si="2"/>
        <v/>
      </c>
      <c r="L131" s="101" t="s">
        <v>1175</v>
      </c>
      <c r="M131" s="112">
        <v>2.0</v>
      </c>
      <c r="N131" s="94">
        <v>0.0</v>
      </c>
      <c r="O131" s="94">
        <v>0.0</v>
      </c>
      <c r="P131" s="94">
        <v>0.0</v>
      </c>
      <c r="Q131" s="94">
        <v>0.0</v>
      </c>
      <c r="R131" s="94">
        <v>0.0</v>
      </c>
      <c r="S131" s="94">
        <v>0.0</v>
      </c>
      <c r="T131" s="94">
        <v>0.0</v>
      </c>
      <c r="U131" s="94">
        <v>0.0</v>
      </c>
      <c r="V131" s="94">
        <v>1.0</v>
      </c>
      <c r="W131" s="94">
        <v>0.0</v>
      </c>
      <c r="X131" s="94">
        <v>0.0</v>
      </c>
      <c r="Y131" s="94">
        <v>0.0</v>
      </c>
      <c r="Z131" s="94">
        <v>0.0</v>
      </c>
      <c r="AA131" s="94">
        <v>1.0</v>
      </c>
      <c r="AB131" s="97" t="s">
        <v>624</v>
      </c>
      <c r="AC131" s="97" t="s">
        <v>624</v>
      </c>
    </row>
    <row r="132">
      <c r="A132" s="94" t="s">
        <v>670</v>
      </c>
      <c r="B132" s="94" t="s">
        <v>1546</v>
      </c>
      <c r="C132" s="94" t="s">
        <v>1547</v>
      </c>
      <c r="D132" s="94" t="s">
        <v>76</v>
      </c>
      <c r="E132" s="94" t="s">
        <v>1548</v>
      </c>
      <c r="F132" s="94" t="s">
        <v>1138</v>
      </c>
      <c r="G132" s="94" t="s">
        <v>89</v>
      </c>
      <c r="H132" s="109" t="s">
        <v>1549</v>
      </c>
      <c r="I132" s="111" t="s">
        <v>1154</v>
      </c>
      <c r="J132" s="98" t="str">
        <f t="shared" si="1"/>
        <v>1-28 days</v>
      </c>
      <c r="K132" s="98" t="str">
        <f t="shared" si="2"/>
        <v/>
      </c>
      <c r="L132" s="101" t="s">
        <v>1550</v>
      </c>
      <c r="M132" s="112">
        <v>4.0</v>
      </c>
      <c r="N132" s="94">
        <v>0.0</v>
      </c>
      <c r="O132" s="94">
        <v>0.0</v>
      </c>
      <c r="P132" s="94">
        <v>0.0</v>
      </c>
      <c r="Q132" s="94">
        <v>0.0</v>
      </c>
      <c r="R132" s="94">
        <v>0.0</v>
      </c>
      <c r="S132" s="94">
        <v>0.0</v>
      </c>
      <c r="T132" s="94">
        <v>0.0</v>
      </c>
      <c r="U132" s="94">
        <v>0.0</v>
      </c>
      <c r="V132" s="94">
        <v>0.0</v>
      </c>
      <c r="W132" s="94">
        <v>0.0</v>
      </c>
      <c r="X132" s="94">
        <v>0.0</v>
      </c>
      <c r="Y132" s="94">
        <v>0.0</v>
      </c>
      <c r="Z132" s="94">
        <v>0.0</v>
      </c>
      <c r="AA132" s="94">
        <v>4.0</v>
      </c>
      <c r="AB132" s="97" t="s">
        <v>624</v>
      </c>
      <c r="AC132" s="97" t="s">
        <v>624</v>
      </c>
    </row>
    <row r="133">
      <c r="A133" s="94" t="s">
        <v>685</v>
      </c>
      <c r="B133" s="94" t="s">
        <v>686</v>
      </c>
      <c r="C133" s="94" t="s">
        <v>687</v>
      </c>
      <c r="D133" s="94" t="s">
        <v>132</v>
      </c>
      <c r="E133" s="94" t="s">
        <v>1554</v>
      </c>
      <c r="F133" s="94" t="s">
        <v>1285</v>
      </c>
      <c r="G133" s="94" t="s">
        <v>89</v>
      </c>
      <c r="H133" s="111" t="s">
        <v>1555</v>
      </c>
      <c r="I133" s="109" t="s">
        <v>1556</v>
      </c>
      <c r="J133" s="98" t="str">
        <f t="shared" si="1"/>
        <v>1-28 days</v>
      </c>
      <c r="K133" s="98" t="str">
        <f t="shared" si="2"/>
        <v/>
      </c>
      <c r="L133" s="99" t="s">
        <v>1163</v>
      </c>
      <c r="M133" s="112">
        <v>10.0</v>
      </c>
      <c r="N133" s="94">
        <v>8.0</v>
      </c>
      <c r="O133" s="94">
        <v>0.0</v>
      </c>
      <c r="P133" s="94">
        <v>0.0</v>
      </c>
      <c r="Q133" s="94">
        <v>0.0</v>
      </c>
      <c r="R133" s="94">
        <v>0.0</v>
      </c>
      <c r="S133" s="94">
        <v>0.0</v>
      </c>
      <c r="T133" s="94">
        <v>0.0</v>
      </c>
      <c r="U133" s="94">
        <v>1.0</v>
      </c>
      <c r="V133" s="94">
        <v>0.0</v>
      </c>
      <c r="W133" s="94">
        <v>0.0</v>
      </c>
      <c r="X133" s="94">
        <v>0.0</v>
      </c>
      <c r="Y133" s="94">
        <v>0.0</v>
      </c>
      <c r="Z133" s="94">
        <v>0.0</v>
      </c>
      <c r="AA133" s="94">
        <v>1.0</v>
      </c>
      <c r="AB133" s="97" t="s">
        <v>624</v>
      </c>
      <c r="AC133" s="97" t="s">
        <v>624</v>
      </c>
    </row>
    <row r="134">
      <c r="A134" s="94" t="s">
        <v>161</v>
      </c>
      <c r="B134" s="94" t="s">
        <v>553</v>
      </c>
      <c r="C134" s="94" t="s">
        <v>553</v>
      </c>
      <c r="D134" s="94" t="s">
        <v>132</v>
      </c>
      <c r="E134" s="94" t="s">
        <v>488</v>
      </c>
      <c r="F134" s="94" t="s">
        <v>1144</v>
      </c>
      <c r="G134" s="94" t="s">
        <v>79</v>
      </c>
      <c r="H134" s="109" t="s">
        <v>1557</v>
      </c>
      <c r="I134" s="111" t="s">
        <v>125</v>
      </c>
      <c r="J134" s="98" t="str">
        <f t="shared" si="1"/>
        <v>1-28 days</v>
      </c>
      <c r="K134" s="98" t="str">
        <f t="shared" si="2"/>
        <v/>
      </c>
      <c r="L134" s="99" t="s">
        <v>1558</v>
      </c>
      <c r="M134" s="112">
        <v>8.0</v>
      </c>
      <c r="N134" s="94">
        <v>0.0</v>
      </c>
      <c r="O134" s="94">
        <v>0.0</v>
      </c>
      <c r="P134" s="94">
        <v>0.0</v>
      </c>
      <c r="Q134" s="94">
        <v>0.0</v>
      </c>
      <c r="R134" s="94">
        <v>0.0</v>
      </c>
      <c r="S134" s="94">
        <v>0.0</v>
      </c>
      <c r="T134" s="94">
        <v>0.0</v>
      </c>
      <c r="U134" s="94">
        <v>0.0</v>
      </c>
      <c r="V134" s="94">
        <v>0.0</v>
      </c>
      <c r="W134" s="94">
        <v>1.0</v>
      </c>
      <c r="X134" s="94">
        <v>1.0</v>
      </c>
      <c r="Y134" s="94">
        <v>4.0</v>
      </c>
      <c r="Z134" s="94">
        <v>1.0</v>
      </c>
      <c r="AA134" s="94">
        <v>1.0</v>
      </c>
      <c r="AB134" s="97" t="s">
        <v>624</v>
      </c>
      <c r="AC134" s="97" t="s">
        <v>624</v>
      </c>
    </row>
    <row r="135">
      <c r="A135" s="94" t="s">
        <v>439</v>
      </c>
      <c r="B135" s="94" t="s">
        <v>507</v>
      </c>
      <c r="C135" s="94" t="s">
        <v>507</v>
      </c>
      <c r="D135" s="94" t="s">
        <v>76</v>
      </c>
      <c r="E135" s="94" t="s">
        <v>1241</v>
      </c>
      <c r="F135" s="94" t="s">
        <v>1174</v>
      </c>
      <c r="G135" s="94" t="s">
        <v>79</v>
      </c>
      <c r="H135" s="111" t="s">
        <v>1562</v>
      </c>
      <c r="I135" s="102" t="s">
        <v>1563</v>
      </c>
      <c r="J135" s="98" t="str">
        <f t="shared" si="1"/>
        <v>1-28 days</v>
      </c>
      <c r="K135" s="98" t="str">
        <f t="shared" si="2"/>
        <v/>
      </c>
      <c r="L135" s="101" t="s">
        <v>1292</v>
      </c>
      <c r="M135" s="112">
        <v>23.0</v>
      </c>
      <c r="N135" s="94">
        <v>1.0</v>
      </c>
      <c r="O135" s="94">
        <v>0.0</v>
      </c>
      <c r="P135" s="94">
        <v>0.0</v>
      </c>
      <c r="Q135" s="94">
        <v>3.0</v>
      </c>
      <c r="R135" s="94">
        <v>3.0</v>
      </c>
      <c r="S135" s="94">
        <v>2.0</v>
      </c>
      <c r="T135" s="94">
        <v>2.0</v>
      </c>
      <c r="U135" s="94">
        <v>2.0</v>
      </c>
      <c r="V135" s="94">
        <v>1.0</v>
      </c>
      <c r="W135" s="94">
        <v>1.0</v>
      </c>
      <c r="X135" s="94">
        <v>3.0</v>
      </c>
      <c r="Y135" s="94">
        <v>0.0</v>
      </c>
      <c r="Z135" s="94">
        <v>1.0</v>
      </c>
      <c r="AA135" s="94">
        <v>4.0</v>
      </c>
      <c r="AB135" s="97" t="s">
        <v>624</v>
      </c>
      <c r="AC135" s="97" t="s">
        <v>624</v>
      </c>
    </row>
    <row r="136">
      <c r="A136" s="94" t="s">
        <v>1007</v>
      </c>
      <c r="B136" s="94" t="s">
        <v>1566</v>
      </c>
      <c r="C136" s="94" t="s">
        <v>1566</v>
      </c>
      <c r="D136" s="94" t="s">
        <v>62</v>
      </c>
      <c r="E136" s="94" t="s">
        <v>1010</v>
      </c>
      <c r="F136" s="94" t="s">
        <v>1123</v>
      </c>
      <c r="G136" s="94" t="s">
        <v>237</v>
      </c>
      <c r="H136" s="102" t="s">
        <v>1567</v>
      </c>
      <c r="I136" s="102"/>
      <c r="J136" s="98" t="str">
        <f t="shared" si="1"/>
        <v>1-28 days</v>
      </c>
      <c r="K136" s="98" t="str">
        <f t="shared" si="2"/>
        <v/>
      </c>
      <c r="L136" s="101" t="s">
        <v>1281</v>
      </c>
      <c r="M136" s="112">
        <v>1.0</v>
      </c>
      <c r="N136" s="94">
        <v>0.0</v>
      </c>
      <c r="O136" s="94">
        <v>0.0</v>
      </c>
      <c r="P136" s="94">
        <v>0.0</v>
      </c>
      <c r="Q136" s="94">
        <v>0.0</v>
      </c>
      <c r="R136" s="94">
        <v>0.0</v>
      </c>
      <c r="S136" s="94">
        <v>0.0</v>
      </c>
      <c r="T136" s="94">
        <v>0.0</v>
      </c>
      <c r="U136" s="94">
        <v>0.0</v>
      </c>
      <c r="V136" s="94">
        <v>0.0</v>
      </c>
      <c r="W136" s="94">
        <v>0.0</v>
      </c>
      <c r="X136" s="94">
        <v>0.0</v>
      </c>
      <c r="Y136" s="94">
        <v>0.0</v>
      </c>
      <c r="Z136" s="94">
        <v>0.0</v>
      </c>
      <c r="AA136" s="94">
        <v>1.0</v>
      </c>
      <c r="AB136" s="97" t="s">
        <v>624</v>
      </c>
      <c r="AC136" s="97" t="s">
        <v>624</v>
      </c>
    </row>
    <row r="137">
      <c r="A137" s="94" t="s">
        <v>341</v>
      </c>
      <c r="B137" s="94" t="s">
        <v>521</v>
      </c>
      <c r="C137" s="94" t="s">
        <v>521</v>
      </c>
      <c r="D137" s="94" t="s">
        <v>62</v>
      </c>
      <c r="E137" s="94" t="s">
        <v>344</v>
      </c>
      <c r="F137" s="94" t="s">
        <v>1123</v>
      </c>
      <c r="G137" s="94" t="s">
        <v>79</v>
      </c>
      <c r="H137" s="102" t="s">
        <v>1568</v>
      </c>
      <c r="I137" s="102" t="s">
        <v>1569</v>
      </c>
      <c r="J137" s="98" t="str">
        <f t="shared" si="1"/>
        <v>1-28 days</v>
      </c>
      <c r="K137" s="98" t="str">
        <f t="shared" si="2"/>
        <v/>
      </c>
      <c r="L137" s="99" t="s">
        <v>1335</v>
      </c>
      <c r="M137" s="112">
        <v>8.0</v>
      </c>
      <c r="N137" s="94">
        <v>1.0</v>
      </c>
      <c r="O137" s="94">
        <v>1.0</v>
      </c>
      <c r="P137" s="94">
        <v>0.0</v>
      </c>
      <c r="Q137" s="94">
        <v>1.0</v>
      </c>
      <c r="R137" s="94">
        <v>1.0</v>
      </c>
      <c r="S137" s="94">
        <v>0.0</v>
      </c>
      <c r="T137" s="94">
        <v>1.0</v>
      </c>
      <c r="U137" s="94">
        <v>0.0</v>
      </c>
      <c r="V137" s="94">
        <v>0.0</v>
      </c>
      <c r="W137" s="94">
        <v>0.0</v>
      </c>
      <c r="X137" s="94">
        <v>1.0</v>
      </c>
      <c r="Y137" s="94">
        <v>0.0</v>
      </c>
      <c r="Z137" s="94">
        <v>1.0</v>
      </c>
      <c r="AA137" s="94">
        <v>1.0</v>
      </c>
      <c r="AB137" s="97" t="s">
        <v>624</v>
      </c>
      <c r="AC137" s="97" t="s">
        <v>624</v>
      </c>
    </row>
    <row r="138">
      <c r="A138" s="94" t="s">
        <v>86</v>
      </c>
      <c r="B138" s="94" t="s">
        <v>965</v>
      </c>
      <c r="C138" s="94" t="s">
        <v>965</v>
      </c>
      <c r="D138" s="94" t="s">
        <v>88</v>
      </c>
      <c r="E138" s="94" t="s">
        <v>152</v>
      </c>
      <c r="F138" s="94" t="s">
        <v>64</v>
      </c>
      <c r="G138" s="94" t="s">
        <v>114</v>
      </c>
      <c r="H138" s="102"/>
      <c r="I138" s="102"/>
      <c r="J138" s="98" t="str">
        <f t="shared" si="1"/>
        <v>1-28 days</v>
      </c>
      <c r="K138" s="98" t="str">
        <f t="shared" si="2"/>
        <v/>
      </c>
      <c r="L138" s="101" t="s">
        <v>1359</v>
      </c>
      <c r="M138" s="112">
        <v>26.0</v>
      </c>
      <c r="N138" s="94">
        <v>0.0</v>
      </c>
      <c r="O138" s="94">
        <v>0.0</v>
      </c>
      <c r="P138" s="94">
        <v>0.0</v>
      </c>
      <c r="Q138" s="94">
        <v>0.0</v>
      </c>
      <c r="R138" s="94">
        <v>13.0</v>
      </c>
      <c r="S138" s="94">
        <v>0.0</v>
      </c>
      <c r="T138" s="94">
        <v>0.0</v>
      </c>
      <c r="U138" s="94">
        <v>0.0</v>
      </c>
      <c r="V138" s="94">
        <v>0.0</v>
      </c>
      <c r="W138" s="94">
        <v>0.0</v>
      </c>
      <c r="X138" s="94">
        <v>0.0</v>
      </c>
      <c r="Y138" s="94">
        <v>0.0</v>
      </c>
      <c r="Z138" s="94">
        <v>3.0</v>
      </c>
      <c r="AA138" s="94">
        <v>10.0</v>
      </c>
      <c r="AB138" s="97" t="s">
        <v>624</v>
      </c>
      <c r="AC138" s="97" t="s">
        <v>624</v>
      </c>
    </row>
    <row r="139">
      <c r="A139" s="94" t="s">
        <v>86</v>
      </c>
      <c r="B139" s="94" t="s">
        <v>1570</v>
      </c>
      <c r="C139" s="94" t="s">
        <v>1571</v>
      </c>
      <c r="D139" s="94" t="s">
        <v>62</v>
      </c>
      <c r="E139" s="94" t="s">
        <v>152</v>
      </c>
      <c r="F139" s="94" t="s">
        <v>64</v>
      </c>
      <c r="G139" s="94" t="s">
        <v>237</v>
      </c>
      <c r="H139" s="111" t="s">
        <v>1572</v>
      </c>
      <c r="I139" s="102"/>
      <c r="J139" s="98" t="str">
        <f t="shared" si="1"/>
        <v>1-28 days</v>
      </c>
      <c r="K139" s="98" t="str">
        <f t="shared" si="2"/>
        <v/>
      </c>
      <c r="L139" s="101" t="s">
        <v>1565</v>
      </c>
      <c r="M139" s="112">
        <v>4.0</v>
      </c>
      <c r="N139" s="94">
        <v>0.0</v>
      </c>
      <c r="O139" s="94">
        <v>0.0</v>
      </c>
      <c r="P139" s="94">
        <v>0.0</v>
      </c>
      <c r="Q139" s="94">
        <v>0.0</v>
      </c>
      <c r="R139" s="94">
        <v>0.0</v>
      </c>
      <c r="S139" s="94">
        <v>0.0</v>
      </c>
      <c r="T139" s="94">
        <v>0.0</v>
      </c>
      <c r="U139" s="94">
        <v>0.0</v>
      </c>
      <c r="V139" s="94">
        <v>0.0</v>
      </c>
      <c r="W139" s="94">
        <v>2.0</v>
      </c>
      <c r="X139" s="94">
        <v>1.0</v>
      </c>
      <c r="Y139" s="94">
        <v>0.0</v>
      </c>
      <c r="Z139" s="94">
        <v>0.0</v>
      </c>
      <c r="AA139" s="94">
        <v>1.0</v>
      </c>
      <c r="AB139" s="97" t="s">
        <v>624</v>
      </c>
      <c r="AC139" s="97" t="s">
        <v>624</v>
      </c>
    </row>
    <row r="140">
      <c r="A140" s="94" t="s">
        <v>625</v>
      </c>
      <c r="B140" s="94" t="s">
        <v>638</v>
      </c>
      <c r="C140" s="94" t="s">
        <v>639</v>
      </c>
      <c r="D140" s="94" t="s">
        <v>132</v>
      </c>
      <c r="E140" s="94" t="s">
        <v>990</v>
      </c>
      <c r="F140" s="94" t="s">
        <v>1144</v>
      </c>
      <c r="G140" s="94" t="s">
        <v>89</v>
      </c>
      <c r="H140" s="109" t="s">
        <v>1573</v>
      </c>
      <c r="I140" s="109" t="s">
        <v>1574</v>
      </c>
      <c r="J140" s="98" t="str">
        <f t="shared" si="1"/>
        <v>1-28 days</v>
      </c>
      <c r="K140" s="98" t="str">
        <f t="shared" si="2"/>
        <v/>
      </c>
      <c r="L140" s="101" t="s">
        <v>1248</v>
      </c>
      <c r="M140" s="112">
        <v>3.0</v>
      </c>
      <c r="N140" s="94">
        <v>0.0</v>
      </c>
      <c r="O140" s="94">
        <v>0.0</v>
      </c>
      <c r="P140" s="94">
        <v>2.0</v>
      </c>
      <c r="Q140" s="94">
        <v>0.0</v>
      </c>
      <c r="R140" s="94">
        <v>0.0</v>
      </c>
      <c r="S140" s="94">
        <v>0.0</v>
      </c>
      <c r="T140" s="94">
        <v>0.0</v>
      </c>
      <c r="U140" s="94">
        <v>0.0</v>
      </c>
      <c r="V140" s="94">
        <v>0.0</v>
      </c>
      <c r="W140" s="94">
        <v>0.0</v>
      </c>
      <c r="X140" s="94">
        <v>0.0</v>
      </c>
      <c r="Y140" s="94">
        <v>0.0</v>
      </c>
      <c r="Z140" s="94">
        <v>0.0</v>
      </c>
      <c r="AA140" s="94">
        <v>1.0</v>
      </c>
      <c r="AB140" s="97" t="s">
        <v>624</v>
      </c>
      <c r="AC140" s="97" t="s">
        <v>624</v>
      </c>
    </row>
    <row r="141">
      <c r="A141" s="94" t="s">
        <v>455</v>
      </c>
      <c r="B141" s="94" t="s">
        <v>456</v>
      </c>
      <c r="C141" s="94" t="s">
        <v>456</v>
      </c>
      <c r="D141" s="94" t="s">
        <v>88</v>
      </c>
      <c r="E141" s="94" t="s">
        <v>457</v>
      </c>
      <c r="F141" s="94" t="s">
        <v>1123</v>
      </c>
      <c r="G141" s="94" t="s">
        <v>79</v>
      </c>
      <c r="H141" s="109" t="s">
        <v>1575</v>
      </c>
      <c r="I141" s="102" t="s">
        <v>1576</v>
      </c>
      <c r="J141" s="98" t="str">
        <f t="shared" si="1"/>
        <v>1-28 days</v>
      </c>
      <c r="K141" s="98" t="str">
        <f t="shared" si="2"/>
        <v/>
      </c>
      <c r="L141" s="101" t="s">
        <v>1577</v>
      </c>
      <c r="M141" s="112">
        <v>8.0</v>
      </c>
      <c r="N141" s="94">
        <v>0.0</v>
      </c>
      <c r="O141" s="94">
        <v>0.0</v>
      </c>
      <c r="P141" s="94">
        <v>0.0</v>
      </c>
      <c r="Q141" s="94">
        <v>1.0</v>
      </c>
      <c r="R141" s="94">
        <v>1.0</v>
      </c>
      <c r="S141" s="94">
        <v>0.0</v>
      </c>
      <c r="T141" s="94">
        <v>0.0</v>
      </c>
      <c r="U141" s="94">
        <v>1.0</v>
      </c>
      <c r="V141" s="94">
        <v>0.0</v>
      </c>
      <c r="W141" s="94">
        <v>4.0</v>
      </c>
      <c r="X141" s="94">
        <v>0.0</v>
      </c>
      <c r="Y141" s="94">
        <v>0.0</v>
      </c>
      <c r="Z141" s="94">
        <v>0.0</v>
      </c>
      <c r="AA141" s="94">
        <v>1.0</v>
      </c>
      <c r="AB141" s="97" t="s">
        <v>624</v>
      </c>
      <c r="AC141" s="97" t="s">
        <v>624</v>
      </c>
    </row>
    <row r="142">
      <c r="A142" s="94" t="s">
        <v>532</v>
      </c>
      <c r="B142" s="94" t="s">
        <v>554</v>
      </c>
      <c r="C142" s="94" t="s">
        <v>555</v>
      </c>
      <c r="D142" s="94" t="s">
        <v>88</v>
      </c>
      <c r="E142" s="94" t="s">
        <v>560</v>
      </c>
      <c r="F142" s="94" t="s">
        <v>1123</v>
      </c>
      <c r="G142" s="94" t="s">
        <v>79</v>
      </c>
      <c r="H142" s="102" t="s">
        <v>1579</v>
      </c>
      <c r="I142" s="111" t="s">
        <v>1580</v>
      </c>
      <c r="J142" s="98" t="str">
        <f t="shared" si="1"/>
        <v>1-28 days</v>
      </c>
      <c r="K142" s="98" t="str">
        <f t="shared" si="2"/>
        <v/>
      </c>
      <c r="L142" s="101" t="s">
        <v>1454</v>
      </c>
      <c r="M142" s="112">
        <v>1.0</v>
      </c>
      <c r="N142" s="94">
        <v>0.0</v>
      </c>
      <c r="O142" s="94">
        <v>0.0</v>
      </c>
      <c r="P142" s="94">
        <v>0.0</v>
      </c>
      <c r="Q142" s="94">
        <v>0.0</v>
      </c>
      <c r="R142" s="94">
        <v>0.0</v>
      </c>
      <c r="S142" s="94">
        <v>0.0</v>
      </c>
      <c r="T142" s="94">
        <v>0.0</v>
      </c>
      <c r="U142" s="94">
        <v>0.0</v>
      </c>
      <c r="V142" s="94">
        <v>0.0</v>
      </c>
      <c r="W142" s="94">
        <v>0.0</v>
      </c>
      <c r="X142" s="94">
        <v>0.0</v>
      </c>
      <c r="Y142" s="94">
        <v>0.0</v>
      </c>
      <c r="Z142" s="94">
        <v>0.0</v>
      </c>
      <c r="AA142" s="94">
        <v>1.0</v>
      </c>
      <c r="AB142" s="97" t="s">
        <v>624</v>
      </c>
      <c r="AC142" s="97" t="s">
        <v>624</v>
      </c>
    </row>
    <row r="143">
      <c r="A143" s="94" t="s">
        <v>86</v>
      </c>
      <c r="B143" s="94" t="s">
        <v>479</v>
      </c>
      <c r="C143" s="94" t="s">
        <v>479</v>
      </c>
      <c r="D143" s="94" t="s">
        <v>88</v>
      </c>
      <c r="E143" s="94" t="s">
        <v>152</v>
      </c>
      <c r="F143" s="94" t="s">
        <v>1123</v>
      </c>
      <c r="G143" s="94" t="s">
        <v>79</v>
      </c>
      <c r="H143" s="102" t="s">
        <v>1581</v>
      </c>
      <c r="I143" s="102" t="s">
        <v>1582</v>
      </c>
      <c r="J143" s="98" t="str">
        <f t="shared" si="1"/>
        <v>1-28 days</v>
      </c>
      <c r="K143" s="98" t="str">
        <f t="shared" si="2"/>
        <v/>
      </c>
      <c r="L143" s="99" t="s">
        <v>1163</v>
      </c>
      <c r="M143" s="112">
        <v>12.0</v>
      </c>
      <c r="N143" s="94">
        <v>4.0</v>
      </c>
      <c r="O143" s="94">
        <v>0.0</v>
      </c>
      <c r="P143" s="94">
        <v>0.0</v>
      </c>
      <c r="Q143" s="94">
        <v>1.0</v>
      </c>
      <c r="R143" s="94">
        <v>0.0</v>
      </c>
      <c r="S143" s="94">
        <v>2.0</v>
      </c>
      <c r="T143" s="94">
        <v>0.0</v>
      </c>
      <c r="U143" s="94">
        <v>0.0</v>
      </c>
      <c r="V143" s="94">
        <v>0.0</v>
      </c>
      <c r="W143" s="94">
        <v>1.0</v>
      </c>
      <c r="X143" s="94">
        <v>1.0</v>
      </c>
      <c r="Y143" s="94">
        <v>1.0</v>
      </c>
      <c r="Z143" s="94">
        <v>0.0</v>
      </c>
      <c r="AA143" s="94">
        <v>2.0</v>
      </c>
      <c r="AB143" s="97" t="s">
        <v>624</v>
      </c>
      <c r="AC143" s="97" t="s">
        <v>624</v>
      </c>
    </row>
    <row r="144">
      <c r="A144" s="94" t="s">
        <v>842</v>
      </c>
      <c r="B144" s="94" t="s">
        <v>843</v>
      </c>
      <c r="C144" s="94" t="s">
        <v>844</v>
      </c>
      <c r="D144" s="94" t="s">
        <v>76</v>
      </c>
      <c r="E144" s="94" t="s">
        <v>1483</v>
      </c>
      <c r="F144" s="94" t="s">
        <v>1174</v>
      </c>
      <c r="G144" s="94" t="s">
        <v>106</v>
      </c>
      <c r="H144" s="109" t="s">
        <v>1583</v>
      </c>
      <c r="I144" s="109" t="s">
        <v>1584</v>
      </c>
      <c r="J144" s="98" t="str">
        <f t="shared" si="1"/>
        <v>1-28 days</v>
      </c>
      <c r="K144" s="98" t="str">
        <f t="shared" si="2"/>
        <v/>
      </c>
      <c r="L144" s="99" t="s">
        <v>1183</v>
      </c>
      <c r="M144" s="112">
        <v>6.0</v>
      </c>
      <c r="N144" s="94">
        <v>1.0</v>
      </c>
      <c r="O144" s="94">
        <v>0.0</v>
      </c>
      <c r="P144" s="94">
        <v>0.0</v>
      </c>
      <c r="Q144" s="94">
        <v>2.0</v>
      </c>
      <c r="R144" s="94">
        <v>0.0</v>
      </c>
      <c r="S144" s="94">
        <v>0.0</v>
      </c>
      <c r="T144" s="94">
        <v>0.0</v>
      </c>
      <c r="U144" s="94">
        <v>0.0</v>
      </c>
      <c r="V144" s="94">
        <v>0.0</v>
      </c>
      <c r="W144" s="94">
        <v>0.0</v>
      </c>
      <c r="X144" s="94">
        <v>0.0</v>
      </c>
      <c r="Y144" s="94">
        <v>0.0</v>
      </c>
      <c r="Z144" s="94">
        <v>0.0</v>
      </c>
      <c r="AA144" s="94">
        <v>3.0</v>
      </c>
      <c r="AB144" s="97" t="s">
        <v>624</v>
      </c>
      <c r="AC144" s="97" t="s">
        <v>624</v>
      </c>
    </row>
    <row r="145">
      <c r="A145" s="94" t="s">
        <v>161</v>
      </c>
      <c r="B145" s="94" t="s">
        <v>266</v>
      </c>
      <c r="C145" s="94" t="s">
        <v>267</v>
      </c>
      <c r="D145" s="94" t="s">
        <v>132</v>
      </c>
      <c r="E145" s="94" t="s">
        <v>488</v>
      </c>
      <c r="F145" s="94" t="s">
        <v>1144</v>
      </c>
      <c r="G145" s="94" t="s">
        <v>79</v>
      </c>
      <c r="H145" s="109" t="s">
        <v>1585</v>
      </c>
      <c r="I145" s="111" t="s">
        <v>125</v>
      </c>
      <c r="J145" s="98" t="str">
        <f t="shared" si="1"/>
        <v>1-28 days</v>
      </c>
      <c r="K145" s="98" t="str">
        <f t="shared" si="2"/>
        <v/>
      </c>
      <c r="L145" s="101" t="s">
        <v>1376</v>
      </c>
      <c r="M145" s="112">
        <v>14.0</v>
      </c>
      <c r="N145" s="94">
        <v>1.0</v>
      </c>
      <c r="O145" s="94">
        <v>0.0</v>
      </c>
      <c r="P145" s="94">
        <v>3.0</v>
      </c>
      <c r="Q145" s="94">
        <v>0.0</v>
      </c>
      <c r="R145" s="94">
        <v>1.0</v>
      </c>
      <c r="S145" s="94">
        <v>0.0</v>
      </c>
      <c r="T145" s="94">
        <v>0.0</v>
      </c>
      <c r="U145" s="94">
        <v>3.0</v>
      </c>
      <c r="V145" s="94">
        <v>2.0</v>
      </c>
      <c r="W145" s="94">
        <v>0.0</v>
      </c>
      <c r="X145" s="94">
        <v>1.0</v>
      </c>
      <c r="Y145" s="94">
        <v>1.0</v>
      </c>
      <c r="Z145" s="94">
        <v>1.0</v>
      </c>
      <c r="AA145" s="94">
        <v>1.0</v>
      </c>
      <c r="AB145" s="97" t="s">
        <v>624</v>
      </c>
      <c r="AC145" s="97" t="s">
        <v>624</v>
      </c>
    </row>
    <row r="146">
      <c r="A146" s="94" t="s">
        <v>161</v>
      </c>
      <c r="B146" s="94" t="s">
        <v>162</v>
      </c>
      <c r="C146" s="94" t="s">
        <v>163</v>
      </c>
      <c r="D146" s="94" t="s">
        <v>132</v>
      </c>
      <c r="E146" s="94" t="s">
        <v>488</v>
      </c>
      <c r="F146" s="94" t="s">
        <v>1285</v>
      </c>
      <c r="G146" s="94" t="s">
        <v>79</v>
      </c>
      <c r="H146" s="109" t="s">
        <v>1588</v>
      </c>
      <c r="I146" s="111" t="s">
        <v>125</v>
      </c>
      <c r="J146" s="98" t="str">
        <f t="shared" si="1"/>
        <v>1-28 days</v>
      </c>
      <c r="K146" s="98" t="str">
        <f t="shared" si="2"/>
        <v/>
      </c>
      <c r="L146" s="101" t="s">
        <v>1376</v>
      </c>
      <c r="M146" s="112">
        <v>52.0</v>
      </c>
      <c r="N146" s="94">
        <v>1.0</v>
      </c>
      <c r="O146" s="94">
        <v>0.0</v>
      </c>
      <c r="P146" s="94">
        <v>4.0</v>
      </c>
      <c r="Q146" s="94">
        <v>16.0</v>
      </c>
      <c r="R146" s="94">
        <v>4.0</v>
      </c>
      <c r="S146" s="94">
        <v>1.0</v>
      </c>
      <c r="T146" s="94">
        <v>0.0</v>
      </c>
      <c r="U146" s="94">
        <v>10.0</v>
      </c>
      <c r="V146" s="94">
        <v>2.0</v>
      </c>
      <c r="W146" s="94">
        <v>0.0</v>
      </c>
      <c r="X146" s="94">
        <v>4.0</v>
      </c>
      <c r="Y146" s="94">
        <v>7.0</v>
      </c>
      <c r="Z146" s="94">
        <v>1.0</v>
      </c>
      <c r="AA146" s="94">
        <v>2.0</v>
      </c>
      <c r="AB146" s="97" t="s">
        <v>624</v>
      </c>
      <c r="AC146" s="97" t="s">
        <v>624</v>
      </c>
    </row>
    <row r="147">
      <c r="A147" s="94" t="s">
        <v>448</v>
      </c>
      <c r="B147" s="94" t="s">
        <v>907</v>
      </c>
      <c r="C147" s="94" t="s">
        <v>907</v>
      </c>
      <c r="D147" s="94" t="s">
        <v>88</v>
      </c>
      <c r="E147" s="94" t="s">
        <v>450</v>
      </c>
      <c r="F147" s="94" t="s">
        <v>1123</v>
      </c>
      <c r="G147" s="94" t="s">
        <v>135</v>
      </c>
      <c r="H147" s="109"/>
      <c r="I147" s="102"/>
      <c r="J147" s="98" t="str">
        <f t="shared" si="1"/>
        <v>1-28 days</v>
      </c>
      <c r="K147" s="98" t="str">
        <f t="shared" si="2"/>
        <v/>
      </c>
      <c r="L147" s="99" t="s">
        <v>1591</v>
      </c>
      <c r="M147" s="112">
        <v>1.0</v>
      </c>
      <c r="N147" s="94">
        <v>0.0</v>
      </c>
      <c r="O147" s="94">
        <v>0.0</v>
      </c>
      <c r="P147" s="94">
        <v>0.0</v>
      </c>
      <c r="Q147" s="94">
        <v>0.0</v>
      </c>
      <c r="R147" s="94">
        <v>0.0</v>
      </c>
      <c r="S147" s="94">
        <v>0.0</v>
      </c>
      <c r="T147" s="94">
        <v>0.0</v>
      </c>
      <c r="U147" s="94">
        <v>0.0</v>
      </c>
      <c r="V147" s="94">
        <v>0.0</v>
      </c>
      <c r="W147" s="94">
        <v>0.0</v>
      </c>
      <c r="X147" s="94">
        <v>0.0</v>
      </c>
      <c r="Y147" s="94">
        <v>0.0</v>
      </c>
      <c r="Z147" s="94">
        <v>0.0</v>
      </c>
      <c r="AA147" s="94">
        <v>1.0</v>
      </c>
      <c r="AB147" s="97" t="s">
        <v>624</v>
      </c>
      <c r="AC147" s="97" t="s">
        <v>624</v>
      </c>
    </row>
    <row r="148">
      <c r="A148" s="94" t="s">
        <v>1593</v>
      </c>
      <c r="B148" s="94" t="s">
        <v>1594</v>
      </c>
      <c r="C148" s="94" t="s">
        <v>1594</v>
      </c>
      <c r="D148" s="94" t="s">
        <v>88</v>
      </c>
      <c r="E148" s="94" t="s">
        <v>1595</v>
      </c>
      <c r="F148" s="94" t="s">
        <v>1123</v>
      </c>
      <c r="G148" s="94" t="s">
        <v>237</v>
      </c>
      <c r="H148" s="109" t="s">
        <v>1596</v>
      </c>
      <c r="I148" s="109" t="s">
        <v>1597</v>
      </c>
      <c r="J148" s="98" t="str">
        <f t="shared" si="1"/>
        <v>1-28 days</v>
      </c>
      <c r="K148" s="98" t="str">
        <f t="shared" si="2"/>
        <v/>
      </c>
      <c r="L148" s="101" t="s">
        <v>1598</v>
      </c>
      <c r="M148" s="112">
        <v>12.0</v>
      </c>
      <c r="N148" s="94">
        <v>0.0</v>
      </c>
      <c r="O148" s="94">
        <v>0.0</v>
      </c>
      <c r="P148" s="94">
        <v>0.0</v>
      </c>
      <c r="Q148" s="94">
        <v>1.0</v>
      </c>
      <c r="R148" s="94">
        <v>0.0</v>
      </c>
      <c r="S148" s="94">
        <v>0.0</v>
      </c>
      <c r="T148" s="94">
        <v>2.0</v>
      </c>
      <c r="U148" s="94">
        <v>0.0</v>
      </c>
      <c r="V148" s="94">
        <v>1.0</v>
      </c>
      <c r="W148" s="94">
        <v>2.0</v>
      </c>
      <c r="X148" s="94">
        <v>2.0</v>
      </c>
      <c r="Y148" s="94">
        <v>1.0</v>
      </c>
      <c r="Z148" s="94">
        <v>2.0</v>
      </c>
      <c r="AA148" s="94">
        <v>1.0</v>
      </c>
      <c r="AB148" s="97" t="s">
        <v>624</v>
      </c>
      <c r="AC148" s="97" t="s">
        <v>624</v>
      </c>
    </row>
    <row r="149">
      <c r="A149" s="94" t="s">
        <v>121</v>
      </c>
      <c r="B149" s="94" t="s">
        <v>1600</v>
      </c>
      <c r="C149" s="94" t="s">
        <v>1601</v>
      </c>
      <c r="D149" s="94" t="s">
        <v>62</v>
      </c>
      <c r="E149" s="94" t="s">
        <v>124</v>
      </c>
      <c r="F149" s="94" t="s">
        <v>64</v>
      </c>
      <c r="G149" s="94" t="s">
        <v>237</v>
      </c>
      <c r="H149" s="97" t="s">
        <v>1602</v>
      </c>
      <c r="I149" s="94"/>
      <c r="J149" s="98" t="str">
        <f t="shared" si="1"/>
        <v>1-28 days</v>
      </c>
      <c r="K149" s="98" t="str">
        <f t="shared" si="2"/>
        <v/>
      </c>
      <c r="L149" s="101" t="s">
        <v>1603</v>
      </c>
      <c r="M149" s="112">
        <v>7.0</v>
      </c>
      <c r="N149" s="94">
        <v>0.0</v>
      </c>
      <c r="O149" s="94">
        <v>0.0</v>
      </c>
      <c r="P149" s="94">
        <v>0.0</v>
      </c>
      <c r="Q149" s="94">
        <v>0.0</v>
      </c>
      <c r="R149" s="94">
        <v>0.0</v>
      </c>
      <c r="S149" s="94">
        <v>0.0</v>
      </c>
      <c r="T149" s="94">
        <v>0.0</v>
      </c>
      <c r="U149" s="94">
        <v>0.0</v>
      </c>
      <c r="V149" s="94">
        <v>0.0</v>
      </c>
      <c r="W149" s="94">
        <v>0.0</v>
      </c>
      <c r="X149" s="94">
        <v>0.0</v>
      </c>
      <c r="Y149" s="94">
        <v>5.0</v>
      </c>
      <c r="Z149" s="94">
        <v>2.0</v>
      </c>
      <c r="AA149" s="97" t="s">
        <v>624</v>
      </c>
      <c r="AB149" s="97" t="s">
        <v>624</v>
      </c>
      <c r="AC149" s="97" t="s">
        <v>624</v>
      </c>
    </row>
    <row r="150">
      <c r="A150" s="94" t="s">
        <v>238</v>
      </c>
      <c r="B150" s="94" t="s">
        <v>590</v>
      </c>
      <c r="C150" s="94" t="s">
        <v>591</v>
      </c>
      <c r="D150" s="94" t="s">
        <v>62</v>
      </c>
      <c r="E150" s="94" t="s">
        <v>475</v>
      </c>
      <c r="F150" s="94" t="s">
        <v>1123</v>
      </c>
      <c r="G150" s="94" t="s">
        <v>65</v>
      </c>
      <c r="H150" s="111" t="s">
        <v>1607</v>
      </c>
      <c r="I150" s="109" t="s">
        <v>1608</v>
      </c>
      <c r="J150" s="98" t="str">
        <f t="shared" si="1"/>
        <v>1-28 days</v>
      </c>
      <c r="K150" s="98" t="str">
        <f t="shared" si="2"/>
        <v/>
      </c>
      <c r="L150" s="101" t="s">
        <v>1609</v>
      </c>
      <c r="M150" s="112">
        <v>29.0</v>
      </c>
      <c r="N150" s="94">
        <v>0.0</v>
      </c>
      <c r="O150" s="94">
        <v>0.0</v>
      </c>
      <c r="P150" s="94">
        <v>0.0</v>
      </c>
      <c r="Q150" s="94">
        <v>0.0</v>
      </c>
      <c r="R150" s="94">
        <v>5.0</v>
      </c>
      <c r="S150" s="94">
        <v>2.0</v>
      </c>
      <c r="T150" s="94">
        <v>1.0</v>
      </c>
      <c r="U150" s="94">
        <v>0.0</v>
      </c>
      <c r="V150" s="94">
        <v>1.0</v>
      </c>
      <c r="W150" s="94">
        <v>5.0</v>
      </c>
      <c r="X150" s="94">
        <v>4.0</v>
      </c>
      <c r="Y150" s="94">
        <v>3.0</v>
      </c>
      <c r="Z150" s="94">
        <v>8.0</v>
      </c>
      <c r="AA150" s="97" t="s">
        <v>624</v>
      </c>
      <c r="AB150" s="97" t="s">
        <v>624</v>
      </c>
      <c r="AC150" s="97" t="s">
        <v>624</v>
      </c>
    </row>
    <row r="151">
      <c r="A151" s="94" t="s">
        <v>218</v>
      </c>
      <c r="B151" s="94" t="s">
        <v>219</v>
      </c>
      <c r="C151" s="94" t="s">
        <v>219</v>
      </c>
      <c r="D151" s="94" t="s">
        <v>76</v>
      </c>
      <c r="E151" s="94" t="s">
        <v>220</v>
      </c>
      <c r="F151" s="94" t="s">
        <v>1138</v>
      </c>
      <c r="G151" s="94" t="s">
        <v>106</v>
      </c>
      <c r="H151" s="109" t="s">
        <v>1611</v>
      </c>
      <c r="I151" s="97" t="s">
        <v>1612</v>
      </c>
      <c r="J151" s="98" t="str">
        <f t="shared" si="1"/>
        <v>1-28 days</v>
      </c>
      <c r="K151" s="98" t="str">
        <f t="shared" si="2"/>
        <v/>
      </c>
      <c r="L151" s="99" t="s">
        <v>1163</v>
      </c>
      <c r="M151" s="112">
        <v>224.0</v>
      </c>
      <c r="N151" s="94">
        <v>26.0</v>
      </c>
      <c r="O151" s="94">
        <v>15.0</v>
      </c>
      <c r="P151" s="94">
        <v>15.0</v>
      </c>
      <c r="Q151" s="94">
        <v>34.0</v>
      </c>
      <c r="R151" s="94">
        <v>27.0</v>
      </c>
      <c r="S151" s="94">
        <v>16.0</v>
      </c>
      <c r="T151" s="94">
        <v>3.0</v>
      </c>
      <c r="U151" s="94">
        <v>14.0</v>
      </c>
      <c r="V151" s="94">
        <v>19.0</v>
      </c>
      <c r="W151" s="94">
        <v>18.0</v>
      </c>
      <c r="X151" s="94">
        <v>14.0</v>
      </c>
      <c r="Y151" s="94">
        <v>21.0</v>
      </c>
      <c r="Z151" s="94">
        <v>2.0</v>
      </c>
      <c r="AA151" s="97" t="s">
        <v>624</v>
      </c>
      <c r="AB151" s="97" t="s">
        <v>624</v>
      </c>
      <c r="AC151" s="97" t="s">
        <v>624</v>
      </c>
    </row>
    <row r="152">
      <c r="A152" s="94" t="s">
        <v>813</v>
      </c>
      <c r="B152" s="94" t="s">
        <v>814</v>
      </c>
      <c r="C152" s="94" t="s">
        <v>814</v>
      </c>
      <c r="D152" s="94" t="s">
        <v>88</v>
      </c>
      <c r="E152" s="94" t="s">
        <v>815</v>
      </c>
      <c r="F152" s="94" t="s">
        <v>1123</v>
      </c>
      <c r="G152" s="94" t="s">
        <v>65</v>
      </c>
      <c r="H152" s="109" t="s">
        <v>1613</v>
      </c>
      <c r="I152" s="109" t="s">
        <v>1614</v>
      </c>
      <c r="J152" s="98" t="str">
        <f t="shared" si="1"/>
        <v>1-28 days</v>
      </c>
      <c r="K152" s="98" t="str">
        <f t="shared" si="2"/>
        <v/>
      </c>
      <c r="L152" s="101" t="s">
        <v>1222</v>
      </c>
      <c r="M152" s="112">
        <v>23.0</v>
      </c>
      <c r="N152" s="94">
        <v>0.0</v>
      </c>
      <c r="O152" s="94">
        <v>0.0</v>
      </c>
      <c r="P152" s="94">
        <v>0.0</v>
      </c>
      <c r="Q152" s="94">
        <v>0.0</v>
      </c>
      <c r="R152" s="94">
        <v>2.0</v>
      </c>
      <c r="S152" s="94">
        <v>16.0</v>
      </c>
      <c r="T152" s="94">
        <v>1.0</v>
      </c>
      <c r="U152" s="94">
        <v>0.0</v>
      </c>
      <c r="V152" s="94">
        <v>0.0</v>
      </c>
      <c r="W152" s="94">
        <v>2.0</v>
      </c>
      <c r="X152" s="94">
        <v>1.0</v>
      </c>
      <c r="Y152" s="94">
        <v>0.0</v>
      </c>
      <c r="Z152" s="94">
        <v>1.0</v>
      </c>
      <c r="AA152" s="97" t="s">
        <v>624</v>
      </c>
      <c r="AB152" s="97" t="s">
        <v>624</v>
      </c>
      <c r="AC152" s="97" t="s">
        <v>624</v>
      </c>
    </row>
    <row r="153">
      <c r="A153" s="94" t="s">
        <v>161</v>
      </c>
      <c r="B153" s="94" t="s">
        <v>486</v>
      </c>
      <c r="C153" s="94" t="s">
        <v>487</v>
      </c>
      <c r="D153" s="94" t="s">
        <v>132</v>
      </c>
      <c r="E153" s="94" t="s">
        <v>488</v>
      </c>
      <c r="F153" s="94" t="s">
        <v>1285</v>
      </c>
      <c r="G153" s="94" t="s">
        <v>79</v>
      </c>
      <c r="H153" s="113">
        <v>43933.0</v>
      </c>
      <c r="I153" s="111" t="s">
        <v>125</v>
      </c>
      <c r="J153" s="98" t="str">
        <f t="shared" si="1"/>
        <v>1-28 days</v>
      </c>
      <c r="K153" s="98" t="str">
        <f t="shared" si="2"/>
        <v/>
      </c>
      <c r="L153" s="101" t="s">
        <v>1419</v>
      </c>
      <c r="M153" s="112">
        <v>64.0</v>
      </c>
      <c r="N153" s="94">
        <v>14.0</v>
      </c>
      <c r="O153" s="94">
        <v>3.0</v>
      </c>
      <c r="P153" s="94">
        <v>5.0</v>
      </c>
      <c r="Q153" s="94">
        <v>4.0</v>
      </c>
      <c r="R153" s="94">
        <v>5.0</v>
      </c>
      <c r="S153" s="94">
        <v>6.0</v>
      </c>
      <c r="T153" s="94">
        <v>0.0</v>
      </c>
      <c r="U153" s="94">
        <v>0.0</v>
      </c>
      <c r="V153" s="94">
        <v>0.0</v>
      </c>
      <c r="W153" s="94">
        <v>0.0</v>
      </c>
      <c r="X153" s="94">
        <v>22.0</v>
      </c>
      <c r="Y153" s="94">
        <v>4.0</v>
      </c>
      <c r="Z153" s="94">
        <v>1.0</v>
      </c>
      <c r="AA153" s="97" t="s">
        <v>624</v>
      </c>
      <c r="AB153" s="97" t="s">
        <v>624</v>
      </c>
      <c r="AC153" s="97" t="s">
        <v>624</v>
      </c>
    </row>
    <row r="154">
      <c r="A154" s="94" t="s">
        <v>721</v>
      </c>
      <c r="B154" s="94" t="s">
        <v>225</v>
      </c>
      <c r="C154" s="94" t="s">
        <v>226</v>
      </c>
      <c r="D154" s="94" t="s">
        <v>132</v>
      </c>
      <c r="E154" s="94" t="s">
        <v>1272</v>
      </c>
      <c r="F154" s="94" t="s">
        <v>1144</v>
      </c>
      <c r="G154" s="94" t="s">
        <v>106</v>
      </c>
      <c r="H154" s="109" t="s">
        <v>1617</v>
      </c>
      <c r="I154" s="111" t="s">
        <v>1274</v>
      </c>
      <c r="J154" s="98" t="str">
        <f t="shared" si="1"/>
        <v>1-28 days</v>
      </c>
      <c r="K154" s="98" t="str">
        <f t="shared" si="2"/>
        <v/>
      </c>
      <c r="L154" s="99" t="s">
        <v>1618</v>
      </c>
      <c r="M154" s="112">
        <v>242.0</v>
      </c>
      <c r="N154" s="94">
        <v>24.0</v>
      </c>
      <c r="O154" s="94">
        <v>17.0</v>
      </c>
      <c r="P154" s="94">
        <v>13.0</v>
      </c>
      <c r="Q154" s="94">
        <v>29.0</v>
      </c>
      <c r="R154" s="94">
        <v>27.0</v>
      </c>
      <c r="S154" s="94">
        <v>13.0</v>
      </c>
      <c r="T154" s="94">
        <v>13.0</v>
      </c>
      <c r="U154" s="94">
        <v>16.0</v>
      </c>
      <c r="V154" s="94">
        <v>17.0</v>
      </c>
      <c r="W154" s="94">
        <v>27.0</v>
      </c>
      <c r="X154" s="94">
        <v>16.0</v>
      </c>
      <c r="Y154" s="94">
        <v>22.0</v>
      </c>
      <c r="Z154" s="94">
        <v>8.0</v>
      </c>
      <c r="AA154" s="97" t="s">
        <v>624</v>
      </c>
      <c r="AB154" s="97" t="s">
        <v>624</v>
      </c>
      <c r="AC154" s="97" t="s">
        <v>624</v>
      </c>
    </row>
    <row r="155">
      <c r="A155" s="94" t="s">
        <v>517</v>
      </c>
      <c r="B155" s="94" t="s">
        <v>1620</v>
      </c>
      <c r="C155" s="94" t="s">
        <v>1620</v>
      </c>
      <c r="D155" s="94" t="s">
        <v>62</v>
      </c>
      <c r="E155" s="94" t="s">
        <v>520</v>
      </c>
      <c r="F155" s="94" t="s">
        <v>1123</v>
      </c>
      <c r="G155" s="94" t="s">
        <v>65</v>
      </c>
      <c r="H155" s="109" t="s">
        <v>1621</v>
      </c>
      <c r="I155" s="102"/>
      <c r="J155" s="98" t="str">
        <f t="shared" si="1"/>
        <v>1-28 days</v>
      </c>
      <c r="K155" s="98" t="str">
        <f t="shared" si="2"/>
        <v/>
      </c>
      <c r="L155" s="101" t="s">
        <v>1622</v>
      </c>
      <c r="M155" s="112">
        <v>4.0</v>
      </c>
      <c r="N155" s="94">
        <v>0.0</v>
      </c>
      <c r="O155" s="94">
        <v>0.0</v>
      </c>
      <c r="P155" s="94">
        <v>0.0</v>
      </c>
      <c r="Q155" s="94">
        <v>0.0</v>
      </c>
      <c r="R155" s="94">
        <v>0.0</v>
      </c>
      <c r="S155" s="94">
        <v>0.0</v>
      </c>
      <c r="T155" s="94">
        <v>0.0</v>
      </c>
      <c r="U155" s="94">
        <v>0.0</v>
      </c>
      <c r="V155" s="94">
        <v>0.0</v>
      </c>
      <c r="W155" s="94">
        <v>2.0</v>
      </c>
      <c r="X155" s="94">
        <v>0.0</v>
      </c>
      <c r="Y155" s="94">
        <v>0.0</v>
      </c>
      <c r="Z155" s="94">
        <v>2.0</v>
      </c>
      <c r="AA155" s="97" t="s">
        <v>624</v>
      </c>
      <c r="AB155" s="97" t="s">
        <v>624</v>
      </c>
      <c r="AC155" s="97" t="s">
        <v>624</v>
      </c>
    </row>
    <row r="156">
      <c r="A156" s="94" t="s">
        <v>550</v>
      </c>
      <c r="B156" s="94" t="s">
        <v>551</v>
      </c>
      <c r="C156" s="94" t="s">
        <v>551</v>
      </c>
      <c r="D156" s="94" t="s">
        <v>132</v>
      </c>
      <c r="E156" s="94" t="s">
        <v>552</v>
      </c>
      <c r="F156" s="94" t="s">
        <v>1144</v>
      </c>
      <c r="G156" s="94" t="s">
        <v>106</v>
      </c>
      <c r="H156" s="109" t="s">
        <v>1623</v>
      </c>
      <c r="I156" s="102"/>
      <c r="J156" s="98" t="str">
        <f t="shared" si="1"/>
        <v>1-28 days</v>
      </c>
      <c r="K156" s="98" t="str">
        <f t="shared" si="2"/>
        <v/>
      </c>
      <c r="L156" s="99" t="s">
        <v>1335</v>
      </c>
      <c r="M156" s="112">
        <v>13.0</v>
      </c>
      <c r="N156" s="94">
        <v>7.0</v>
      </c>
      <c r="O156" s="94">
        <v>0.0</v>
      </c>
      <c r="P156" s="94">
        <v>0.0</v>
      </c>
      <c r="Q156" s="94">
        <v>1.0</v>
      </c>
      <c r="R156" s="94">
        <v>0.0</v>
      </c>
      <c r="S156" s="94">
        <v>0.0</v>
      </c>
      <c r="T156" s="94">
        <v>0.0</v>
      </c>
      <c r="U156" s="94">
        <v>0.0</v>
      </c>
      <c r="V156" s="94">
        <v>1.0</v>
      </c>
      <c r="W156" s="94">
        <v>1.0</v>
      </c>
      <c r="X156" s="94">
        <v>1.0</v>
      </c>
      <c r="Y156" s="94">
        <v>1.0</v>
      </c>
      <c r="Z156" s="94">
        <v>1.0</v>
      </c>
      <c r="AA156" s="97" t="s">
        <v>624</v>
      </c>
      <c r="AB156" s="97" t="s">
        <v>624</v>
      </c>
      <c r="AC156" s="97" t="s">
        <v>624</v>
      </c>
    </row>
    <row r="157">
      <c r="A157" s="94" t="s">
        <v>177</v>
      </c>
      <c r="B157" s="94" t="s">
        <v>895</v>
      </c>
      <c r="C157" s="94" t="s">
        <v>895</v>
      </c>
      <c r="D157" s="94" t="s">
        <v>132</v>
      </c>
      <c r="E157" s="94" t="s">
        <v>179</v>
      </c>
      <c r="F157" s="94" t="s">
        <v>1144</v>
      </c>
      <c r="G157" s="94" t="s">
        <v>79</v>
      </c>
      <c r="H157" s="111" t="s">
        <v>1626</v>
      </c>
      <c r="I157" s="111" t="s">
        <v>1627</v>
      </c>
      <c r="J157" s="98" t="str">
        <f t="shared" si="1"/>
        <v>1-28 days</v>
      </c>
      <c r="K157" s="98" t="str">
        <f t="shared" si="2"/>
        <v/>
      </c>
      <c r="L157" s="101" t="s">
        <v>1133</v>
      </c>
      <c r="M157" s="112">
        <v>10.0</v>
      </c>
      <c r="N157" s="94">
        <v>0.0</v>
      </c>
      <c r="O157" s="94">
        <v>0.0</v>
      </c>
      <c r="P157" s="94">
        <v>0.0</v>
      </c>
      <c r="Q157" s="94">
        <v>1.0</v>
      </c>
      <c r="R157" s="94">
        <v>0.0</v>
      </c>
      <c r="S157" s="94">
        <v>0.0</v>
      </c>
      <c r="T157" s="94">
        <v>1.0</v>
      </c>
      <c r="U157" s="94">
        <v>0.0</v>
      </c>
      <c r="V157" s="94">
        <v>0.0</v>
      </c>
      <c r="W157" s="94">
        <v>0.0</v>
      </c>
      <c r="X157" s="94">
        <v>0.0</v>
      </c>
      <c r="Y157" s="94">
        <v>3.0</v>
      </c>
      <c r="Z157" s="94">
        <v>5.0</v>
      </c>
      <c r="AA157" s="97" t="s">
        <v>624</v>
      </c>
      <c r="AB157" s="97" t="s">
        <v>624</v>
      </c>
      <c r="AC157" s="97" t="s">
        <v>624</v>
      </c>
    </row>
    <row r="158">
      <c r="A158" s="94" t="s">
        <v>263</v>
      </c>
      <c r="B158" s="94" t="s">
        <v>264</v>
      </c>
      <c r="C158" s="94" t="s">
        <v>264</v>
      </c>
      <c r="D158" s="94" t="s">
        <v>132</v>
      </c>
      <c r="E158" s="94" t="s">
        <v>265</v>
      </c>
      <c r="F158" s="94" t="s">
        <v>1144</v>
      </c>
      <c r="G158" s="94" t="s">
        <v>65</v>
      </c>
      <c r="H158" s="98" t="s">
        <v>1630</v>
      </c>
      <c r="I158" s="109" t="s">
        <v>1631</v>
      </c>
      <c r="J158" s="98" t="str">
        <f t="shared" si="1"/>
        <v>1-28 days</v>
      </c>
      <c r="K158" s="98" t="str">
        <f t="shared" si="2"/>
        <v/>
      </c>
      <c r="L158" s="101" t="s">
        <v>1632</v>
      </c>
      <c r="M158" s="112">
        <v>179.0</v>
      </c>
      <c r="N158" s="94">
        <v>0.0</v>
      </c>
      <c r="O158" s="94">
        <v>0.0</v>
      </c>
      <c r="P158" s="94">
        <v>0.0</v>
      </c>
      <c r="Q158" s="94">
        <v>0.0</v>
      </c>
      <c r="R158" s="94">
        <v>18.0</v>
      </c>
      <c r="S158" s="94">
        <v>45.0</v>
      </c>
      <c r="T158" s="94">
        <v>40.0</v>
      </c>
      <c r="U158" s="94">
        <v>20.0</v>
      </c>
      <c r="V158" s="94">
        <v>17.0</v>
      </c>
      <c r="W158" s="94">
        <v>21.0</v>
      </c>
      <c r="X158" s="94">
        <v>8.0</v>
      </c>
      <c r="Y158" s="94">
        <v>8.0</v>
      </c>
      <c r="Z158" s="94">
        <v>2.0</v>
      </c>
      <c r="AA158" s="97" t="s">
        <v>624</v>
      </c>
      <c r="AB158" s="97" t="s">
        <v>624</v>
      </c>
      <c r="AC158" s="97" t="s">
        <v>624</v>
      </c>
    </row>
    <row r="159">
      <c r="A159" s="94" t="s">
        <v>1634</v>
      </c>
      <c r="B159" s="94" t="s">
        <v>819</v>
      </c>
      <c r="C159" s="94" t="s">
        <v>819</v>
      </c>
      <c r="D159" s="94" t="s">
        <v>76</v>
      </c>
      <c r="E159" s="94" t="s">
        <v>812</v>
      </c>
      <c r="F159" s="94" t="s">
        <v>1138</v>
      </c>
      <c r="G159" s="94" t="s">
        <v>106</v>
      </c>
      <c r="H159" s="109" t="s">
        <v>1635</v>
      </c>
      <c r="I159" s="102"/>
      <c r="J159" s="98" t="str">
        <f t="shared" si="1"/>
        <v>1-28 days</v>
      </c>
      <c r="K159" s="98" t="str">
        <f t="shared" si="2"/>
        <v/>
      </c>
      <c r="L159" s="99" t="s">
        <v>1636</v>
      </c>
      <c r="M159" s="112">
        <v>1.0</v>
      </c>
      <c r="N159" s="94">
        <v>0.0</v>
      </c>
      <c r="O159" s="94">
        <v>0.0</v>
      </c>
      <c r="P159" s="94">
        <v>0.0</v>
      </c>
      <c r="Q159" s="94">
        <v>0.0</v>
      </c>
      <c r="R159" s="94">
        <v>0.0</v>
      </c>
      <c r="S159" s="94">
        <v>0.0</v>
      </c>
      <c r="T159" s="94">
        <v>0.0</v>
      </c>
      <c r="U159" s="94">
        <v>0.0</v>
      </c>
      <c r="V159" s="94">
        <v>0.0</v>
      </c>
      <c r="W159" s="94">
        <v>0.0</v>
      </c>
      <c r="X159" s="94">
        <v>0.0</v>
      </c>
      <c r="Y159" s="94">
        <v>0.0</v>
      </c>
      <c r="Z159" s="94">
        <v>1.0</v>
      </c>
      <c r="AA159" s="97" t="s">
        <v>624</v>
      </c>
      <c r="AB159" s="97" t="s">
        <v>624</v>
      </c>
      <c r="AC159" s="97" t="s">
        <v>624</v>
      </c>
    </row>
    <row r="160">
      <c r="A160" s="94" t="s">
        <v>86</v>
      </c>
      <c r="B160" s="94" t="s">
        <v>1020</v>
      </c>
      <c r="C160" s="94" t="s">
        <v>1020</v>
      </c>
      <c r="D160" s="94" t="s">
        <v>88</v>
      </c>
      <c r="E160" s="94" t="s">
        <v>152</v>
      </c>
      <c r="F160" s="94" t="s">
        <v>64</v>
      </c>
      <c r="G160" s="94" t="s">
        <v>237</v>
      </c>
      <c r="H160" s="109" t="s">
        <v>1528</v>
      </c>
      <c r="I160" s="102"/>
      <c r="J160" s="98" t="str">
        <f t="shared" si="1"/>
        <v>1-28 days</v>
      </c>
      <c r="K160" s="98" t="str">
        <f t="shared" si="2"/>
        <v/>
      </c>
      <c r="L160" s="99" t="s">
        <v>1638</v>
      </c>
      <c r="M160" s="112">
        <v>2.0</v>
      </c>
      <c r="N160" s="94">
        <v>0.0</v>
      </c>
      <c r="O160" s="94">
        <v>0.0</v>
      </c>
      <c r="P160" s="94">
        <v>0.0</v>
      </c>
      <c r="Q160" s="94">
        <v>0.0</v>
      </c>
      <c r="R160" s="94">
        <v>0.0</v>
      </c>
      <c r="S160" s="94">
        <v>0.0</v>
      </c>
      <c r="T160" s="94">
        <v>0.0</v>
      </c>
      <c r="U160" s="94">
        <v>0.0</v>
      </c>
      <c r="V160" s="94">
        <v>0.0</v>
      </c>
      <c r="W160" s="94">
        <v>0.0</v>
      </c>
      <c r="X160" s="94">
        <v>0.0</v>
      </c>
      <c r="Y160" s="94">
        <v>1.0</v>
      </c>
      <c r="Z160" s="94">
        <v>1.0</v>
      </c>
      <c r="AA160" s="97" t="s">
        <v>624</v>
      </c>
      <c r="AB160" s="97" t="s">
        <v>624</v>
      </c>
      <c r="AC160" s="97" t="s">
        <v>624</v>
      </c>
    </row>
    <row r="161">
      <c r="A161" s="94" t="s">
        <v>462</v>
      </c>
      <c r="B161" s="94" t="s">
        <v>463</v>
      </c>
      <c r="C161" s="94" t="s">
        <v>463</v>
      </c>
      <c r="D161" s="94" t="s">
        <v>76</v>
      </c>
      <c r="E161" s="94" t="s">
        <v>464</v>
      </c>
      <c r="F161" s="94" t="s">
        <v>1640</v>
      </c>
      <c r="G161" s="94" t="s">
        <v>466</v>
      </c>
      <c r="H161" s="109" t="s">
        <v>1641</v>
      </c>
      <c r="I161" s="102" t="s">
        <v>1642</v>
      </c>
      <c r="J161" s="98" t="str">
        <f t="shared" si="1"/>
        <v>1-28 days</v>
      </c>
      <c r="K161" s="98" t="str">
        <f t="shared" si="2"/>
        <v/>
      </c>
      <c r="L161" s="101" t="s">
        <v>1166</v>
      </c>
      <c r="M161" s="112">
        <v>16.0</v>
      </c>
      <c r="N161" s="94">
        <v>5.0</v>
      </c>
      <c r="O161" s="94">
        <v>1.0</v>
      </c>
      <c r="P161" s="94">
        <v>0.0</v>
      </c>
      <c r="Q161" s="94">
        <v>3.0</v>
      </c>
      <c r="R161" s="94">
        <v>1.0</v>
      </c>
      <c r="S161" s="94">
        <v>0.0</v>
      </c>
      <c r="T161" s="94">
        <v>0.0</v>
      </c>
      <c r="U161" s="94">
        <v>0.0</v>
      </c>
      <c r="V161" s="94">
        <v>0.0</v>
      </c>
      <c r="W161" s="94">
        <v>0.0</v>
      </c>
      <c r="X161" s="94">
        <v>0.0</v>
      </c>
      <c r="Y161" s="94">
        <v>1.0</v>
      </c>
      <c r="Z161" s="94">
        <v>5.0</v>
      </c>
      <c r="AA161" s="97" t="s">
        <v>624</v>
      </c>
      <c r="AB161" s="97" t="s">
        <v>624</v>
      </c>
      <c r="AC161" s="97" t="s">
        <v>624</v>
      </c>
    </row>
    <row r="162">
      <c r="A162" s="94" t="s">
        <v>1645</v>
      </c>
      <c r="B162" s="94" t="s">
        <v>801</v>
      </c>
      <c r="C162" s="94" t="s">
        <v>801</v>
      </c>
      <c r="D162" s="94" t="s">
        <v>88</v>
      </c>
      <c r="E162" s="94" t="s">
        <v>240</v>
      </c>
      <c r="F162" s="94" t="s">
        <v>1123</v>
      </c>
      <c r="G162" s="94" t="s">
        <v>114</v>
      </c>
      <c r="H162" s="109" t="s">
        <v>1646</v>
      </c>
      <c r="I162" s="102"/>
      <c r="J162" s="98" t="str">
        <f t="shared" si="1"/>
        <v>1-28 days</v>
      </c>
      <c r="K162" s="98" t="str">
        <f t="shared" si="2"/>
        <v/>
      </c>
      <c r="L162" s="99" t="s">
        <v>1132</v>
      </c>
      <c r="M162" s="112">
        <v>17.0</v>
      </c>
      <c r="N162" s="94">
        <v>2.0</v>
      </c>
      <c r="O162" s="94">
        <v>2.0</v>
      </c>
      <c r="P162" s="94">
        <v>0.0</v>
      </c>
      <c r="Q162" s="94">
        <v>3.0</v>
      </c>
      <c r="R162" s="94">
        <v>3.0</v>
      </c>
      <c r="S162" s="94">
        <v>0.0</v>
      </c>
      <c r="T162" s="94">
        <v>0.0</v>
      </c>
      <c r="U162" s="94">
        <v>5.0</v>
      </c>
      <c r="V162" s="94">
        <v>0.0</v>
      </c>
      <c r="W162" s="94">
        <v>0.0</v>
      </c>
      <c r="X162" s="94">
        <v>0.0</v>
      </c>
      <c r="Y162" s="94">
        <v>1.0</v>
      </c>
      <c r="Z162" s="94">
        <v>1.0</v>
      </c>
      <c r="AA162" s="97" t="s">
        <v>624</v>
      </c>
      <c r="AB162" s="97" t="s">
        <v>624</v>
      </c>
      <c r="AC162" s="97" t="s">
        <v>624</v>
      </c>
    </row>
    <row r="163">
      <c r="A163" s="94" t="s">
        <v>86</v>
      </c>
      <c r="B163" s="94" t="s">
        <v>242</v>
      </c>
      <c r="C163" s="94" t="s">
        <v>243</v>
      </c>
      <c r="D163" s="94" t="s">
        <v>88</v>
      </c>
      <c r="E163" s="94" t="s">
        <v>152</v>
      </c>
      <c r="F163" s="94" t="s">
        <v>1123</v>
      </c>
      <c r="G163" s="94" t="s">
        <v>79</v>
      </c>
      <c r="H163" s="109" t="s">
        <v>1649</v>
      </c>
      <c r="I163" s="97" t="s">
        <v>1650</v>
      </c>
      <c r="J163" s="98" t="str">
        <f t="shared" si="1"/>
        <v>1-28 days</v>
      </c>
      <c r="K163" s="98" t="str">
        <f t="shared" si="2"/>
        <v/>
      </c>
      <c r="L163" s="101" t="s">
        <v>1292</v>
      </c>
      <c r="M163" s="112">
        <v>20.0</v>
      </c>
      <c r="N163" s="94">
        <v>2.0</v>
      </c>
      <c r="O163" s="94">
        <v>0.0</v>
      </c>
      <c r="P163" s="94">
        <v>0.0</v>
      </c>
      <c r="Q163" s="94">
        <v>9.0</v>
      </c>
      <c r="R163" s="94">
        <v>3.0</v>
      </c>
      <c r="S163" s="94">
        <v>4.0</v>
      </c>
      <c r="T163" s="94">
        <v>0.0</v>
      </c>
      <c r="U163" s="94">
        <v>0.0</v>
      </c>
      <c r="V163" s="94">
        <v>0.0</v>
      </c>
      <c r="W163" s="94">
        <v>0.0</v>
      </c>
      <c r="X163" s="94">
        <v>0.0</v>
      </c>
      <c r="Y163" s="94">
        <v>0.0</v>
      </c>
      <c r="Z163" s="94">
        <v>2.0</v>
      </c>
      <c r="AA163" s="97" t="s">
        <v>624</v>
      </c>
      <c r="AB163" s="97" t="s">
        <v>624</v>
      </c>
      <c r="AC163" s="97" t="s">
        <v>624</v>
      </c>
    </row>
    <row r="164">
      <c r="A164" s="94" t="s">
        <v>813</v>
      </c>
      <c r="B164" s="94" t="s">
        <v>977</v>
      </c>
      <c r="C164" s="94" t="s">
        <v>977</v>
      </c>
      <c r="D164" s="94" t="s">
        <v>88</v>
      </c>
      <c r="E164" s="94" t="s">
        <v>815</v>
      </c>
      <c r="F164" s="94" t="s">
        <v>1123</v>
      </c>
      <c r="G164" s="94" t="s">
        <v>79</v>
      </c>
      <c r="H164" s="109" t="s">
        <v>1651</v>
      </c>
      <c r="I164" s="97" t="s">
        <v>1652</v>
      </c>
      <c r="J164" s="98" t="str">
        <f t="shared" si="1"/>
        <v>1-28 days</v>
      </c>
      <c r="K164" s="98" t="str">
        <f t="shared" si="2"/>
        <v/>
      </c>
      <c r="L164" s="101" t="s">
        <v>1166</v>
      </c>
      <c r="M164" s="112">
        <v>3.0</v>
      </c>
      <c r="N164" s="94">
        <v>1.0</v>
      </c>
      <c r="O164" s="94">
        <v>0.0</v>
      </c>
      <c r="P164" s="94">
        <v>0.0</v>
      </c>
      <c r="Q164" s="94">
        <v>0.0</v>
      </c>
      <c r="R164" s="94">
        <v>0.0</v>
      </c>
      <c r="S164" s="94">
        <v>0.0</v>
      </c>
      <c r="T164" s="94">
        <v>0.0</v>
      </c>
      <c r="U164" s="94">
        <v>0.0</v>
      </c>
      <c r="V164" s="94">
        <v>0.0</v>
      </c>
      <c r="W164" s="94">
        <v>0.0</v>
      </c>
      <c r="X164" s="94">
        <v>1.0</v>
      </c>
      <c r="Y164" s="94">
        <v>0.0</v>
      </c>
      <c r="Z164" s="94">
        <v>1.0</v>
      </c>
      <c r="AA164" s="97" t="s">
        <v>624</v>
      </c>
      <c r="AB164" s="97" t="s">
        <v>624</v>
      </c>
      <c r="AC164" s="97" t="s">
        <v>624</v>
      </c>
    </row>
    <row r="165">
      <c r="A165" s="94" t="s">
        <v>1653</v>
      </c>
      <c r="B165" s="94" t="s">
        <v>1654</v>
      </c>
      <c r="C165" s="94" t="s">
        <v>1655</v>
      </c>
      <c r="D165" s="94" t="s">
        <v>62</v>
      </c>
      <c r="E165" s="94" t="s">
        <v>1656</v>
      </c>
      <c r="F165" s="94" t="s">
        <v>1123</v>
      </c>
      <c r="G165" s="94" t="s">
        <v>106</v>
      </c>
      <c r="H165" s="109" t="s">
        <v>1657</v>
      </c>
      <c r="I165" s="109" t="s">
        <v>1658</v>
      </c>
      <c r="J165" s="98" t="str">
        <f t="shared" si="1"/>
        <v>1-28 days</v>
      </c>
      <c r="K165" s="98" t="str">
        <f t="shared" si="2"/>
        <v/>
      </c>
      <c r="L165" s="99" t="s">
        <v>1286</v>
      </c>
      <c r="M165" s="112">
        <v>3.0</v>
      </c>
      <c r="N165" s="94">
        <v>2.0</v>
      </c>
      <c r="O165" s="94">
        <v>0.0</v>
      </c>
      <c r="P165" s="94">
        <v>0.0</v>
      </c>
      <c r="Q165" s="94">
        <v>0.0</v>
      </c>
      <c r="R165" s="94">
        <v>0.0</v>
      </c>
      <c r="S165" s="94">
        <v>0.0</v>
      </c>
      <c r="T165" s="94">
        <v>0.0</v>
      </c>
      <c r="U165" s="94">
        <v>0.0</v>
      </c>
      <c r="V165" s="94">
        <v>0.0</v>
      </c>
      <c r="W165" s="94">
        <v>0.0</v>
      </c>
      <c r="X165" s="94">
        <v>0.0</v>
      </c>
      <c r="Y165" s="94">
        <v>0.0</v>
      </c>
      <c r="Z165" s="94">
        <v>1.0</v>
      </c>
      <c r="AA165" s="97" t="s">
        <v>624</v>
      </c>
      <c r="AB165" s="97" t="s">
        <v>624</v>
      </c>
      <c r="AC165" s="97" t="s">
        <v>624</v>
      </c>
    </row>
    <row r="166">
      <c r="A166" s="94" t="s">
        <v>103</v>
      </c>
      <c r="B166" s="94" t="s">
        <v>960</v>
      </c>
      <c r="C166" s="94" t="s">
        <v>960</v>
      </c>
      <c r="D166" s="94" t="s">
        <v>88</v>
      </c>
      <c r="E166" s="94" t="s">
        <v>105</v>
      </c>
      <c r="F166" s="94" t="s">
        <v>1123</v>
      </c>
      <c r="G166" s="94" t="s">
        <v>79</v>
      </c>
      <c r="H166" s="111" t="s">
        <v>1659</v>
      </c>
      <c r="I166" s="111" t="s">
        <v>1660</v>
      </c>
      <c r="J166" s="98" t="str">
        <f t="shared" si="1"/>
        <v>1-28 days</v>
      </c>
      <c r="K166" s="98" t="str">
        <f t="shared" si="2"/>
        <v/>
      </c>
      <c r="L166" s="101" t="s">
        <v>1133</v>
      </c>
      <c r="M166" s="112">
        <v>5.0</v>
      </c>
      <c r="N166" s="94">
        <v>0.0</v>
      </c>
      <c r="O166" s="94">
        <v>0.0</v>
      </c>
      <c r="P166" s="94">
        <v>0.0</v>
      </c>
      <c r="Q166" s="94">
        <v>1.0</v>
      </c>
      <c r="R166" s="94">
        <v>0.0</v>
      </c>
      <c r="S166" s="94">
        <v>0.0</v>
      </c>
      <c r="T166" s="94">
        <v>0.0</v>
      </c>
      <c r="U166" s="94">
        <v>0.0</v>
      </c>
      <c r="V166" s="94">
        <v>1.0</v>
      </c>
      <c r="W166" s="94">
        <v>2.0</v>
      </c>
      <c r="X166" s="94">
        <v>0.0</v>
      </c>
      <c r="Y166" s="94">
        <v>0.0</v>
      </c>
      <c r="Z166" s="94">
        <v>1.0</v>
      </c>
      <c r="AA166" s="97" t="s">
        <v>624</v>
      </c>
      <c r="AB166" s="97" t="s">
        <v>624</v>
      </c>
      <c r="AC166" s="97" t="s">
        <v>624</v>
      </c>
    </row>
    <row r="167">
      <c r="A167" s="94" t="s">
        <v>1066</v>
      </c>
      <c r="B167" s="94" t="s">
        <v>1067</v>
      </c>
      <c r="C167" s="94" t="s">
        <v>1067</v>
      </c>
      <c r="D167" s="94" t="s">
        <v>76</v>
      </c>
      <c r="E167" s="94" t="s">
        <v>1068</v>
      </c>
      <c r="F167" s="94" t="s">
        <v>1138</v>
      </c>
      <c r="G167" s="94" t="s">
        <v>106</v>
      </c>
      <c r="H167" s="109" t="s">
        <v>1663</v>
      </c>
      <c r="I167" s="109" t="s">
        <v>1664</v>
      </c>
      <c r="J167" s="98" t="str">
        <f t="shared" si="1"/>
        <v>1-28 days</v>
      </c>
      <c r="K167" s="98" t="str">
        <f t="shared" si="2"/>
        <v/>
      </c>
      <c r="L167" s="101" t="s">
        <v>1366</v>
      </c>
      <c r="M167" s="112">
        <v>6.0</v>
      </c>
      <c r="N167" s="94">
        <v>0.0</v>
      </c>
      <c r="O167" s="94">
        <v>0.0</v>
      </c>
      <c r="P167" s="94">
        <v>1.0</v>
      </c>
      <c r="Q167" s="94">
        <v>0.0</v>
      </c>
      <c r="R167" s="94">
        <v>0.0</v>
      </c>
      <c r="S167" s="94">
        <v>0.0</v>
      </c>
      <c r="T167" s="94">
        <v>1.0</v>
      </c>
      <c r="U167" s="94">
        <v>0.0</v>
      </c>
      <c r="V167" s="94">
        <v>0.0</v>
      </c>
      <c r="W167" s="94">
        <v>1.0</v>
      </c>
      <c r="X167" s="94">
        <v>0.0</v>
      </c>
      <c r="Y167" s="94">
        <v>0.0</v>
      </c>
      <c r="Z167" s="94">
        <v>3.0</v>
      </c>
      <c r="AA167" s="97" t="s">
        <v>624</v>
      </c>
      <c r="AB167" s="97" t="s">
        <v>624</v>
      </c>
      <c r="AC167" s="97" t="s">
        <v>624</v>
      </c>
    </row>
    <row r="168">
      <c r="A168" s="94" t="s">
        <v>94</v>
      </c>
      <c r="B168" s="94" t="s">
        <v>447</v>
      </c>
      <c r="C168" s="94" t="s">
        <v>447</v>
      </c>
      <c r="D168" s="94" t="s">
        <v>88</v>
      </c>
      <c r="E168" s="94" t="s">
        <v>1216</v>
      </c>
      <c r="F168" s="94" t="s">
        <v>1123</v>
      </c>
      <c r="G168" s="94" t="s">
        <v>237</v>
      </c>
      <c r="H168" s="109" t="s">
        <v>1667</v>
      </c>
      <c r="I168" s="102"/>
      <c r="J168" s="98" t="str">
        <f t="shared" si="1"/>
        <v>1-28 days</v>
      </c>
      <c r="K168" s="98" t="str">
        <f t="shared" si="2"/>
        <v/>
      </c>
      <c r="L168" s="99" t="s">
        <v>1132</v>
      </c>
      <c r="M168" s="112">
        <v>16.0</v>
      </c>
      <c r="N168" s="94">
        <v>3.0</v>
      </c>
      <c r="O168" s="94">
        <v>1.0</v>
      </c>
      <c r="P168" s="94">
        <v>4.0</v>
      </c>
      <c r="Q168" s="94">
        <v>5.0</v>
      </c>
      <c r="R168" s="94">
        <v>1.0</v>
      </c>
      <c r="S168" s="94">
        <v>0.0</v>
      </c>
      <c r="T168" s="94">
        <v>0.0</v>
      </c>
      <c r="U168" s="94">
        <v>1.0</v>
      </c>
      <c r="V168" s="94">
        <v>0.0</v>
      </c>
      <c r="W168" s="94">
        <v>0.0</v>
      </c>
      <c r="X168" s="94">
        <v>0.0</v>
      </c>
      <c r="Y168" s="94">
        <v>0.0</v>
      </c>
      <c r="Z168" s="94">
        <v>1.0</v>
      </c>
      <c r="AA168" s="97" t="s">
        <v>624</v>
      </c>
      <c r="AB168" s="97" t="s">
        <v>624</v>
      </c>
      <c r="AC168" s="97" t="s">
        <v>624</v>
      </c>
    </row>
    <row r="169">
      <c r="A169" s="94" t="s">
        <v>625</v>
      </c>
      <c r="B169" s="94" t="s">
        <v>996</v>
      </c>
      <c r="C169" s="94" t="s">
        <v>997</v>
      </c>
      <c r="D169" s="94" t="s">
        <v>132</v>
      </c>
      <c r="E169" s="94" t="s">
        <v>990</v>
      </c>
      <c r="F169" s="94" t="s">
        <v>1144</v>
      </c>
      <c r="G169" s="94" t="s">
        <v>114</v>
      </c>
      <c r="H169" s="76" t="s">
        <v>1668</v>
      </c>
      <c r="I169" s="76" t="s">
        <v>1574</v>
      </c>
      <c r="J169" s="98" t="str">
        <f t="shared" si="1"/>
        <v>1-28 days</v>
      </c>
      <c r="K169" s="98" t="str">
        <f t="shared" si="2"/>
        <v/>
      </c>
      <c r="L169" s="101" t="s">
        <v>1148</v>
      </c>
      <c r="M169" s="112">
        <v>8.0</v>
      </c>
      <c r="N169" s="94">
        <v>0.0</v>
      </c>
      <c r="O169" s="94">
        <v>0.0</v>
      </c>
      <c r="P169" s="94">
        <v>0.0</v>
      </c>
      <c r="Q169" s="94">
        <v>0.0</v>
      </c>
      <c r="R169" s="94">
        <v>1.0</v>
      </c>
      <c r="S169" s="94">
        <v>0.0</v>
      </c>
      <c r="T169" s="94">
        <v>0.0</v>
      </c>
      <c r="U169" s="94">
        <v>0.0</v>
      </c>
      <c r="V169" s="94">
        <v>0.0</v>
      </c>
      <c r="W169" s="94">
        <v>0.0</v>
      </c>
      <c r="X169" s="94">
        <v>2.0</v>
      </c>
      <c r="Y169" s="94">
        <v>5.0</v>
      </c>
      <c r="Z169" s="97" t="s">
        <v>624</v>
      </c>
      <c r="AA169" s="97" t="s">
        <v>624</v>
      </c>
      <c r="AB169" s="97" t="s">
        <v>624</v>
      </c>
      <c r="AC169" s="97" t="s">
        <v>624</v>
      </c>
    </row>
    <row r="170">
      <c r="A170" s="94" t="s">
        <v>420</v>
      </c>
      <c r="B170" s="94" t="s">
        <v>421</v>
      </c>
      <c r="C170" s="94" t="s">
        <v>421</v>
      </c>
      <c r="D170" s="94" t="s">
        <v>62</v>
      </c>
      <c r="E170" s="94" t="s">
        <v>422</v>
      </c>
      <c r="F170" s="94" t="s">
        <v>1123</v>
      </c>
      <c r="G170" s="94" t="s">
        <v>237</v>
      </c>
      <c r="H170" s="114" t="s">
        <v>1671</v>
      </c>
      <c r="I170" s="76" t="s">
        <v>1672</v>
      </c>
      <c r="J170" s="98" t="str">
        <f t="shared" si="1"/>
        <v>1-28 days</v>
      </c>
      <c r="K170" s="98" t="str">
        <f t="shared" si="2"/>
        <v/>
      </c>
      <c r="L170" s="101" t="s">
        <v>1673</v>
      </c>
      <c r="M170" s="112">
        <v>48.0</v>
      </c>
      <c r="N170" s="94">
        <v>0.0</v>
      </c>
      <c r="O170" s="94">
        <v>0.0</v>
      </c>
      <c r="P170" s="94">
        <v>0.0</v>
      </c>
      <c r="Q170" s="94">
        <v>13.0</v>
      </c>
      <c r="R170" s="94">
        <v>4.0</v>
      </c>
      <c r="S170" s="94">
        <v>2.0</v>
      </c>
      <c r="T170" s="94">
        <v>5.0</v>
      </c>
      <c r="U170" s="94">
        <v>8.0</v>
      </c>
      <c r="V170" s="94">
        <v>2.0</v>
      </c>
      <c r="W170" s="94">
        <v>8.0</v>
      </c>
      <c r="X170" s="94">
        <v>5.0</v>
      </c>
      <c r="Y170" s="94">
        <v>1.0</v>
      </c>
      <c r="Z170" s="97" t="s">
        <v>624</v>
      </c>
      <c r="AA170" s="97" t="s">
        <v>624</v>
      </c>
      <c r="AB170" s="97" t="s">
        <v>624</v>
      </c>
      <c r="AC170" s="97" t="s">
        <v>624</v>
      </c>
    </row>
    <row r="171">
      <c r="A171" s="94" t="s">
        <v>625</v>
      </c>
      <c r="B171" s="94" t="s">
        <v>1677</v>
      </c>
      <c r="C171" s="94" t="s">
        <v>1678</v>
      </c>
      <c r="D171" s="94" t="s">
        <v>132</v>
      </c>
      <c r="E171" s="94" t="s">
        <v>990</v>
      </c>
      <c r="F171" s="94" t="s">
        <v>1144</v>
      </c>
      <c r="G171" s="94" t="s">
        <v>114</v>
      </c>
      <c r="H171" s="114" t="s">
        <v>1679</v>
      </c>
      <c r="I171" s="76" t="s">
        <v>1574</v>
      </c>
      <c r="J171" s="98" t="str">
        <f t="shared" si="1"/>
        <v>1-28 days</v>
      </c>
      <c r="K171" s="98" t="str">
        <f t="shared" si="2"/>
        <v/>
      </c>
      <c r="L171" s="101" t="s">
        <v>1680</v>
      </c>
      <c r="M171" s="112">
        <v>16.0</v>
      </c>
      <c r="N171" s="94">
        <v>0.0</v>
      </c>
      <c r="O171" s="94">
        <v>0.0</v>
      </c>
      <c r="P171" s="94">
        <v>0.0</v>
      </c>
      <c r="Q171" s="94">
        <v>1.0</v>
      </c>
      <c r="R171" s="94">
        <v>0.0</v>
      </c>
      <c r="S171" s="94">
        <v>0.0</v>
      </c>
      <c r="T171" s="94">
        <v>1.0</v>
      </c>
      <c r="U171" s="94">
        <v>0.0</v>
      </c>
      <c r="V171" s="94">
        <v>0.0</v>
      </c>
      <c r="W171" s="94">
        <v>6.0</v>
      </c>
      <c r="X171" s="94">
        <v>5.0</v>
      </c>
      <c r="Y171" s="94">
        <v>3.0</v>
      </c>
      <c r="Z171" s="97" t="s">
        <v>624</v>
      </c>
      <c r="AA171" s="97" t="s">
        <v>624</v>
      </c>
      <c r="AB171" s="97" t="s">
        <v>624</v>
      </c>
      <c r="AC171" s="97" t="s">
        <v>624</v>
      </c>
    </row>
    <row r="172">
      <c r="A172" s="94" t="s">
        <v>195</v>
      </c>
      <c r="B172" s="94" t="s">
        <v>196</v>
      </c>
      <c r="C172" s="94" t="s">
        <v>197</v>
      </c>
      <c r="D172" s="94" t="s">
        <v>76</v>
      </c>
      <c r="E172" s="94" t="s">
        <v>198</v>
      </c>
      <c r="F172" s="94" t="s">
        <v>1138</v>
      </c>
      <c r="G172" s="94" t="s">
        <v>106</v>
      </c>
      <c r="H172" s="76" t="s">
        <v>1682</v>
      </c>
      <c r="I172" s="76" t="s">
        <v>1683</v>
      </c>
      <c r="J172" s="98" t="str">
        <f t="shared" si="1"/>
        <v>1-28 days</v>
      </c>
      <c r="K172" s="98" t="str">
        <f t="shared" si="2"/>
        <v/>
      </c>
      <c r="L172" s="99" t="s">
        <v>1488</v>
      </c>
      <c r="M172" s="112">
        <v>205.0</v>
      </c>
      <c r="N172" s="94">
        <v>23.0</v>
      </c>
      <c r="O172" s="94">
        <v>16.0</v>
      </c>
      <c r="P172" s="94">
        <v>15.0</v>
      </c>
      <c r="Q172" s="94">
        <v>31.0</v>
      </c>
      <c r="R172" s="94">
        <v>23.0</v>
      </c>
      <c r="S172" s="94">
        <v>12.0</v>
      </c>
      <c r="T172" s="94">
        <v>10.0</v>
      </c>
      <c r="U172" s="94">
        <v>17.0</v>
      </c>
      <c r="V172" s="94">
        <v>17.0</v>
      </c>
      <c r="W172" s="94">
        <v>20.0</v>
      </c>
      <c r="X172" s="94">
        <v>14.0</v>
      </c>
      <c r="Y172" s="94">
        <v>7.0</v>
      </c>
      <c r="Z172" s="97" t="s">
        <v>624</v>
      </c>
      <c r="AA172" s="97" t="s">
        <v>624</v>
      </c>
      <c r="AB172" s="97" t="s">
        <v>624</v>
      </c>
      <c r="AC172" s="97" t="s">
        <v>624</v>
      </c>
    </row>
    <row r="173">
      <c r="A173" s="94" t="s">
        <v>211</v>
      </c>
      <c r="B173" s="94" t="s">
        <v>212</v>
      </c>
      <c r="C173" s="94" t="s">
        <v>212</v>
      </c>
      <c r="D173" s="94" t="s">
        <v>76</v>
      </c>
      <c r="E173" s="94" t="s">
        <v>1687</v>
      </c>
      <c r="F173" s="94" t="s">
        <v>1262</v>
      </c>
      <c r="G173" s="94" t="s">
        <v>106</v>
      </c>
      <c r="H173" s="76" t="s">
        <v>1688</v>
      </c>
      <c r="I173" s="76" t="s">
        <v>1689</v>
      </c>
      <c r="J173" s="98" t="str">
        <f t="shared" si="1"/>
        <v>1-28 days</v>
      </c>
      <c r="K173" s="98" t="str">
        <f t="shared" si="2"/>
        <v/>
      </c>
      <c r="L173" s="99" t="s">
        <v>1488</v>
      </c>
      <c r="M173" s="112">
        <v>127.0</v>
      </c>
      <c r="N173" s="94">
        <v>17.0</v>
      </c>
      <c r="O173" s="94">
        <v>0.0</v>
      </c>
      <c r="P173" s="94">
        <v>0.0</v>
      </c>
      <c r="Q173" s="94">
        <v>0.0</v>
      </c>
      <c r="R173" s="94">
        <v>0.0</v>
      </c>
      <c r="S173" s="94">
        <v>14.0</v>
      </c>
      <c r="T173" s="94">
        <v>12.0</v>
      </c>
      <c r="U173" s="94">
        <v>19.0</v>
      </c>
      <c r="V173" s="94">
        <v>16.0</v>
      </c>
      <c r="W173" s="94">
        <v>22.0</v>
      </c>
      <c r="X173" s="94">
        <v>14.0</v>
      </c>
      <c r="Y173" s="94">
        <v>13.0</v>
      </c>
      <c r="Z173" s="97" t="s">
        <v>624</v>
      </c>
      <c r="AA173" s="97" t="s">
        <v>624</v>
      </c>
      <c r="AB173" s="97" t="s">
        <v>624</v>
      </c>
      <c r="AC173" s="97" t="s">
        <v>624</v>
      </c>
    </row>
    <row r="174">
      <c r="A174" s="94" t="s">
        <v>121</v>
      </c>
      <c r="B174" s="94" t="s">
        <v>1690</v>
      </c>
      <c r="C174" s="94" t="s">
        <v>1691</v>
      </c>
      <c r="D174" s="94" t="s">
        <v>62</v>
      </c>
      <c r="E174" s="94" t="s">
        <v>124</v>
      </c>
      <c r="F174" s="94" t="s">
        <v>64</v>
      </c>
      <c r="G174" s="94" t="s">
        <v>237</v>
      </c>
      <c r="H174" s="76" t="s">
        <v>1692</v>
      </c>
      <c r="I174" s="76"/>
      <c r="J174" s="98" t="str">
        <f t="shared" si="1"/>
        <v>1-28 days</v>
      </c>
      <c r="K174" s="98" t="str">
        <f t="shared" si="2"/>
        <v/>
      </c>
      <c r="L174" s="99" t="s">
        <v>1693</v>
      </c>
      <c r="M174" s="112">
        <v>5.0</v>
      </c>
      <c r="N174" s="94">
        <v>0.0</v>
      </c>
      <c r="O174" s="94">
        <v>0.0</v>
      </c>
      <c r="P174" s="94">
        <v>0.0</v>
      </c>
      <c r="Q174" s="94">
        <v>0.0</v>
      </c>
      <c r="R174" s="94">
        <v>0.0</v>
      </c>
      <c r="S174" s="94">
        <v>0.0</v>
      </c>
      <c r="T174" s="94">
        <v>0.0</v>
      </c>
      <c r="U174" s="94">
        <v>0.0</v>
      </c>
      <c r="V174" s="94">
        <v>0.0</v>
      </c>
      <c r="W174" s="94">
        <v>0.0</v>
      </c>
      <c r="X174" s="94">
        <v>0.0</v>
      </c>
      <c r="Y174" s="94">
        <v>5.0</v>
      </c>
      <c r="Z174" s="97" t="s">
        <v>624</v>
      </c>
      <c r="AA174" s="97" t="s">
        <v>624</v>
      </c>
      <c r="AB174" s="97" t="s">
        <v>624</v>
      </c>
      <c r="AC174" s="97" t="s">
        <v>624</v>
      </c>
    </row>
    <row r="175">
      <c r="A175" s="94" t="s">
        <v>301</v>
      </c>
      <c r="B175" s="94" t="s">
        <v>304</v>
      </c>
      <c r="C175" s="94" t="s">
        <v>304</v>
      </c>
      <c r="D175" s="94" t="s">
        <v>62</v>
      </c>
      <c r="E175" s="94" t="s">
        <v>303</v>
      </c>
      <c r="F175" s="94" t="s">
        <v>1123</v>
      </c>
      <c r="G175" s="94" t="s">
        <v>65</v>
      </c>
      <c r="H175" s="76" t="s">
        <v>1695</v>
      </c>
      <c r="I175" s="76"/>
      <c r="J175" s="98" t="str">
        <f t="shared" si="1"/>
        <v>1-28 days</v>
      </c>
      <c r="K175" s="98" t="str">
        <f t="shared" si="2"/>
        <v/>
      </c>
      <c r="L175" s="99" t="s">
        <v>1163</v>
      </c>
      <c r="M175" s="112">
        <v>45.0</v>
      </c>
      <c r="N175" s="94">
        <v>9.0</v>
      </c>
      <c r="O175" s="94">
        <v>3.0</v>
      </c>
      <c r="P175" s="94">
        <v>5.0</v>
      </c>
      <c r="Q175" s="94">
        <v>15.0</v>
      </c>
      <c r="R175" s="94">
        <v>4.0</v>
      </c>
      <c r="S175" s="94">
        <v>4.0</v>
      </c>
      <c r="T175" s="94">
        <v>2.0</v>
      </c>
      <c r="U175" s="94">
        <v>2.0</v>
      </c>
      <c r="V175" s="94">
        <v>0.0</v>
      </c>
      <c r="W175" s="94">
        <v>0.0</v>
      </c>
      <c r="X175" s="94">
        <v>0.0</v>
      </c>
      <c r="Y175" s="94">
        <v>1.0</v>
      </c>
      <c r="Z175" s="97" t="s">
        <v>624</v>
      </c>
      <c r="AA175" s="97" t="s">
        <v>624</v>
      </c>
      <c r="AB175" s="97" t="s">
        <v>624</v>
      </c>
      <c r="AC175" s="97" t="s">
        <v>624</v>
      </c>
    </row>
    <row r="176">
      <c r="A176" s="94" t="s">
        <v>1525</v>
      </c>
      <c r="B176" s="94" t="s">
        <v>1698</v>
      </c>
      <c r="C176" s="94" t="s">
        <v>1698</v>
      </c>
      <c r="D176" s="94" t="s">
        <v>88</v>
      </c>
      <c r="E176" s="94" t="s">
        <v>1527</v>
      </c>
      <c r="F176" s="94" t="s">
        <v>64</v>
      </c>
      <c r="G176" s="94" t="s">
        <v>237</v>
      </c>
      <c r="H176" s="114" t="s">
        <v>1358</v>
      </c>
      <c r="I176" s="76"/>
      <c r="J176" s="98" t="str">
        <f t="shared" si="1"/>
        <v>1-28 days</v>
      </c>
      <c r="K176" s="98" t="str">
        <f t="shared" si="2"/>
        <v/>
      </c>
      <c r="L176" s="99" t="s">
        <v>1699</v>
      </c>
      <c r="M176" s="112">
        <v>8.0</v>
      </c>
      <c r="N176" s="94">
        <v>0.0</v>
      </c>
      <c r="O176" s="94">
        <v>0.0</v>
      </c>
      <c r="P176" s="94">
        <v>0.0</v>
      </c>
      <c r="Q176" s="94">
        <v>0.0</v>
      </c>
      <c r="R176" s="94">
        <v>0.0</v>
      </c>
      <c r="S176" s="94">
        <v>0.0</v>
      </c>
      <c r="T176" s="94">
        <v>0.0</v>
      </c>
      <c r="U176" s="94">
        <v>1.0</v>
      </c>
      <c r="V176" s="94">
        <v>1.0</v>
      </c>
      <c r="W176" s="94">
        <v>2.0</v>
      </c>
      <c r="X176" s="94">
        <v>2.0</v>
      </c>
      <c r="Y176" s="94">
        <v>2.0</v>
      </c>
      <c r="Z176" s="97" t="s">
        <v>624</v>
      </c>
      <c r="AA176" s="97" t="s">
        <v>624</v>
      </c>
      <c r="AB176" s="97" t="s">
        <v>624</v>
      </c>
      <c r="AC176" s="97" t="s">
        <v>624</v>
      </c>
    </row>
    <row r="177">
      <c r="A177" s="94" t="s">
        <v>341</v>
      </c>
      <c r="B177" s="94" t="s">
        <v>736</v>
      </c>
      <c r="C177" s="94" t="s">
        <v>736</v>
      </c>
      <c r="D177" s="94" t="s">
        <v>62</v>
      </c>
      <c r="E177" s="94" t="s">
        <v>344</v>
      </c>
      <c r="F177" s="94" t="s">
        <v>1288</v>
      </c>
      <c r="G177" s="94" t="s">
        <v>237</v>
      </c>
      <c r="H177" s="76" t="s">
        <v>1701</v>
      </c>
      <c r="I177" s="76"/>
      <c r="J177" s="98" t="str">
        <f t="shared" si="1"/>
        <v>1-28 days</v>
      </c>
      <c r="K177" s="98" t="str">
        <f t="shared" si="2"/>
        <v/>
      </c>
      <c r="L177" s="101" t="s">
        <v>1189</v>
      </c>
      <c r="M177" s="112">
        <v>17.0</v>
      </c>
      <c r="N177" s="94">
        <v>2.0</v>
      </c>
      <c r="O177" s="94">
        <v>2.0</v>
      </c>
      <c r="P177" s="94">
        <v>2.0</v>
      </c>
      <c r="Q177" s="94">
        <v>2.0</v>
      </c>
      <c r="R177" s="94">
        <v>5.0</v>
      </c>
      <c r="S177" s="94">
        <v>0.0</v>
      </c>
      <c r="T177" s="94">
        <v>0.0</v>
      </c>
      <c r="U177" s="94">
        <v>2.0</v>
      </c>
      <c r="V177" s="94">
        <v>1.0</v>
      </c>
      <c r="W177" s="94">
        <v>0.0</v>
      </c>
      <c r="X177" s="94">
        <v>0.0</v>
      </c>
      <c r="Y177" s="94">
        <v>1.0</v>
      </c>
      <c r="Z177" s="97" t="s">
        <v>624</v>
      </c>
      <c r="AA177" s="97" t="s">
        <v>624</v>
      </c>
      <c r="AB177" s="97" t="s">
        <v>624</v>
      </c>
      <c r="AC177" s="97" t="s">
        <v>624</v>
      </c>
    </row>
    <row r="178">
      <c r="A178" s="94" t="s">
        <v>103</v>
      </c>
      <c r="B178" s="94" t="s">
        <v>676</v>
      </c>
      <c r="C178" s="94" t="s">
        <v>676</v>
      </c>
      <c r="D178" s="94" t="s">
        <v>88</v>
      </c>
      <c r="E178" s="94" t="s">
        <v>105</v>
      </c>
      <c r="F178" s="94" t="s">
        <v>1123</v>
      </c>
      <c r="G178" s="94" t="s">
        <v>89</v>
      </c>
      <c r="H178" s="114" t="s">
        <v>1449</v>
      </c>
      <c r="I178" s="76"/>
      <c r="J178" s="98" t="str">
        <f t="shared" si="1"/>
        <v>1-28 days</v>
      </c>
      <c r="K178" s="98" t="str">
        <f t="shared" si="2"/>
        <v/>
      </c>
      <c r="L178" s="99" t="s">
        <v>1163</v>
      </c>
      <c r="M178" s="112">
        <v>22.0</v>
      </c>
      <c r="N178" s="94">
        <v>4.0</v>
      </c>
      <c r="O178" s="94">
        <v>1.0</v>
      </c>
      <c r="P178" s="94">
        <v>1.0</v>
      </c>
      <c r="Q178" s="94">
        <v>3.0</v>
      </c>
      <c r="R178" s="94">
        <v>4.0</v>
      </c>
      <c r="S178" s="94">
        <v>0.0</v>
      </c>
      <c r="T178" s="94">
        <v>0.0</v>
      </c>
      <c r="U178" s="94">
        <v>0.0</v>
      </c>
      <c r="V178" s="94">
        <v>5.0</v>
      </c>
      <c r="W178" s="94">
        <v>0.0</v>
      </c>
      <c r="X178" s="94">
        <v>2.0</v>
      </c>
      <c r="Y178" s="94">
        <v>2.0</v>
      </c>
      <c r="Z178" s="97" t="s">
        <v>624</v>
      </c>
      <c r="AA178" s="97" t="s">
        <v>624</v>
      </c>
      <c r="AB178" s="97" t="s">
        <v>624</v>
      </c>
      <c r="AC178" s="97" t="s">
        <v>624</v>
      </c>
    </row>
    <row r="179">
      <c r="A179" s="94" t="s">
        <v>837</v>
      </c>
      <c r="B179" s="94" t="s">
        <v>838</v>
      </c>
      <c r="C179" s="94" t="s">
        <v>838</v>
      </c>
      <c r="D179" s="94" t="s">
        <v>132</v>
      </c>
      <c r="E179" s="94" t="s">
        <v>839</v>
      </c>
      <c r="F179" s="94" t="s">
        <v>1144</v>
      </c>
      <c r="G179" s="94" t="s">
        <v>89</v>
      </c>
      <c r="H179" s="114" t="s">
        <v>1492</v>
      </c>
      <c r="I179" s="76" t="s">
        <v>1703</v>
      </c>
      <c r="J179" s="98" t="str">
        <f t="shared" si="1"/>
        <v>1-28 days</v>
      </c>
      <c r="K179" s="98" t="str">
        <f t="shared" si="2"/>
        <v/>
      </c>
      <c r="L179" s="101" t="s">
        <v>1704</v>
      </c>
      <c r="M179" s="112">
        <v>1.0</v>
      </c>
      <c r="N179" s="94">
        <v>0.0</v>
      </c>
      <c r="O179" s="94">
        <v>0.0</v>
      </c>
      <c r="P179" s="94">
        <v>0.0</v>
      </c>
      <c r="Q179" s="94">
        <v>0.0</v>
      </c>
      <c r="R179" s="94">
        <v>0.0</v>
      </c>
      <c r="S179" s="94">
        <v>0.0</v>
      </c>
      <c r="T179" s="94">
        <v>0.0</v>
      </c>
      <c r="U179" s="94">
        <v>0.0</v>
      </c>
      <c r="V179" s="94">
        <v>0.0</v>
      </c>
      <c r="W179" s="94">
        <v>0.0</v>
      </c>
      <c r="X179" s="94">
        <v>0.0</v>
      </c>
      <c r="Y179" s="94">
        <v>1.0</v>
      </c>
      <c r="Z179" s="97" t="s">
        <v>624</v>
      </c>
      <c r="AA179" s="97" t="s">
        <v>624</v>
      </c>
      <c r="AB179" s="97" t="s">
        <v>624</v>
      </c>
      <c r="AC179" s="97" t="s">
        <v>624</v>
      </c>
    </row>
    <row r="180">
      <c r="A180" s="94" t="s">
        <v>141</v>
      </c>
      <c r="B180" s="94" t="s">
        <v>142</v>
      </c>
      <c r="C180" s="94" t="s">
        <v>142</v>
      </c>
      <c r="D180" s="94" t="s">
        <v>76</v>
      </c>
      <c r="E180" s="94" t="s">
        <v>143</v>
      </c>
      <c r="F180" s="94" t="s">
        <v>1174</v>
      </c>
      <c r="G180" s="94" t="s">
        <v>106</v>
      </c>
      <c r="H180" s="114" t="s">
        <v>1706</v>
      </c>
      <c r="I180" s="76" t="s">
        <v>1707</v>
      </c>
      <c r="J180" s="98" t="str">
        <f t="shared" si="1"/>
        <v>1-28 days</v>
      </c>
      <c r="K180" s="98" t="str">
        <f t="shared" si="2"/>
        <v/>
      </c>
      <c r="L180" s="99" t="s">
        <v>1183</v>
      </c>
      <c r="M180" s="112">
        <v>8.0</v>
      </c>
      <c r="N180" s="94">
        <v>2.0</v>
      </c>
      <c r="O180" s="94">
        <v>0.0</v>
      </c>
      <c r="P180" s="94">
        <v>0.0</v>
      </c>
      <c r="Q180" s="94">
        <v>0.0</v>
      </c>
      <c r="R180" s="94">
        <v>0.0</v>
      </c>
      <c r="S180" s="94">
        <v>0.0</v>
      </c>
      <c r="T180" s="94">
        <v>0.0</v>
      </c>
      <c r="U180" s="94">
        <v>0.0</v>
      </c>
      <c r="V180" s="94">
        <v>0.0</v>
      </c>
      <c r="W180" s="94">
        <v>0.0</v>
      </c>
      <c r="X180" s="94">
        <v>0.0</v>
      </c>
      <c r="Y180" s="94">
        <v>6.0</v>
      </c>
      <c r="Z180" s="97" t="s">
        <v>624</v>
      </c>
      <c r="AA180" s="97" t="s">
        <v>624</v>
      </c>
      <c r="AB180" s="97" t="s">
        <v>624</v>
      </c>
      <c r="AC180" s="97" t="s">
        <v>624</v>
      </c>
    </row>
    <row r="181">
      <c r="A181" s="94" t="s">
        <v>86</v>
      </c>
      <c r="B181" s="94" t="s">
        <v>326</v>
      </c>
      <c r="C181" s="94" t="s">
        <v>327</v>
      </c>
      <c r="D181" s="94" t="s">
        <v>88</v>
      </c>
      <c r="E181" s="94" t="s">
        <v>152</v>
      </c>
      <c r="F181" s="94" t="s">
        <v>1123</v>
      </c>
      <c r="G181" s="94" t="s">
        <v>328</v>
      </c>
      <c r="H181" s="114" t="s">
        <v>1708</v>
      </c>
      <c r="I181" s="76"/>
      <c r="J181" s="98" t="str">
        <f t="shared" si="1"/>
        <v>1-28 days</v>
      </c>
      <c r="K181" s="98" t="str">
        <f t="shared" si="2"/>
        <v/>
      </c>
      <c r="L181" s="99" t="s">
        <v>1709</v>
      </c>
      <c r="M181" s="112">
        <v>6.0</v>
      </c>
      <c r="N181" s="94">
        <v>0.0</v>
      </c>
      <c r="O181" s="94">
        <v>0.0</v>
      </c>
      <c r="P181" s="94">
        <v>0.0</v>
      </c>
      <c r="Q181" s="94">
        <v>0.0</v>
      </c>
      <c r="R181" s="94">
        <v>0.0</v>
      </c>
      <c r="S181" s="94">
        <v>0.0</v>
      </c>
      <c r="T181" s="94">
        <v>0.0</v>
      </c>
      <c r="U181" s="94">
        <v>1.0</v>
      </c>
      <c r="V181" s="94">
        <v>0.0</v>
      </c>
      <c r="W181" s="94">
        <v>3.0</v>
      </c>
      <c r="X181" s="94">
        <v>1.0</v>
      </c>
      <c r="Y181" s="94">
        <v>1.0</v>
      </c>
      <c r="Z181" s="97" t="s">
        <v>624</v>
      </c>
      <c r="AA181" s="97" t="s">
        <v>624</v>
      </c>
      <c r="AB181" s="97" t="s">
        <v>624</v>
      </c>
      <c r="AC181" s="97" t="s">
        <v>624</v>
      </c>
    </row>
    <row r="182">
      <c r="A182" s="94" t="s">
        <v>94</v>
      </c>
      <c r="B182" s="94" t="s">
        <v>95</v>
      </c>
      <c r="C182" s="94" t="s">
        <v>96</v>
      </c>
      <c r="D182" s="94" t="s">
        <v>88</v>
      </c>
      <c r="E182" s="94" t="s">
        <v>1216</v>
      </c>
      <c r="F182" s="94" t="s">
        <v>1123</v>
      </c>
      <c r="G182" s="94" t="s">
        <v>79</v>
      </c>
      <c r="H182" s="114" t="s">
        <v>1711</v>
      </c>
      <c r="I182" s="76"/>
      <c r="J182" s="98" t="str">
        <f t="shared" si="1"/>
        <v>1-28 days</v>
      </c>
      <c r="K182" s="98" t="str">
        <f t="shared" si="2"/>
        <v/>
      </c>
      <c r="L182" s="99" t="s">
        <v>1132</v>
      </c>
      <c r="M182" s="112">
        <v>14.0</v>
      </c>
      <c r="N182" s="94">
        <v>2.0</v>
      </c>
      <c r="O182" s="94">
        <v>1.0</v>
      </c>
      <c r="P182" s="94">
        <v>3.0</v>
      </c>
      <c r="Q182" s="94">
        <v>1.0</v>
      </c>
      <c r="R182" s="94">
        <v>2.0</v>
      </c>
      <c r="S182" s="94">
        <v>0.0</v>
      </c>
      <c r="T182" s="94">
        <v>0.0</v>
      </c>
      <c r="U182" s="94">
        <v>1.0</v>
      </c>
      <c r="V182" s="94">
        <v>1.0</v>
      </c>
      <c r="W182" s="94">
        <v>2.0</v>
      </c>
      <c r="X182" s="94">
        <v>0.0</v>
      </c>
      <c r="Y182" s="94">
        <v>1.0</v>
      </c>
      <c r="Z182" s="97" t="s">
        <v>624</v>
      </c>
      <c r="AA182" s="97" t="s">
        <v>624</v>
      </c>
      <c r="AB182" s="97" t="s">
        <v>624</v>
      </c>
      <c r="AC182" s="97" t="s">
        <v>624</v>
      </c>
    </row>
    <row r="183">
      <c r="A183" s="94" t="s">
        <v>517</v>
      </c>
      <c r="B183" s="94" t="s">
        <v>836</v>
      </c>
      <c r="C183" s="94" t="s">
        <v>836</v>
      </c>
      <c r="D183" s="94" t="s">
        <v>88</v>
      </c>
      <c r="E183" s="94" t="s">
        <v>520</v>
      </c>
      <c r="F183" s="94" t="s">
        <v>1123</v>
      </c>
      <c r="G183" s="94" t="s">
        <v>237</v>
      </c>
      <c r="H183" s="76" t="s">
        <v>1712</v>
      </c>
      <c r="I183" s="76"/>
      <c r="J183" s="98" t="str">
        <f t="shared" si="1"/>
        <v>1-28 days</v>
      </c>
      <c r="K183" s="98" t="str">
        <f t="shared" si="2"/>
        <v/>
      </c>
      <c r="L183" s="101" t="s">
        <v>1713</v>
      </c>
      <c r="M183" s="112">
        <v>10.0</v>
      </c>
      <c r="N183" s="94">
        <v>0.0</v>
      </c>
      <c r="O183" s="94">
        <v>2.0</v>
      </c>
      <c r="P183" s="94">
        <v>0.0</v>
      </c>
      <c r="Q183" s="94">
        <v>2.0</v>
      </c>
      <c r="R183" s="94">
        <v>3.0</v>
      </c>
      <c r="S183" s="94">
        <v>0.0</v>
      </c>
      <c r="T183" s="94">
        <v>0.0</v>
      </c>
      <c r="U183" s="94">
        <v>1.0</v>
      </c>
      <c r="V183" s="94">
        <v>0.0</v>
      </c>
      <c r="W183" s="94">
        <v>1.0</v>
      </c>
      <c r="X183" s="94">
        <v>0.0</v>
      </c>
      <c r="Y183" s="94">
        <v>1.0</v>
      </c>
      <c r="Z183" s="97" t="s">
        <v>624</v>
      </c>
      <c r="AA183" s="97" t="s">
        <v>624</v>
      </c>
      <c r="AB183" s="97" t="s">
        <v>624</v>
      </c>
      <c r="AC183" s="97" t="s">
        <v>624</v>
      </c>
    </row>
    <row r="184">
      <c r="A184" s="94" t="s">
        <v>1715</v>
      </c>
      <c r="B184" s="94" t="s">
        <v>1716</v>
      </c>
      <c r="C184" s="94" t="s">
        <v>1716</v>
      </c>
      <c r="D184" s="94" t="s">
        <v>62</v>
      </c>
      <c r="E184" s="94" t="s">
        <v>1717</v>
      </c>
      <c r="F184" s="94" t="s">
        <v>1123</v>
      </c>
      <c r="G184" s="94" t="s">
        <v>106</v>
      </c>
      <c r="H184" s="76" t="s">
        <v>1718</v>
      </c>
      <c r="I184" s="76" t="s">
        <v>1719</v>
      </c>
      <c r="J184" s="98" t="str">
        <f t="shared" si="1"/>
        <v>1-28 days</v>
      </c>
      <c r="K184" s="98" t="str">
        <f t="shared" si="2"/>
        <v/>
      </c>
      <c r="L184" s="99" t="s">
        <v>1341</v>
      </c>
      <c r="M184" s="112">
        <v>3.0</v>
      </c>
      <c r="N184" s="94">
        <v>0.0</v>
      </c>
      <c r="O184" s="94">
        <v>0.0</v>
      </c>
      <c r="P184" s="94">
        <v>0.0</v>
      </c>
      <c r="Q184" s="94">
        <v>0.0</v>
      </c>
      <c r="R184" s="94">
        <v>0.0</v>
      </c>
      <c r="S184" s="94">
        <v>0.0</v>
      </c>
      <c r="T184" s="94">
        <v>0.0</v>
      </c>
      <c r="U184" s="94">
        <v>0.0</v>
      </c>
      <c r="V184" s="94">
        <v>0.0</v>
      </c>
      <c r="W184" s="94">
        <v>0.0</v>
      </c>
      <c r="X184" s="94">
        <v>0.0</v>
      </c>
      <c r="Y184" s="94">
        <v>3.0</v>
      </c>
      <c r="Z184" s="97" t="s">
        <v>624</v>
      </c>
      <c r="AA184" s="97" t="s">
        <v>624</v>
      </c>
      <c r="AB184" s="97" t="s">
        <v>624</v>
      </c>
      <c r="AC184" s="97" t="s">
        <v>624</v>
      </c>
    </row>
    <row r="185">
      <c r="A185" s="94" t="s">
        <v>129</v>
      </c>
      <c r="B185" s="94" t="s">
        <v>743</v>
      </c>
      <c r="C185" s="94" t="s">
        <v>744</v>
      </c>
      <c r="D185" s="94" t="s">
        <v>132</v>
      </c>
      <c r="E185" s="94" t="s">
        <v>754</v>
      </c>
      <c r="F185" s="94" t="s">
        <v>1144</v>
      </c>
      <c r="G185" s="94" t="s">
        <v>79</v>
      </c>
      <c r="H185" s="76" t="s">
        <v>1720</v>
      </c>
      <c r="I185" s="76"/>
      <c r="J185" s="98" t="str">
        <f t="shared" si="1"/>
        <v>1-28 days</v>
      </c>
      <c r="K185" s="98" t="str">
        <f t="shared" si="2"/>
        <v/>
      </c>
      <c r="L185" s="99" t="s">
        <v>1286</v>
      </c>
      <c r="M185" s="112">
        <v>11.0</v>
      </c>
      <c r="N185" s="94">
        <v>1.0</v>
      </c>
      <c r="O185" s="94">
        <v>0.0</v>
      </c>
      <c r="P185" s="94">
        <v>1.0</v>
      </c>
      <c r="Q185" s="94">
        <v>1.0</v>
      </c>
      <c r="R185" s="94">
        <v>1.0</v>
      </c>
      <c r="S185" s="94">
        <v>0.0</v>
      </c>
      <c r="T185" s="94">
        <v>1.0</v>
      </c>
      <c r="U185" s="94">
        <v>0.0</v>
      </c>
      <c r="V185" s="94">
        <v>0.0</v>
      </c>
      <c r="W185" s="94">
        <v>1.0</v>
      </c>
      <c r="X185" s="94">
        <v>2.0</v>
      </c>
      <c r="Y185" s="94">
        <v>3.0</v>
      </c>
      <c r="Z185" s="97" t="s">
        <v>624</v>
      </c>
      <c r="AA185" s="97" t="s">
        <v>624</v>
      </c>
      <c r="AB185" s="97" t="s">
        <v>624</v>
      </c>
      <c r="AC185" s="97" t="s">
        <v>624</v>
      </c>
    </row>
    <row r="186">
      <c r="A186" s="94" t="s">
        <v>279</v>
      </c>
      <c r="B186" s="94" t="s">
        <v>961</v>
      </c>
      <c r="C186" s="94" t="s">
        <v>962</v>
      </c>
      <c r="D186" s="94" t="s">
        <v>76</v>
      </c>
      <c r="E186" s="94" t="s">
        <v>473</v>
      </c>
      <c r="F186" s="94" t="s">
        <v>1262</v>
      </c>
      <c r="G186" s="94" t="s">
        <v>79</v>
      </c>
      <c r="H186" s="114" t="s">
        <v>1721</v>
      </c>
      <c r="I186" s="114" t="s">
        <v>1722</v>
      </c>
      <c r="J186" s="98" t="str">
        <f t="shared" si="1"/>
        <v>1-28 days</v>
      </c>
      <c r="K186" s="98" t="str">
        <f t="shared" si="2"/>
        <v/>
      </c>
      <c r="L186" s="101" t="s">
        <v>1723</v>
      </c>
      <c r="M186" s="112">
        <v>8.0</v>
      </c>
      <c r="N186" s="94">
        <v>0.0</v>
      </c>
      <c r="O186" s="94">
        <v>0.0</v>
      </c>
      <c r="P186" s="94">
        <v>0.0</v>
      </c>
      <c r="Q186" s="94">
        <v>2.0</v>
      </c>
      <c r="R186" s="94">
        <v>3.0</v>
      </c>
      <c r="S186" s="94">
        <v>0.0</v>
      </c>
      <c r="T186" s="94">
        <v>0.0</v>
      </c>
      <c r="U186" s="94">
        <v>0.0</v>
      </c>
      <c r="V186" s="94">
        <v>0.0</v>
      </c>
      <c r="W186" s="94">
        <v>1.0</v>
      </c>
      <c r="X186" s="94">
        <v>2.0</v>
      </c>
      <c r="Y186" s="97" t="s">
        <v>624</v>
      </c>
      <c r="Z186" s="97" t="s">
        <v>624</v>
      </c>
      <c r="AA186" s="97" t="s">
        <v>624</v>
      </c>
      <c r="AB186" s="97" t="s">
        <v>624</v>
      </c>
      <c r="AC186" s="97" t="s">
        <v>624</v>
      </c>
    </row>
    <row r="187">
      <c r="A187" s="94" t="s">
        <v>745</v>
      </c>
      <c r="B187" s="94" t="s">
        <v>746</v>
      </c>
      <c r="C187" s="94" t="s">
        <v>747</v>
      </c>
      <c r="D187" s="94" t="s">
        <v>76</v>
      </c>
      <c r="E187" s="94" t="s">
        <v>748</v>
      </c>
      <c r="F187" s="94" t="s">
        <v>1138</v>
      </c>
      <c r="G187" s="94" t="s">
        <v>106</v>
      </c>
      <c r="H187" s="114" t="s">
        <v>1726</v>
      </c>
      <c r="I187" s="114" t="s">
        <v>1727</v>
      </c>
      <c r="J187" s="98" t="str">
        <f t="shared" si="1"/>
        <v>1-28 days</v>
      </c>
      <c r="K187" s="98" t="str">
        <f t="shared" si="2"/>
        <v/>
      </c>
      <c r="L187" s="99" t="s">
        <v>1338</v>
      </c>
      <c r="M187" s="112">
        <v>2.0</v>
      </c>
      <c r="N187" s="94">
        <v>0.0</v>
      </c>
      <c r="O187" s="94">
        <v>0.0</v>
      </c>
      <c r="P187" s="94">
        <v>0.0</v>
      </c>
      <c r="Q187" s="94">
        <v>0.0</v>
      </c>
      <c r="R187" s="94">
        <v>0.0</v>
      </c>
      <c r="S187" s="94">
        <v>0.0</v>
      </c>
      <c r="T187" s="94">
        <v>0.0</v>
      </c>
      <c r="U187" s="94">
        <v>0.0</v>
      </c>
      <c r="V187" s="94">
        <v>0.0</v>
      </c>
      <c r="W187" s="94">
        <v>0.0</v>
      </c>
      <c r="X187" s="94">
        <v>2.0</v>
      </c>
      <c r="Y187" s="97" t="s">
        <v>624</v>
      </c>
      <c r="Z187" s="97" t="s">
        <v>624</v>
      </c>
      <c r="AA187" s="97" t="s">
        <v>624</v>
      </c>
      <c r="AB187" s="97" t="s">
        <v>624</v>
      </c>
      <c r="AC187" s="97" t="s">
        <v>624</v>
      </c>
    </row>
    <row r="188">
      <c r="A188" s="94" t="s">
        <v>301</v>
      </c>
      <c r="B188" s="94" t="s">
        <v>742</v>
      </c>
      <c r="C188" s="94" t="s">
        <v>742</v>
      </c>
      <c r="D188" s="94" t="s">
        <v>62</v>
      </c>
      <c r="E188" s="94" t="s">
        <v>303</v>
      </c>
      <c r="F188" s="94" t="s">
        <v>1123</v>
      </c>
      <c r="G188" s="94" t="s">
        <v>65</v>
      </c>
      <c r="H188" s="114" t="s">
        <v>1728</v>
      </c>
      <c r="I188" s="114" t="s">
        <v>1729</v>
      </c>
      <c r="J188" s="98" t="str">
        <f t="shared" si="1"/>
        <v>1-28 days</v>
      </c>
      <c r="K188" s="98" t="str">
        <f t="shared" si="2"/>
        <v/>
      </c>
      <c r="L188" s="99" t="s">
        <v>1286</v>
      </c>
      <c r="M188" s="112">
        <v>7.0</v>
      </c>
      <c r="N188" s="94">
        <v>3.0</v>
      </c>
      <c r="O188" s="94">
        <v>0.0</v>
      </c>
      <c r="P188" s="94">
        <v>2.0</v>
      </c>
      <c r="Q188" s="94">
        <v>0.0</v>
      </c>
      <c r="R188" s="94">
        <v>0.0</v>
      </c>
      <c r="S188" s="94">
        <v>0.0</v>
      </c>
      <c r="T188" s="94">
        <v>0.0</v>
      </c>
      <c r="U188" s="94">
        <v>0.0</v>
      </c>
      <c r="V188" s="94">
        <v>0.0</v>
      </c>
      <c r="W188" s="94">
        <v>1.0</v>
      </c>
      <c r="X188" s="94">
        <v>1.0</v>
      </c>
      <c r="Y188" s="97" t="s">
        <v>624</v>
      </c>
      <c r="Z188" s="97" t="s">
        <v>624</v>
      </c>
      <c r="AA188" s="97" t="s">
        <v>624</v>
      </c>
      <c r="AB188" s="97" t="s">
        <v>624</v>
      </c>
      <c r="AC188" s="97" t="s">
        <v>624</v>
      </c>
    </row>
    <row r="189">
      <c r="A189" s="94" t="s">
        <v>514</v>
      </c>
      <c r="B189" s="94" t="s">
        <v>1730</v>
      </c>
      <c r="C189" s="94" t="s">
        <v>1730</v>
      </c>
      <c r="D189" s="94" t="s">
        <v>88</v>
      </c>
      <c r="E189" s="94" t="s">
        <v>516</v>
      </c>
      <c r="F189" s="94" t="s">
        <v>1123</v>
      </c>
      <c r="G189" s="94" t="s">
        <v>106</v>
      </c>
      <c r="H189" s="76" t="s">
        <v>1731</v>
      </c>
      <c r="I189" s="76" t="s">
        <v>1368</v>
      </c>
      <c r="J189" s="98" t="str">
        <f t="shared" si="1"/>
        <v>1-28 days</v>
      </c>
      <c r="K189" s="98" t="str">
        <f t="shared" si="2"/>
        <v/>
      </c>
      <c r="L189" s="99" t="s">
        <v>1732</v>
      </c>
      <c r="M189" s="112">
        <v>8.0</v>
      </c>
      <c r="N189" s="94">
        <v>0.0</v>
      </c>
      <c r="O189" s="94">
        <v>0.0</v>
      </c>
      <c r="P189" s="94">
        <v>0.0</v>
      </c>
      <c r="Q189" s="94">
        <v>0.0</v>
      </c>
      <c r="R189" s="94">
        <v>0.0</v>
      </c>
      <c r="S189" s="94">
        <v>3.0</v>
      </c>
      <c r="T189" s="94">
        <v>2.0</v>
      </c>
      <c r="U189" s="94">
        <v>1.0</v>
      </c>
      <c r="V189" s="94">
        <v>0.0</v>
      </c>
      <c r="W189" s="94">
        <v>0.0</v>
      </c>
      <c r="X189" s="94">
        <v>2.0</v>
      </c>
      <c r="Y189" s="97" t="s">
        <v>624</v>
      </c>
      <c r="Z189" s="97" t="s">
        <v>624</v>
      </c>
      <c r="AA189" s="97" t="s">
        <v>624</v>
      </c>
      <c r="AB189" s="97" t="s">
        <v>624</v>
      </c>
      <c r="AC189" s="97" t="s">
        <v>624</v>
      </c>
    </row>
    <row r="190">
      <c r="A190" s="94" t="s">
        <v>307</v>
      </c>
      <c r="B190" s="94" t="s">
        <v>820</v>
      </c>
      <c r="C190" s="94" t="s">
        <v>820</v>
      </c>
      <c r="D190" s="94" t="s">
        <v>76</v>
      </c>
      <c r="E190" s="94" t="s">
        <v>1137</v>
      </c>
      <c r="F190" s="94" t="s">
        <v>1138</v>
      </c>
      <c r="G190" s="94" t="s">
        <v>79</v>
      </c>
      <c r="H190" s="97" t="s">
        <v>1734</v>
      </c>
      <c r="I190" s="114" t="s">
        <v>1735</v>
      </c>
      <c r="J190" s="98" t="str">
        <f t="shared" si="1"/>
        <v>1-28 days</v>
      </c>
      <c r="K190" s="98" t="str">
        <f t="shared" si="2"/>
        <v/>
      </c>
      <c r="L190" s="101" t="s">
        <v>1334</v>
      </c>
      <c r="M190" s="112">
        <v>20.0</v>
      </c>
      <c r="N190" s="94">
        <v>0.0</v>
      </c>
      <c r="O190" s="94">
        <v>0.0</v>
      </c>
      <c r="P190" s="94">
        <v>5.0</v>
      </c>
      <c r="Q190" s="94">
        <v>2.0</v>
      </c>
      <c r="R190" s="94">
        <v>0.0</v>
      </c>
      <c r="S190" s="94">
        <v>0.0</v>
      </c>
      <c r="T190" s="94">
        <v>1.0</v>
      </c>
      <c r="U190" s="94">
        <v>0.0</v>
      </c>
      <c r="V190" s="94">
        <v>0.0</v>
      </c>
      <c r="W190" s="94">
        <v>1.0</v>
      </c>
      <c r="X190" s="94">
        <v>11.0</v>
      </c>
      <c r="Y190" s="97" t="s">
        <v>624</v>
      </c>
      <c r="Z190" s="97" t="s">
        <v>624</v>
      </c>
      <c r="AA190" s="97" t="s">
        <v>624</v>
      </c>
      <c r="AB190" s="97" t="s">
        <v>624</v>
      </c>
      <c r="AC190" s="97" t="s">
        <v>624</v>
      </c>
    </row>
    <row r="191">
      <c r="A191" s="94" t="s">
        <v>779</v>
      </c>
      <c r="B191" s="94" t="s">
        <v>566</v>
      </c>
      <c r="C191" s="94" t="s">
        <v>566</v>
      </c>
      <c r="D191" s="94" t="s">
        <v>88</v>
      </c>
      <c r="E191" s="94" t="s">
        <v>1290</v>
      </c>
      <c r="F191" s="94" t="s">
        <v>1123</v>
      </c>
      <c r="G191" s="94" t="s">
        <v>65</v>
      </c>
      <c r="H191" s="114" t="s">
        <v>1736</v>
      </c>
      <c r="I191" s="76"/>
      <c r="J191" s="98" t="str">
        <f t="shared" si="1"/>
        <v>1-28 days</v>
      </c>
      <c r="K191" s="98" t="str">
        <f t="shared" si="2"/>
        <v/>
      </c>
      <c r="L191" s="101" t="s">
        <v>1411</v>
      </c>
      <c r="M191" s="112">
        <v>6.0</v>
      </c>
      <c r="N191" s="94">
        <v>0.0</v>
      </c>
      <c r="O191" s="94">
        <v>1.0</v>
      </c>
      <c r="P191" s="94">
        <v>0.0</v>
      </c>
      <c r="Q191" s="94">
        <v>0.0</v>
      </c>
      <c r="R191" s="94">
        <v>2.0</v>
      </c>
      <c r="S191" s="94">
        <v>0.0</v>
      </c>
      <c r="T191" s="94">
        <v>0.0</v>
      </c>
      <c r="U191" s="94">
        <v>0.0</v>
      </c>
      <c r="V191" s="94">
        <v>1.0</v>
      </c>
      <c r="W191" s="94">
        <v>1.0</v>
      </c>
      <c r="X191" s="94">
        <v>1.0</v>
      </c>
      <c r="Y191" s="97" t="s">
        <v>624</v>
      </c>
      <c r="Z191" s="97" t="s">
        <v>624</v>
      </c>
      <c r="AA191" s="97" t="s">
        <v>624</v>
      </c>
      <c r="AB191" s="97" t="s">
        <v>624</v>
      </c>
      <c r="AC191" s="97" t="s">
        <v>624</v>
      </c>
    </row>
    <row r="192">
      <c r="A192" s="94" t="s">
        <v>307</v>
      </c>
      <c r="B192" s="94" t="s">
        <v>619</v>
      </c>
      <c r="C192" s="94" t="s">
        <v>619</v>
      </c>
      <c r="D192" s="94" t="s">
        <v>76</v>
      </c>
      <c r="E192" s="94" t="s">
        <v>1137</v>
      </c>
      <c r="F192" s="94" t="s">
        <v>1138</v>
      </c>
      <c r="G192" s="94" t="s">
        <v>79</v>
      </c>
      <c r="H192" s="76" t="s">
        <v>1668</v>
      </c>
      <c r="I192" s="114" t="s">
        <v>1735</v>
      </c>
      <c r="J192" s="98" t="str">
        <f t="shared" si="1"/>
        <v>1-28 days</v>
      </c>
      <c r="K192" s="98" t="str">
        <f t="shared" si="2"/>
        <v/>
      </c>
      <c r="L192" s="101" t="s">
        <v>1334</v>
      </c>
      <c r="M192" s="112">
        <v>17.0</v>
      </c>
      <c r="N192" s="94">
        <v>0.0</v>
      </c>
      <c r="O192" s="94">
        <v>0.0</v>
      </c>
      <c r="P192" s="94">
        <v>6.0</v>
      </c>
      <c r="Q192" s="94">
        <v>3.0</v>
      </c>
      <c r="R192" s="94">
        <v>0.0</v>
      </c>
      <c r="S192" s="94">
        <v>0.0</v>
      </c>
      <c r="T192" s="94">
        <v>1.0</v>
      </c>
      <c r="U192" s="94">
        <v>0.0</v>
      </c>
      <c r="V192" s="94">
        <v>0.0</v>
      </c>
      <c r="W192" s="94">
        <v>1.0</v>
      </c>
      <c r="X192" s="94">
        <v>6.0</v>
      </c>
      <c r="Y192" s="97" t="s">
        <v>624</v>
      </c>
      <c r="Z192" s="97" t="s">
        <v>624</v>
      </c>
      <c r="AA192" s="97" t="s">
        <v>624</v>
      </c>
      <c r="AB192" s="97" t="s">
        <v>624</v>
      </c>
      <c r="AC192" s="97" t="s">
        <v>624</v>
      </c>
    </row>
    <row r="193">
      <c r="A193" s="94" t="s">
        <v>86</v>
      </c>
      <c r="B193" s="94" t="s">
        <v>777</v>
      </c>
      <c r="C193" s="94" t="s">
        <v>778</v>
      </c>
      <c r="D193" s="94" t="s">
        <v>88</v>
      </c>
      <c r="E193" s="94" t="s">
        <v>152</v>
      </c>
      <c r="F193" s="94" t="s">
        <v>1123</v>
      </c>
      <c r="G193" s="94" t="s">
        <v>328</v>
      </c>
      <c r="H193" s="76"/>
      <c r="I193" s="76"/>
      <c r="J193" s="98" t="str">
        <f t="shared" si="1"/>
        <v>1-28 days</v>
      </c>
      <c r="K193" s="98" t="str">
        <f t="shared" si="2"/>
        <v/>
      </c>
      <c r="L193" s="101" t="s">
        <v>1564</v>
      </c>
      <c r="M193" s="112">
        <v>5.0</v>
      </c>
      <c r="N193" s="94">
        <v>0.0</v>
      </c>
      <c r="O193" s="94">
        <v>0.0</v>
      </c>
      <c r="P193" s="94">
        <v>0.0</v>
      </c>
      <c r="Q193" s="94">
        <v>0.0</v>
      </c>
      <c r="R193" s="94">
        <v>0.0</v>
      </c>
      <c r="S193" s="94">
        <v>0.0</v>
      </c>
      <c r="T193" s="94">
        <v>1.0</v>
      </c>
      <c r="U193" s="94">
        <v>1.0</v>
      </c>
      <c r="V193" s="94">
        <v>0.0</v>
      </c>
      <c r="W193" s="94">
        <v>2.0</v>
      </c>
      <c r="X193" s="94">
        <v>1.0</v>
      </c>
      <c r="Y193" s="97" t="s">
        <v>624</v>
      </c>
      <c r="Z193" s="97" t="s">
        <v>624</v>
      </c>
      <c r="AA193" s="97" t="s">
        <v>624</v>
      </c>
      <c r="AB193" s="97" t="s">
        <v>624</v>
      </c>
      <c r="AC193" s="97" t="s">
        <v>624</v>
      </c>
    </row>
    <row r="194">
      <c r="A194" s="94" t="s">
        <v>238</v>
      </c>
      <c r="B194" s="94" t="s">
        <v>1737</v>
      </c>
      <c r="C194" s="94" t="s">
        <v>1738</v>
      </c>
      <c r="D194" s="94" t="s">
        <v>62</v>
      </c>
      <c r="E194" s="94" t="s">
        <v>475</v>
      </c>
      <c r="F194" s="94" t="s">
        <v>1123</v>
      </c>
      <c r="G194" s="94" t="s">
        <v>106</v>
      </c>
      <c r="H194" s="76"/>
      <c r="I194" s="76"/>
      <c r="J194" s="98" t="str">
        <f t="shared" si="1"/>
        <v>1-28 days</v>
      </c>
      <c r="K194" s="98" t="str">
        <f t="shared" si="2"/>
        <v/>
      </c>
      <c r="L194" s="99" t="s">
        <v>1512</v>
      </c>
      <c r="M194" s="112">
        <v>8.0</v>
      </c>
      <c r="N194" s="94">
        <v>0.0</v>
      </c>
      <c r="O194" s="94">
        <v>0.0</v>
      </c>
      <c r="P194" s="94">
        <v>0.0</v>
      </c>
      <c r="Q194" s="94">
        <v>0.0</v>
      </c>
      <c r="R194" s="94">
        <v>0.0</v>
      </c>
      <c r="S194" s="94">
        <v>0.0</v>
      </c>
      <c r="T194" s="94">
        <v>0.0</v>
      </c>
      <c r="U194" s="94">
        <v>0.0</v>
      </c>
      <c r="V194" s="94">
        <v>0.0</v>
      </c>
      <c r="W194" s="94">
        <v>0.0</v>
      </c>
      <c r="X194" s="94">
        <v>8.0</v>
      </c>
      <c r="Y194" s="97" t="s">
        <v>624</v>
      </c>
      <c r="Z194" s="97" t="s">
        <v>624</v>
      </c>
      <c r="AA194" s="97" t="s">
        <v>624</v>
      </c>
      <c r="AB194" s="97" t="s">
        <v>624</v>
      </c>
      <c r="AC194" s="97" t="s">
        <v>624</v>
      </c>
    </row>
    <row r="195">
      <c r="A195" s="94" t="s">
        <v>129</v>
      </c>
      <c r="B195" s="94" t="s">
        <v>605</v>
      </c>
      <c r="C195" s="94" t="s">
        <v>606</v>
      </c>
      <c r="D195" s="94" t="s">
        <v>132</v>
      </c>
      <c r="E195" s="94" t="s">
        <v>754</v>
      </c>
      <c r="F195" s="94" t="s">
        <v>1144</v>
      </c>
      <c r="G195" s="94" t="s">
        <v>135</v>
      </c>
      <c r="H195" s="114" t="s">
        <v>1741</v>
      </c>
      <c r="I195" s="76"/>
      <c r="J195" s="98" t="str">
        <f t="shared" si="1"/>
        <v>1-28 days</v>
      </c>
      <c r="K195" s="98" t="str">
        <f t="shared" si="2"/>
        <v/>
      </c>
      <c r="L195" s="99" t="s">
        <v>1286</v>
      </c>
      <c r="M195" s="112">
        <v>10.0</v>
      </c>
      <c r="N195" s="94">
        <v>3.0</v>
      </c>
      <c r="O195" s="94">
        <v>0.0</v>
      </c>
      <c r="P195" s="94">
        <v>2.0</v>
      </c>
      <c r="Q195" s="94">
        <v>0.0</v>
      </c>
      <c r="R195" s="94">
        <v>0.0</v>
      </c>
      <c r="S195" s="94">
        <v>0.0</v>
      </c>
      <c r="T195" s="94">
        <v>0.0</v>
      </c>
      <c r="U195" s="94">
        <v>2.0</v>
      </c>
      <c r="V195" s="94">
        <v>1.0</v>
      </c>
      <c r="W195" s="94">
        <v>1.0</v>
      </c>
      <c r="X195" s="94">
        <v>1.0</v>
      </c>
      <c r="Y195" s="97" t="s">
        <v>624</v>
      </c>
      <c r="Z195" s="97" t="s">
        <v>624</v>
      </c>
      <c r="AA195" s="97" t="s">
        <v>624</v>
      </c>
      <c r="AB195" s="97" t="s">
        <v>624</v>
      </c>
      <c r="AC195" s="97" t="s">
        <v>624</v>
      </c>
    </row>
    <row r="196">
      <c r="A196" s="94" t="s">
        <v>625</v>
      </c>
      <c r="B196" s="94" t="s">
        <v>1742</v>
      </c>
      <c r="C196" s="94" t="s">
        <v>1742</v>
      </c>
      <c r="D196" s="94" t="s">
        <v>132</v>
      </c>
      <c r="E196" s="94" t="s">
        <v>990</v>
      </c>
      <c r="F196" s="94"/>
      <c r="G196" s="94"/>
      <c r="H196" s="76"/>
      <c r="I196" s="76"/>
      <c r="J196" s="98" t="str">
        <f t="shared" si="1"/>
        <v>1-28 days</v>
      </c>
      <c r="K196" s="98" t="str">
        <f t="shared" si="2"/>
        <v/>
      </c>
      <c r="L196" s="101" t="s">
        <v>1680</v>
      </c>
      <c r="M196" s="112">
        <v>16.0</v>
      </c>
      <c r="N196" s="94">
        <v>0.0</v>
      </c>
      <c r="O196" s="94">
        <v>0.0</v>
      </c>
      <c r="P196" s="94">
        <v>0.0</v>
      </c>
      <c r="Q196" s="94">
        <v>10.0</v>
      </c>
      <c r="R196" s="94">
        <v>0.0</v>
      </c>
      <c r="S196" s="94">
        <v>0.0</v>
      </c>
      <c r="T196" s="94">
        <v>0.0</v>
      </c>
      <c r="U196" s="94">
        <v>5.0</v>
      </c>
      <c r="V196" s="94">
        <v>0.0</v>
      </c>
      <c r="W196" s="94">
        <v>0.0</v>
      </c>
      <c r="X196" s="94">
        <v>1.0</v>
      </c>
      <c r="Y196" s="97" t="s">
        <v>624</v>
      </c>
      <c r="Z196" s="97" t="s">
        <v>624</v>
      </c>
      <c r="AA196" s="97" t="s">
        <v>624</v>
      </c>
      <c r="AB196" s="97" t="s">
        <v>624</v>
      </c>
      <c r="AC196" s="97" t="s">
        <v>624</v>
      </c>
    </row>
    <row r="197">
      <c r="A197" s="94" t="s">
        <v>129</v>
      </c>
      <c r="B197" s="94" t="s">
        <v>603</v>
      </c>
      <c r="C197" s="94" t="s">
        <v>604</v>
      </c>
      <c r="D197" s="94" t="s">
        <v>132</v>
      </c>
      <c r="E197" s="94" t="s">
        <v>754</v>
      </c>
      <c r="F197" s="94" t="s">
        <v>1144</v>
      </c>
      <c r="G197" s="94" t="s">
        <v>135</v>
      </c>
      <c r="H197" s="76" t="s">
        <v>1743</v>
      </c>
      <c r="I197" s="76"/>
      <c r="J197" s="98" t="str">
        <f t="shared" si="1"/>
        <v>1-28 days</v>
      </c>
      <c r="K197" s="98" t="str">
        <f t="shared" si="2"/>
        <v/>
      </c>
      <c r="L197" s="99" t="s">
        <v>1167</v>
      </c>
      <c r="M197" s="112">
        <v>5.0</v>
      </c>
      <c r="N197" s="94">
        <v>1.0</v>
      </c>
      <c r="O197" s="94">
        <v>1.0</v>
      </c>
      <c r="P197" s="94">
        <v>0.0</v>
      </c>
      <c r="Q197" s="94">
        <v>1.0</v>
      </c>
      <c r="R197" s="94">
        <v>1.0</v>
      </c>
      <c r="S197" s="94">
        <v>0.0</v>
      </c>
      <c r="T197" s="94">
        <v>0.0</v>
      </c>
      <c r="U197" s="94">
        <v>0.0</v>
      </c>
      <c r="V197" s="94">
        <v>0.0</v>
      </c>
      <c r="W197" s="94">
        <v>0.0</v>
      </c>
      <c r="X197" s="94">
        <v>1.0</v>
      </c>
      <c r="Y197" s="97" t="s">
        <v>624</v>
      </c>
      <c r="Z197" s="97" t="s">
        <v>624</v>
      </c>
      <c r="AA197" s="97" t="s">
        <v>624</v>
      </c>
      <c r="AB197" s="97" t="s">
        <v>624</v>
      </c>
      <c r="AC197" s="97" t="s">
        <v>624</v>
      </c>
    </row>
    <row r="198">
      <c r="A198" s="94" t="s">
        <v>779</v>
      </c>
      <c r="B198" s="94" t="s">
        <v>611</v>
      </c>
      <c r="C198" s="94" t="s">
        <v>612</v>
      </c>
      <c r="D198" s="94" t="s">
        <v>88</v>
      </c>
      <c r="E198" s="94" t="s">
        <v>1290</v>
      </c>
      <c r="F198" s="94" t="s">
        <v>1123</v>
      </c>
      <c r="G198" s="94" t="s">
        <v>65</v>
      </c>
      <c r="H198" s="114" t="s">
        <v>1744</v>
      </c>
      <c r="I198" s="76"/>
      <c r="J198" s="98" t="str">
        <f t="shared" si="1"/>
        <v>1-28 days</v>
      </c>
      <c r="K198" s="98" t="str">
        <f t="shared" si="2"/>
        <v/>
      </c>
      <c r="L198" s="101" t="s">
        <v>1411</v>
      </c>
      <c r="M198" s="112">
        <v>5.0</v>
      </c>
      <c r="N198" s="94">
        <v>0.0</v>
      </c>
      <c r="O198" s="94">
        <v>1.0</v>
      </c>
      <c r="P198" s="94">
        <v>0.0</v>
      </c>
      <c r="Q198" s="94">
        <v>0.0</v>
      </c>
      <c r="R198" s="94">
        <v>1.0</v>
      </c>
      <c r="S198" s="94">
        <v>0.0</v>
      </c>
      <c r="T198" s="94">
        <v>1.0</v>
      </c>
      <c r="U198" s="94">
        <v>0.0</v>
      </c>
      <c r="V198" s="94">
        <v>0.0</v>
      </c>
      <c r="W198" s="94">
        <v>1.0</v>
      </c>
      <c r="X198" s="94">
        <v>1.0</v>
      </c>
      <c r="Y198" s="97" t="s">
        <v>624</v>
      </c>
      <c r="Z198" s="97" t="s">
        <v>624</v>
      </c>
      <c r="AA198" s="97" t="s">
        <v>624</v>
      </c>
      <c r="AB198" s="97" t="s">
        <v>624</v>
      </c>
      <c r="AC198" s="97" t="s">
        <v>624</v>
      </c>
    </row>
    <row r="199">
      <c r="A199" s="94" t="s">
        <v>205</v>
      </c>
      <c r="B199" s="94" t="s">
        <v>206</v>
      </c>
      <c r="C199" s="94" t="s">
        <v>206</v>
      </c>
      <c r="D199" s="94" t="s">
        <v>76</v>
      </c>
      <c r="E199" s="94" t="s">
        <v>207</v>
      </c>
      <c r="F199" s="94" t="s">
        <v>1262</v>
      </c>
      <c r="G199" s="94" t="s">
        <v>79</v>
      </c>
      <c r="H199" s="76" t="s">
        <v>1564</v>
      </c>
      <c r="I199" s="76" t="s">
        <v>1264</v>
      </c>
      <c r="J199" s="98" t="str">
        <f t="shared" si="1"/>
        <v>1-28 days</v>
      </c>
      <c r="K199" s="98" t="str">
        <f t="shared" si="2"/>
        <v/>
      </c>
      <c r="L199" s="99" t="s">
        <v>1195</v>
      </c>
      <c r="M199" s="112">
        <v>8.0</v>
      </c>
      <c r="N199" s="94">
        <v>2.0</v>
      </c>
      <c r="O199" s="94">
        <v>0.0</v>
      </c>
      <c r="P199" s="94">
        <v>0.0</v>
      </c>
      <c r="Q199" s="94">
        <v>0.0</v>
      </c>
      <c r="R199" s="94">
        <v>3.0</v>
      </c>
      <c r="S199" s="94">
        <v>1.0</v>
      </c>
      <c r="T199" s="94">
        <v>0.0</v>
      </c>
      <c r="U199" s="94">
        <v>1.0</v>
      </c>
      <c r="V199" s="94">
        <v>0.0</v>
      </c>
      <c r="W199" s="94">
        <v>0.0</v>
      </c>
      <c r="X199" s="94">
        <v>1.0</v>
      </c>
      <c r="Y199" s="97" t="s">
        <v>624</v>
      </c>
      <c r="Z199" s="97" t="s">
        <v>624</v>
      </c>
      <c r="AA199" s="97" t="s">
        <v>624</v>
      </c>
      <c r="AB199" s="97" t="s">
        <v>624</v>
      </c>
      <c r="AC199" s="97" t="s">
        <v>624</v>
      </c>
    </row>
    <row r="200">
      <c r="A200" s="94" t="s">
        <v>188</v>
      </c>
      <c r="B200" s="94" t="s">
        <v>359</v>
      </c>
      <c r="C200" s="94" t="s">
        <v>359</v>
      </c>
      <c r="D200" s="94" t="s">
        <v>62</v>
      </c>
      <c r="E200" s="94" t="s">
        <v>190</v>
      </c>
      <c r="F200" s="94" t="s">
        <v>1288</v>
      </c>
      <c r="G200" s="94" t="s">
        <v>79</v>
      </c>
      <c r="H200" s="76" t="s">
        <v>1169</v>
      </c>
      <c r="I200" s="114" t="s">
        <v>1211</v>
      </c>
      <c r="J200" s="98" t="str">
        <f t="shared" si="1"/>
        <v>1-28 days</v>
      </c>
      <c r="K200" s="98" t="str">
        <f t="shared" si="2"/>
        <v/>
      </c>
      <c r="L200" s="99" t="s">
        <v>1167</v>
      </c>
      <c r="M200" s="112">
        <v>26.0</v>
      </c>
      <c r="N200" s="94">
        <v>21.0</v>
      </c>
      <c r="O200" s="94">
        <v>2.0</v>
      </c>
      <c r="P200" s="94">
        <v>0.0</v>
      </c>
      <c r="Q200" s="94">
        <v>1.0</v>
      </c>
      <c r="R200" s="94">
        <v>0.0</v>
      </c>
      <c r="S200" s="94">
        <v>0.0</v>
      </c>
      <c r="T200" s="94">
        <v>0.0</v>
      </c>
      <c r="U200" s="94">
        <v>0.0</v>
      </c>
      <c r="V200" s="94">
        <v>1.0</v>
      </c>
      <c r="W200" s="94">
        <v>0.0</v>
      </c>
      <c r="X200" s="94">
        <v>1.0</v>
      </c>
      <c r="Y200" s="97" t="s">
        <v>624</v>
      </c>
      <c r="Z200" s="97" t="s">
        <v>624</v>
      </c>
      <c r="AA200" s="97" t="s">
        <v>624</v>
      </c>
      <c r="AB200" s="97" t="s">
        <v>624</v>
      </c>
      <c r="AC200" s="97" t="s">
        <v>624</v>
      </c>
    </row>
    <row r="201">
      <c r="A201" s="94" t="s">
        <v>74</v>
      </c>
      <c r="B201" s="94" t="s">
        <v>75</v>
      </c>
      <c r="C201" s="94" t="s">
        <v>75</v>
      </c>
      <c r="D201" s="94" t="s">
        <v>76</v>
      </c>
      <c r="E201" s="94" t="s">
        <v>1173</v>
      </c>
      <c r="F201" s="94" t="s">
        <v>1484</v>
      </c>
      <c r="G201" s="94" t="s">
        <v>79</v>
      </c>
      <c r="H201" s="76" t="s">
        <v>1282</v>
      </c>
      <c r="I201" s="76"/>
      <c r="J201" s="98" t="str">
        <f t="shared" si="1"/>
        <v>1-28 days</v>
      </c>
      <c r="K201" s="98" t="str">
        <f t="shared" si="2"/>
        <v/>
      </c>
      <c r="L201" s="99" t="s">
        <v>1163</v>
      </c>
      <c r="M201" s="112">
        <v>56.0</v>
      </c>
      <c r="N201" s="94">
        <v>7.0</v>
      </c>
      <c r="O201" s="94">
        <v>11.0</v>
      </c>
      <c r="P201" s="94">
        <v>11.0</v>
      </c>
      <c r="Q201" s="94">
        <v>20.0</v>
      </c>
      <c r="R201" s="94">
        <v>0.0</v>
      </c>
      <c r="S201" s="94">
        <v>1.0</v>
      </c>
      <c r="T201" s="94">
        <v>0.0</v>
      </c>
      <c r="U201" s="94">
        <v>3.0</v>
      </c>
      <c r="V201" s="94">
        <v>0.0</v>
      </c>
      <c r="W201" s="94">
        <v>3.0</v>
      </c>
      <c r="X201" s="97" t="s">
        <v>624</v>
      </c>
      <c r="Y201" s="97" t="s">
        <v>624</v>
      </c>
      <c r="Z201" s="97" t="s">
        <v>624</v>
      </c>
      <c r="AA201" s="97" t="s">
        <v>624</v>
      </c>
      <c r="AB201" s="97" t="s">
        <v>624</v>
      </c>
      <c r="AC201" s="97" t="s">
        <v>624</v>
      </c>
    </row>
    <row r="202">
      <c r="A202" s="94" t="s">
        <v>234</v>
      </c>
      <c r="B202" s="94" t="s">
        <v>636</v>
      </c>
      <c r="C202" s="94" t="s">
        <v>636</v>
      </c>
      <c r="D202" s="94" t="s">
        <v>88</v>
      </c>
      <c r="E202" s="94" t="s">
        <v>236</v>
      </c>
      <c r="F202" s="94" t="s">
        <v>1123</v>
      </c>
      <c r="G202" s="94" t="s">
        <v>106</v>
      </c>
      <c r="H202" s="114" t="s">
        <v>1745</v>
      </c>
      <c r="I202" s="76" t="s">
        <v>1746</v>
      </c>
      <c r="J202" s="98" t="str">
        <f t="shared" si="1"/>
        <v>1-28 days</v>
      </c>
      <c r="K202" s="98" t="str">
        <f t="shared" si="2"/>
        <v/>
      </c>
      <c r="L202" s="101" t="s">
        <v>1166</v>
      </c>
      <c r="M202" s="112">
        <v>6.0</v>
      </c>
      <c r="N202" s="94">
        <v>2.0</v>
      </c>
      <c r="O202" s="94">
        <v>0.0</v>
      </c>
      <c r="P202" s="94">
        <v>0.0</v>
      </c>
      <c r="Q202" s="94">
        <v>0.0</v>
      </c>
      <c r="R202" s="94">
        <v>0.0</v>
      </c>
      <c r="S202" s="94">
        <v>1.0</v>
      </c>
      <c r="T202" s="94">
        <v>0.0</v>
      </c>
      <c r="U202" s="94">
        <v>0.0</v>
      </c>
      <c r="V202" s="94">
        <v>0.0</v>
      </c>
      <c r="W202" s="94">
        <v>3.0</v>
      </c>
      <c r="X202" s="97" t="s">
        <v>624</v>
      </c>
      <c r="Y202" s="97" t="s">
        <v>624</v>
      </c>
      <c r="Z202" s="97" t="s">
        <v>624</v>
      </c>
      <c r="AA202" s="97" t="s">
        <v>624</v>
      </c>
      <c r="AB202" s="97" t="s">
        <v>624</v>
      </c>
      <c r="AC202" s="97" t="s">
        <v>624</v>
      </c>
    </row>
    <row r="203">
      <c r="A203" s="94" t="s">
        <v>248</v>
      </c>
      <c r="B203" s="94" t="s">
        <v>561</v>
      </c>
      <c r="C203" s="94" t="s">
        <v>561</v>
      </c>
      <c r="D203" s="94" t="s">
        <v>76</v>
      </c>
      <c r="E203" s="94" t="s">
        <v>250</v>
      </c>
      <c r="F203" s="94" t="s">
        <v>1174</v>
      </c>
      <c r="G203" s="94" t="s">
        <v>237</v>
      </c>
      <c r="H203" s="114" t="s">
        <v>1747</v>
      </c>
      <c r="I203" s="98" t="s">
        <v>1748</v>
      </c>
      <c r="J203" s="98" t="str">
        <f t="shared" si="1"/>
        <v>1-28 days</v>
      </c>
      <c r="K203" s="98" t="str">
        <f t="shared" si="2"/>
        <v/>
      </c>
      <c r="L203" s="101" t="s">
        <v>1643</v>
      </c>
      <c r="M203" s="112">
        <v>21.0</v>
      </c>
      <c r="N203" s="94">
        <v>1.0</v>
      </c>
      <c r="O203" s="94">
        <v>0.0</v>
      </c>
      <c r="P203" s="94">
        <v>0.0</v>
      </c>
      <c r="Q203" s="94">
        <v>2.0</v>
      </c>
      <c r="R203" s="94">
        <v>0.0</v>
      </c>
      <c r="S203" s="94">
        <v>2.0</v>
      </c>
      <c r="T203" s="94">
        <v>0.0</v>
      </c>
      <c r="U203" s="94">
        <v>3.0</v>
      </c>
      <c r="V203" s="94">
        <v>1.0</v>
      </c>
      <c r="W203" s="94">
        <v>12.0</v>
      </c>
      <c r="X203" s="97" t="s">
        <v>624</v>
      </c>
      <c r="Y203" s="97" t="s">
        <v>624</v>
      </c>
      <c r="Z203" s="97" t="s">
        <v>624</v>
      </c>
      <c r="AA203" s="97" t="s">
        <v>624</v>
      </c>
      <c r="AB203" s="97" t="s">
        <v>624</v>
      </c>
      <c r="AC203" s="97" t="s">
        <v>624</v>
      </c>
    </row>
    <row r="204">
      <c r="A204" s="94" t="s">
        <v>86</v>
      </c>
      <c r="B204" s="94" t="s">
        <v>905</v>
      </c>
      <c r="C204" s="94" t="s">
        <v>905</v>
      </c>
      <c r="D204" s="94" t="s">
        <v>88</v>
      </c>
      <c r="E204" s="94" t="s">
        <v>152</v>
      </c>
      <c r="F204" s="94" t="s">
        <v>1123</v>
      </c>
      <c r="G204" s="94" t="s">
        <v>135</v>
      </c>
      <c r="H204" s="76"/>
      <c r="I204" s="76"/>
      <c r="J204" s="98" t="str">
        <f t="shared" si="1"/>
        <v>1-28 days</v>
      </c>
      <c r="K204" s="98" t="str">
        <f t="shared" si="2"/>
        <v/>
      </c>
      <c r="L204" s="101" t="s">
        <v>1419</v>
      </c>
      <c r="M204" s="112">
        <v>17.0</v>
      </c>
      <c r="N204" s="94">
        <v>1.0</v>
      </c>
      <c r="O204" s="94">
        <v>0.0</v>
      </c>
      <c r="P204" s="94">
        <v>0.0</v>
      </c>
      <c r="Q204" s="94">
        <v>0.0</v>
      </c>
      <c r="R204" s="94">
        <v>1.0</v>
      </c>
      <c r="S204" s="94">
        <v>1.0</v>
      </c>
      <c r="T204" s="94">
        <v>1.0</v>
      </c>
      <c r="U204" s="94">
        <v>7.0</v>
      </c>
      <c r="V204" s="94">
        <v>0.0</v>
      </c>
      <c r="W204" s="94">
        <v>6.0</v>
      </c>
      <c r="X204" s="97" t="s">
        <v>624</v>
      </c>
      <c r="Y204" s="97" t="s">
        <v>624</v>
      </c>
      <c r="Z204" s="97" t="s">
        <v>624</v>
      </c>
      <c r="AA204" s="97" t="s">
        <v>624</v>
      </c>
      <c r="AB204" s="97" t="s">
        <v>624</v>
      </c>
      <c r="AC204" s="97" t="s">
        <v>624</v>
      </c>
    </row>
    <row r="205">
      <c r="A205" s="94" t="s">
        <v>558</v>
      </c>
      <c r="B205" s="94" t="s">
        <v>1749</v>
      </c>
      <c r="C205" s="94" t="s">
        <v>1750</v>
      </c>
      <c r="D205" s="94" t="s">
        <v>88</v>
      </c>
      <c r="E205" s="94" t="s">
        <v>1318</v>
      </c>
      <c r="F205" s="94" t="s">
        <v>64</v>
      </c>
      <c r="G205" s="94" t="s">
        <v>79</v>
      </c>
      <c r="H205" s="114" t="s">
        <v>1751</v>
      </c>
      <c r="I205" s="114" t="s">
        <v>1752</v>
      </c>
      <c r="J205" s="98" t="str">
        <f t="shared" si="1"/>
        <v>1-28 days</v>
      </c>
      <c r="K205" s="98" t="str">
        <f t="shared" si="2"/>
        <v/>
      </c>
      <c r="L205" s="101" t="s">
        <v>1248</v>
      </c>
      <c r="M205" s="112">
        <v>3.0</v>
      </c>
      <c r="N205" s="94">
        <v>0.0</v>
      </c>
      <c r="O205" s="94">
        <v>0.0</v>
      </c>
      <c r="P205" s="94">
        <v>1.0</v>
      </c>
      <c r="Q205" s="94">
        <v>1.0</v>
      </c>
      <c r="R205" s="94">
        <v>0.0</v>
      </c>
      <c r="S205" s="94">
        <v>0.0</v>
      </c>
      <c r="T205" s="94">
        <v>0.0</v>
      </c>
      <c r="U205" s="94">
        <v>0.0</v>
      </c>
      <c r="V205" s="94">
        <v>0.0</v>
      </c>
      <c r="W205" s="94">
        <v>1.0</v>
      </c>
      <c r="X205" s="97" t="s">
        <v>624</v>
      </c>
      <c r="Y205" s="97" t="s">
        <v>624</v>
      </c>
      <c r="Z205" s="97" t="s">
        <v>624</v>
      </c>
      <c r="AA205" s="97" t="s">
        <v>624</v>
      </c>
      <c r="AB205" s="97" t="s">
        <v>624</v>
      </c>
      <c r="AC205" s="97" t="s">
        <v>624</v>
      </c>
    </row>
    <row r="206">
      <c r="A206" s="94" t="s">
        <v>349</v>
      </c>
      <c r="B206" s="94" t="s">
        <v>789</v>
      </c>
      <c r="C206" s="94" t="s">
        <v>789</v>
      </c>
      <c r="D206" s="94" t="s">
        <v>88</v>
      </c>
      <c r="E206" s="94" t="s">
        <v>1537</v>
      </c>
      <c r="F206" s="94" t="s">
        <v>1484</v>
      </c>
      <c r="G206" s="94" t="s">
        <v>328</v>
      </c>
      <c r="H206" s="76"/>
      <c r="I206" s="76"/>
      <c r="J206" s="98" t="str">
        <f t="shared" si="1"/>
        <v>1-28 days</v>
      </c>
      <c r="K206" s="98" t="str">
        <f t="shared" si="2"/>
        <v/>
      </c>
      <c r="L206" s="101" t="s">
        <v>1753</v>
      </c>
      <c r="M206" s="112">
        <v>2.0</v>
      </c>
      <c r="N206" s="94">
        <v>0.0</v>
      </c>
      <c r="O206" s="94">
        <v>0.0</v>
      </c>
      <c r="P206" s="94">
        <v>1.0</v>
      </c>
      <c r="Q206" s="94">
        <v>0.0</v>
      </c>
      <c r="R206" s="94">
        <v>0.0</v>
      </c>
      <c r="S206" s="94">
        <v>0.0</v>
      </c>
      <c r="T206" s="94">
        <v>0.0</v>
      </c>
      <c r="U206" s="94">
        <v>0.0</v>
      </c>
      <c r="V206" s="94">
        <v>0.0</v>
      </c>
      <c r="W206" s="94">
        <v>1.0</v>
      </c>
      <c r="X206" s="97" t="s">
        <v>624</v>
      </c>
      <c r="Y206" s="97" t="s">
        <v>624</v>
      </c>
      <c r="Z206" s="97" t="s">
        <v>624</v>
      </c>
      <c r="AA206" s="97" t="s">
        <v>624</v>
      </c>
      <c r="AB206" s="97" t="s">
        <v>624</v>
      </c>
      <c r="AC206" s="97" t="s">
        <v>624</v>
      </c>
    </row>
    <row r="207">
      <c r="A207" s="94" t="s">
        <v>890</v>
      </c>
      <c r="B207" s="94" t="s">
        <v>891</v>
      </c>
      <c r="C207" s="94" t="s">
        <v>891</v>
      </c>
      <c r="D207" s="94" t="s">
        <v>132</v>
      </c>
      <c r="E207" s="94" t="s">
        <v>892</v>
      </c>
      <c r="F207" s="94" t="s">
        <v>1144</v>
      </c>
      <c r="G207" s="94" t="s">
        <v>106</v>
      </c>
      <c r="H207" s="114" t="s">
        <v>1755</v>
      </c>
      <c r="I207" s="76" t="s">
        <v>1756</v>
      </c>
      <c r="J207" s="98" t="str">
        <f t="shared" si="1"/>
        <v>1-28 days</v>
      </c>
      <c r="K207" s="98" t="str">
        <f t="shared" si="2"/>
        <v/>
      </c>
      <c r="L207" s="101" t="s">
        <v>1456</v>
      </c>
      <c r="M207" s="112">
        <v>1.0</v>
      </c>
      <c r="N207" s="94">
        <v>0.0</v>
      </c>
      <c r="O207" s="94">
        <v>0.0</v>
      </c>
      <c r="P207" s="94">
        <v>0.0</v>
      </c>
      <c r="Q207" s="94">
        <v>0.0</v>
      </c>
      <c r="R207" s="94">
        <v>0.0</v>
      </c>
      <c r="S207" s="94">
        <v>0.0</v>
      </c>
      <c r="T207" s="94">
        <v>0.0</v>
      </c>
      <c r="U207" s="94">
        <v>0.0</v>
      </c>
      <c r="V207" s="94">
        <v>0.0</v>
      </c>
      <c r="W207" s="94">
        <v>1.0</v>
      </c>
      <c r="X207" s="97" t="s">
        <v>624</v>
      </c>
      <c r="Y207" s="97" t="s">
        <v>624</v>
      </c>
      <c r="Z207" s="97" t="s">
        <v>624</v>
      </c>
      <c r="AA207" s="97" t="s">
        <v>624</v>
      </c>
      <c r="AB207" s="97" t="s">
        <v>624</v>
      </c>
      <c r="AC207" s="97" t="s">
        <v>624</v>
      </c>
    </row>
    <row r="208">
      <c r="A208" s="94" t="s">
        <v>341</v>
      </c>
      <c r="B208" s="94" t="s">
        <v>342</v>
      </c>
      <c r="C208" s="94" t="s">
        <v>343</v>
      </c>
      <c r="D208" s="94" t="s">
        <v>62</v>
      </c>
      <c r="E208" s="94" t="s">
        <v>344</v>
      </c>
      <c r="F208" s="94" t="s">
        <v>64</v>
      </c>
      <c r="G208" s="94" t="s">
        <v>79</v>
      </c>
      <c r="H208" s="114" t="s">
        <v>1757</v>
      </c>
      <c r="I208" s="113">
        <v>43619.0</v>
      </c>
      <c r="J208" s="98" t="str">
        <f t="shared" si="1"/>
        <v>1-28 days</v>
      </c>
      <c r="K208" s="98" t="str">
        <f t="shared" si="2"/>
        <v/>
      </c>
      <c r="L208" s="101" t="s">
        <v>1535</v>
      </c>
      <c r="M208" s="112">
        <v>21.0</v>
      </c>
      <c r="N208" s="94">
        <v>0.0</v>
      </c>
      <c r="O208" s="94">
        <v>0.0</v>
      </c>
      <c r="P208" s="94">
        <v>7.0</v>
      </c>
      <c r="Q208" s="94">
        <v>7.0</v>
      </c>
      <c r="R208" s="94">
        <v>2.0</v>
      </c>
      <c r="S208" s="94">
        <v>0.0</v>
      </c>
      <c r="T208" s="94">
        <v>1.0</v>
      </c>
      <c r="U208" s="94">
        <v>1.0</v>
      </c>
      <c r="V208" s="94">
        <v>2.0</v>
      </c>
      <c r="W208" s="94">
        <v>1.0</v>
      </c>
      <c r="X208" s="97" t="s">
        <v>624</v>
      </c>
      <c r="Y208" s="97" t="s">
        <v>624</v>
      </c>
      <c r="Z208" s="97" t="s">
        <v>624</v>
      </c>
      <c r="AA208" s="97" t="s">
        <v>624</v>
      </c>
      <c r="AB208" s="97" t="s">
        <v>624</v>
      </c>
      <c r="AC208" s="97" t="s">
        <v>624</v>
      </c>
    </row>
    <row r="209">
      <c r="A209" s="94" t="s">
        <v>448</v>
      </c>
      <c r="B209" s="94" t="s">
        <v>1758</v>
      </c>
      <c r="C209" s="94" t="s">
        <v>1758</v>
      </c>
      <c r="D209" s="94" t="s">
        <v>62</v>
      </c>
      <c r="E209" s="94" t="s">
        <v>450</v>
      </c>
      <c r="F209" s="94" t="s">
        <v>1288</v>
      </c>
      <c r="G209" s="94" t="s">
        <v>135</v>
      </c>
      <c r="H209" s="76" t="s">
        <v>1759</v>
      </c>
      <c r="I209" s="114" t="s">
        <v>1760</v>
      </c>
      <c r="J209" s="98" t="str">
        <f t="shared" si="1"/>
        <v>1-28 days</v>
      </c>
      <c r="K209" s="98" t="str">
        <f t="shared" si="2"/>
        <v/>
      </c>
      <c r="L209" s="101" t="s">
        <v>1348</v>
      </c>
      <c r="M209" s="112">
        <v>2.0</v>
      </c>
      <c r="N209" s="94">
        <v>0.0</v>
      </c>
      <c r="O209" s="94">
        <v>0.0</v>
      </c>
      <c r="P209" s="94">
        <v>0.0</v>
      </c>
      <c r="Q209" s="94">
        <v>0.0</v>
      </c>
      <c r="R209" s="94">
        <v>0.0</v>
      </c>
      <c r="S209" s="94">
        <v>0.0</v>
      </c>
      <c r="T209" s="94">
        <v>0.0</v>
      </c>
      <c r="U209" s="94">
        <v>0.0</v>
      </c>
      <c r="V209" s="94">
        <v>0.0</v>
      </c>
      <c r="W209" s="94">
        <v>2.0</v>
      </c>
      <c r="X209" s="97" t="s">
        <v>624</v>
      </c>
      <c r="Y209" s="97" t="s">
        <v>624</v>
      </c>
      <c r="Z209" s="97" t="s">
        <v>624</v>
      </c>
      <c r="AA209" s="97" t="s">
        <v>624</v>
      </c>
      <c r="AB209" s="97" t="s">
        <v>624</v>
      </c>
      <c r="AC209" s="97" t="s">
        <v>624</v>
      </c>
    </row>
    <row r="210">
      <c r="A210" s="94" t="s">
        <v>295</v>
      </c>
      <c r="B210" s="94" t="s">
        <v>296</v>
      </c>
      <c r="C210" s="94" t="s">
        <v>297</v>
      </c>
      <c r="D210" s="94" t="s">
        <v>76</v>
      </c>
      <c r="E210" s="94" t="s">
        <v>298</v>
      </c>
      <c r="F210" s="94" t="s">
        <v>1138</v>
      </c>
      <c r="G210" s="94" t="s">
        <v>89</v>
      </c>
      <c r="H210" s="76" t="s">
        <v>362</v>
      </c>
      <c r="I210" s="114" t="s">
        <v>1761</v>
      </c>
      <c r="J210" s="98" t="str">
        <f t="shared" si="1"/>
        <v>1-28 days</v>
      </c>
      <c r="K210" s="98" t="str">
        <f t="shared" si="2"/>
        <v/>
      </c>
      <c r="L210" s="99" t="s">
        <v>1618</v>
      </c>
      <c r="M210" s="112">
        <v>126.0</v>
      </c>
      <c r="N210" s="94">
        <v>21.0</v>
      </c>
      <c r="O210" s="94">
        <v>14.0</v>
      </c>
      <c r="P210" s="94">
        <v>12.0</v>
      </c>
      <c r="Q210" s="94">
        <v>26.0</v>
      </c>
      <c r="R210" s="94">
        <v>26.0</v>
      </c>
      <c r="S210" s="94">
        <v>15.0</v>
      </c>
      <c r="T210" s="94">
        <v>10.0</v>
      </c>
      <c r="U210" s="94">
        <v>0.0</v>
      </c>
      <c r="V210" s="94">
        <v>0.0</v>
      </c>
      <c r="W210" s="94">
        <v>2.0</v>
      </c>
      <c r="X210" s="97" t="s">
        <v>624</v>
      </c>
      <c r="Y210" s="97" t="s">
        <v>624</v>
      </c>
      <c r="Z210" s="97" t="s">
        <v>624</v>
      </c>
      <c r="AA210" s="97" t="s">
        <v>624</v>
      </c>
      <c r="AB210" s="97" t="s">
        <v>624</v>
      </c>
      <c r="AC210" s="97" t="s">
        <v>624</v>
      </c>
    </row>
    <row r="211">
      <c r="A211" s="94" t="s">
        <v>86</v>
      </c>
      <c r="B211" s="94" t="s">
        <v>428</v>
      </c>
      <c r="C211" s="94" t="s">
        <v>428</v>
      </c>
      <c r="D211" s="94" t="s">
        <v>88</v>
      </c>
      <c r="E211" s="94" t="s">
        <v>152</v>
      </c>
      <c r="F211" s="94" t="s">
        <v>1123</v>
      </c>
      <c r="G211" s="94" t="s">
        <v>89</v>
      </c>
      <c r="H211" s="97"/>
      <c r="I211" s="97" t="s">
        <v>1762</v>
      </c>
      <c r="J211" s="98" t="str">
        <f t="shared" si="1"/>
        <v>1-28 days</v>
      </c>
      <c r="K211" s="98" t="str">
        <f t="shared" si="2"/>
        <v/>
      </c>
      <c r="L211" s="99" t="s">
        <v>1163</v>
      </c>
      <c r="M211" s="112">
        <v>30.0</v>
      </c>
      <c r="N211" s="94">
        <v>7.0</v>
      </c>
      <c r="O211" s="94">
        <v>0.0</v>
      </c>
      <c r="P211" s="94">
        <v>0.0</v>
      </c>
      <c r="Q211" s="94">
        <v>4.0</v>
      </c>
      <c r="R211" s="94">
        <v>6.0</v>
      </c>
      <c r="S211" s="94">
        <v>1.0</v>
      </c>
      <c r="T211" s="94">
        <v>3.0</v>
      </c>
      <c r="U211" s="94">
        <v>0.0</v>
      </c>
      <c r="V211" s="94">
        <v>2.0</v>
      </c>
      <c r="W211" s="94">
        <v>7.0</v>
      </c>
      <c r="X211" s="97" t="s">
        <v>624</v>
      </c>
      <c r="Y211" s="97" t="s">
        <v>624</v>
      </c>
      <c r="Z211" s="97" t="s">
        <v>624</v>
      </c>
      <c r="AA211" s="97" t="s">
        <v>624</v>
      </c>
      <c r="AB211" s="97" t="s">
        <v>624</v>
      </c>
      <c r="AC211" s="97" t="s">
        <v>624</v>
      </c>
    </row>
    <row r="212">
      <c r="A212" s="94" t="s">
        <v>74</v>
      </c>
      <c r="B212" s="94" t="s">
        <v>1763</v>
      </c>
      <c r="C212" s="94" t="s">
        <v>1763</v>
      </c>
      <c r="D212" s="94" t="s">
        <v>76</v>
      </c>
      <c r="E212" s="94" t="s">
        <v>1173</v>
      </c>
      <c r="F212" s="94" t="s">
        <v>1262</v>
      </c>
      <c r="G212" s="94" t="s">
        <v>79</v>
      </c>
      <c r="H212" s="97"/>
      <c r="I212" s="97"/>
      <c r="J212" s="98" t="str">
        <f t="shared" si="1"/>
        <v>1-28 days</v>
      </c>
      <c r="K212" s="98" t="str">
        <f t="shared" si="2"/>
        <v/>
      </c>
      <c r="L212" s="101" t="s">
        <v>1471</v>
      </c>
      <c r="M212" s="112">
        <v>12.0</v>
      </c>
      <c r="N212" s="94">
        <v>0.0</v>
      </c>
      <c r="O212" s="94">
        <v>0.0</v>
      </c>
      <c r="P212" s="94">
        <v>0.0</v>
      </c>
      <c r="Q212" s="94">
        <v>0.0</v>
      </c>
      <c r="R212" s="94">
        <v>2.0</v>
      </c>
      <c r="S212" s="94">
        <v>3.0</v>
      </c>
      <c r="T212" s="94">
        <v>0.0</v>
      </c>
      <c r="U212" s="94">
        <v>0.0</v>
      </c>
      <c r="V212" s="94">
        <v>5.0</v>
      </c>
      <c r="W212" s="94">
        <v>2.0</v>
      </c>
      <c r="X212" s="97" t="s">
        <v>624</v>
      </c>
      <c r="Y212" s="97" t="s">
        <v>624</v>
      </c>
      <c r="Z212" s="97" t="s">
        <v>624</v>
      </c>
      <c r="AA212" s="97" t="s">
        <v>624</v>
      </c>
      <c r="AB212" s="97" t="s">
        <v>624</v>
      </c>
      <c r="AC212" s="97" t="s">
        <v>624</v>
      </c>
    </row>
    <row r="213">
      <c r="A213" s="94" t="s">
        <v>1764</v>
      </c>
      <c r="B213" s="94" t="s">
        <v>1765</v>
      </c>
      <c r="C213" s="94" t="s">
        <v>1765</v>
      </c>
      <c r="D213" s="94" t="s">
        <v>132</v>
      </c>
      <c r="E213" s="94" t="s">
        <v>1766</v>
      </c>
      <c r="F213" s="94" t="s">
        <v>1144</v>
      </c>
      <c r="G213" s="94" t="s">
        <v>106</v>
      </c>
      <c r="H213" s="115">
        <v>44540.0</v>
      </c>
      <c r="I213" s="113">
        <v>47400.0</v>
      </c>
      <c r="J213" s="98" t="str">
        <f t="shared" si="1"/>
        <v>1-28 days</v>
      </c>
      <c r="K213" s="98" t="str">
        <f t="shared" si="2"/>
        <v/>
      </c>
      <c r="L213" s="99" t="s">
        <v>1767</v>
      </c>
      <c r="M213" s="112">
        <v>1.0</v>
      </c>
      <c r="N213" s="94">
        <v>0.0</v>
      </c>
      <c r="O213" s="94">
        <v>0.0</v>
      </c>
      <c r="P213" s="94">
        <v>0.0</v>
      </c>
      <c r="Q213" s="94">
        <v>0.0</v>
      </c>
      <c r="R213" s="94">
        <v>0.0</v>
      </c>
      <c r="S213" s="94">
        <v>0.0</v>
      </c>
      <c r="T213" s="94">
        <v>0.0</v>
      </c>
      <c r="U213" s="94">
        <v>0.0</v>
      </c>
      <c r="V213" s="94">
        <v>0.0</v>
      </c>
      <c r="W213" s="94">
        <v>1.0</v>
      </c>
      <c r="X213" s="97" t="s">
        <v>624</v>
      </c>
      <c r="Y213" s="97" t="s">
        <v>624</v>
      </c>
      <c r="Z213" s="97" t="s">
        <v>624</v>
      </c>
      <c r="AA213" s="97" t="s">
        <v>624</v>
      </c>
      <c r="AB213" s="97" t="s">
        <v>624</v>
      </c>
      <c r="AC213" s="97" t="s">
        <v>624</v>
      </c>
    </row>
    <row r="214">
      <c r="A214" s="94" t="s">
        <v>103</v>
      </c>
      <c r="B214" s="94" t="s">
        <v>104</v>
      </c>
      <c r="C214" s="94" t="s">
        <v>104</v>
      </c>
      <c r="D214" s="94" t="s">
        <v>88</v>
      </c>
      <c r="E214" s="94" t="s">
        <v>105</v>
      </c>
      <c r="F214" s="94" t="s">
        <v>1123</v>
      </c>
      <c r="G214" s="94" t="s">
        <v>106</v>
      </c>
      <c r="H214" s="113">
        <v>44784.0</v>
      </c>
      <c r="I214" s="97"/>
      <c r="J214" s="98" t="str">
        <f t="shared" si="1"/>
        <v>1-28 days</v>
      </c>
      <c r="K214" s="98" t="str">
        <f t="shared" si="2"/>
        <v/>
      </c>
      <c r="L214" s="99" t="s">
        <v>1488</v>
      </c>
      <c r="M214" s="112">
        <v>84.0</v>
      </c>
      <c r="N214" s="94">
        <v>16.0</v>
      </c>
      <c r="O214" s="94">
        <v>9.0</v>
      </c>
      <c r="P214" s="94">
        <v>4.0</v>
      </c>
      <c r="Q214" s="94">
        <v>34.0</v>
      </c>
      <c r="R214" s="94">
        <v>8.0</v>
      </c>
      <c r="S214" s="94">
        <v>4.0</v>
      </c>
      <c r="T214" s="94">
        <v>0.0</v>
      </c>
      <c r="U214" s="94">
        <v>0.0</v>
      </c>
      <c r="V214" s="94">
        <v>0.0</v>
      </c>
      <c r="W214" s="94">
        <v>9.0</v>
      </c>
      <c r="X214" s="97" t="s">
        <v>624</v>
      </c>
      <c r="Y214" s="97" t="s">
        <v>624</v>
      </c>
      <c r="Z214" s="97" t="s">
        <v>624</v>
      </c>
      <c r="AA214" s="97" t="s">
        <v>624</v>
      </c>
      <c r="AB214" s="97" t="s">
        <v>624</v>
      </c>
      <c r="AC214" s="97" t="s">
        <v>624</v>
      </c>
    </row>
    <row r="215">
      <c r="A215" s="94" t="s">
        <v>625</v>
      </c>
      <c r="B215" s="94" t="s">
        <v>626</v>
      </c>
      <c r="C215" s="94" t="s">
        <v>627</v>
      </c>
      <c r="D215" s="94" t="s">
        <v>132</v>
      </c>
      <c r="E215" s="94" t="s">
        <v>990</v>
      </c>
      <c r="F215" s="94" t="s">
        <v>1144</v>
      </c>
      <c r="G215" s="94" t="s">
        <v>89</v>
      </c>
      <c r="H215" s="97" t="s">
        <v>1769</v>
      </c>
      <c r="I215" s="97" t="s">
        <v>1574</v>
      </c>
      <c r="J215" s="98" t="str">
        <f t="shared" si="1"/>
        <v>1-28 days</v>
      </c>
      <c r="K215" s="98" t="str">
        <f t="shared" si="2"/>
        <v/>
      </c>
      <c r="L215" s="101" t="s">
        <v>1156</v>
      </c>
      <c r="M215" s="112">
        <v>107.0</v>
      </c>
      <c r="N215" s="94">
        <v>0.0</v>
      </c>
      <c r="O215" s="94">
        <v>0.0</v>
      </c>
      <c r="P215" s="94">
        <v>0.0</v>
      </c>
      <c r="Q215" s="94">
        <v>39.0</v>
      </c>
      <c r="R215" s="94">
        <v>60.0</v>
      </c>
      <c r="S215" s="94">
        <v>0.0</v>
      </c>
      <c r="T215" s="94">
        <v>0.0</v>
      </c>
      <c r="U215" s="94">
        <v>0.0</v>
      </c>
      <c r="V215" s="94">
        <v>3.0</v>
      </c>
      <c r="W215" s="94">
        <v>5.0</v>
      </c>
      <c r="X215" s="97" t="s">
        <v>624</v>
      </c>
      <c r="Y215" s="97" t="s">
        <v>624</v>
      </c>
      <c r="Z215" s="97" t="s">
        <v>624</v>
      </c>
      <c r="AA215" s="97" t="s">
        <v>624</v>
      </c>
      <c r="AB215" s="97" t="s">
        <v>624</v>
      </c>
      <c r="AC215" s="97" t="s">
        <v>624</v>
      </c>
    </row>
    <row r="216">
      <c r="A216" s="94" t="s">
        <v>517</v>
      </c>
      <c r="B216" s="94" t="s">
        <v>581</v>
      </c>
      <c r="C216" s="94" t="s">
        <v>581</v>
      </c>
      <c r="D216" s="94" t="s">
        <v>62</v>
      </c>
      <c r="E216" s="94" t="s">
        <v>520</v>
      </c>
      <c r="F216" s="94" t="s">
        <v>64</v>
      </c>
      <c r="G216" s="94" t="s">
        <v>65</v>
      </c>
      <c r="H216" s="113">
        <v>45174.0</v>
      </c>
      <c r="I216" s="97" t="s">
        <v>1770</v>
      </c>
      <c r="J216" s="98" t="str">
        <f t="shared" si="1"/>
        <v>1-28 days</v>
      </c>
      <c r="K216" s="98" t="str">
        <f t="shared" si="2"/>
        <v/>
      </c>
      <c r="L216" s="101" t="s">
        <v>1771</v>
      </c>
      <c r="M216" s="112">
        <v>60.0</v>
      </c>
      <c r="N216" s="94">
        <v>0.0</v>
      </c>
      <c r="O216" s="94">
        <v>0.0</v>
      </c>
      <c r="P216" s="94">
        <v>10.0</v>
      </c>
      <c r="Q216" s="94">
        <v>31.0</v>
      </c>
      <c r="R216" s="94">
        <v>9.0</v>
      </c>
      <c r="S216" s="94">
        <v>0.0</v>
      </c>
      <c r="T216" s="94">
        <v>6.0</v>
      </c>
      <c r="U216" s="94">
        <v>0.0</v>
      </c>
      <c r="V216" s="94">
        <v>3.0</v>
      </c>
      <c r="W216" s="94">
        <v>1.0</v>
      </c>
      <c r="X216" s="97" t="s">
        <v>624</v>
      </c>
      <c r="Y216" s="97" t="s">
        <v>624</v>
      </c>
      <c r="Z216" s="97" t="s">
        <v>624</v>
      </c>
      <c r="AA216" s="97" t="s">
        <v>624</v>
      </c>
      <c r="AB216" s="97" t="s">
        <v>624</v>
      </c>
      <c r="AC216" s="97" t="s">
        <v>624</v>
      </c>
    </row>
    <row r="217">
      <c r="A217" s="94" t="s">
        <v>882</v>
      </c>
      <c r="B217" s="94" t="s">
        <v>883</v>
      </c>
      <c r="C217" s="94" t="s">
        <v>884</v>
      </c>
      <c r="D217" s="94" t="s">
        <v>88</v>
      </c>
      <c r="E217" s="94" t="s">
        <v>885</v>
      </c>
      <c r="F217" s="94" t="s">
        <v>1123</v>
      </c>
      <c r="G217" s="94" t="s">
        <v>79</v>
      </c>
      <c r="H217" s="97" t="s">
        <v>1773</v>
      </c>
      <c r="I217" s="113">
        <v>44138.0</v>
      </c>
      <c r="J217" s="98" t="str">
        <f t="shared" si="1"/>
        <v>1-28 days</v>
      </c>
      <c r="K217" s="98" t="str">
        <f t="shared" si="2"/>
        <v/>
      </c>
      <c r="L217" s="101" t="s">
        <v>1632</v>
      </c>
      <c r="M217" s="112">
        <v>7.0</v>
      </c>
      <c r="N217" s="94">
        <v>0.0</v>
      </c>
      <c r="O217" s="94">
        <v>0.0</v>
      </c>
      <c r="P217" s="94">
        <v>0.0</v>
      </c>
      <c r="Q217" s="94">
        <v>0.0</v>
      </c>
      <c r="R217" s="94">
        <v>2.0</v>
      </c>
      <c r="S217" s="94">
        <v>1.0</v>
      </c>
      <c r="T217" s="94">
        <v>1.0</v>
      </c>
      <c r="U217" s="94">
        <v>1.0</v>
      </c>
      <c r="V217" s="94">
        <v>1.0</v>
      </c>
      <c r="W217" s="94">
        <v>1.0</v>
      </c>
      <c r="X217" s="97" t="s">
        <v>624</v>
      </c>
      <c r="Y217" s="97" t="s">
        <v>624</v>
      </c>
      <c r="Z217" s="97" t="s">
        <v>624</v>
      </c>
      <c r="AA217" s="97" t="s">
        <v>624</v>
      </c>
      <c r="AB217" s="97" t="s">
        <v>624</v>
      </c>
      <c r="AC217" s="97" t="s">
        <v>624</v>
      </c>
    </row>
    <row r="218">
      <c r="A218" s="94" t="s">
        <v>945</v>
      </c>
      <c r="B218" s="94" t="s">
        <v>946</v>
      </c>
      <c r="C218" s="94" t="s">
        <v>946</v>
      </c>
      <c r="D218" s="94" t="s">
        <v>62</v>
      </c>
      <c r="E218" s="94" t="s">
        <v>947</v>
      </c>
      <c r="F218" s="94" t="s">
        <v>1123</v>
      </c>
      <c r="G218" s="94" t="s">
        <v>466</v>
      </c>
      <c r="H218" s="97" t="s">
        <v>1774</v>
      </c>
      <c r="I218" s="113">
        <v>46998.0</v>
      </c>
      <c r="J218" s="98" t="str">
        <f t="shared" si="1"/>
        <v>1-28 days</v>
      </c>
      <c r="K218" s="98" t="str">
        <f t="shared" si="2"/>
        <v/>
      </c>
      <c r="L218" s="99" t="s">
        <v>1283</v>
      </c>
      <c r="M218" s="112">
        <v>7.0</v>
      </c>
      <c r="N218" s="94">
        <v>3.0</v>
      </c>
      <c r="O218" s="94">
        <v>0.0</v>
      </c>
      <c r="P218" s="94">
        <v>0.0</v>
      </c>
      <c r="Q218" s="94">
        <v>0.0</v>
      </c>
      <c r="R218" s="94">
        <v>0.0</v>
      </c>
      <c r="S218" s="94">
        <v>1.0</v>
      </c>
      <c r="T218" s="94">
        <v>0.0</v>
      </c>
      <c r="U218" s="94">
        <v>0.0</v>
      </c>
      <c r="V218" s="94">
        <v>1.0</v>
      </c>
      <c r="W218" s="94">
        <v>2.0</v>
      </c>
      <c r="X218" s="97" t="s">
        <v>624</v>
      </c>
      <c r="Y218" s="97" t="s">
        <v>624</v>
      </c>
      <c r="Z218" s="97" t="s">
        <v>624</v>
      </c>
      <c r="AA218" s="97" t="s">
        <v>624</v>
      </c>
      <c r="AB218" s="97" t="s">
        <v>624</v>
      </c>
      <c r="AC218" s="97" t="s">
        <v>624</v>
      </c>
    </row>
    <row r="219">
      <c r="A219" s="94" t="s">
        <v>59</v>
      </c>
      <c r="B219" s="94" t="s">
        <v>436</v>
      </c>
      <c r="C219" s="94" t="s">
        <v>436</v>
      </c>
      <c r="D219" s="94" t="s">
        <v>62</v>
      </c>
      <c r="E219" s="94" t="s">
        <v>63</v>
      </c>
      <c r="F219" s="94" t="s">
        <v>1288</v>
      </c>
      <c r="G219" s="94" t="s">
        <v>106</v>
      </c>
      <c r="H219" s="115">
        <v>44906.0</v>
      </c>
      <c r="I219" s="97"/>
      <c r="J219" s="98" t="str">
        <f t="shared" si="1"/>
        <v>1-28 days</v>
      </c>
      <c r="K219" s="98" t="str">
        <f t="shared" si="2"/>
        <v/>
      </c>
      <c r="L219" s="99" t="s">
        <v>1301</v>
      </c>
      <c r="M219" s="112">
        <v>104.0</v>
      </c>
      <c r="N219" s="94">
        <v>30.0</v>
      </c>
      <c r="O219" s="94">
        <v>11.0</v>
      </c>
      <c r="P219" s="94">
        <v>0.0</v>
      </c>
      <c r="Q219" s="94">
        <v>52.0</v>
      </c>
      <c r="R219" s="94">
        <v>3.0</v>
      </c>
      <c r="S219" s="94">
        <v>0.0</v>
      </c>
      <c r="T219" s="94">
        <v>3.0</v>
      </c>
      <c r="U219" s="94">
        <v>2.0</v>
      </c>
      <c r="V219" s="94">
        <v>2.0</v>
      </c>
      <c r="W219" s="94">
        <v>1.0</v>
      </c>
      <c r="X219" s="97" t="s">
        <v>624</v>
      </c>
      <c r="Y219" s="97" t="s">
        <v>624</v>
      </c>
      <c r="Z219" s="97" t="s">
        <v>624</v>
      </c>
      <c r="AA219" s="97" t="s">
        <v>624</v>
      </c>
      <c r="AB219" s="97" t="s">
        <v>624</v>
      </c>
      <c r="AC219" s="97" t="s">
        <v>624</v>
      </c>
    </row>
    <row r="220">
      <c r="A220" s="94" t="s">
        <v>711</v>
      </c>
      <c r="B220" s="94" t="s">
        <v>712</v>
      </c>
      <c r="C220" s="94" t="s">
        <v>713</v>
      </c>
      <c r="D220" s="94" t="s">
        <v>62</v>
      </c>
      <c r="E220" s="94" t="s">
        <v>714</v>
      </c>
      <c r="F220" s="94" t="s">
        <v>1123</v>
      </c>
      <c r="G220" s="94" t="s">
        <v>65</v>
      </c>
      <c r="H220" s="113">
        <v>45389.0</v>
      </c>
      <c r="I220" s="113">
        <v>46603.0</v>
      </c>
      <c r="J220" s="98" t="str">
        <f t="shared" si="1"/>
        <v>1-28 days</v>
      </c>
      <c r="K220" s="98" t="str">
        <f t="shared" si="2"/>
        <v/>
      </c>
      <c r="L220" s="101" t="s">
        <v>1292</v>
      </c>
      <c r="M220" s="112">
        <v>5.0</v>
      </c>
      <c r="N220" s="94">
        <v>2.0</v>
      </c>
      <c r="O220" s="94">
        <v>1.0</v>
      </c>
      <c r="P220" s="94">
        <v>0.0</v>
      </c>
      <c r="Q220" s="94">
        <v>0.0</v>
      </c>
      <c r="R220" s="94">
        <v>0.0</v>
      </c>
      <c r="S220" s="94">
        <v>0.0</v>
      </c>
      <c r="T220" s="94">
        <v>0.0</v>
      </c>
      <c r="U220" s="94">
        <v>0.0</v>
      </c>
      <c r="V220" s="94">
        <v>0.0</v>
      </c>
      <c r="W220" s="94">
        <v>2.0</v>
      </c>
      <c r="X220" s="97" t="s">
        <v>624</v>
      </c>
      <c r="Y220" s="97" t="s">
        <v>624</v>
      </c>
      <c r="Z220" s="97" t="s">
        <v>624</v>
      </c>
      <c r="AA220" s="97" t="s">
        <v>624</v>
      </c>
      <c r="AB220" s="97" t="s">
        <v>624</v>
      </c>
      <c r="AC220" s="97" t="s">
        <v>624</v>
      </c>
    </row>
    <row r="221">
      <c r="A221" s="94" t="s">
        <v>301</v>
      </c>
      <c r="B221" s="94" t="s">
        <v>427</v>
      </c>
      <c r="C221" s="94" t="s">
        <v>427</v>
      </c>
      <c r="D221" s="94" t="s">
        <v>62</v>
      </c>
      <c r="E221" s="94" t="s">
        <v>303</v>
      </c>
      <c r="F221" s="94" t="s">
        <v>1288</v>
      </c>
      <c r="G221" s="94" t="s">
        <v>237</v>
      </c>
      <c r="H221" s="116">
        <v>45109.0</v>
      </c>
      <c r="I221" s="97" t="s">
        <v>1775</v>
      </c>
      <c r="J221" s="98" t="str">
        <f t="shared" si="1"/>
        <v>1-28 days</v>
      </c>
      <c r="K221" s="98" t="str">
        <f t="shared" si="2"/>
        <v/>
      </c>
      <c r="L221" s="101" t="s">
        <v>1359</v>
      </c>
      <c r="M221" s="112">
        <v>8.0</v>
      </c>
      <c r="N221" s="94">
        <v>0.0</v>
      </c>
      <c r="O221" s="94">
        <v>0.0</v>
      </c>
      <c r="P221" s="94">
        <v>0.0</v>
      </c>
      <c r="Q221" s="94">
        <v>0.0</v>
      </c>
      <c r="R221" s="94">
        <v>3.0</v>
      </c>
      <c r="S221" s="94">
        <v>4.0</v>
      </c>
      <c r="T221" s="94">
        <v>0.0</v>
      </c>
      <c r="U221" s="94">
        <v>0.0</v>
      </c>
      <c r="V221" s="94">
        <v>1.0</v>
      </c>
      <c r="W221" s="97" t="s">
        <v>624</v>
      </c>
      <c r="X221" s="97" t="s">
        <v>624</v>
      </c>
      <c r="Y221" s="97" t="s">
        <v>624</v>
      </c>
      <c r="Z221" s="97" t="s">
        <v>624</v>
      </c>
      <c r="AA221" s="97" t="s">
        <v>624</v>
      </c>
      <c r="AB221" s="97" t="s">
        <v>624</v>
      </c>
      <c r="AC221" s="97" t="s">
        <v>624</v>
      </c>
    </row>
    <row r="222">
      <c r="A222" s="94" t="s">
        <v>307</v>
      </c>
      <c r="B222" s="94" t="s">
        <v>706</v>
      </c>
      <c r="C222" s="94" t="s">
        <v>706</v>
      </c>
      <c r="D222" s="94" t="s">
        <v>76</v>
      </c>
      <c r="E222" s="94" t="s">
        <v>1137</v>
      </c>
      <c r="F222" s="94" t="s">
        <v>1138</v>
      </c>
      <c r="G222" s="94" t="s">
        <v>135</v>
      </c>
      <c r="H222" s="97" t="s">
        <v>1776</v>
      </c>
      <c r="I222" s="97" t="s">
        <v>1777</v>
      </c>
      <c r="J222" s="98" t="str">
        <f t="shared" si="1"/>
        <v>1-28 days</v>
      </c>
      <c r="K222" s="98" t="str">
        <f t="shared" si="2"/>
        <v/>
      </c>
      <c r="L222" s="101" t="s">
        <v>1302</v>
      </c>
      <c r="M222" s="112">
        <v>11.0</v>
      </c>
      <c r="N222" s="94">
        <v>0.0</v>
      </c>
      <c r="O222" s="94">
        <v>0.0</v>
      </c>
      <c r="P222" s="94">
        <v>1.0</v>
      </c>
      <c r="Q222" s="94">
        <v>1.0</v>
      </c>
      <c r="R222" s="94">
        <v>0.0</v>
      </c>
      <c r="S222" s="94">
        <v>0.0</v>
      </c>
      <c r="T222" s="94">
        <v>2.0</v>
      </c>
      <c r="U222" s="94">
        <v>6.0</v>
      </c>
      <c r="V222" s="94">
        <v>1.0</v>
      </c>
      <c r="W222" s="97" t="s">
        <v>624</v>
      </c>
      <c r="X222" s="97" t="s">
        <v>624</v>
      </c>
      <c r="Y222" s="97" t="s">
        <v>624</v>
      </c>
      <c r="Z222" s="97" t="s">
        <v>624</v>
      </c>
      <c r="AA222" s="97" t="s">
        <v>624</v>
      </c>
      <c r="AB222" s="97" t="s">
        <v>624</v>
      </c>
      <c r="AC222" s="97" t="s">
        <v>624</v>
      </c>
    </row>
    <row r="223">
      <c r="A223" s="94" t="s">
        <v>448</v>
      </c>
      <c r="B223" s="94" t="s">
        <v>449</v>
      </c>
      <c r="C223" s="94" t="s">
        <v>449</v>
      </c>
      <c r="D223" s="94" t="s">
        <v>62</v>
      </c>
      <c r="E223" s="94" t="s">
        <v>450</v>
      </c>
      <c r="F223" s="94" t="s">
        <v>1288</v>
      </c>
      <c r="G223" s="94" t="s">
        <v>79</v>
      </c>
      <c r="H223" s="97"/>
      <c r="I223" s="97"/>
      <c r="J223" s="98" t="str">
        <f t="shared" si="1"/>
        <v>1-28 days</v>
      </c>
      <c r="K223" s="98" t="str">
        <f t="shared" si="2"/>
        <v/>
      </c>
      <c r="L223" s="101" t="s">
        <v>1535</v>
      </c>
      <c r="M223" s="112">
        <v>18.0</v>
      </c>
      <c r="N223" s="94">
        <v>0.0</v>
      </c>
      <c r="O223" s="94">
        <v>0.0</v>
      </c>
      <c r="P223" s="94">
        <v>4.0</v>
      </c>
      <c r="Q223" s="94">
        <v>5.0</v>
      </c>
      <c r="R223" s="94">
        <v>2.0</v>
      </c>
      <c r="S223" s="94">
        <v>0.0</v>
      </c>
      <c r="T223" s="94">
        <v>1.0</v>
      </c>
      <c r="U223" s="94">
        <v>5.0</v>
      </c>
      <c r="V223" s="94">
        <v>1.0</v>
      </c>
      <c r="W223" s="97" t="s">
        <v>624</v>
      </c>
      <c r="X223" s="97" t="s">
        <v>624</v>
      </c>
      <c r="Y223" s="97" t="s">
        <v>624</v>
      </c>
      <c r="Z223" s="97" t="s">
        <v>624</v>
      </c>
      <c r="AA223" s="97" t="s">
        <v>624</v>
      </c>
      <c r="AB223" s="97" t="s">
        <v>624</v>
      </c>
      <c r="AC223" s="97" t="s">
        <v>624</v>
      </c>
    </row>
    <row r="224">
      <c r="A224" s="94" t="s">
        <v>86</v>
      </c>
      <c r="B224" s="94" t="s">
        <v>608</v>
      </c>
      <c r="C224" s="94" t="s">
        <v>608</v>
      </c>
      <c r="D224" s="94" t="s">
        <v>88</v>
      </c>
      <c r="E224" s="94" t="s">
        <v>152</v>
      </c>
      <c r="F224" s="94" t="s">
        <v>1123</v>
      </c>
      <c r="G224" s="94" t="s">
        <v>79</v>
      </c>
      <c r="H224" s="97" t="s">
        <v>1778</v>
      </c>
      <c r="I224" s="97" t="s">
        <v>1735</v>
      </c>
      <c r="J224" s="98" t="str">
        <f t="shared" si="1"/>
        <v>1-28 days</v>
      </c>
      <c r="K224" s="98" t="str">
        <f t="shared" si="2"/>
        <v/>
      </c>
      <c r="L224" s="99" t="s">
        <v>1286</v>
      </c>
      <c r="M224" s="112">
        <v>4.0</v>
      </c>
      <c r="N224" s="94">
        <v>1.0</v>
      </c>
      <c r="O224" s="94">
        <v>0.0</v>
      </c>
      <c r="P224" s="94">
        <v>0.0</v>
      </c>
      <c r="Q224" s="94">
        <v>1.0</v>
      </c>
      <c r="R224" s="94">
        <v>0.0</v>
      </c>
      <c r="S224" s="94">
        <v>1.0</v>
      </c>
      <c r="T224" s="94">
        <v>0.0</v>
      </c>
      <c r="U224" s="94">
        <v>0.0</v>
      </c>
      <c r="V224" s="94">
        <v>1.0</v>
      </c>
      <c r="W224" s="97" t="s">
        <v>624</v>
      </c>
      <c r="X224" s="97" t="s">
        <v>624</v>
      </c>
      <c r="Y224" s="97" t="s">
        <v>624</v>
      </c>
      <c r="Z224" s="97" t="s">
        <v>624</v>
      </c>
      <c r="AA224" s="97" t="s">
        <v>624</v>
      </c>
      <c r="AB224" s="97" t="s">
        <v>624</v>
      </c>
      <c r="AC224" s="97" t="s">
        <v>624</v>
      </c>
    </row>
    <row r="225">
      <c r="A225" s="94" t="s">
        <v>1779</v>
      </c>
      <c r="B225" s="94" t="s">
        <v>1780</v>
      </c>
      <c r="C225" s="94" t="s">
        <v>1780</v>
      </c>
      <c r="D225" s="94" t="s">
        <v>76</v>
      </c>
      <c r="E225" s="94" t="s">
        <v>1781</v>
      </c>
      <c r="F225" s="94" t="s">
        <v>1262</v>
      </c>
      <c r="G225" s="94" t="s">
        <v>106</v>
      </c>
      <c r="H225" s="97" t="s">
        <v>1782</v>
      </c>
      <c r="I225" s="97"/>
      <c r="J225" s="98" t="str">
        <f t="shared" si="1"/>
        <v>1-28 days</v>
      </c>
      <c r="K225" s="98" t="str">
        <f t="shared" si="2"/>
        <v/>
      </c>
      <c r="L225" s="101" t="s">
        <v>1292</v>
      </c>
      <c r="M225" s="112">
        <v>2.0</v>
      </c>
      <c r="N225" s="94">
        <v>1.0</v>
      </c>
      <c r="O225" s="94">
        <v>0.0</v>
      </c>
      <c r="P225" s="94">
        <v>0.0</v>
      </c>
      <c r="Q225" s="94">
        <v>0.0</v>
      </c>
      <c r="R225" s="94">
        <v>0.0</v>
      </c>
      <c r="S225" s="94">
        <v>0.0</v>
      </c>
      <c r="T225" s="94">
        <v>0.0</v>
      </c>
      <c r="U225" s="94">
        <v>0.0</v>
      </c>
      <c r="V225" s="94">
        <v>1.0</v>
      </c>
      <c r="W225" s="97" t="s">
        <v>624</v>
      </c>
      <c r="X225" s="97" t="s">
        <v>624</v>
      </c>
      <c r="Y225" s="97" t="s">
        <v>624</v>
      </c>
      <c r="Z225" s="97" t="s">
        <v>624</v>
      </c>
      <c r="AA225" s="97" t="s">
        <v>624</v>
      </c>
      <c r="AB225" s="97" t="s">
        <v>624</v>
      </c>
      <c r="AC225" s="97" t="s">
        <v>624</v>
      </c>
    </row>
    <row r="226">
      <c r="A226" s="94" t="s">
        <v>641</v>
      </c>
      <c r="B226" s="94" t="s">
        <v>659</v>
      </c>
      <c r="C226" s="94" t="s">
        <v>659</v>
      </c>
      <c r="D226" s="94" t="s">
        <v>62</v>
      </c>
      <c r="E226" s="94" t="s">
        <v>644</v>
      </c>
      <c r="F226" s="94" t="s">
        <v>1123</v>
      </c>
      <c r="G226" s="94" t="s">
        <v>237</v>
      </c>
      <c r="H226" s="113">
        <v>44866.0</v>
      </c>
      <c r="I226" s="97"/>
      <c r="J226" s="98" t="str">
        <f t="shared" si="1"/>
        <v>1-28 days</v>
      </c>
      <c r="K226" s="98" t="str">
        <f t="shared" si="2"/>
        <v/>
      </c>
      <c r="L226" s="101" t="s">
        <v>1598</v>
      </c>
      <c r="M226" s="112">
        <v>6.0</v>
      </c>
      <c r="N226" s="94">
        <v>0.0</v>
      </c>
      <c r="O226" s="94">
        <v>0.0</v>
      </c>
      <c r="P226" s="94">
        <v>0.0</v>
      </c>
      <c r="Q226" s="94">
        <v>2.0</v>
      </c>
      <c r="R226" s="94">
        <v>2.0</v>
      </c>
      <c r="S226" s="94">
        <v>1.0</v>
      </c>
      <c r="T226" s="94">
        <v>0.0</v>
      </c>
      <c r="U226" s="94">
        <v>0.0</v>
      </c>
      <c r="V226" s="94">
        <v>1.0</v>
      </c>
      <c r="W226" s="97" t="s">
        <v>624</v>
      </c>
      <c r="X226" s="97" t="s">
        <v>624</v>
      </c>
      <c r="Y226" s="97" t="s">
        <v>624</v>
      </c>
      <c r="Z226" s="97" t="s">
        <v>624</v>
      </c>
      <c r="AA226" s="97" t="s">
        <v>624</v>
      </c>
      <c r="AB226" s="97" t="s">
        <v>624</v>
      </c>
      <c r="AC226" s="97" t="s">
        <v>624</v>
      </c>
    </row>
    <row r="227">
      <c r="A227" s="94" t="s">
        <v>641</v>
      </c>
      <c r="B227" s="94" t="s">
        <v>674</v>
      </c>
      <c r="C227" s="94" t="s">
        <v>674</v>
      </c>
      <c r="D227" s="94" t="s">
        <v>62</v>
      </c>
      <c r="E227" s="94" t="s">
        <v>644</v>
      </c>
      <c r="F227" s="94" t="s">
        <v>1123</v>
      </c>
      <c r="G227" s="94" t="s">
        <v>89</v>
      </c>
      <c r="H227" s="97" t="s">
        <v>1488</v>
      </c>
      <c r="I227" s="97"/>
      <c r="J227" s="98" t="str">
        <f t="shared" si="1"/>
        <v>1-28 days</v>
      </c>
      <c r="K227" s="98" t="str">
        <f t="shared" si="2"/>
        <v/>
      </c>
      <c r="L227" s="99" t="s">
        <v>1195</v>
      </c>
      <c r="M227" s="112">
        <v>16.0</v>
      </c>
      <c r="N227" s="94">
        <v>4.0</v>
      </c>
      <c r="O227" s="94">
        <v>5.0</v>
      </c>
      <c r="P227" s="94">
        <v>1.0</v>
      </c>
      <c r="Q227" s="94">
        <v>2.0</v>
      </c>
      <c r="R227" s="94">
        <v>2.0</v>
      </c>
      <c r="S227" s="94">
        <v>1.0</v>
      </c>
      <c r="T227" s="94">
        <v>0.0</v>
      </c>
      <c r="U227" s="94">
        <v>0.0</v>
      </c>
      <c r="V227" s="94">
        <v>1.0</v>
      </c>
      <c r="W227" s="97" t="s">
        <v>624</v>
      </c>
      <c r="X227" s="97" t="s">
        <v>624</v>
      </c>
      <c r="Y227" s="97" t="s">
        <v>624</v>
      </c>
      <c r="Z227" s="97" t="s">
        <v>624</v>
      </c>
      <c r="AA227" s="97" t="s">
        <v>624</v>
      </c>
      <c r="AB227" s="97" t="s">
        <v>624</v>
      </c>
      <c r="AC227" s="97" t="s">
        <v>624</v>
      </c>
    </row>
    <row r="228">
      <c r="A228" s="94" t="s">
        <v>307</v>
      </c>
      <c r="B228" s="94" t="s">
        <v>806</v>
      </c>
      <c r="C228" s="94" t="s">
        <v>806</v>
      </c>
      <c r="D228" s="94" t="s">
        <v>76</v>
      </c>
      <c r="E228" s="94" t="s">
        <v>1137</v>
      </c>
      <c r="F228" s="94" t="s">
        <v>1138</v>
      </c>
      <c r="G228" s="94" t="s">
        <v>135</v>
      </c>
      <c r="H228" s="97" t="s">
        <v>1734</v>
      </c>
      <c r="I228" s="97" t="s">
        <v>1777</v>
      </c>
      <c r="J228" s="98" t="str">
        <f t="shared" si="1"/>
        <v>1-28 days</v>
      </c>
      <c r="K228" s="98" t="str">
        <f t="shared" si="2"/>
        <v/>
      </c>
      <c r="L228" s="101" t="s">
        <v>1141</v>
      </c>
      <c r="M228" s="112">
        <v>12.0</v>
      </c>
      <c r="N228" s="94">
        <v>0.0</v>
      </c>
      <c r="O228" s="94">
        <v>0.0</v>
      </c>
      <c r="P228" s="94">
        <v>0.0</v>
      </c>
      <c r="Q228" s="94">
        <v>0.0</v>
      </c>
      <c r="R228" s="94">
        <v>9.0</v>
      </c>
      <c r="S228" s="94">
        <v>0.0</v>
      </c>
      <c r="T228" s="94">
        <v>0.0</v>
      </c>
      <c r="U228" s="94">
        <v>2.0</v>
      </c>
      <c r="V228" s="94">
        <v>1.0</v>
      </c>
      <c r="W228" s="97" t="s">
        <v>624</v>
      </c>
      <c r="X228" s="97" t="s">
        <v>624</v>
      </c>
      <c r="Y228" s="97" t="s">
        <v>624</v>
      </c>
      <c r="Z228" s="97" t="s">
        <v>624</v>
      </c>
      <c r="AA228" s="97" t="s">
        <v>624</v>
      </c>
      <c r="AB228" s="97" t="s">
        <v>624</v>
      </c>
      <c r="AC228" s="97" t="s">
        <v>624</v>
      </c>
    </row>
    <row r="229">
      <c r="A229" s="94" t="s">
        <v>86</v>
      </c>
      <c r="B229" s="94" t="s">
        <v>762</v>
      </c>
      <c r="C229" s="94" t="s">
        <v>763</v>
      </c>
      <c r="D229" s="94" t="s">
        <v>88</v>
      </c>
      <c r="E229" s="94" t="s">
        <v>152</v>
      </c>
      <c r="F229" s="94" t="s">
        <v>1123</v>
      </c>
      <c r="G229" s="94" t="s">
        <v>79</v>
      </c>
      <c r="H229" s="97" t="s">
        <v>1785</v>
      </c>
      <c r="I229" s="97" t="s">
        <v>1557</v>
      </c>
      <c r="J229" s="98" t="str">
        <f t="shared" si="1"/>
        <v>1-28 days</v>
      </c>
      <c r="K229" s="98" t="str">
        <f t="shared" si="2"/>
        <v/>
      </c>
      <c r="L229" s="101" t="s">
        <v>1674</v>
      </c>
      <c r="M229" s="112">
        <v>9.0</v>
      </c>
      <c r="N229" s="94">
        <v>0.0</v>
      </c>
      <c r="O229" s="94">
        <v>0.0</v>
      </c>
      <c r="P229" s="94">
        <v>0.0</v>
      </c>
      <c r="Q229" s="94">
        <v>1.0</v>
      </c>
      <c r="R229" s="94">
        <v>0.0</v>
      </c>
      <c r="S229" s="94">
        <v>0.0</v>
      </c>
      <c r="T229" s="94">
        <v>0.0</v>
      </c>
      <c r="U229" s="94">
        <v>8.0</v>
      </c>
      <c r="V229" s="97" t="s">
        <v>624</v>
      </c>
      <c r="W229" s="97" t="s">
        <v>624</v>
      </c>
      <c r="X229" s="97" t="s">
        <v>624</v>
      </c>
      <c r="Y229" s="97" t="s">
        <v>624</v>
      </c>
      <c r="Z229" s="97" t="s">
        <v>624</v>
      </c>
      <c r="AA229" s="97" t="s">
        <v>624</v>
      </c>
      <c r="AB229" s="97" t="s">
        <v>624</v>
      </c>
      <c r="AC229" s="97" t="s">
        <v>624</v>
      </c>
    </row>
    <row r="230">
      <c r="A230" s="94" t="s">
        <v>177</v>
      </c>
      <c r="B230" s="94" t="s">
        <v>178</v>
      </c>
      <c r="C230" s="94" t="s">
        <v>178</v>
      </c>
      <c r="D230" s="94" t="s">
        <v>62</v>
      </c>
      <c r="E230" s="94" t="s">
        <v>179</v>
      </c>
      <c r="F230" s="94" t="s">
        <v>64</v>
      </c>
      <c r="G230" s="94" t="s">
        <v>106</v>
      </c>
      <c r="H230" s="97" t="s">
        <v>1786</v>
      </c>
      <c r="I230" s="97"/>
      <c r="J230" s="98" t="str">
        <f t="shared" si="1"/>
        <v>1-28 days</v>
      </c>
      <c r="K230" s="98" t="str">
        <f t="shared" si="2"/>
        <v/>
      </c>
      <c r="L230" s="99" t="s">
        <v>1699</v>
      </c>
      <c r="M230" s="112">
        <v>10.0</v>
      </c>
      <c r="N230" s="94">
        <v>0.0</v>
      </c>
      <c r="O230" s="94">
        <v>0.0</v>
      </c>
      <c r="P230" s="94">
        <v>0.0</v>
      </c>
      <c r="Q230" s="94">
        <v>0.0</v>
      </c>
      <c r="R230" s="94">
        <v>0.0</v>
      </c>
      <c r="S230" s="94">
        <v>0.0</v>
      </c>
      <c r="T230" s="94">
        <v>0.0</v>
      </c>
      <c r="U230" s="94">
        <v>10.0</v>
      </c>
      <c r="V230" s="97" t="s">
        <v>624</v>
      </c>
      <c r="W230" s="97" t="s">
        <v>624</v>
      </c>
      <c r="X230" s="97" t="s">
        <v>624</v>
      </c>
      <c r="Y230" s="97" t="s">
        <v>624</v>
      </c>
      <c r="Z230" s="97" t="s">
        <v>624</v>
      </c>
      <c r="AA230" s="97" t="s">
        <v>624</v>
      </c>
      <c r="AB230" s="97" t="s">
        <v>624</v>
      </c>
      <c r="AC230" s="97" t="s">
        <v>624</v>
      </c>
    </row>
    <row r="231">
      <c r="A231" s="94" t="s">
        <v>594</v>
      </c>
      <c r="B231" s="94" t="s">
        <v>595</v>
      </c>
      <c r="C231" s="94" t="s">
        <v>595</v>
      </c>
      <c r="D231" s="94" t="s">
        <v>76</v>
      </c>
      <c r="E231" s="94" t="s">
        <v>1787</v>
      </c>
      <c r="F231" s="94" t="s">
        <v>1174</v>
      </c>
      <c r="G231" s="94" t="s">
        <v>79</v>
      </c>
      <c r="H231" s="113">
        <v>45083.0</v>
      </c>
      <c r="I231" s="97" t="s">
        <v>1729</v>
      </c>
      <c r="J231" s="98" t="str">
        <f t="shared" si="1"/>
        <v>1-28 days</v>
      </c>
      <c r="K231" s="98" t="str">
        <f t="shared" si="2"/>
        <v/>
      </c>
      <c r="L231" s="99" t="s">
        <v>1257</v>
      </c>
      <c r="M231" s="112">
        <v>28.0</v>
      </c>
      <c r="N231" s="94">
        <v>4.0</v>
      </c>
      <c r="O231" s="94">
        <v>0.0</v>
      </c>
      <c r="P231" s="94">
        <v>1.0</v>
      </c>
      <c r="Q231" s="94">
        <v>2.0</v>
      </c>
      <c r="R231" s="94">
        <v>1.0</v>
      </c>
      <c r="S231" s="94">
        <v>2.0</v>
      </c>
      <c r="T231" s="94">
        <v>9.0</v>
      </c>
      <c r="U231" s="94">
        <v>9.0</v>
      </c>
      <c r="V231" s="97" t="s">
        <v>624</v>
      </c>
      <c r="W231" s="97" t="s">
        <v>624</v>
      </c>
      <c r="X231" s="97" t="s">
        <v>624</v>
      </c>
      <c r="Y231" s="97" t="s">
        <v>624</v>
      </c>
      <c r="Z231" s="97" t="s">
        <v>624</v>
      </c>
      <c r="AA231" s="97" t="s">
        <v>624</v>
      </c>
      <c r="AB231" s="97" t="s">
        <v>624</v>
      </c>
      <c r="AC231" s="97" t="s">
        <v>624</v>
      </c>
    </row>
    <row r="232">
      <c r="A232" s="94" t="s">
        <v>161</v>
      </c>
      <c r="B232" s="94" t="s">
        <v>1788</v>
      </c>
      <c r="C232" s="94" t="s">
        <v>1788</v>
      </c>
      <c r="D232" s="94" t="s">
        <v>132</v>
      </c>
      <c r="E232" s="94" t="s">
        <v>488</v>
      </c>
      <c r="F232" s="94" t="s">
        <v>1144</v>
      </c>
      <c r="G232" s="94" t="s">
        <v>106</v>
      </c>
      <c r="H232" s="97" t="s">
        <v>1141</v>
      </c>
      <c r="I232" s="97" t="s">
        <v>125</v>
      </c>
      <c r="J232" s="98" t="str">
        <f t="shared" si="1"/>
        <v>1-28 days</v>
      </c>
      <c r="K232" s="98" t="str">
        <f t="shared" si="2"/>
        <v/>
      </c>
      <c r="L232" s="99" t="s">
        <v>1132</v>
      </c>
      <c r="M232" s="112">
        <v>2.0</v>
      </c>
      <c r="N232" s="94">
        <v>1.0</v>
      </c>
      <c r="O232" s="94">
        <v>0.0</v>
      </c>
      <c r="P232" s="94">
        <v>0.0</v>
      </c>
      <c r="Q232" s="94">
        <v>0.0</v>
      </c>
      <c r="R232" s="94">
        <v>0.0</v>
      </c>
      <c r="S232" s="94">
        <v>0.0</v>
      </c>
      <c r="T232" s="94">
        <v>0.0</v>
      </c>
      <c r="U232" s="94">
        <v>1.0</v>
      </c>
      <c r="V232" s="97" t="s">
        <v>624</v>
      </c>
      <c r="W232" s="97" t="s">
        <v>624</v>
      </c>
      <c r="X232" s="97" t="s">
        <v>624</v>
      </c>
      <c r="Y232" s="97" t="s">
        <v>624</v>
      </c>
      <c r="Z232" s="97" t="s">
        <v>624</v>
      </c>
      <c r="AA232" s="97" t="s">
        <v>624</v>
      </c>
      <c r="AB232" s="97" t="s">
        <v>624</v>
      </c>
      <c r="AC232" s="97" t="s">
        <v>624</v>
      </c>
    </row>
    <row r="233">
      <c r="A233" s="94" t="s">
        <v>171</v>
      </c>
      <c r="B233" s="94" t="s">
        <v>513</v>
      </c>
      <c r="C233" s="94" t="s">
        <v>513</v>
      </c>
      <c r="D233" s="94" t="s">
        <v>62</v>
      </c>
      <c r="E233" s="94" t="s">
        <v>174</v>
      </c>
      <c r="F233" s="94" t="s">
        <v>1288</v>
      </c>
      <c r="G233" s="94" t="s">
        <v>106</v>
      </c>
      <c r="H233" s="113">
        <v>45415.0</v>
      </c>
      <c r="I233" s="97" t="s">
        <v>1789</v>
      </c>
      <c r="J233" s="98" t="str">
        <f t="shared" si="1"/>
        <v>1-28 days</v>
      </c>
      <c r="K233" s="98" t="str">
        <f t="shared" si="2"/>
        <v/>
      </c>
      <c r="L233" s="101" t="s">
        <v>1673</v>
      </c>
      <c r="M233" s="112">
        <v>5.0</v>
      </c>
      <c r="N233" s="94">
        <v>0.0</v>
      </c>
      <c r="O233" s="94">
        <v>0.0</v>
      </c>
      <c r="P233" s="94">
        <v>0.0</v>
      </c>
      <c r="Q233" s="94">
        <v>1.0</v>
      </c>
      <c r="R233" s="94">
        <v>2.0</v>
      </c>
      <c r="S233" s="94">
        <v>1.0</v>
      </c>
      <c r="T233" s="94">
        <v>0.0</v>
      </c>
      <c r="U233" s="94">
        <v>1.0</v>
      </c>
      <c r="V233" s="97" t="s">
        <v>624</v>
      </c>
      <c r="W233" s="97" t="s">
        <v>624</v>
      </c>
      <c r="X233" s="97" t="s">
        <v>624</v>
      </c>
      <c r="Y233" s="97" t="s">
        <v>624</v>
      </c>
      <c r="Z233" s="97" t="s">
        <v>624</v>
      </c>
      <c r="AA233" s="97" t="s">
        <v>624</v>
      </c>
      <c r="AB233" s="97" t="s">
        <v>624</v>
      </c>
      <c r="AC233" s="97" t="s">
        <v>624</v>
      </c>
    </row>
    <row r="234">
      <c r="A234" s="94" t="s">
        <v>295</v>
      </c>
      <c r="B234" s="94" t="s">
        <v>1790</v>
      </c>
      <c r="C234" s="94" t="s">
        <v>1790</v>
      </c>
      <c r="D234" s="94" t="s">
        <v>76</v>
      </c>
      <c r="E234" s="94" t="s">
        <v>298</v>
      </c>
      <c r="F234" s="94" t="s">
        <v>1138</v>
      </c>
      <c r="G234" s="94" t="s">
        <v>89</v>
      </c>
      <c r="H234" s="97" t="s">
        <v>1791</v>
      </c>
      <c r="I234" s="97" t="s">
        <v>1761</v>
      </c>
      <c r="J234" s="98" t="str">
        <f t="shared" si="1"/>
        <v>1-28 days</v>
      </c>
      <c r="K234" s="98" t="str">
        <f t="shared" si="2"/>
        <v/>
      </c>
      <c r="L234" s="99" t="s">
        <v>1233</v>
      </c>
      <c r="M234" s="112">
        <v>3.0</v>
      </c>
      <c r="N234" s="94">
        <v>0.0</v>
      </c>
      <c r="O234" s="94">
        <v>0.0</v>
      </c>
      <c r="P234" s="94">
        <v>0.0</v>
      </c>
      <c r="Q234" s="94">
        <v>0.0</v>
      </c>
      <c r="R234" s="94">
        <v>0.0</v>
      </c>
      <c r="S234" s="94">
        <v>0.0</v>
      </c>
      <c r="T234" s="94">
        <v>0.0</v>
      </c>
      <c r="U234" s="94">
        <v>3.0</v>
      </c>
      <c r="V234" s="97" t="s">
        <v>624</v>
      </c>
      <c r="W234" s="97" t="s">
        <v>624</v>
      </c>
      <c r="X234" s="97" t="s">
        <v>624</v>
      </c>
      <c r="Y234" s="97" t="s">
        <v>624</v>
      </c>
      <c r="Z234" s="97" t="s">
        <v>624</v>
      </c>
      <c r="AA234" s="97" t="s">
        <v>624</v>
      </c>
      <c r="AB234" s="97" t="s">
        <v>624</v>
      </c>
      <c r="AC234" s="97" t="s">
        <v>624</v>
      </c>
    </row>
    <row r="235">
      <c r="A235" s="94" t="s">
        <v>74</v>
      </c>
      <c r="B235" s="94" t="s">
        <v>1792</v>
      </c>
      <c r="C235" s="94" t="s">
        <v>1793</v>
      </c>
      <c r="D235" s="94" t="s">
        <v>76</v>
      </c>
      <c r="E235" s="94" t="s">
        <v>1173</v>
      </c>
      <c r="F235" s="94" t="s">
        <v>1174</v>
      </c>
      <c r="G235" s="94" t="s">
        <v>89</v>
      </c>
      <c r="H235" s="97" t="s">
        <v>1794</v>
      </c>
      <c r="I235" s="113">
        <v>42741.0</v>
      </c>
      <c r="J235" s="98" t="str">
        <f t="shared" si="1"/>
        <v>1-28 days</v>
      </c>
      <c r="K235" s="98" t="str">
        <f t="shared" si="2"/>
        <v/>
      </c>
      <c r="L235" s="99" t="s">
        <v>1696</v>
      </c>
      <c r="M235" s="112">
        <v>11.0</v>
      </c>
      <c r="N235" s="94">
        <v>0.0</v>
      </c>
      <c r="O235" s="94">
        <v>0.0</v>
      </c>
      <c r="P235" s="94">
        <v>0.0</v>
      </c>
      <c r="Q235" s="94">
        <v>0.0</v>
      </c>
      <c r="R235" s="94">
        <v>0.0</v>
      </c>
      <c r="S235" s="94">
        <v>7.0</v>
      </c>
      <c r="T235" s="94">
        <v>3.0</v>
      </c>
      <c r="U235" s="94">
        <v>1.0</v>
      </c>
      <c r="V235" s="97" t="s">
        <v>624</v>
      </c>
      <c r="W235" s="97" t="s">
        <v>624</v>
      </c>
      <c r="X235" s="97" t="s">
        <v>624</v>
      </c>
      <c r="Y235" s="97" t="s">
        <v>624</v>
      </c>
      <c r="Z235" s="97" t="s">
        <v>624</v>
      </c>
      <c r="AA235" s="97" t="s">
        <v>624</v>
      </c>
      <c r="AB235" s="97" t="s">
        <v>624</v>
      </c>
      <c r="AC235" s="97" t="s">
        <v>624</v>
      </c>
    </row>
    <row r="236">
      <c r="A236" s="94" t="s">
        <v>234</v>
      </c>
      <c r="B236" s="94" t="s">
        <v>235</v>
      </c>
      <c r="C236" s="94" t="s">
        <v>235</v>
      </c>
      <c r="D236" s="94" t="s">
        <v>88</v>
      </c>
      <c r="E236" s="94" t="s">
        <v>236</v>
      </c>
      <c r="F236" s="94" t="s">
        <v>1123</v>
      </c>
      <c r="G236" s="94" t="s">
        <v>237</v>
      </c>
      <c r="H236" s="113">
        <v>44873.0</v>
      </c>
      <c r="I236" s="97"/>
      <c r="J236" s="98" t="str">
        <f t="shared" si="1"/>
        <v>1-28 days</v>
      </c>
      <c r="K236" s="98" t="str">
        <f t="shared" si="2"/>
        <v/>
      </c>
      <c r="L236" s="99" t="s">
        <v>1301</v>
      </c>
      <c r="M236" s="112">
        <v>53.0</v>
      </c>
      <c r="N236" s="94">
        <v>7.0</v>
      </c>
      <c r="O236" s="94">
        <v>2.0</v>
      </c>
      <c r="P236" s="94">
        <v>4.0</v>
      </c>
      <c r="Q236" s="94">
        <v>26.0</v>
      </c>
      <c r="R236" s="94">
        <v>9.0</v>
      </c>
      <c r="S236" s="94">
        <v>2.0</v>
      </c>
      <c r="T236" s="94">
        <v>3.0</v>
      </c>
      <c r="U236" s="97" t="s">
        <v>624</v>
      </c>
      <c r="V236" s="97" t="s">
        <v>624</v>
      </c>
      <c r="W236" s="97" t="s">
        <v>624</v>
      </c>
      <c r="X236" s="97" t="s">
        <v>624</v>
      </c>
      <c r="Y236" s="97" t="s">
        <v>624</v>
      </c>
      <c r="Z236" s="97" t="s">
        <v>624</v>
      </c>
      <c r="AA236" s="97" t="s">
        <v>624</v>
      </c>
      <c r="AB236" s="97" t="s">
        <v>624</v>
      </c>
      <c r="AC236" s="97" t="s">
        <v>624</v>
      </c>
    </row>
    <row r="237">
      <c r="A237" s="94" t="s">
        <v>177</v>
      </c>
      <c r="B237" s="94" t="s">
        <v>893</v>
      </c>
      <c r="C237" s="94" t="s">
        <v>893</v>
      </c>
      <c r="D237" s="94" t="s">
        <v>132</v>
      </c>
      <c r="E237" s="94" t="s">
        <v>179</v>
      </c>
      <c r="F237" s="94" t="s">
        <v>1144</v>
      </c>
      <c r="G237" s="94" t="s">
        <v>79</v>
      </c>
      <c r="H237" s="97" t="s">
        <v>1795</v>
      </c>
      <c r="I237" s="97" t="s">
        <v>1796</v>
      </c>
      <c r="J237" s="98" t="str">
        <f t="shared" si="1"/>
        <v>1-28 days</v>
      </c>
      <c r="K237" s="98" t="str">
        <f t="shared" si="2"/>
        <v/>
      </c>
      <c r="L237" s="101" t="s">
        <v>1133</v>
      </c>
      <c r="M237" s="112">
        <v>2.0</v>
      </c>
      <c r="N237" s="94">
        <v>0.0</v>
      </c>
      <c r="O237" s="94">
        <v>0.0</v>
      </c>
      <c r="P237" s="94">
        <v>0.0</v>
      </c>
      <c r="Q237" s="94">
        <v>1.0</v>
      </c>
      <c r="R237" s="94">
        <v>0.0</v>
      </c>
      <c r="S237" s="94">
        <v>0.0</v>
      </c>
      <c r="T237" s="94">
        <v>1.0</v>
      </c>
      <c r="U237" s="97" t="s">
        <v>624</v>
      </c>
      <c r="V237" s="97" t="s">
        <v>624</v>
      </c>
      <c r="W237" s="97" t="s">
        <v>624</v>
      </c>
      <c r="X237" s="97" t="s">
        <v>624</v>
      </c>
      <c r="Y237" s="97" t="s">
        <v>624</v>
      </c>
      <c r="Z237" s="97" t="s">
        <v>624</v>
      </c>
      <c r="AA237" s="97" t="s">
        <v>624</v>
      </c>
      <c r="AB237" s="97" t="s">
        <v>624</v>
      </c>
      <c r="AC237" s="97" t="s">
        <v>624</v>
      </c>
    </row>
    <row r="238">
      <c r="A238" s="94" t="s">
        <v>177</v>
      </c>
      <c r="B238" s="94" t="s">
        <v>894</v>
      </c>
      <c r="C238" s="94" t="s">
        <v>894</v>
      </c>
      <c r="D238" s="94" t="s">
        <v>132</v>
      </c>
      <c r="E238" s="94" t="s">
        <v>179</v>
      </c>
      <c r="F238" s="94" t="s">
        <v>1144</v>
      </c>
      <c r="G238" s="94" t="s">
        <v>79</v>
      </c>
      <c r="H238" s="97" t="s">
        <v>1797</v>
      </c>
      <c r="I238" s="97" t="s">
        <v>1796</v>
      </c>
      <c r="J238" s="98" t="str">
        <f t="shared" si="1"/>
        <v>1-28 days</v>
      </c>
      <c r="K238" s="98" t="str">
        <f t="shared" si="2"/>
        <v/>
      </c>
      <c r="L238" s="101" t="s">
        <v>1133</v>
      </c>
      <c r="M238" s="112">
        <v>2.0</v>
      </c>
      <c r="N238" s="94">
        <v>0.0</v>
      </c>
      <c r="O238" s="94">
        <v>0.0</v>
      </c>
      <c r="P238" s="94">
        <v>0.0</v>
      </c>
      <c r="Q238" s="94">
        <v>1.0</v>
      </c>
      <c r="R238" s="94">
        <v>0.0</v>
      </c>
      <c r="S238" s="94">
        <v>0.0</v>
      </c>
      <c r="T238" s="94">
        <v>1.0</v>
      </c>
      <c r="U238" s="97" t="s">
        <v>624</v>
      </c>
      <c r="V238" s="97" t="s">
        <v>624</v>
      </c>
      <c r="W238" s="97" t="s">
        <v>624</v>
      </c>
      <c r="X238" s="97" t="s">
        <v>624</v>
      </c>
      <c r="Y238" s="97" t="s">
        <v>624</v>
      </c>
      <c r="Z238" s="97" t="s">
        <v>624</v>
      </c>
      <c r="AA238" s="97" t="s">
        <v>624</v>
      </c>
      <c r="AB238" s="97" t="s">
        <v>624</v>
      </c>
      <c r="AC238" s="97" t="s">
        <v>624</v>
      </c>
    </row>
    <row r="239">
      <c r="A239" s="94" t="s">
        <v>86</v>
      </c>
      <c r="B239" s="94" t="s">
        <v>1084</v>
      </c>
      <c r="C239" s="94" t="s">
        <v>1084</v>
      </c>
      <c r="D239" s="94" t="s">
        <v>88</v>
      </c>
      <c r="E239" s="94" t="s">
        <v>152</v>
      </c>
      <c r="F239" s="94" t="s">
        <v>1123</v>
      </c>
      <c r="G239" s="94" t="s">
        <v>135</v>
      </c>
      <c r="H239" s="97"/>
      <c r="I239" s="97"/>
      <c r="J239" s="98" t="str">
        <f t="shared" si="1"/>
        <v>1-28 days</v>
      </c>
      <c r="K239" s="98" t="str">
        <f t="shared" si="2"/>
        <v/>
      </c>
      <c r="L239" s="99" t="s">
        <v>1406</v>
      </c>
      <c r="M239" s="112">
        <v>1.0</v>
      </c>
      <c r="N239" s="94">
        <v>0.0</v>
      </c>
      <c r="O239" s="94">
        <v>0.0</v>
      </c>
      <c r="P239" s="94">
        <v>0.0</v>
      </c>
      <c r="Q239" s="94">
        <v>0.0</v>
      </c>
      <c r="R239" s="94">
        <v>0.0</v>
      </c>
      <c r="S239" s="94">
        <v>0.0</v>
      </c>
      <c r="T239" s="94">
        <v>1.0</v>
      </c>
      <c r="U239" s="97" t="s">
        <v>624</v>
      </c>
      <c r="V239" s="97" t="s">
        <v>624</v>
      </c>
      <c r="W239" s="97" t="s">
        <v>624</v>
      </c>
      <c r="X239" s="97" t="s">
        <v>624</v>
      </c>
      <c r="Y239" s="97" t="s">
        <v>624</v>
      </c>
      <c r="Z239" s="97" t="s">
        <v>624</v>
      </c>
      <c r="AA239" s="97" t="s">
        <v>624</v>
      </c>
      <c r="AB239" s="97" t="s">
        <v>624</v>
      </c>
      <c r="AC239" s="97" t="s">
        <v>624</v>
      </c>
    </row>
    <row r="240">
      <c r="A240" s="94" t="s">
        <v>842</v>
      </c>
      <c r="B240" s="94" t="s">
        <v>1798</v>
      </c>
      <c r="C240" s="94" t="s">
        <v>1799</v>
      </c>
      <c r="D240" s="94" t="s">
        <v>76</v>
      </c>
      <c r="E240" s="94" t="s">
        <v>1483</v>
      </c>
      <c r="F240" s="94" t="s">
        <v>1484</v>
      </c>
      <c r="G240" s="94" t="s">
        <v>79</v>
      </c>
      <c r="H240" s="97" t="s">
        <v>1800</v>
      </c>
      <c r="I240" s="97"/>
      <c r="J240" s="98" t="str">
        <f t="shared" si="1"/>
        <v>1-28 days</v>
      </c>
      <c r="K240" s="98" t="str">
        <f t="shared" si="2"/>
        <v/>
      </c>
      <c r="L240" s="101"/>
      <c r="M240" s="112">
        <v>0.0</v>
      </c>
      <c r="N240" s="94">
        <v>0.0</v>
      </c>
      <c r="O240" s="94">
        <v>0.0</v>
      </c>
      <c r="P240" s="94">
        <v>0.0</v>
      </c>
      <c r="Q240" s="94">
        <v>0.0</v>
      </c>
      <c r="R240" s="94">
        <v>0.0</v>
      </c>
      <c r="S240" s="94">
        <v>0.0</v>
      </c>
      <c r="T240" s="94">
        <v>0.0</v>
      </c>
      <c r="U240" s="97" t="s">
        <v>624</v>
      </c>
      <c r="V240" s="97" t="s">
        <v>624</v>
      </c>
      <c r="W240" s="97" t="s">
        <v>624</v>
      </c>
      <c r="X240" s="97" t="s">
        <v>624</v>
      </c>
      <c r="Y240" s="97" t="s">
        <v>624</v>
      </c>
      <c r="Z240" s="97" t="s">
        <v>624</v>
      </c>
      <c r="AA240" s="97" t="s">
        <v>624</v>
      </c>
      <c r="AB240" s="97" t="s">
        <v>624</v>
      </c>
      <c r="AC240" s="97" t="s">
        <v>624</v>
      </c>
    </row>
    <row r="241">
      <c r="A241" s="94" t="s">
        <v>389</v>
      </c>
      <c r="B241" s="94" t="s">
        <v>414</v>
      </c>
      <c r="C241" s="94" t="s">
        <v>414</v>
      </c>
      <c r="D241" s="94" t="s">
        <v>132</v>
      </c>
      <c r="E241" s="94" t="s">
        <v>1801</v>
      </c>
      <c r="F241" s="94" t="s">
        <v>1144</v>
      </c>
      <c r="G241" s="94" t="s">
        <v>135</v>
      </c>
      <c r="H241" s="97" t="s">
        <v>1802</v>
      </c>
      <c r="I241" s="97" t="s">
        <v>1803</v>
      </c>
      <c r="J241" s="98" t="str">
        <f t="shared" si="1"/>
        <v>1-28 days</v>
      </c>
      <c r="K241" s="98" t="str">
        <f t="shared" si="2"/>
        <v/>
      </c>
      <c r="L241" s="99" t="s">
        <v>1167</v>
      </c>
      <c r="M241" s="112">
        <v>6.0</v>
      </c>
      <c r="N241" s="94">
        <v>4.0</v>
      </c>
      <c r="O241" s="94">
        <v>0.0</v>
      </c>
      <c r="P241" s="94">
        <v>0.0</v>
      </c>
      <c r="Q241" s="94">
        <v>0.0</v>
      </c>
      <c r="R241" s="94">
        <v>0.0</v>
      </c>
      <c r="S241" s="94">
        <v>2.0</v>
      </c>
      <c r="T241" s="97" t="s">
        <v>624</v>
      </c>
      <c r="U241" s="97" t="s">
        <v>624</v>
      </c>
      <c r="V241" s="97" t="s">
        <v>624</v>
      </c>
      <c r="W241" s="97" t="s">
        <v>624</v>
      </c>
      <c r="X241" s="97" t="s">
        <v>624</v>
      </c>
      <c r="Y241" s="97" t="s">
        <v>624</v>
      </c>
      <c r="Z241" s="97" t="s">
        <v>624</v>
      </c>
      <c r="AA241" s="97" t="s">
        <v>624</v>
      </c>
      <c r="AB241" s="97" t="s">
        <v>624</v>
      </c>
      <c r="AC241" s="97" t="s">
        <v>624</v>
      </c>
    </row>
    <row r="242">
      <c r="A242" s="94" t="s">
        <v>230</v>
      </c>
      <c r="B242" s="94" t="s">
        <v>231</v>
      </c>
      <c r="C242" s="94" t="s">
        <v>231</v>
      </c>
      <c r="D242" s="94" t="s">
        <v>76</v>
      </c>
      <c r="E242" s="94" t="s">
        <v>232</v>
      </c>
      <c r="F242" s="94" t="s">
        <v>1804</v>
      </c>
      <c r="G242" s="94" t="s">
        <v>233</v>
      </c>
      <c r="H242" s="113">
        <v>45567.0</v>
      </c>
      <c r="I242" s="97" t="s">
        <v>1805</v>
      </c>
      <c r="J242" s="98" t="str">
        <f t="shared" si="1"/>
        <v>1-28 days</v>
      </c>
      <c r="K242" s="98" t="str">
        <f t="shared" si="2"/>
        <v/>
      </c>
      <c r="L242" s="101" t="s">
        <v>1376</v>
      </c>
      <c r="M242" s="112">
        <v>9.0</v>
      </c>
      <c r="N242" s="94">
        <v>2.0</v>
      </c>
      <c r="O242" s="94">
        <v>0.0</v>
      </c>
      <c r="P242" s="94">
        <v>0.0</v>
      </c>
      <c r="Q242" s="94">
        <v>2.0</v>
      </c>
      <c r="R242" s="94">
        <v>0.0</v>
      </c>
      <c r="S242" s="94">
        <v>5.0</v>
      </c>
      <c r="T242" s="97" t="s">
        <v>624</v>
      </c>
      <c r="U242" s="97" t="s">
        <v>624</v>
      </c>
      <c r="V242" s="97" t="s">
        <v>624</v>
      </c>
      <c r="W242" s="97" t="s">
        <v>624</v>
      </c>
      <c r="X242" s="97" t="s">
        <v>624</v>
      </c>
      <c r="Y242" s="97" t="s">
        <v>624</v>
      </c>
      <c r="Z242" s="97" t="s">
        <v>624</v>
      </c>
      <c r="AA242" s="97" t="s">
        <v>624</v>
      </c>
      <c r="AB242" s="97" t="s">
        <v>624</v>
      </c>
      <c r="AC242" s="97" t="s">
        <v>624</v>
      </c>
    </row>
    <row r="243">
      <c r="A243" s="94" t="s">
        <v>842</v>
      </c>
      <c r="B243" s="94" t="s">
        <v>855</v>
      </c>
      <c r="C243" s="94" t="s">
        <v>856</v>
      </c>
      <c r="D243" s="94" t="s">
        <v>76</v>
      </c>
      <c r="E243" s="94" t="s">
        <v>1483</v>
      </c>
      <c r="F243" s="94" t="s">
        <v>1484</v>
      </c>
      <c r="G243" s="94" t="s">
        <v>79</v>
      </c>
      <c r="H243" s="115">
        <v>45971.0</v>
      </c>
      <c r="I243" s="97"/>
      <c r="J243" s="98" t="str">
        <f t="shared" si="1"/>
        <v>1-28 days</v>
      </c>
      <c r="K243" s="98" t="str">
        <f t="shared" si="2"/>
        <v/>
      </c>
      <c r="L243" s="99" t="s">
        <v>1335</v>
      </c>
      <c r="M243" s="112">
        <v>19.0</v>
      </c>
      <c r="N243" s="94">
        <v>4.0</v>
      </c>
      <c r="O243" s="94">
        <v>0.0</v>
      </c>
      <c r="P243" s="94">
        <v>4.0</v>
      </c>
      <c r="Q243" s="94">
        <v>0.0</v>
      </c>
      <c r="R243" s="94">
        <v>10.0</v>
      </c>
      <c r="S243" s="94">
        <v>1.0</v>
      </c>
      <c r="T243" s="97" t="s">
        <v>624</v>
      </c>
      <c r="U243" s="97" t="s">
        <v>624</v>
      </c>
      <c r="V243" s="97" t="s">
        <v>624</v>
      </c>
      <c r="W243" s="97" t="s">
        <v>624</v>
      </c>
      <c r="X243" s="97" t="s">
        <v>624</v>
      </c>
      <c r="Y243" s="97" t="s">
        <v>624</v>
      </c>
      <c r="Z243" s="97" t="s">
        <v>624</v>
      </c>
      <c r="AA243" s="97" t="s">
        <v>624</v>
      </c>
      <c r="AB243" s="97" t="s">
        <v>624</v>
      </c>
      <c r="AC243" s="97" t="s">
        <v>624</v>
      </c>
    </row>
    <row r="244">
      <c r="A244" s="94" t="s">
        <v>862</v>
      </c>
      <c r="B244" s="94" t="s">
        <v>863</v>
      </c>
      <c r="C244" s="94" t="s">
        <v>863</v>
      </c>
      <c r="D244" s="94" t="s">
        <v>76</v>
      </c>
      <c r="E244" s="94" t="s">
        <v>864</v>
      </c>
      <c r="F244" s="94" t="s">
        <v>1640</v>
      </c>
      <c r="G244" s="94" t="s">
        <v>89</v>
      </c>
      <c r="H244" s="97" t="s">
        <v>1806</v>
      </c>
      <c r="I244" s="97" t="s">
        <v>1807</v>
      </c>
      <c r="J244" s="98" t="str">
        <f t="shared" si="1"/>
        <v>1-28 days</v>
      </c>
      <c r="K244" s="98" t="str">
        <f t="shared" si="2"/>
        <v/>
      </c>
      <c r="L244" s="101" t="s">
        <v>1808</v>
      </c>
      <c r="M244" s="112">
        <v>18.0</v>
      </c>
      <c r="N244" s="94">
        <v>0.0</v>
      </c>
      <c r="O244" s="94">
        <v>0.0</v>
      </c>
      <c r="P244" s="94">
        <v>0.0</v>
      </c>
      <c r="Q244" s="94">
        <v>10.0</v>
      </c>
      <c r="R244" s="94">
        <v>5.0</v>
      </c>
      <c r="S244" s="94">
        <v>3.0</v>
      </c>
      <c r="T244" s="97" t="s">
        <v>624</v>
      </c>
      <c r="U244" s="97" t="s">
        <v>624</v>
      </c>
      <c r="V244" s="97" t="s">
        <v>624</v>
      </c>
      <c r="W244" s="97" t="s">
        <v>624</v>
      </c>
      <c r="X244" s="97" t="s">
        <v>624</v>
      </c>
      <c r="Y244" s="97" t="s">
        <v>624</v>
      </c>
      <c r="Z244" s="97" t="s">
        <v>624</v>
      </c>
      <c r="AA244" s="97" t="s">
        <v>624</v>
      </c>
      <c r="AB244" s="97" t="s">
        <v>624</v>
      </c>
      <c r="AC244" s="97" t="s">
        <v>624</v>
      </c>
    </row>
    <row r="245">
      <c r="A245" s="94" t="s">
        <v>86</v>
      </c>
      <c r="B245" s="94" t="s">
        <v>1810</v>
      </c>
      <c r="C245" s="94" t="s">
        <v>1811</v>
      </c>
      <c r="D245" s="94" t="s">
        <v>88</v>
      </c>
      <c r="E245" s="94" t="s">
        <v>152</v>
      </c>
      <c r="F245" s="94" t="s">
        <v>64</v>
      </c>
      <c r="G245" s="94" t="s">
        <v>79</v>
      </c>
      <c r="H245" s="97" t="s">
        <v>1812</v>
      </c>
      <c r="I245" s="113">
        <v>43443.0</v>
      </c>
      <c r="J245" s="98" t="str">
        <f t="shared" si="1"/>
        <v>1-28 days</v>
      </c>
      <c r="K245" s="98" t="str">
        <f t="shared" si="2"/>
        <v/>
      </c>
      <c r="L245" s="101" t="s">
        <v>1207</v>
      </c>
      <c r="M245" s="112">
        <v>1.0</v>
      </c>
      <c r="N245" s="94">
        <v>0.0</v>
      </c>
      <c r="O245" s="94">
        <v>0.0</v>
      </c>
      <c r="P245" s="94">
        <v>0.0</v>
      </c>
      <c r="Q245" s="94">
        <v>0.0</v>
      </c>
      <c r="R245" s="94">
        <v>0.0</v>
      </c>
      <c r="S245" s="94">
        <v>1.0</v>
      </c>
      <c r="T245" s="97" t="s">
        <v>624</v>
      </c>
      <c r="U245" s="97" t="s">
        <v>624</v>
      </c>
      <c r="V245" s="97" t="s">
        <v>624</v>
      </c>
      <c r="W245" s="97" t="s">
        <v>624</v>
      </c>
      <c r="X245" s="97" t="s">
        <v>624</v>
      </c>
      <c r="Y245" s="97" t="s">
        <v>624</v>
      </c>
      <c r="Z245" s="97" t="s">
        <v>624</v>
      </c>
      <c r="AA245" s="97" t="s">
        <v>624</v>
      </c>
      <c r="AB245" s="97" t="s">
        <v>624</v>
      </c>
      <c r="AC245" s="97" t="s">
        <v>624</v>
      </c>
    </row>
    <row r="246">
      <c r="A246" s="94" t="s">
        <v>86</v>
      </c>
      <c r="B246" s="94" t="s">
        <v>432</v>
      </c>
      <c r="C246" s="94" t="s">
        <v>433</v>
      </c>
      <c r="D246" s="94" t="s">
        <v>88</v>
      </c>
      <c r="E246" s="94" t="s">
        <v>152</v>
      </c>
      <c r="F246" s="94" t="s">
        <v>1123</v>
      </c>
      <c r="G246" s="94" t="s">
        <v>79</v>
      </c>
      <c r="H246" s="116">
        <v>44965.0</v>
      </c>
      <c r="I246" s="97" t="s">
        <v>1813</v>
      </c>
      <c r="J246" s="98" t="str">
        <f t="shared" si="1"/>
        <v>1-28 days</v>
      </c>
      <c r="K246" s="98" t="str">
        <f t="shared" si="2"/>
        <v/>
      </c>
      <c r="L246" s="99" t="s">
        <v>1163</v>
      </c>
      <c r="M246" s="112">
        <v>4.0</v>
      </c>
      <c r="N246" s="94">
        <v>1.0</v>
      </c>
      <c r="O246" s="94">
        <v>0.0</v>
      </c>
      <c r="P246" s="94">
        <v>2.0</v>
      </c>
      <c r="Q246" s="94">
        <v>0.0</v>
      </c>
      <c r="R246" s="94">
        <v>1.0</v>
      </c>
      <c r="S246" s="97" t="s">
        <v>624</v>
      </c>
      <c r="T246" s="97" t="s">
        <v>624</v>
      </c>
      <c r="U246" s="97" t="s">
        <v>624</v>
      </c>
      <c r="V246" s="97" t="s">
        <v>624</v>
      </c>
      <c r="W246" s="97" t="s">
        <v>624</v>
      </c>
      <c r="X246" s="97" t="s">
        <v>624</v>
      </c>
      <c r="Y246" s="97" t="s">
        <v>624</v>
      </c>
      <c r="Z246" s="97" t="s">
        <v>624</v>
      </c>
      <c r="AA246" s="97" t="s">
        <v>624</v>
      </c>
      <c r="AB246" s="97" t="s">
        <v>624</v>
      </c>
      <c r="AC246" s="97" t="s">
        <v>624</v>
      </c>
    </row>
    <row r="247">
      <c r="A247" s="94" t="s">
        <v>936</v>
      </c>
      <c r="B247" s="94" t="s">
        <v>1078</v>
      </c>
      <c r="C247" s="94" t="s">
        <v>1078</v>
      </c>
      <c r="D247" s="94" t="s">
        <v>88</v>
      </c>
      <c r="E247" s="94" t="s">
        <v>939</v>
      </c>
      <c r="F247" s="94" t="s">
        <v>1123</v>
      </c>
      <c r="G247" s="94" t="s">
        <v>79</v>
      </c>
      <c r="H247" s="97"/>
      <c r="I247" s="97"/>
      <c r="J247" s="98" t="str">
        <f t="shared" si="1"/>
        <v>1-28 days</v>
      </c>
      <c r="K247" s="98" t="str">
        <f t="shared" si="2"/>
        <v/>
      </c>
      <c r="L247" s="101" t="s">
        <v>1248</v>
      </c>
      <c r="M247" s="112">
        <v>9.0</v>
      </c>
      <c r="N247" s="94">
        <v>0.0</v>
      </c>
      <c r="O247" s="94">
        <v>0.0</v>
      </c>
      <c r="P247" s="94">
        <v>3.0</v>
      </c>
      <c r="Q247" s="94">
        <v>5.0</v>
      </c>
      <c r="R247" s="94">
        <v>1.0</v>
      </c>
      <c r="S247" s="97" t="s">
        <v>624</v>
      </c>
      <c r="T247" s="97" t="s">
        <v>624</v>
      </c>
      <c r="U247" s="97" t="s">
        <v>624</v>
      </c>
      <c r="V247" s="97" t="s">
        <v>624</v>
      </c>
      <c r="W247" s="97" t="s">
        <v>624</v>
      </c>
      <c r="X247" s="97" t="s">
        <v>624</v>
      </c>
      <c r="Y247" s="97" t="s">
        <v>624</v>
      </c>
      <c r="Z247" s="97" t="s">
        <v>624</v>
      </c>
      <c r="AA247" s="97" t="s">
        <v>624</v>
      </c>
      <c r="AB247" s="97" t="s">
        <v>624</v>
      </c>
      <c r="AC247" s="97" t="s">
        <v>624</v>
      </c>
    </row>
    <row r="248">
      <c r="A248" s="94" t="s">
        <v>991</v>
      </c>
      <c r="B248" s="94" t="s">
        <v>1072</v>
      </c>
      <c r="C248" s="94" t="s">
        <v>1072</v>
      </c>
      <c r="D248" s="94" t="s">
        <v>62</v>
      </c>
      <c r="E248" s="94" t="s">
        <v>993</v>
      </c>
      <c r="F248" s="94" t="s">
        <v>1123</v>
      </c>
      <c r="G248" s="94" t="s">
        <v>106</v>
      </c>
      <c r="H248" s="113">
        <v>45327.0</v>
      </c>
      <c r="I248" s="97" t="s">
        <v>1814</v>
      </c>
      <c r="J248" s="98" t="str">
        <f t="shared" si="1"/>
        <v>1-28 days</v>
      </c>
      <c r="K248" s="98" t="str">
        <f t="shared" si="2"/>
        <v/>
      </c>
      <c r="L248" s="101" t="s">
        <v>1141</v>
      </c>
      <c r="M248" s="112">
        <v>1.0</v>
      </c>
      <c r="N248" s="94">
        <v>0.0</v>
      </c>
      <c r="O248" s="94">
        <v>0.0</v>
      </c>
      <c r="P248" s="94">
        <v>0.0</v>
      </c>
      <c r="Q248" s="94">
        <v>0.0</v>
      </c>
      <c r="R248" s="94">
        <v>1.0</v>
      </c>
      <c r="S248" s="97" t="s">
        <v>624</v>
      </c>
      <c r="T248" s="97" t="s">
        <v>624</v>
      </c>
      <c r="U248" s="97" t="s">
        <v>624</v>
      </c>
      <c r="V248" s="97" t="s">
        <v>624</v>
      </c>
      <c r="W248" s="97" t="s">
        <v>624</v>
      </c>
      <c r="X248" s="97" t="s">
        <v>624</v>
      </c>
      <c r="Y248" s="97" t="s">
        <v>624</v>
      </c>
      <c r="Z248" s="97" t="s">
        <v>624</v>
      </c>
      <c r="AA248" s="97" t="s">
        <v>624</v>
      </c>
      <c r="AB248" s="97" t="s">
        <v>624</v>
      </c>
      <c r="AC248" s="97" t="s">
        <v>624</v>
      </c>
    </row>
    <row r="249">
      <c r="A249" s="94" t="s">
        <v>234</v>
      </c>
      <c r="B249" s="94" t="s">
        <v>1062</v>
      </c>
      <c r="C249" s="94" t="s">
        <v>1062</v>
      </c>
      <c r="D249" s="94" t="s">
        <v>88</v>
      </c>
      <c r="E249" s="94" t="s">
        <v>236</v>
      </c>
      <c r="F249" s="94" t="s">
        <v>1123</v>
      </c>
      <c r="G249" s="94" t="s">
        <v>114</v>
      </c>
      <c r="H249" s="97" t="s">
        <v>1815</v>
      </c>
      <c r="I249" s="113">
        <v>45027.0</v>
      </c>
      <c r="J249" s="98" t="str">
        <f t="shared" si="1"/>
        <v>1-28 days</v>
      </c>
      <c r="K249" s="98" t="str">
        <f t="shared" si="2"/>
        <v/>
      </c>
      <c r="L249" s="101" t="s">
        <v>1609</v>
      </c>
      <c r="M249" s="112">
        <v>2.0</v>
      </c>
      <c r="N249" s="94">
        <v>0.0</v>
      </c>
      <c r="O249" s="94">
        <v>0.0</v>
      </c>
      <c r="P249" s="94">
        <v>0.0</v>
      </c>
      <c r="Q249" s="94">
        <v>0.0</v>
      </c>
      <c r="R249" s="94">
        <v>2.0</v>
      </c>
      <c r="S249" s="97" t="s">
        <v>624</v>
      </c>
      <c r="T249" s="97" t="s">
        <v>624</v>
      </c>
      <c r="U249" s="97" t="s">
        <v>624</v>
      </c>
      <c r="V249" s="97" t="s">
        <v>624</v>
      </c>
      <c r="W249" s="97" t="s">
        <v>624</v>
      </c>
      <c r="X249" s="97" t="s">
        <v>624</v>
      </c>
      <c r="Y249" s="97" t="s">
        <v>624</v>
      </c>
      <c r="Z249" s="97" t="s">
        <v>624</v>
      </c>
      <c r="AA249" s="97" t="s">
        <v>624</v>
      </c>
      <c r="AB249" s="97" t="s">
        <v>624</v>
      </c>
      <c r="AC249" s="97" t="s">
        <v>624</v>
      </c>
    </row>
    <row r="250">
      <c r="A250" s="94" t="s">
        <v>439</v>
      </c>
      <c r="B250" s="94" t="s">
        <v>1816</v>
      </c>
      <c r="C250" s="94" t="s">
        <v>1816</v>
      </c>
      <c r="D250" s="94" t="s">
        <v>76</v>
      </c>
      <c r="E250" s="94" t="s">
        <v>1241</v>
      </c>
      <c r="F250" s="94" t="s">
        <v>1174</v>
      </c>
      <c r="G250" s="94" t="s">
        <v>79</v>
      </c>
      <c r="H250" s="97" t="s">
        <v>1817</v>
      </c>
      <c r="I250" s="113">
        <v>46091.0</v>
      </c>
      <c r="J250" s="98" t="str">
        <f t="shared" si="1"/>
        <v>1-28 days</v>
      </c>
      <c r="K250" s="98" t="str">
        <f t="shared" si="2"/>
        <v/>
      </c>
      <c r="L250" s="99" t="s">
        <v>1132</v>
      </c>
      <c r="M250" s="112">
        <v>3.0</v>
      </c>
      <c r="N250" s="94">
        <v>1.0</v>
      </c>
      <c r="O250" s="94">
        <v>1.0</v>
      </c>
      <c r="P250" s="94">
        <v>0.0</v>
      </c>
      <c r="Q250" s="94">
        <v>0.0</v>
      </c>
      <c r="R250" s="94">
        <v>1.0</v>
      </c>
      <c r="S250" s="97" t="s">
        <v>624</v>
      </c>
      <c r="T250" s="97" t="s">
        <v>624</v>
      </c>
      <c r="U250" s="97" t="s">
        <v>624</v>
      </c>
      <c r="V250" s="97" t="s">
        <v>624</v>
      </c>
      <c r="W250" s="97" t="s">
        <v>624</v>
      </c>
      <c r="X250" s="97" t="s">
        <v>624</v>
      </c>
      <c r="Y250" s="97" t="s">
        <v>624</v>
      </c>
      <c r="Z250" s="97" t="s">
        <v>624</v>
      </c>
      <c r="AA250" s="97" t="s">
        <v>624</v>
      </c>
      <c r="AB250" s="97" t="s">
        <v>624</v>
      </c>
      <c r="AC250" s="97" t="s">
        <v>624</v>
      </c>
    </row>
    <row r="251">
      <c r="A251" s="94" t="s">
        <v>517</v>
      </c>
      <c r="B251" s="94" t="s">
        <v>1818</v>
      </c>
      <c r="C251" s="94" t="s">
        <v>1819</v>
      </c>
      <c r="D251" s="94" t="s">
        <v>88</v>
      </c>
      <c r="E251" s="94"/>
      <c r="F251" s="94" t="s">
        <v>64</v>
      </c>
      <c r="G251" s="94" t="s">
        <v>1820</v>
      </c>
      <c r="H251" s="97"/>
      <c r="I251" s="97"/>
      <c r="J251" s="98" t="str">
        <f t="shared" si="1"/>
        <v>1-28 days</v>
      </c>
      <c r="K251" s="98" t="str">
        <f t="shared" si="2"/>
        <v/>
      </c>
      <c r="L251" s="101" t="s">
        <v>1821</v>
      </c>
      <c r="M251" s="112">
        <v>1.0</v>
      </c>
      <c r="N251" s="94">
        <v>0.0</v>
      </c>
      <c r="O251" s="94">
        <v>0.0</v>
      </c>
      <c r="P251" s="94">
        <v>0.0</v>
      </c>
      <c r="Q251" s="94">
        <v>0.0</v>
      </c>
      <c r="R251" s="94">
        <v>1.0</v>
      </c>
      <c r="S251" s="97" t="s">
        <v>624</v>
      </c>
      <c r="T251" s="97" t="s">
        <v>624</v>
      </c>
      <c r="U251" s="97" t="s">
        <v>624</v>
      </c>
      <c r="V251" s="97" t="s">
        <v>624</v>
      </c>
      <c r="W251" s="97" t="s">
        <v>624</v>
      </c>
      <c r="X251" s="97" t="s">
        <v>624</v>
      </c>
      <c r="Y251" s="97" t="s">
        <v>624</v>
      </c>
      <c r="Z251" s="97" t="s">
        <v>624</v>
      </c>
      <c r="AA251" s="97" t="s">
        <v>624</v>
      </c>
      <c r="AB251" s="97" t="s">
        <v>624</v>
      </c>
      <c r="AC251" s="97" t="s">
        <v>624</v>
      </c>
    </row>
    <row r="252">
      <c r="A252" s="94" t="s">
        <v>86</v>
      </c>
      <c r="B252" s="94" t="s">
        <v>600</v>
      </c>
      <c r="C252" s="94" t="s">
        <v>600</v>
      </c>
      <c r="D252" s="94" t="s">
        <v>88</v>
      </c>
      <c r="E252" s="94" t="s">
        <v>152</v>
      </c>
      <c r="F252" s="94" t="s">
        <v>1123</v>
      </c>
      <c r="G252" s="94" t="s">
        <v>79</v>
      </c>
      <c r="H252" s="97" t="s">
        <v>1822</v>
      </c>
      <c r="I252" s="97" t="s">
        <v>1823</v>
      </c>
      <c r="J252" s="98" t="str">
        <f t="shared" si="1"/>
        <v>1-28 days</v>
      </c>
      <c r="K252" s="98" t="str">
        <f t="shared" si="2"/>
        <v/>
      </c>
      <c r="L252" s="101" t="s">
        <v>1824</v>
      </c>
      <c r="M252" s="112">
        <v>3.0</v>
      </c>
      <c r="N252" s="94">
        <v>0.0</v>
      </c>
      <c r="O252" s="94">
        <v>1.0</v>
      </c>
      <c r="P252" s="94">
        <v>0.0</v>
      </c>
      <c r="Q252" s="94">
        <v>1.0</v>
      </c>
      <c r="R252" s="94">
        <v>1.0</v>
      </c>
      <c r="S252" s="97" t="s">
        <v>624</v>
      </c>
      <c r="T252" s="97" t="s">
        <v>624</v>
      </c>
      <c r="U252" s="97" t="s">
        <v>624</v>
      </c>
      <c r="V252" s="97" t="s">
        <v>624</v>
      </c>
      <c r="W252" s="97" t="s">
        <v>624</v>
      </c>
      <c r="X252" s="97" t="s">
        <v>624</v>
      </c>
      <c r="Y252" s="97" t="s">
        <v>624</v>
      </c>
      <c r="Z252" s="97" t="s">
        <v>624</v>
      </c>
      <c r="AA252" s="97" t="s">
        <v>624</v>
      </c>
      <c r="AB252" s="97" t="s">
        <v>624</v>
      </c>
      <c r="AC252" s="97" t="s">
        <v>624</v>
      </c>
    </row>
    <row r="253">
      <c r="A253" s="94" t="s">
        <v>1826</v>
      </c>
      <c r="B253" s="94" t="s">
        <v>1827</v>
      </c>
      <c r="C253" s="94" t="s">
        <v>1827</v>
      </c>
      <c r="D253" s="94" t="s">
        <v>62</v>
      </c>
      <c r="E253" s="94" t="s">
        <v>1828</v>
      </c>
      <c r="F253" s="94" t="s">
        <v>1123</v>
      </c>
      <c r="G253" s="94" t="s">
        <v>106</v>
      </c>
      <c r="H253" s="97" t="s">
        <v>1829</v>
      </c>
      <c r="I253" s="97"/>
      <c r="J253" s="98" t="str">
        <f t="shared" si="1"/>
        <v>1-28 days</v>
      </c>
      <c r="K253" s="98" t="str">
        <f t="shared" si="2"/>
        <v/>
      </c>
      <c r="L253" s="101" t="s">
        <v>1225</v>
      </c>
      <c r="M253" s="112">
        <v>1.0</v>
      </c>
      <c r="N253" s="94">
        <v>0.0</v>
      </c>
      <c r="O253" s="94">
        <v>0.0</v>
      </c>
      <c r="P253" s="94">
        <v>0.0</v>
      </c>
      <c r="Q253" s="94">
        <v>0.0</v>
      </c>
      <c r="R253" s="94">
        <v>1.0</v>
      </c>
      <c r="S253" s="97" t="s">
        <v>624</v>
      </c>
      <c r="T253" s="97" t="s">
        <v>624</v>
      </c>
      <c r="U253" s="97" t="s">
        <v>624</v>
      </c>
      <c r="V253" s="97" t="s">
        <v>624</v>
      </c>
      <c r="W253" s="97" t="s">
        <v>624</v>
      </c>
      <c r="X253" s="97" t="s">
        <v>624</v>
      </c>
      <c r="Y253" s="97" t="s">
        <v>624</v>
      </c>
      <c r="Z253" s="97" t="s">
        <v>624</v>
      </c>
      <c r="AA253" s="97" t="s">
        <v>624</v>
      </c>
      <c r="AB253" s="97" t="s">
        <v>624</v>
      </c>
      <c r="AC253" s="97" t="s">
        <v>624</v>
      </c>
    </row>
    <row r="254">
      <c r="A254" s="94" t="s">
        <v>1830</v>
      </c>
      <c r="B254" s="94" t="s">
        <v>1831</v>
      </c>
      <c r="C254" s="94" t="s">
        <v>1831</v>
      </c>
      <c r="D254" s="94" t="s">
        <v>62</v>
      </c>
      <c r="E254" s="94" t="s">
        <v>1832</v>
      </c>
      <c r="F254" s="94" t="s">
        <v>1123</v>
      </c>
      <c r="G254" s="94" t="s">
        <v>237</v>
      </c>
      <c r="H254" s="113">
        <v>45180.0</v>
      </c>
      <c r="I254" s="97" t="s">
        <v>1833</v>
      </c>
      <c r="J254" s="98" t="str">
        <f t="shared" si="1"/>
        <v>1-28 days</v>
      </c>
      <c r="K254" s="98" t="str">
        <f t="shared" si="2"/>
        <v/>
      </c>
      <c r="L254" s="99" t="s">
        <v>1130</v>
      </c>
      <c r="M254" s="112">
        <v>1.0</v>
      </c>
      <c r="N254" s="94">
        <v>0.0</v>
      </c>
      <c r="O254" s="94">
        <v>0.0</v>
      </c>
      <c r="P254" s="94">
        <v>0.0</v>
      </c>
      <c r="Q254" s="94">
        <v>0.0</v>
      </c>
      <c r="R254" s="94">
        <v>1.0</v>
      </c>
      <c r="S254" s="97" t="s">
        <v>624</v>
      </c>
      <c r="T254" s="97" t="s">
        <v>624</v>
      </c>
      <c r="U254" s="97" t="s">
        <v>624</v>
      </c>
      <c r="V254" s="97" t="s">
        <v>624</v>
      </c>
      <c r="W254" s="97" t="s">
        <v>624</v>
      </c>
      <c r="X254" s="97" t="s">
        <v>624</v>
      </c>
      <c r="Y254" s="97" t="s">
        <v>624</v>
      </c>
      <c r="Z254" s="97" t="s">
        <v>624</v>
      </c>
      <c r="AA254" s="97" t="s">
        <v>624</v>
      </c>
      <c r="AB254" s="97" t="s">
        <v>624</v>
      </c>
      <c r="AC254" s="97" t="s">
        <v>624</v>
      </c>
    </row>
    <row r="255">
      <c r="A255" s="94" t="s">
        <v>59</v>
      </c>
      <c r="B255" s="94" t="s">
        <v>1061</v>
      </c>
      <c r="C255" s="94" t="s">
        <v>1061</v>
      </c>
      <c r="D255" s="94" t="s">
        <v>62</v>
      </c>
      <c r="E255" s="94" t="s">
        <v>63</v>
      </c>
      <c r="F255" s="94" t="s">
        <v>1288</v>
      </c>
      <c r="G255" s="94" t="s">
        <v>237</v>
      </c>
      <c r="H255" s="117">
        <v>44583.0</v>
      </c>
      <c r="I255" s="97" t="s">
        <v>1834</v>
      </c>
      <c r="J255" s="98" t="str">
        <f t="shared" si="1"/>
        <v>1-28 days</v>
      </c>
      <c r="K255" s="98" t="str">
        <f t="shared" si="2"/>
        <v/>
      </c>
      <c r="L255" s="99" t="s">
        <v>1286</v>
      </c>
      <c r="M255" s="112">
        <v>13.0</v>
      </c>
      <c r="N255" s="94">
        <v>1.0</v>
      </c>
      <c r="O255" s="94">
        <v>3.0</v>
      </c>
      <c r="P255" s="94">
        <v>7.0</v>
      </c>
      <c r="Q255" s="94">
        <v>2.0</v>
      </c>
      <c r="R255" s="97" t="s">
        <v>624</v>
      </c>
      <c r="S255" s="97" t="s">
        <v>624</v>
      </c>
      <c r="T255" s="97" t="s">
        <v>624</v>
      </c>
      <c r="U255" s="97" t="s">
        <v>624</v>
      </c>
      <c r="V255" s="97" t="s">
        <v>624</v>
      </c>
      <c r="W255" s="97" t="s">
        <v>624</v>
      </c>
      <c r="X255" s="97" t="s">
        <v>624</v>
      </c>
      <c r="Y255" s="97" t="s">
        <v>624</v>
      </c>
      <c r="Z255" s="97" t="s">
        <v>624</v>
      </c>
      <c r="AA255" s="97" t="s">
        <v>624</v>
      </c>
      <c r="AB255" s="97" t="s">
        <v>624</v>
      </c>
      <c r="AC255" s="97" t="s">
        <v>624</v>
      </c>
    </row>
    <row r="256">
      <c r="A256" s="94" t="s">
        <v>59</v>
      </c>
      <c r="B256" s="94" t="s">
        <v>331</v>
      </c>
      <c r="C256" s="94" t="s">
        <v>332</v>
      </c>
      <c r="D256" s="94" t="s">
        <v>62</v>
      </c>
      <c r="E256" s="94" t="s">
        <v>63</v>
      </c>
      <c r="F256" s="94" t="s">
        <v>1123</v>
      </c>
      <c r="G256" s="94" t="s">
        <v>106</v>
      </c>
      <c r="H256" s="113">
        <v>44928.0</v>
      </c>
      <c r="I256" s="113">
        <v>44623.0</v>
      </c>
      <c r="J256" s="98" t="str">
        <f t="shared" si="1"/>
        <v>1-28 days</v>
      </c>
      <c r="K256" s="98" t="str">
        <f t="shared" si="2"/>
        <v/>
      </c>
      <c r="L256" s="101" t="s">
        <v>1680</v>
      </c>
      <c r="M256" s="112">
        <v>1.0</v>
      </c>
      <c r="N256" s="94">
        <v>0.0</v>
      </c>
      <c r="O256" s="94">
        <v>0.0</v>
      </c>
      <c r="P256" s="94">
        <v>0.0</v>
      </c>
      <c r="Q256" s="94">
        <v>1.0</v>
      </c>
      <c r="R256" s="97" t="s">
        <v>624</v>
      </c>
      <c r="S256" s="97" t="s">
        <v>624</v>
      </c>
      <c r="T256" s="97" t="s">
        <v>624</v>
      </c>
      <c r="U256" s="97" t="s">
        <v>624</v>
      </c>
      <c r="V256" s="97" t="s">
        <v>624</v>
      </c>
      <c r="W256" s="97" t="s">
        <v>624</v>
      </c>
      <c r="X256" s="97" t="s">
        <v>624</v>
      </c>
      <c r="Y256" s="97" t="s">
        <v>624</v>
      </c>
      <c r="Z256" s="97" t="s">
        <v>624</v>
      </c>
      <c r="AA256" s="97" t="s">
        <v>624</v>
      </c>
      <c r="AB256" s="97" t="s">
        <v>624</v>
      </c>
      <c r="AC256" s="97" t="s">
        <v>624</v>
      </c>
    </row>
    <row r="257">
      <c r="A257" s="94" t="s">
        <v>755</v>
      </c>
      <c r="B257" s="94" t="s">
        <v>756</v>
      </c>
      <c r="C257" s="94" t="s">
        <v>756</v>
      </c>
      <c r="D257" s="94" t="s">
        <v>62</v>
      </c>
      <c r="E257" s="94" t="s">
        <v>757</v>
      </c>
      <c r="F257" s="94" t="s">
        <v>1123</v>
      </c>
      <c r="G257" s="94" t="s">
        <v>89</v>
      </c>
      <c r="H257" s="113">
        <v>44959.0</v>
      </c>
      <c r="I257" s="97" t="s">
        <v>1835</v>
      </c>
      <c r="J257" s="98" t="str">
        <f t="shared" si="1"/>
        <v>1-28 days</v>
      </c>
      <c r="K257" s="98" t="str">
        <f t="shared" si="2"/>
        <v/>
      </c>
      <c r="L257" s="101" t="s">
        <v>1376</v>
      </c>
      <c r="M257" s="112">
        <v>5.0</v>
      </c>
      <c r="N257" s="94">
        <v>2.0</v>
      </c>
      <c r="O257" s="94">
        <v>0.0</v>
      </c>
      <c r="P257" s="94">
        <v>2.0</v>
      </c>
      <c r="Q257" s="94">
        <v>1.0</v>
      </c>
      <c r="R257" s="97" t="s">
        <v>624</v>
      </c>
      <c r="S257" s="97" t="s">
        <v>624</v>
      </c>
      <c r="T257" s="97" t="s">
        <v>624</v>
      </c>
      <c r="U257" s="97" t="s">
        <v>624</v>
      </c>
      <c r="V257" s="97" t="s">
        <v>624</v>
      </c>
      <c r="W257" s="97" t="s">
        <v>624</v>
      </c>
      <c r="X257" s="97" t="s">
        <v>624</v>
      </c>
      <c r="Y257" s="97" t="s">
        <v>624</v>
      </c>
      <c r="Z257" s="97" t="s">
        <v>624</v>
      </c>
      <c r="AA257" s="97" t="s">
        <v>624</v>
      </c>
      <c r="AB257" s="97" t="s">
        <v>624</v>
      </c>
      <c r="AC257" s="97" t="s">
        <v>624</v>
      </c>
    </row>
    <row r="258">
      <c r="A258" s="94" t="s">
        <v>279</v>
      </c>
      <c r="B258" s="94" t="s">
        <v>471</v>
      </c>
      <c r="C258" s="94" t="s">
        <v>472</v>
      </c>
      <c r="D258" s="94" t="s">
        <v>76</v>
      </c>
      <c r="E258" s="94" t="s">
        <v>473</v>
      </c>
      <c r="F258" s="94" t="s">
        <v>1262</v>
      </c>
      <c r="G258" s="94" t="s">
        <v>79</v>
      </c>
      <c r="H258" s="97" t="s">
        <v>1836</v>
      </c>
      <c r="I258" s="97" t="s">
        <v>1837</v>
      </c>
      <c r="J258" s="98" t="str">
        <f t="shared" si="1"/>
        <v>1-28 days</v>
      </c>
      <c r="K258" s="98" t="str">
        <f t="shared" si="2"/>
        <v/>
      </c>
      <c r="L258" s="99" t="s">
        <v>1306</v>
      </c>
      <c r="M258" s="112">
        <v>80.0</v>
      </c>
      <c r="N258" s="94">
        <v>13.0</v>
      </c>
      <c r="O258" s="94">
        <v>22.0</v>
      </c>
      <c r="P258" s="94">
        <v>32.0</v>
      </c>
      <c r="Q258" s="94">
        <v>13.0</v>
      </c>
      <c r="R258" s="97" t="s">
        <v>624</v>
      </c>
      <c r="S258" s="97" t="s">
        <v>624</v>
      </c>
      <c r="T258" s="97" t="s">
        <v>624</v>
      </c>
      <c r="U258" s="97" t="s">
        <v>624</v>
      </c>
      <c r="V258" s="97" t="s">
        <v>624</v>
      </c>
      <c r="W258" s="97" t="s">
        <v>624</v>
      </c>
      <c r="X258" s="97" t="s">
        <v>624</v>
      </c>
      <c r="Y258" s="97" t="s">
        <v>624</v>
      </c>
      <c r="Z258" s="97" t="s">
        <v>624</v>
      </c>
      <c r="AA258" s="97" t="s">
        <v>624</v>
      </c>
      <c r="AB258" s="97" t="s">
        <v>624</v>
      </c>
      <c r="AC258" s="97" t="s">
        <v>624</v>
      </c>
    </row>
    <row r="259">
      <c r="A259" s="94" t="s">
        <v>161</v>
      </c>
      <c r="B259" s="94" t="s">
        <v>1839</v>
      </c>
      <c r="C259" s="94" t="s">
        <v>1840</v>
      </c>
      <c r="D259" s="94" t="s">
        <v>132</v>
      </c>
      <c r="E259" s="94" t="s">
        <v>488</v>
      </c>
      <c r="F259" s="94" t="s">
        <v>1144</v>
      </c>
      <c r="G259" s="94" t="s">
        <v>89</v>
      </c>
      <c r="H259" s="97" t="s">
        <v>1841</v>
      </c>
      <c r="I259" s="97"/>
      <c r="J259" s="98" t="str">
        <f t="shared" si="1"/>
        <v>1-28 days</v>
      </c>
      <c r="K259" s="98" t="str">
        <f t="shared" si="2"/>
        <v/>
      </c>
      <c r="L259" s="101" t="s">
        <v>1577</v>
      </c>
      <c r="M259" s="112">
        <v>3.0</v>
      </c>
      <c r="N259" s="94">
        <v>0.0</v>
      </c>
      <c r="O259" s="94">
        <v>0.0</v>
      </c>
      <c r="P259" s="94">
        <v>0.0</v>
      </c>
      <c r="Q259" s="94">
        <v>3.0</v>
      </c>
      <c r="R259" s="97" t="s">
        <v>624</v>
      </c>
      <c r="S259" s="97" t="s">
        <v>624</v>
      </c>
      <c r="T259" s="97" t="s">
        <v>624</v>
      </c>
      <c r="U259" s="97" t="s">
        <v>624</v>
      </c>
      <c r="V259" s="97" t="s">
        <v>624</v>
      </c>
      <c r="W259" s="97" t="s">
        <v>624</v>
      </c>
      <c r="X259" s="97" t="s">
        <v>624</v>
      </c>
      <c r="Y259" s="97" t="s">
        <v>624</v>
      </c>
      <c r="Z259" s="97" t="s">
        <v>624</v>
      </c>
      <c r="AA259" s="97" t="s">
        <v>624</v>
      </c>
      <c r="AB259" s="97" t="s">
        <v>624</v>
      </c>
      <c r="AC259" s="97" t="s">
        <v>624</v>
      </c>
    </row>
    <row r="260">
      <c r="A260" s="94" t="s">
        <v>147</v>
      </c>
      <c r="B260" s="94" t="s">
        <v>821</v>
      </c>
      <c r="C260" s="94" t="s">
        <v>821</v>
      </c>
      <c r="D260" s="94" t="s">
        <v>76</v>
      </c>
      <c r="E260" s="94" t="s">
        <v>149</v>
      </c>
      <c r="F260" s="94" t="s">
        <v>1804</v>
      </c>
      <c r="G260" s="94" t="s">
        <v>769</v>
      </c>
      <c r="H260" s="97" t="s">
        <v>1842</v>
      </c>
      <c r="I260" s="97" t="s">
        <v>1843</v>
      </c>
      <c r="J260" s="98" t="str">
        <f t="shared" si="1"/>
        <v>1-28 days</v>
      </c>
      <c r="K260" s="98" t="str">
        <f t="shared" si="2"/>
        <v/>
      </c>
      <c r="L260" s="101" t="s">
        <v>1252</v>
      </c>
      <c r="M260" s="112">
        <v>3.0</v>
      </c>
      <c r="N260" s="94">
        <v>0.0</v>
      </c>
      <c r="O260" s="94">
        <v>1.0</v>
      </c>
      <c r="P260" s="94">
        <v>0.0</v>
      </c>
      <c r="Q260" s="94">
        <v>2.0</v>
      </c>
      <c r="R260" s="97" t="s">
        <v>624</v>
      </c>
      <c r="S260" s="97" t="s">
        <v>624</v>
      </c>
      <c r="T260" s="97" t="s">
        <v>624</v>
      </c>
      <c r="U260" s="97" t="s">
        <v>624</v>
      </c>
      <c r="V260" s="97" t="s">
        <v>624</v>
      </c>
      <c r="W260" s="97" t="s">
        <v>624</v>
      </c>
      <c r="X260" s="97" t="s">
        <v>624</v>
      </c>
      <c r="Y260" s="97" t="s">
        <v>624</v>
      </c>
      <c r="Z260" s="97" t="s">
        <v>624</v>
      </c>
      <c r="AA260" s="97" t="s">
        <v>624</v>
      </c>
      <c r="AB260" s="97" t="s">
        <v>624</v>
      </c>
      <c r="AC260" s="97" t="s">
        <v>624</v>
      </c>
    </row>
    <row r="261">
      <c r="A261" s="94" t="s">
        <v>279</v>
      </c>
      <c r="B261" s="94" t="s">
        <v>1844</v>
      </c>
      <c r="C261" s="94" t="s">
        <v>1844</v>
      </c>
      <c r="D261" s="94" t="s">
        <v>76</v>
      </c>
      <c r="E261" s="94" t="s">
        <v>473</v>
      </c>
      <c r="F261" s="94" t="s">
        <v>208</v>
      </c>
      <c r="G261" s="94" t="s">
        <v>1845</v>
      </c>
      <c r="H261" s="97"/>
      <c r="I261" s="97"/>
      <c r="J261" s="98" t="str">
        <f t="shared" si="1"/>
        <v>1-28 days</v>
      </c>
      <c r="K261" s="98" t="str">
        <f t="shared" si="2"/>
        <v/>
      </c>
      <c r="L261" s="99" t="s">
        <v>1163</v>
      </c>
      <c r="M261" s="112">
        <v>22.0</v>
      </c>
      <c r="N261" s="94">
        <v>6.0</v>
      </c>
      <c r="O261" s="94">
        <v>0.0</v>
      </c>
      <c r="P261" s="94">
        <v>3.0</v>
      </c>
      <c r="Q261" s="94">
        <v>13.0</v>
      </c>
      <c r="R261" s="97" t="s">
        <v>624</v>
      </c>
      <c r="S261" s="97" t="s">
        <v>624</v>
      </c>
      <c r="T261" s="97" t="s">
        <v>624</v>
      </c>
      <c r="U261" s="97" t="s">
        <v>624</v>
      </c>
      <c r="V261" s="97" t="s">
        <v>624</v>
      </c>
      <c r="W261" s="97" t="s">
        <v>624</v>
      </c>
      <c r="X261" s="97" t="s">
        <v>624</v>
      </c>
      <c r="Y261" s="97" t="s">
        <v>624</v>
      </c>
      <c r="Z261" s="97" t="s">
        <v>624</v>
      </c>
      <c r="AA261" s="97" t="s">
        <v>624</v>
      </c>
      <c r="AB261" s="97" t="s">
        <v>624</v>
      </c>
      <c r="AC261" s="97" t="s">
        <v>624</v>
      </c>
    </row>
    <row r="262">
      <c r="A262" s="94" t="s">
        <v>86</v>
      </c>
      <c r="B262" s="94" t="s">
        <v>700</v>
      </c>
      <c r="C262" s="94" t="s">
        <v>700</v>
      </c>
      <c r="D262" s="94" t="s">
        <v>88</v>
      </c>
      <c r="E262" s="94" t="s">
        <v>152</v>
      </c>
      <c r="F262" s="94" t="s">
        <v>1123</v>
      </c>
      <c r="G262" s="94" t="s">
        <v>79</v>
      </c>
      <c r="H262" s="113">
        <v>44657.0</v>
      </c>
      <c r="I262" s="97" t="s">
        <v>1846</v>
      </c>
      <c r="J262" s="98" t="str">
        <f t="shared" si="1"/>
        <v>1-28 days</v>
      </c>
      <c r="K262" s="98" t="str">
        <f t="shared" si="2"/>
        <v/>
      </c>
      <c r="L262" s="101" t="s">
        <v>1808</v>
      </c>
      <c r="M262" s="112">
        <v>1.0</v>
      </c>
      <c r="N262" s="94">
        <v>0.0</v>
      </c>
      <c r="O262" s="94">
        <v>0.0</v>
      </c>
      <c r="P262" s="94">
        <v>0.0</v>
      </c>
      <c r="Q262" s="94">
        <v>1.0</v>
      </c>
      <c r="R262" s="97" t="s">
        <v>624</v>
      </c>
      <c r="S262" s="97" t="s">
        <v>624</v>
      </c>
      <c r="T262" s="97" t="s">
        <v>624</v>
      </c>
      <c r="U262" s="97" t="s">
        <v>624</v>
      </c>
      <c r="V262" s="97" t="s">
        <v>624</v>
      </c>
      <c r="W262" s="97" t="s">
        <v>624</v>
      </c>
      <c r="X262" s="97" t="s">
        <v>624</v>
      </c>
      <c r="Y262" s="97" t="s">
        <v>624</v>
      </c>
      <c r="Z262" s="97" t="s">
        <v>624</v>
      </c>
      <c r="AA262" s="97" t="s">
        <v>624</v>
      </c>
      <c r="AB262" s="97" t="s">
        <v>624</v>
      </c>
      <c r="AC262" s="97" t="s">
        <v>624</v>
      </c>
    </row>
    <row r="263">
      <c r="A263" s="94" t="s">
        <v>287</v>
      </c>
      <c r="B263" s="94" t="s">
        <v>653</v>
      </c>
      <c r="C263" s="94" t="s">
        <v>653</v>
      </c>
      <c r="D263" s="94" t="s">
        <v>132</v>
      </c>
      <c r="E263" s="94" t="s">
        <v>290</v>
      </c>
      <c r="F263" s="94" t="s">
        <v>1144</v>
      </c>
      <c r="G263" s="94" t="s">
        <v>233</v>
      </c>
      <c r="H263" s="113">
        <v>45294.0</v>
      </c>
      <c r="I263" s="97" t="s">
        <v>1458</v>
      </c>
      <c r="J263" s="98" t="str">
        <f t="shared" si="1"/>
        <v>1-28 days</v>
      </c>
      <c r="K263" s="98" t="str">
        <f t="shared" si="2"/>
        <v/>
      </c>
      <c r="L263" s="101" t="s">
        <v>1157</v>
      </c>
      <c r="M263" s="112">
        <v>1.0</v>
      </c>
      <c r="N263" s="94">
        <v>0.0</v>
      </c>
      <c r="O263" s="94">
        <v>0.0</v>
      </c>
      <c r="P263" s="94">
        <v>0.0</v>
      </c>
      <c r="Q263" s="94">
        <v>1.0</v>
      </c>
      <c r="R263" s="97" t="s">
        <v>624</v>
      </c>
      <c r="S263" s="97" t="s">
        <v>624</v>
      </c>
      <c r="T263" s="97" t="s">
        <v>624</v>
      </c>
      <c r="U263" s="97" t="s">
        <v>624</v>
      </c>
      <c r="V263" s="97" t="s">
        <v>624</v>
      </c>
      <c r="W263" s="97" t="s">
        <v>624</v>
      </c>
      <c r="X263" s="97" t="s">
        <v>624</v>
      </c>
      <c r="Y263" s="97" t="s">
        <v>624</v>
      </c>
      <c r="Z263" s="97" t="s">
        <v>624</v>
      </c>
      <c r="AA263" s="97" t="s">
        <v>624</v>
      </c>
      <c r="AB263" s="97" t="s">
        <v>624</v>
      </c>
      <c r="AC263" s="97" t="s">
        <v>624</v>
      </c>
    </row>
    <row r="264">
      <c r="A264" s="94" t="s">
        <v>341</v>
      </c>
      <c r="B264" s="94" t="s">
        <v>1847</v>
      </c>
      <c r="C264" s="94" t="s">
        <v>1848</v>
      </c>
      <c r="D264" s="94" t="s">
        <v>62</v>
      </c>
      <c r="E264" s="94" t="s">
        <v>344</v>
      </c>
      <c r="F264" s="94" t="s">
        <v>64</v>
      </c>
      <c r="G264" s="94" t="s">
        <v>79</v>
      </c>
      <c r="H264" s="97" t="s">
        <v>1849</v>
      </c>
      <c r="I264" s="97" t="s">
        <v>1850</v>
      </c>
      <c r="J264" s="98" t="str">
        <f t="shared" si="1"/>
        <v>1-28 days</v>
      </c>
      <c r="K264" s="98" t="str">
        <f t="shared" si="2"/>
        <v/>
      </c>
      <c r="L264" s="101" t="s">
        <v>1674</v>
      </c>
      <c r="M264" s="112">
        <v>2.0</v>
      </c>
      <c r="N264" s="94">
        <v>0.0</v>
      </c>
      <c r="O264" s="94">
        <v>0.0</v>
      </c>
      <c r="P264" s="94">
        <v>0.0</v>
      </c>
      <c r="Q264" s="94">
        <v>2.0</v>
      </c>
      <c r="R264" s="97" t="s">
        <v>624</v>
      </c>
      <c r="S264" s="97" t="s">
        <v>624</v>
      </c>
      <c r="T264" s="97" t="s">
        <v>624</v>
      </c>
      <c r="U264" s="97" t="s">
        <v>624</v>
      </c>
      <c r="V264" s="97" t="s">
        <v>624</v>
      </c>
      <c r="W264" s="97" t="s">
        <v>624</v>
      </c>
      <c r="X264" s="97" t="s">
        <v>624</v>
      </c>
      <c r="Y264" s="97" t="s">
        <v>624</v>
      </c>
      <c r="Z264" s="97" t="s">
        <v>624</v>
      </c>
      <c r="AA264" s="97" t="s">
        <v>624</v>
      </c>
      <c r="AB264" s="97" t="s">
        <v>624</v>
      </c>
      <c r="AC264" s="97" t="s">
        <v>624</v>
      </c>
    </row>
    <row r="265">
      <c r="A265" s="94" t="s">
        <v>594</v>
      </c>
      <c r="B265" s="94" t="s">
        <v>607</v>
      </c>
      <c r="C265" s="94" t="s">
        <v>607</v>
      </c>
      <c r="D265" s="94" t="s">
        <v>76</v>
      </c>
      <c r="E265" s="94" t="s">
        <v>1787</v>
      </c>
      <c r="F265" s="94" t="s">
        <v>1174</v>
      </c>
      <c r="G265" s="94" t="s">
        <v>79</v>
      </c>
      <c r="H265" s="97" t="s">
        <v>1851</v>
      </c>
      <c r="I265" s="97" t="s">
        <v>1729</v>
      </c>
      <c r="J265" s="98" t="str">
        <f t="shared" si="1"/>
        <v>1-28 days</v>
      </c>
      <c r="K265" s="98" t="str">
        <f t="shared" si="2"/>
        <v/>
      </c>
      <c r="L265" s="99" t="s">
        <v>1335</v>
      </c>
      <c r="M265" s="112">
        <v>11.0</v>
      </c>
      <c r="N265" s="94">
        <v>4.0</v>
      </c>
      <c r="O265" s="94">
        <v>0.0</v>
      </c>
      <c r="P265" s="94">
        <v>7.0</v>
      </c>
      <c r="Q265" s="97" t="s">
        <v>624</v>
      </c>
      <c r="R265" s="97" t="s">
        <v>624</v>
      </c>
      <c r="S265" s="97" t="s">
        <v>624</v>
      </c>
      <c r="T265" s="97" t="s">
        <v>624</v>
      </c>
      <c r="U265" s="97" t="s">
        <v>624</v>
      </c>
      <c r="V265" s="97" t="s">
        <v>624</v>
      </c>
      <c r="W265" s="97" t="s">
        <v>624</v>
      </c>
      <c r="X265" s="97" t="s">
        <v>624</v>
      </c>
      <c r="Y265" s="97" t="s">
        <v>624</v>
      </c>
      <c r="Z265" s="97" t="s">
        <v>624</v>
      </c>
      <c r="AA265" s="97" t="s">
        <v>624</v>
      </c>
      <c r="AB265" s="97" t="s">
        <v>624</v>
      </c>
      <c r="AC265" s="97" t="s">
        <v>624</v>
      </c>
    </row>
    <row r="266">
      <c r="A266" s="94" t="s">
        <v>670</v>
      </c>
      <c r="B266" s="94" t="s">
        <v>828</v>
      </c>
      <c r="C266" s="94" t="s">
        <v>829</v>
      </c>
      <c r="D266" s="94" t="s">
        <v>76</v>
      </c>
      <c r="E266" s="94" t="s">
        <v>1548</v>
      </c>
      <c r="F266" s="94" t="s">
        <v>1138</v>
      </c>
      <c r="G266" s="94" t="s">
        <v>79</v>
      </c>
      <c r="H266" s="115">
        <v>45637.0</v>
      </c>
      <c r="I266" s="97" t="s">
        <v>1853</v>
      </c>
      <c r="J266" s="98" t="str">
        <f t="shared" si="1"/>
        <v>1-28 days</v>
      </c>
      <c r="K266" s="98" t="str">
        <f t="shared" si="2"/>
        <v/>
      </c>
      <c r="L266" s="101"/>
      <c r="M266" s="112">
        <v>0.0</v>
      </c>
      <c r="N266" s="94">
        <v>0.0</v>
      </c>
      <c r="O266" s="94">
        <v>0.0</v>
      </c>
      <c r="P266" s="94">
        <v>0.0</v>
      </c>
      <c r="Q266" s="97" t="s">
        <v>624</v>
      </c>
      <c r="R266" s="97" t="s">
        <v>624</v>
      </c>
      <c r="S266" s="97" t="s">
        <v>624</v>
      </c>
      <c r="T266" s="97" t="s">
        <v>624</v>
      </c>
      <c r="U266" s="97" t="s">
        <v>624</v>
      </c>
      <c r="V266" s="97" t="s">
        <v>624</v>
      </c>
      <c r="W266" s="97" t="s">
        <v>624</v>
      </c>
      <c r="X266" s="97" t="s">
        <v>624</v>
      </c>
      <c r="Y266" s="97" t="s">
        <v>624</v>
      </c>
      <c r="Z266" s="97" t="s">
        <v>624</v>
      </c>
      <c r="AA266" s="97" t="s">
        <v>624</v>
      </c>
      <c r="AB266" s="97" t="s">
        <v>624</v>
      </c>
      <c r="AC266" s="97" t="s">
        <v>624</v>
      </c>
    </row>
    <row r="267">
      <c r="A267" s="94" t="s">
        <v>448</v>
      </c>
      <c r="B267" s="94" t="s">
        <v>925</v>
      </c>
      <c r="C267" s="94" t="s">
        <v>926</v>
      </c>
      <c r="D267" s="94" t="s">
        <v>62</v>
      </c>
      <c r="E267" s="94" t="s">
        <v>450</v>
      </c>
      <c r="F267" s="94" t="s">
        <v>1123</v>
      </c>
      <c r="G267" s="94" t="s">
        <v>79</v>
      </c>
      <c r="H267" s="97" t="s">
        <v>1854</v>
      </c>
      <c r="I267" s="97"/>
      <c r="J267" s="98" t="str">
        <f t="shared" si="1"/>
        <v>1-28 days</v>
      </c>
      <c r="K267" s="98" t="str">
        <f t="shared" si="2"/>
        <v/>
      </c>
      <c r="L267" s="99" t="s">
        <v>1232</v>
      </c>
      <c r="M267" s="112">
        <v>2.0</v>
      </c>
      <c r="N267" s="94">
        <v>1.0</v>
      </c>
      <c r="O267" s="94">
        <v>0.0</v>
      </c>
      <c r="P267" s="94">
        <v>1.0</v>
      </c>
      <c r="Q267" s="97" t="s">
        <v>624</v>
      </c>
      <c r="R267" s="97" t="s">
        <v>624</v>
      </c>
      <c r="S267" s="97" t="s">
        <v>624</v>
      </c>
      <c r="T267" s="97" t="s">
        <v>624</v>
      </c>
      <c r="U267" s="97" t="s">
        <v>624</v>
      </c>
      <c r="V267" s="97" t="s">
        <v>624</v>
      </c>
      <c r="W267" s="97" t="s">
        <v>624</v>
      </c>
      <c r="X267" s="97" t="s">
        <v>624</v>
      </c>
      <c r="Y267" s="97" t="s">
        <v>624</v>
      </c>
      <c r="Z267" s="97" t="s">
        <v>624</v>
      </c>
      <c r="AA267" s="97" t="s">
        <v>624</v>
      </c>
      <c r="AB267" s="97" t="s">
        <v>624</v>
      </c>
      <c r="AC267" s="97" t="s">
        <v>624</v>
      </c>
    </row>
    <row r="268">
      <c r="A268" s="94" t="s">
        <v>389</v>
      </c>
      <c r="B268" s="94" t="s">
        <v>390</v>
      </c>
      <c r="C268" s="94" t="s">
        <v>390</v>
      </c>
      <c r="D268" s="94" t="s">
        <v>132</v>
      </c>
      <c r="E268" s="94" t="s">
        <v>1801</v>
      </c>
      <c r="F268" s="94" t="s">
        <v>1144</v>
      </c>
      <c r="G268" s="94" t="s">
        <v>79</v>
      </c>
      <c r="H268" s="97" t="s">
        <v>1855</v>
      </c>
      <c r="I268" s="97" t="s">
        <v>1751</v>
      </c>
      <c r="J268" s="98" t="str">
        <f t="shared" si="1"/>
        <v>1-28 days</v>
      </c>
      <c r="K268" s="98" t="str">
        <f t="shared" si="2"/>
        <v/>
      </c>
      <c r="L268" s="99" t="s">
        <v>1184</v>
      </c>
      <c r="M268" s="112">
        <v>5.0</v>
      </c>
      <c r="N268" s="94">
        <v>4.0</v>
      </c>
      <c r="O268" s="94">
        <v>1.0</v>
      </c>
      <c r="P268" s="97" t="s">
        <v>624</v>
      </c>
      <c r="Q268" s="97" t="s">
        <v>624</v>
      </c>
      <c r="R268" s="97" t="s">
        <v>624</v>
      </c>
      <c r="S268" s="97" t="s">
        <v>624</v>
      </c>
      <c r="T268" s="97" t="s">
        <v>624</v>
      </c>
      <c r="U268" s="97" t="s">
        <v>624</v>
      </c>
      <c r="V268" s="97" t="s">
        <v>624</v>
      </c>
      <c r="W268" s="97" t="s">
        <v>624</v>
      </c>
      <c r="X268" s="97" t="s">
        <v>624</v>
      </c>
      <c r="Y268" s="97" t="s">
        <v>624</v>
      </c>
      <c r="Z268" s="97" t="s">
        <v>624</v>
      </c>
      <c r="AA268" s="97" t="s">
        <v>624</v>
      </c>
      <c r="AB268" s="97" t="s">
        <v>624</v>
      </c>
      <c r="AC268" s="97" t="s">
        <v>624</v>
      </c>
    </row>
    <row r="269">
      <c r="A269" s="94" t="s">
        <v>670</v>
      </c>
      <c r="B269" s="94" t="s">
        <v>998</v>
      </c>
      <c r="C269" s="94" t="s">
        <v>998</v>
      </c>
      <c r="D269" s="94" t="s">
        <v>76</v>
      </c>
      <c r="E269" s="94" t="s">
        <v>1548</v>
      </c>
      <c r="F269" s="94" t="s">
        <v>1138</v>
      </c>
      <c r="G269" s="94" t="s">
        <v>79</v>
      </c>
      <c r="H269" s="113">
        <v>45539.0</v>
      </c>
      <c r="I269" s="97" t="s">
        <v>1856</v>
      </c>
      <c r="J269" s="98" t="str">
        <f t="shared" si="1"/>
        <v>1-28 days</v>
      </c>
      <c r="K269" s="98" t="str">
        <f t="shared" si="2"/>
        <v/>
      </c>
      <c r="L269" s="101" t="s">
        <v>1643</v>
      </c>
      <c r="M269" s="112">
        <v>4.0</v>
      </c>
      <c r="N269" s="94">
        <v>2.0</v>
      </c>
      <c r="O269" s="94">
        <v>2.0</v>
      </c>
      <c r="P269" s="97" t="s">
        <v>624</v>
      </c>
      <c r="Q269" s="97" t="s">
        <v>624</v>
      </c>
      <c r="R269" s="97" t="s">
        <v>624</v>
      </c>
      <c r="S269" s="97" t="s">
        <v>624</v>
      </c>
      <c r="T269" s="97" t="s">
        <v>624</v>
      </c>
      <c r="U269" s="97" t="s">
        <v>624</v>
      </c>
      <c r="V269" s="97" t="s">
        <v>624</v>
      </c>
      <c r="W269" s="97" t="s">
        <v>624</v>
      </c>
      <c r="X269" s="97" t="s">
        <v>624</v>
      </c>
      <c r="Y269" s="97" t="s">
        <v>624</v>
      </c>
      <c r="Z269" s="97" t="s">
        <v>624</v>
      </c>
      <c r="AA269" s="97" t="s">
        <v>624</v>
      </c>
      <c r="AB269" s="97" t="s">
        <v>624</v>
      </c>
      <c r="AC269" s="97" t="s">
        <v>624</v>
      </c>
    </row>
    <row r="270">
      <c r="A270" s="94" t="s">
        <v>301</v>
      </c>
      <c r="B270" s="94" t="s">
        <v>383</v>
      </c>
      <c r="C270" s="94" t="s">
        <v>383</v>
      </c>
      <c r="D270" s="94" t="s">
        <v>62</v>
      </c>
      <c r="E270" s="94" t="s">
        <v>303</v>
      </c>
      <c r="F270" s="94" t="s">
        <v>1288</v>
      </c>
      <c r="G270" s="94" t="s">
        <v>106</v>
      </c>
      <c r="H270" s="97"/>
      <c r="I270" s="97"/>
      <c r="J270" s="98" t="str">
        <f t="shared" si="1"/>
        <v>1-28 days</v>
      </c>
      <c r="K270" s="98" t="str">
        <f t="shared" si="2"/>
        <v/>
      </c>
      <c r="L270" s="101" t="s">
        <v>1857</v>
      </c>
      <c r="M270" s="112">
        <v>11.0</v>
      </c>
      <c r="N270" s="94">
        <v>0.0</v>
      </c>
      <c r="O270" s="94">
        <v>11.0</v>
      </c>
      <c r="P270" s="97" t="s">
        <v>624</v>
      </c>
      <c r="Q270" s="97" t="s">
        <v>624</v>
      </c>
      <c r="R270" s="97" t="s">
        <v>624</v>
      </c>
      <c r="S270" s="97" t="s">
        <v>624</v>
      </c>
      <c r="T270" s="97" t="s">
        <v>624</v>
      </c>
      <c r="U270" s="97" t="s">
        <v>624</v>
      </c>
      <c r="V270" s="97" t="s">
        <v>624</v>
      </c>
      <c r="W270" s="97" t="s">
        <v>624</v>
      </c>
      <c r="X270" s="97" t="s">
        <v>624</v>
      </c>
      <c r="Y270" s="97" t="s">
        <v>624</v>
      </c>
      <c r="Z270" s="97" t="s">
        <v>624</v>
      </c>
      <c r="AA270" s="97" t="s">
        <v>624</v>
      </c>
      <c r="AB270" s="97" t="s">
        <v>624</v>
      </c>
      <c r="AC270" s="97" t="s">
        <v>624</v>
      </c>
    </row>
    <row r="271">
      <c r="A271" s="94" t="s">
        <v>890</v>
      </c>
      <c r="B271" s="94" t="s">
        <v>1021</v>
      </c>
      <c r="C271" s="94" t="s">
        <v>1021</v>
      </c>
      <c r="D271" s="94" t="s">
        <v>132</v>
      </c>
      <c r="E271" s="94" t="s">
        <v>892</v>
      </c>
      <c r="F271" s="94" t="s">
        <v>1144</v>
      </c>
      <c r="G271" s="94" t="s">
        <v>106</v>
      </c>
      <c r="H271" s="97" t="s">
        <v>1372</v>
      </c>
      <c r="I271" s="97" t="s">
        <v>1756</v>
      </c>
      <c r="J271" s="98" t="str">
        <f t="shared" si="1"/>
        <v>1-28 days</v>
      </c>
      <c r="K271" s="98" t="str">
        <f t="shared" si="2"/>
        <v/>
      </c>
      <c r="L271" s="99" t="s">
        <v>1335</v>
      </c>
      <c r="M271" s="112">
        <v>3.0</v>
      </c>
      <c r="N271" s="94">
        <v>2.0</v>
      </c>
      <c r="O271" s="94">
        <v>1.0</v>
      </c>
      <c r="P271" s="97" t="s">
        <v>624</v>
      </c>
      <c r="Q271" s="97" t="s">
        <v>624</v>
      </c>
      <c r="R271" s="97" t="s">
        <v>624</v>
      </c>
      <c r="S271" s="97" t="s">
        <v>624</v>
      </c>
      <c r="T271" s="97" t="s">
        <v>624</v>
      </c>
      <c r="U271" s="97" t="s">
        <v>624</v>
      </c>
      <c r="V271" s="97" t="s">
        <v>624</v>
      </c>
      <c r="W271" s="97" t="s">
        <v>624</v>
      </c>
      <c r="X271" s="97" t="s">
        <v>624</v>
      </c>
      <c r="Y271" s="97" t="s">
        <v>624</v>
      </c>
      <c r="Z271" s="97" t="s">
        <v>624</v>
      </c>
      <c r="AA271" s="97" t="s">
        <v>624</v>
      </c>
      <c r="AB271" s="97" t="s">
        <v>624</v>
      </c>
      <c r="AC271" s="97" t="s">
        <v>624</v>
      </c>
    </row>
    <row r="272">
      <c r="A272" s="94" t="s">
        <v>155</v>
      </c>
      <c r="B272" s="94" t="s">
        <v>156</v>
      </c>
      <c r="C272" s="94" t="s">
        <v>156</v>
      </c>
      <c r="D272" s="94" t="s">
        <v>76</v>
      </c>
      <c r="E272" s="94" t="s">
        <v>1019</v>
      </c>
      <c r="F272" s="94" t="s">
        <v>158</v>
      </c>
      <c r="G272" s="94" t="s">
        <v>106</v>
      </c>
      <c r="H272" s="113">
        <v>44903.0</v>
      </c>
      <c r="I272" s="113">
        <v>48375.0</v>
      </c>
      <c r="J272" s="98" t="str">
        <f t="shared" si="1"/>
        <v>1-28 days</v>
      </c>
      <c r="K272" s="98" t="str">
        <f t="shared" si="2"/>
        <v/>
      </c>
      <c r="L272" s="99" t="s">
        <v>1163</v>
      </c>
      <c r="M272" s="112">
        <v>14.0</v>
      </c>
      <c r="N272" s="94">
        <v>14.0</v>
      </c>
      <c r="O272" s="97" t="s">
        <v>624</v>
      </c>
      <c r="P272" s="97" t="s">
        <v>624</v>
      </c>
      <c r="Q272" s="97" t="s">
        <v>624</v>
      </c>
      <c r="R272" s="97" t="s">
        <v>624</v>
      </c>
      <c r="S272" s="97" t="s">
        <v>624</v>
      </c>
      <c r="T272" s="97" t="s">
        <v>624</v>
      </c>
      <c r="U272" s="97" t="s">
        <v>624</v>
      </c>
      <c r="V272" s="97" t="s">
        <v>624</v>
      </c>
      <c r="W272" s="97" t="s">
        <v>624</v>
      </c>
      <c r="X272" s="97" t="s">
        <v>624</v>
      </c>
      <c r="Y272" s="97" t="s">
        <v>624</v>
      </c>
      <c r="Z272" s="97" t="s">
        <v>624</v>
      </c>
      <c r="AA272" s="97" t="s">
        <v>624</v>
      </c>
      <c r="AB272" s="97" t="s">
        <v>624</v>
      </c>
      <c r="AC272" s="97" t="s">
        <v>624</v>
      </c>
    </row>
    <row r="273">
      <c r="A273" s="94" t="s">
        <v>147</v>
      </c>
      <c r="B273" s="94" t="s">
        <v>148</v>
      </c>
      <c r="C273" s="94" t="s">
        <v>148</v>
      </c>
      <c r="D273" s="94" t="s">
        <v>76</v>
      </c>
      <c r="E273" s="94" t="s">
        <v>149</v>
      </c>
      <c r="F273" s="94" t="s">
        <v>78</v>
      </c>
      <c r="G273" s="94" t="s">
        <v>106</v>
      </c>
      <c r="H273" s="97" t="s">
        <v>1859</v>
      </c>
      <c r="I273" s="97" t="s">
        <v>1843</v>
      </c>
      <c r="J273" s="98" t="str">
        <f t="shared" si="1"/>
        <v>1-28 days</v>
      </c>
      <c r="K273" s="98" t="str">
        <f t="shared" si="2"/>
        <v/>
      </c>
      <c r="L273" s="99" t="s">
        <v>1132</v>
      </c>
      <c r="M273" s="112">
        <v>1.0</v>
      </c>
      <c r="N273" s="94">
        <v>1.0</v>
      </c>
      <c r="O273" s="97" t="s">
        <v>624</v>
      </c>
      <c r="P273" s="97" t="s">
        <v>624</v>
      </c>
      <c r="Q273" s="97" t="s">
        <v>624</v>
      </c>
      <c r="R273" s="97" t="s">
        <v>624</v>
      </c>
      <c r="S273" s="97" t="s">
        <v>624</v>
      </c>
      <c r="T273" s="97" t="s">
        <v>624</v>
      </c>
      <c r="U273" s="97" t="s">
        <v>624</v>
      </c>
      <c r="V273" s="97" t="s">
        <v>624</v>
      </c>
      <c r="W273" s="97" t="s">
        <v>624</v>
      </c>
      <c r="X273" s="97" t="s">
        <v>624</v>
      </c>
      <c r="Y273" s="97" t="s">
        <v>624</v>
      </c>
      <c r="Z273" s="97" t="s">
        <v>624</v>
      </c>
      <c r="AA273" s="97" t="s">
        <v>624</v>
      </c>
      <c r="AB273" s="97" t="s">
        <v>624</v>
      </c>
      <c r="AC273" s="97" t="s">
        <v>624</v>
      </c>
    </row>
    <row r="274">
      <c r="A274" s="94" t="s">
        <v>129</v>
      </c>
      <c r="B274" s="94" t="s">
        <v>743</v>
      </c>
      <c r="C274" s="94" t="s">
        <v>1860</v>
      </c>
      <c r="D274" s="94" t="s">
        <v>132</v>
      </c>
      <c r="E274" s="94" t="s">
        <v>754</v>
      </c>
      <c r="F274" s="94" t="s">
        <v>134</v>
      </c>
      <c r="G274" s="94" t="s">
        <v>79</v>
      </c>
      <c r="H274" s="113" t="s">
        <v>1720</v>
      </c>
      <c r="I274" s="106"/>
      <c r="J274" s="98" t="str">
        <f t="shared" si="1"/>
        <v>1-28 days</v>
      </c>
      <c r="K274" s="98" t="str">
        <f t="shared" si="2"/>
        <v/>
      </c>
      <c r="L274" s="99" t="s">
        <v>1183</v>
      </c>
      <c r="M274" s="112">
        <v>2.0</v>
      </c>
      <c r="N274" s="94">
        <v>2.0</v>
      </c>
      <c r="O274" s="97" t="s">
        <v>624</v>
      </c>
      <c r="P274" s="97" t="s">
        <v>624</v>
      </c>
      <c r="Q274" s="97" t="s">
        <v>624</v>
      </c>
      <c r="R274" s="97" t="s">
        <v>624</v>
      </c>
      <c r="S274" s="97" t="s">
        <v>624</v>
      </c>
      <c r="T274" s="97" t="s">
        <v>624</v>
      </c>
      <c r="U274" s="97" t="s">
        <v>624</v>
      </c>
      <c r="V274" s="97" t="s">
        <v>624</v>
      </c>
      <c r="W274" s="97" t="s">
        <v>624</v>
      </c>
      <c r="X274" s="97" t="s">
        <v>624</v>
      </c>
      <c r="Y274" s="97" t="s">
        <v>624</v>
      </c>
      <c r="Z274" s="97" t="s">
        <v>624</v>
      </c>
      <c r="AA274" s="97" t="s">
        <v>624</v>
      </c>
      <c r="AB274" s="97" t="s">
        <v>624</v>
      </c>
      <c r="AC274" s="97" t="s">
        <v>624</v>
      </c>
    </row>
    <row r="275">
      <c r="A275" s="94" t="s">
        <v>448</v>
      </c>
      <c r="B275" s="94" t="s">
        <v>784</v>
      </c>
      <c r="C275" s="94" t="s">
        <v>785</v>
      </c>
      <c r="D275" s="94" t="s">
        <v>62</v>
      </c>
      <c r="E275" s="94" t="s">
        <v>450</v>
      </c>
      <c r="F275" s="94" t="s">
        <v>360</v>
      </c>
      <c r="G275" s="94" t="s">
        <v>79</v>
      </c>
      <c r="H275" s="97" t="s">
        <v>1862</v>
      </c>
      <c r="I275" s="113">
        <v>43194.0</v>
      </c>
      <c r="J275" s="98" t="str">
        <f t="shared" si="1"/>
        <v>1-28 days</v>
      </c>
      <c r="K275" s="98" t="str">
        <f t="shared" si="2"/>
        <v/>
      </c>
      <c r="L275" s="99" t="s">
        <v>1301</v>
      </c>
      <c r="M275" s="112">
        <v>2.0</v>
      </c>
      <c r="N275" s="94">
        <v>2.0</v>
      </c>
      <c r="O275" s="97" t="s">
        <v>624</v>
      </c>
      <c r="P275" s="97" t="s">
        <v>624</v>
      </c>
      <c r="Q275" s="97" t="s">
        <v>624</v>
      </c>
      <c r="R275" s="97" t="s">
        <v>624</v>
      </c>
      <c r="S275" s="97" t="s">
        <v>624</v>
      </c>
      <c r="T275" s="97" t="s">
        <v>624</v>
      </c>
      <c r="U275" s="97" t="s">
        <v>624</v>
      </c>
      <c r="V275" s="97" t="s">
        <v>624</v>
      </c>
      <c r="W275" s="97" t="s">
        <v>624</v>
      </c>
      <c r="X275" s="97" t="s">
        <v>624</v>
      </c>
      <c r="Y275" s="97" t="s">
        <v>624</v>
      </c>
      <c r="Z275" s="97" t="s">
        <v>624</v>
      </c>
      <c r="AA275" s="97" t="s">
        <v>624</v>
      </c>
      <c r="AB275" s="97" t="s">
        <v>624</v>
      </c>
      <c r="AC275" s="97" t="s">
        <v>624</v>
      </c>
    </row>
    <row r="276">
      <c r="A276" s="94" t="s">
        <v>991</v>
      </c>
      <c r="B276" s="94" t="s">
        <v>992</v>
      </c>
      <c r="C276" s="94" t="s">
        <v>992</v>
      </c>
      <c r="D276" s="94" t="s">
        <v>62</v>
      </c>
      <c r="E276" s="94" t="s">
        <v>993</v>
      </c>
      <c r="F276" s="94" t="s">
        <v>64</v>
      </c>
      <c r="G276" s="94" t="s">
        <v>65</v>
      </c>
      <c r="H276" s="113" t="s">
        <v>1863</v>
      </c>
      <c r="I276" s="113">
        <v>47129.0</v>
      </c>
      <c r="J276" s="98" t="str">
        <f t="shared" si="1"/>
        <v>1-28 days</v>
      </c>
      <c r="K276" s="98" t="str">
        <f t="shared" si="2"/>
        <v/>
      </c>
      <c r="L276" s="99" t="s">
        <v>1286</v>
      </c>
      <c r="M276" s="112">
        <v>1.0</v>
      </c>
      <c r="N276" s="94">
        <v>1.0</v>
      </c>
      <c r="O276" s="97" t="s">
        <v>624</v>
      </c>
      <c r="P276" s="97" t="s">
        <v>624</v>
      </c>
      <c r="Q276" s="97" t="s">
        <v>624</v>
      </c>
      <c r="R276" s="97" t="s">
        <v>624</v>
      </c>
      <c r="S276" s="97" t="s">
        <v>624</v>
      </c>
      <c r="T276" s="97" t="s">
        <v>624</v>
      </c>
      <c r="U276" s="97" t="s">
        <v>624</v>
      </c>
      <c r="V276" s="97" t="s">
        <v>624</v>
      </c>
      <c r="W276" s="97" t="s">
        <v>624</v>
      </c>
      <c r="X276" s="97" t="s">
        <v>624</v>
      </c>
      <c r="Y276" s="97" t="s">
        <v>624</v>
      </c>
      <c r="Z276" s="97" t="s">
        <v>624</v>
      </c>
      <c r="AA276" s="97" t="s">
        <v>624</v>
      </c>
      <c r="AB276" s="97" t="s">
        <v>624</v>
      </c>
      <c r="AC276" s="97" t="s">
        <v>624</v>
      </c>
    </row>
    <row r="277">
      <c r="A277" s="94" t="s">
        <v>398</v>
      </c>
      <c r="B277" s="94" t="s">
        <v>399</v>
      </c>
      <c r="C277" s="94" t="s">
        <v>399</v>
      </c>
      <c r="D277" s="94" t="s">
        <v>62</v>
      </c>
      <c r="E277" s="94" t="s">
        <v>400</v>
      </c>
      <c r="F277" s="94" t="s">
        <v>64</v>
      </c>
      <c r="G277" s="94" t="s">
        <v>106</v>
      </c>
      <c r="H277" s="113">
        <v>45292.0</v>
      </c>
      <c r="I277" s="113">
        <v>46998.0</v>
      </c>
      <c r="J277" s="98" t="str">
        <f t="shared" si="1"/>
        <v>1-28 days</v>
      </c>
      <c r="K277" s="98" t="str">
        <f t="shared" si="2"/>
        <v/>
      </c>
      <c r="L277" s="99" t="s">
        <v>1286</v>
      </c>
      <c r="M277" s="112">
        <v>1.0</v>
      </c>
      <c r="N277" s="94">
        <v>1.0</v>
      </c>
      <c r="O277" s="97" t="s">
        <v>624</v>
      </c>
      <c r="P277" s="97" t="s">
        <v>624</v>
      </c>
      <c r="Q277" s="97" t="s">
        <v>624</v>
      </c>
      <c r="R277" s="97" t="s">
        <v>624</v>
      </c>
      <c r="S277" s="97" t="s">
        <v>624</v>
      </c>
      <c r="T277" s="97" t="s">
        <v>624</v>
      </c>
      <c r="U277" s="97" t="s">
        <v>624</v>
      </c>
      <c r="V277" s="97" t="s">
        <v>624</v>
      </c>
      <c r="W277" s="97" t="s">
        <v>624</v>
      </c>
      <c r="X277" s="97" t="s">
        <v>624</v>
      </c>
      <c r="Y277" s="97" t="s">
        <v>624</v>
      </c>
      <c r="Z277" s="97" t="s">
        <v>624</v>
      </c>
      <c r="AA277" s="97" t="s">
        <v>624</v>
      </c>
      <c r="AB277" s="97" t="s">
        <v>624</v>
      </c>
      <c r="AC277" s="97" t="s">
        <v>624</v>
      </c>
    </row>
  </sheetData>
  <conditionalFormatting sqref="M2:M168">
    <cfRule type="cellIs" dxfId="2" priority="1" operator="lessThan">
      <formula>5</formula>
    </cfRule>
  </conditionalFormatting>
  <conditionalFormatting sqref="M169:M277">
    <cfRule type="cellIs" dxfId="2" priority="2" operator="lessThan">
      <formula>5</formula>
    </cfRule>
  </conditionalFormatting>
  <conditionalFormatting sqref="J2:J277">
    <cfRule type="containsText" dxfId="0" priority="3" operator="containsText" text="1-28 days">
      <formula>NOT(ISERROR(SEARCH(("1-28 days"),(J2))))</formula>
    </cfRule>
  </conditionalFormatting>
  <conditionalFormatting sqref="J2:J277">
    <cfRule type="containsText" dxfId="1" priority="4" operator="containsText" text="29-56 days">
      <formula>NOT(ISERROR(SEARCH(("29-56 days"),(J2))))</formula>
    </cfRule>
  </conditionalFormatting>
  <conditionalFormatting sqref="J2:J277">
    <cfRule type="containsText" dxfId="2" priority="5" operator="containsText" text="above 56 days">
      <formula>NOT(ISERROR(SEARCH(("above 56 days"),(J2))))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10.25"/>
    <col customWidth="1" min="2" max="2" width="15.0"/>
    <col customWidth="1" min="3" max="3" width="17.38"/>
    <col customWidth="1" min="4" max="5" width="19.63"/>
    <col customWidth="1" min="6" max="6" width="17.5"/>
    <col customWidth="1" min="7" max="7" width="15.25"/>
    <col customWidth="1" min="8" max="8" width="19.88"/>
    <col customWidth="1" min="9" max="9" width="38.13"/>
  </cols>
  <sheetData>
    <row r="1">
      <c r="A1" s="170"/>
      <c r="B1" s="171"/>
      <c r="C1" s="171"/>
      <c r="D1" s="171"/>
      <c r="E1" s="171"/>
      <c r="F1" s="171"/>
      <c r="G1" s="171"/>
      <c r="H1" s="171"/>
      <c r="I1" s="172"/>
      <c r="J1" s="173"/>
      <c r="K1" s="173"/>
      <c r="L1" s="173"/>
      <c r="M1" s="173"/>
      <c r="N1" s="173"/>
      <c r="O1" s="173"/>
      <c r="P1" s="173"/>
      <c r="Q1" s="173"/>
      <c r="R1" s="173"/>
      <c r="S1" s="173"/>
      <c r="T1" s="173"/>
      <c r="U1" s="173"/>
      <c r="V1" s="173"/>
      <c r="W1" s="173"/>
    </row>
    <row r="2">
      <c r="A2" s="171"/>
      <c r="B2" s="171"/>
      <c r="C2" s="171"/>
      <c r="D2" s="171"/>
      <c r="E2" s="171"/>
      <c r="F2" s="171"/>
      <c r="G2" s="171"/>
      <c r="H2" s="171"/>
      <c r="I2" s="172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</row>
    <row r="3">
      <c r="A3" s="88" t="s">
        <v>26</v>
      </c>
      <c r="B3" s="88" t="s">
        <v>27</v>
      </c>
      <c r="C3" s="88" t="s">
        <v>28</v>
      </c>
      <c r="D3" s="88" t="s">
        <v>29</v>
      </c>
      <c r="E3" s="88" t="s">
        <v>30</v>
      </c>
      <c r="F3" s="88" t="s">
        <v>2192</v>
      </c>
      <c r="G3" s="88" t="s">
        <v>2193</v>
      </c>
      <c r="H3" s="88" t="s">
        <v>2194</v>
      </c>
      <c r="I3" s="174" t="s">
        <v>2195</v>
      </c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</row>
    <row r="4" hidden="1">
      <c r="A4" s="94" t="s">
        <v>517</v>
      </c>
      <c r="B4" s="94" t="s">
        <v>1121</v>
      </c>
      <c r="C4" s="95" t="s">
        <v>1122</v>
      </c>
      <c r="D4" s="78" t="s">
        <v>2196</v>
      </c>
      <c r="E4" s="78" t="s">
        <v>520</v>
      </c>
      <c r="F4" s="176">
        <v>4.0</v>
      </c>
      <c r="G4" s="176">
        <v>2.0</v>
      </c>
      <c r="H4" s="176">
        <v>4.0</v>
      </c>
      <c r="I4" s="177" t="str">
        <f t="shared" ref="I4:I223" si="1">IF(F4=H4,"YES","NO")</f>
        <v>YES</v>
      </c>
    </row>
    <row r="5">
      <c r="A5" s="94" t="s">
        <v>301</v>
      </c>
      <c r="B5" s="94" t="s">
        <v>597</v>
      </c>
      <c r="C5" s="108" t="s">
        <v>598</v>
      </c>
      <c r="D5" s="78" t="s">
        <v>2197</v>
      </c>
      <c r="E5" s="78" t="s">
        <v>303</v>
      </c>
      <c r="F5" s="176">
        <v>11.0</v>
      </c>
      <c r="G5" s="176">
        <v>8.0</v>
      </c>
      <c r="H5" s="176">
        <v>4.0</v>
      </c>
      <c r="I5" s="177" t="str">
        <f t="shared" si="1"/>
        <v>NO</v>
      </c>
    </row>
    <row r="6" hidden="1">
      <c r="A6" s="94" t="s">
        <v>307</v>
      </c>
      <c r="B6" s="94" t="s">
        <v>543</v>
      </c>
      <c r="C6" s="95" t="s">
        <v>543</v>
      </c>
      <c r="D6" s="78" t="s">
        <v>76</v>
      </c>
      <c r="E6" s="78" t="s">
        <v>1137</v>
      </c>
      <c r="F6" s="176">
        <v>1.0</v>
      </c>
      <c r="G6" s="176">
        <v>1.0</v>
      </c>
      <c r="H6" s="176">
        <v>1.0</v>
      </c>
      <c r="I6" s="177" t="str">
        <f t="shared" si="1"/>
        <v>YES</v>
      </c>
    </row>
    <row r="7">
      <c r="A7" s="94" t="s">
        <v>392</v>
      </c>
      <c r="B7" s="94" t="s">
        <v>970</v>
      </c>
      <c r="C7" s="108" t="s">
        <v>971</v>
      </c>
      <c r="D7" s="78" t="s">
        <v>2198</v>
      </c>
      <c r="E7" s="78" t="s">
        <v>395</v>
      </c>
      <c r="F7" s="176">
        <v>15.0</v>
      </c>
      <c r="G7" s="176">
        <v>8.0</v>
      </c>
      <c r="H7" s="176">
        <v>3.0</v>
      </c>
      <c r="I7" s="177" t="str">
        <f t="shared" si="1"/>
        <v>NO</v>
      </c>
    </row>
    <row r="8" hidden="1">
      <c r="A8" s="94" t="s">
        <v>670</v>
      </c>
      <c r="B8" s="94" t="s">
        <v>1150</v>
      </c>
      <c r="C8" s="108" t="s">
        <v>1151</v>
      </c>
      <c r="D8" s="78" t="s">
        <v>76</v>
      </c>
      <c r="E8" s="78" t="s">
        <v>1152</v>
      </c>
      <c r="F8" s="176">
        <v>14.0</v>
      </c>
      <c r="G8" s="176">
        <v>3.0</v>
      </c>
      <c r="H8" s="176">
        <v>14.0</v>
      </c>
      <c r="I8" s="177" t="str">
        <f t="shared" si="1"/>
        <v>YES</v>
      </c>
    </row>
    <row r="9" hidden="1">
      <c r="A9" s="94" t="s">
        <v>59</v>
      </c>
      <c r="B9" s="94" t="s">
        <v>60</v>
      </c>
      <c r="C9" s="108" t="s">
        <v>61</v>
      </c>
      <c r="D9" s="78" t="s">
        <v>2197</v>
      </c>
      <c r="E9" s="78" t="s">
        <v>63</v>
      </c>
      <c r="F9" s="176">
        <v>5.0</v>
      </c>
      <c r="G9" s="176">
        <v>4.0</v>
      </c>
      <c r="H9" s="176">
        <v>5.0</v>
      </c>
      <c r="I9" s="177" t="str">
        <f t="shared" si="1"/>
        <v>YES</v>
      </c>
    </row>
    <row r="10">
      <c r="A10" s="94" t="s">
        <v>307</v>
      </c>
      <c r="B10" s="94" t="s">
        <v>584</v>
      </c>
      <c r="C10" s="108" t="s">
        <v>585</v>
      </c>
      <c r="D10" s="78" t="s">
        <v>76</v>
      </c>
      <c r="E10" s="78" t="s">
        <v>1137</v>
      </c>
      <c r="F10" s="176">
        <v>21.0</v>
      </c>
      <c r="G10" s="176">
        <v>5.0</v>
      </c>
      <c r="H10" s="176">
        <v>20.0</v>
      </c>
      <c r="I10" s="177" t="str">
        <f t="shared" si="1"/>
        <v>NO</v>
      </c>
    </row>
    <row r="11" hidden="1">
      <c r="A11" s="94" t="s">
        <v>74</v>
      </c>
      <c r="B11" s="94" t="s">
        <v>1172</v>
      </c>
      <c r="C11" s="108" t="s">
        <v>1172</v>
      </c>
      <c r="D11" s="78" t="s">
        <v>76</v>
      </c>
      <c r="E11" s="78" t="s">
        <v>1173</v>
      </c>
      <c r="F11" s="176">
        <v>6.0</v>
      </c>
      <c r="G11" s="176">
        <v>3.0</v>
      </c>
      <c r="H11" s="176">
        <v>6.0</v>
      </c>
      <c r="I11" s="177" t="str">
        <f t="shared" si="1"/>
        <v>YES</v>
      </c>
    </row>
    <row r="12">
      <c r="A12" s="94" t="s">
        <v>103</v>
      </c>
      <c r="B12" s="94" t="s">
        <v>524</v>
      </c>
      <c r="C12" s="108" t="s">
        <v>524</v>
      </c>
      <c r="D12" s="78" t="s">
        <v>2196</v>
      </c>
      <c r="E12" s="78" t="s">
        <v>105</v>
      </c>
      <c r="F12" s="176">
        <v>4.0</v>
      </c>
      <c r="G12" s="176">
        <v>3.0</v>
      </c>
      <c r="H12" s="176">
        <v>3.0</v>
      </c>
      <c r="I12" s="177" t="str">
        <f t="shared" si="1"/>
        <v>NO</v>
      </c>
    </row>
    <row r="13" hidden="1">
      <c r="A13" s="94" t="s">
        <v>86</v>
      </c>
      <c r="B13" s="94" t="s">
        <v>403</v>
      </c>
      <c r="C13" s="108" t="s">
        <v>403</v>
      </c>
      <c r="D13" s="78" t="s">
        <v>2196</v>
      </c>
      <c r="E13" s="78" t="s">
        <v>152</v>
      </c>
      <c r="F13" s="176">
        <v>16.0</v>
      </c>
      <c r="G13" s="176">
        <v>7.0</v>
      </c>
      <c r="H13" s="176">
        <v>16.0</v>
      </c>
      <c r="I13" s="177" t="str">
        <f t="shared" si="1"/>
        <v>YES</v>
      </c>
    </row>
    <row r="14" hidden="1">
      <c r="A14" s="94" t="s">
        <v>129</v>
      </c>
      <c r="B14" s="94" t="s">
        <v>546</v>
      </c>
      <c r="C14" s="108" t="s">
        <v>547</v>
      </c>
      <c r="D14" s="78" t="s">
        <v>2198</v>
      </c>
      <c r="E14" s="78" t="s">
        <v>754</v>
      </c>
      <c r="F14" s="176">
        <v>6.0</v>
      </c>
      <c r="G14" s="176">
        <v>2.0</v>
      </c>
      <c r="H14" s="176">
        <v>6.0</v>
      </c>
      <c r="I14" s="177" t="str">
        <f t="shared" si="1"/>
        <v>YES</v>
      </c>
    </row>
    <row r="15">
      <c r="A15" s="94" t="s">
        <v>670</v>
      </c>
      <c r="B15" s="94" t="s">
        <v>1199</v>
      </c>
      <c r="C15" s="108" t="s">
        <v>1200</v>
      </c>
      <c r="D15" s="78" t="s">
        <v>76</v>
      </c>
      <c r="E15" s="78" t="s">
        <v>1152</v>
      </c>
      <c r="F15" s="176">
        <v>14.0</v>
      </c>
      <c r="G15" s="176">
        <v>2.0</v>
      </c>
      <c r="H15" s="176">
        <v>6.0</v>
      </c>
      <c r="I15" s="177" t="str">
        <f t="shared" si="1"/>
        <v>NO</v>
      </c>
    </row>
    <row r="16">
      <c r="A16" s="94" t="s">
        <v>392</v>
      </c>
      <c r="B16" s="94" t="s">
        <v>393</v>
      </c>
      <c r="C16" s="108" t="s">
        <v>394</v>
      </c>
      <c r="D16" s="78" t="s">
        <v>2198</v>
      </c>
      <c r="E16" s="78" t="s">
        <v>395</v>
      </c>
      <c r="F16" s="176">
        <v>5.0</v>
      </c>
      <c r="G16" s="176">
        <v>3.0</v>
      </c>
      <c r="H16" s="176">
        <v>4.0</v>
      </c>
      <c r="I16" s="177" t="str">
        <f t="shared" si="1"/>
        <v>NO</v>
      </c>
    </row>
    <row r="17" hidden="1">
      <c r="A17" s="94" t="s">
        <v>188</v>
      </c>
      <c r="B17" s="94" t="s">
        <v>189</v>
      </c>
      <c r="C17" s="95" t="s">
        <v>189</v>
      </c>
      <c r="D17" s="78" t="s">
        <v>2197</v>
      </c>
      <c r="E17" s="78" t="s">
        <v>190</v>
      </c>
      <c r="F17" s="176">
        <v>5.0</v>
      </c>
      <c r="G17" s="176">
        <v>1.0</v>
      </c>
      <c r="H17" s="176">
        <v>5.0</v>
      </c>
      <c r="I17" s="177" t="str">
        <f t="shared" si="1"/>
        <v>YES</v>
      </c>
    </row>
    <row r="18" hidden="1">
      <c r="A18" s="94" t="s">
        <v>94</v>
      </c>
      <c r="B18" s="94" t="s">
        <v>952</v>
      </c>
      <c r="C18" s="95" t="s">
        <v>952</v>
      </c>
      <c r="D18" s="78" t="s">
        <v>2196</v>
      </c>
      <c r="E18" s="78" t="s">
        <v>1216</v>
      </c>
      <c r="F18" s="176">
        <v>1.0</v>
      </c>
      <c r="G18" s="176">
        <v>1.0</v>
      </c>
      <c r="H18" s="176">
        <v>1.0</v>
      </c>
      <c r="I18" s="177" t="str">
        <f t="shared" si="1"/>
        <v>YES</v>
      </c>
    </row>
    <row r="19" hidden="1">
      <c r="A19" s="94" t="s">
        <v>103</v>
      </c>
      <c r="B19" s="94" t="s">
        <v>257</v>
      </c>
      <c r="C19" s="108" t="s">
        <v>258</v>
      </c>
      <c r="D19" s="78" t="s">
        <v>2196</v>
      </c>
      <c r="E19" s="78" t="s">
        <v>105</v>
      </c>
      <c r="F19" s="176">
        <v>1.0</v>
      </c>
      <c r="G19" s="176">
        <v>1.0</v>
      </c>
      <c r="H19" s="176">
        <v>1.0</v>
      </c>
      <c r="I19" s="177" t="str">
        <f t="shared" si="1"/>
        <v>YES</v>
      </c>
    </row>
    <row r="20">
      <c r="A20" s="94" t="s">
        <v>238</v>
      </c>
      <c r="B20" s="94" t="s">
        <v>601</v>
      </c>
      <c r="C20" s="95" t="s">
        <v>602</v>
      </c>
      <c r="D20" s="78"/>
      <c r="E20" s="78"/>
      <c r="F20" s="176">
        <v>18.0</v>
      </c>
      <c r="G20" s="176">
        <v>3.0</v>
      </c>
      <c r="H20" s="176">
        <v>17.0</v>
      </c>
      <c r="I20" s="177" t="str">
        <f t="shared" si="1"/>
        <v>NO</v>
      </c>
    </row>
    <row r="21" hidden="1">
      <c r="A21" s="94" t="s">
        <v>868</v>
      </c>
      <c r="B21" s="94" t="s">
        <v>869</v>
      </c>
      <c r="C21" s="108" t="s">
        <v>869</v>
      </c>
      <c r="D21" s="78" t="s">
        <v>2196</v>
      </c>
      <c r="E21" s="78" t="s">
        <v>870</v>
      </c>
      <c r="F21" s="176">
        <v>3.0</v>
      </c>
      <c r="G21" s="176">
        <v>3.0</v>
      </c>
      <c r="H21" s="176">
        <v>3.0</v>
      </c>
      <c r="I21" s="177" t="str">
        <f t="shared" si="1"/>
        <v>YES</v>
      </c>
    </row>
    <row r="22" hidden="1">
      <c r="A22" s="94" t="s">
        <v>307</v>
      </c>
      <c r="B22" s="108" t="s">
        <v>796</v>
      </c>
      <c r="C22" s="108" t="s">
        <v>796</v>
      </c>
      <c r="D22" s="78"/>
      <c r="E22" s="78"/>
      <c r="F22" s="176">
        <v>5.0</v>
      </c>
      <c r="G22" s="176">
        <v>5.0</v>
      </c>
      <c r="H22" s="176">
        <v>5.0</v>
      </c>
      <c r="I22" s="177" t="str">
        <f t="shared" si="1"/>
        <v>YES</v>
      </c>
    </row>
    <row r="23" hidden="1">
      <c r="A23" s="94" t="s">
        <v>315</v>
      </c>
      <c r="B23" s="94" t="s">
        <v>316</v>
      </c>
      <c r="C23" s="108" t="s">
        <v>316</v>
      </c>
      <c r="D23" s="78" t="s">
        <v>2197</v>
      </c>
      <c r="E23" s="78" t="s">
        <v>1238</v>
      </c>
      <c r="F23" s="176">
        <v>2.0</v>
      </c>
      <c r="G23" s="176">
        <v>1.0</v>
      </c>
      <c r="H23" s="176">
        <v>2.0</v>
      </c>
      <c r="I23" s="177" t="str">
        <f t="shared" si="1"/>
        <v>YES</v>
      </c>
    </row>
    <row r="24" hidden="1">
      <c r="A24" s="94" t="s">
        <v>439</v>
      </c>
      <c r="B24" s="94" t="s">
        <v>733</v>
      </c>
      <c r="C24" s="108" t="s">
        <v>734</v>
      </c>
      <c r="D24" s="78" t="s">
        <v>2196</v>
      </c>
      <c r="E24" s="78" t="s">
        <v>1241</v>
      </c>
      <c r="F24" s="176">
        <v>9.0</v>
      </c>
      <c r="G24" s="176">
        <v>4.0</v>
      </c>
      <c r="H24" s="176">
        <v>9.0</v>
      </c>
      <c r="I24" s="177" t="str">
        <f t="shared" si="1"/>
        <v>YES</v>
      </c>
    </row>
    <row r="25" hidden="1">
      <c r="A25" s="94" t="s">
        <v>695</v>
      </c>
      <c r="B25" s="94" t="s">
        <v>696</v>
      </c>
      <c r="C25" s="108" t="s">
        <v>697</v>
      </c>
      <c r="D25" s="78" t="s">
        <v>2196</v>
      </c>
      <c r="E25" s="78" t="s">
        <v>698</v>
      </c>
      <c r="F25" s="176">
        <v>1.0</v>
      </c>
      <c r="G25" s="176">
        <v>1.0</v>
      </c>
      <c r="H25" s="176">
        <v>1.0</v>
      </c>
      <c r="I25" s="177" t="str">
        <f t="shared" si="1"/>
        <v>YES</v>
      </c>
    </row>
    <row r="26" hidden="1">
      <c r="A26" s="94" t="s">
        <v>103</v>
      </c>
      <c r="B26" s="94" t="s">
        <v>253</v>
      </c>
      <c r="C26" s="108" t="s">
        <v>254</v>
      </c>
      <c r="D26" s="78" t="s">
        <v>2196</v>
      </c>
      <c r="E26" s="78" t="s">
        <v>105</v>
      </c>
      <c r="F26" s="176">
        <v>6.0</v>
      </c>
      <c r="G26" s="176">
        <v>3.0</v>
      </c>
      <c r="H26" s="176">
        <v>6.0</v>
      </c>
      <c r="I26" s="177" t="str">
        <f t="shared" si="1"/>
        <v>YES</v>
      </c>
    </row>
    <row r="27" hidden="1">
      <c r="A27" s="94" t="s">
        <v>103</v>
      </c>
      <c r="B27" s="94" t="s">
        <v>113</v>
      </c>
      <c r="C27" s="108" t="s">
        <v>113</v>
      </c>
      <c r="D27" s="78" t="s">
        <v>2196</v>
      </c>
      <c r="E27" s="78" t="s">
        <v>105</v>
      </c>
      <c r="F27" s="176">
        <v>8.0</v>
      </c>
      <c r="G27" s="176">
        <v>3.0</v>
      </c>
      <c r="H27" s="176">
        <v>8.0</v>
      </c>
      <c r="I27" s="177" t="str">
        <f t="shared" si="1"/>
        <v>YES</v>
      </c>
    </row>
    <row r="28">
      <c r="A28" s="94" t="s">
        <v>365</v>
      </c>
      <c r="B28" s="94" t="s">
        <v>367</v>
      </c>
      <c r="C28" s="108" t="s">
        <v>367</v>
      </c>
      <c r="D28" s="78"/>
      <c r="E28" s="78"/>
      <c r="F28" s="176">
        <v>5.0</v>
      </c>
      <c r="G28" s="176">
        <v>2.0</v>
      </c>
      <c r="H28" s="176">
        <v>3.0</v>
      </c>
      <c r="I28" s="177" t="str">
        <f t="shared" si="1"/>
        <v>NO</v>
      </c>
    </row>
    <row r="29">
      <c r="A29" s="94" t="s">
        <v>205</v>
      </c>
      <c r="B29" s="94" t="s">
        <v>1261</v>
      </c>
      <c r="C29" s="108" t="s">
        <v>1261</v>
      </c>
      <c r="D29" s="78" t="s">
        <v>76</v>
      </c>
      <c r="E29" s="78" t="s">
        <v>207</v>
      </c>
      <c r="F29" s="176">
        <v>5.0</v>
      </c>
      <c r="G29" s="176">
        <v>4.0</v>
      </c>
      <c r="H29" s="176">
        <v>4.0</v>
      </c>
      <c r="I29" s="177" t="str">
        <f t="shared" si="1"/>
        <v>NO</v>
      </c>
    </row>
    <row r="30" hidden="1">
      <c r="A30" s="94" t="s">
        <v>1267</v>
      </c>
      <c r="B30" s="94" t="s">
        <v>1268</v>
      </c>
      <c r="C30" s="108" t="s">
        <v>1268</v>
      </c>
      <c r="D30" s="78"/>
      <c r="E30" s="78"/>
      <c r="F30" s="176">
        <v>1.0</v>
      </c>
      <c r="G30" s="176">
        <v>1.0</v>
      </c>
      <c r="H30" s="176">
        <v>1.0</v>
      </c>
      <c r="I30" s="177" t="str">
        <f t="shared" si="1"/>
        <v>YES</v>
      </c>
    </row>
    <row r="31" hidden="1">
      <c r="A31" s="94" t="s">
        <v>721</v>
      </c>
      <c r="B31" s="94" t="s">
        <v>722</v>
      </c>
      <c r="C31" s="108" t="s">
        <v>722</v>
      </c>
      <c r="D31" s="78" t="s">
        <v>2198</v>
      </c>
      <c r="E31" s="78" t="s">
        <v>1272</v>
      </c>
      <c r="F31" s="176">
        <v>2.0</v>
      </c>
      <c r="G31" s="176">
        <v>1.0</v>
      </c>
      <c r="H31" s="176">
        <v>2.0</v>
      </c>
      <c r="I31" s="177" t="str">
        <f t="shared" si="1"/>
        <v>YES</v>
      </c>
    </row>
    <row r="32" hidden="1">
      <c r="A32" s="94" t="s">
        <v>86</v>
      </c>
      <c r="B32" s="94" t="s">
        <v>87</v>
      </c>
      <c r="C32" s="108" t="s">
        <v>87</v>
      </c>
      <c r="D32" s="78"/>
      <c r="E32" s="78"/>
      <c r="F32" s="176">
        <v>3.0</v>
      </c>
      <c r="G32" s="176">
        <v>3.0</v>
      </c>
      <c r="H32" s="176">
        <v>3.0</v>
      </c>
      <c r="I32" s="177" t="str">
        <f t="shared" si="1"/>
        <v>YES</v>
      </c>
    </row>
    <row r="33" hidden="1">
      <c r="A33" s="94" t="s">
        <v>517</v>
      </c>
      <c r="B33" s="94" t="s">
        <v>717</v>
      </c>
      <c r="C33" s="78" t="s">
        <v>717</v>
      </c>
      <c r="D33" s="78"/>
      <c r="E33" s="78"/>
      <c r="F33" s="176">
        <v>4.0</v>
      </c>
      <c r="G33" s="176">
        <v>2.0</v>
      </c>
      <c r="H33" s="176">
        <v>4.0</v>
      </c>
      <c r="I33" s="177" t="str">
        <f t="shared" si="1"/>
        <v>YES</v>
      </c>
    </row>
    <row r="34" hidden="1">
      <c r="A34" s="94" t="s">
        <v>86</v>
      </c>
      <c r="B34" s="94" t="s">
        <v>150</v>
      </c>
      <c r="C34" s="108" t="s">
        <v>151</v>
      </c>
      <c r="D34" s="78" t="s">
        <v>2196</v>
      </c>
      <c r="E34" s="78" t="s">
        <v>152</v>
      </c>
      <c r="F34" s="176">
        <v>3.0</v>
      </c>
      <c r="G34" s="176">
        <v>1.0</v>
      </c>
      <c r="H34" s="176">
        <v>3.0</v>
      </c>
      <c r="I34" s="177" t="str">
        <f t="shared" si="1"/>
        <v>YES</v>
      </c>
    </row>
    <row r="35" hidden="1">
      <c r="A35" s="94" t="s">
        <v>307</v>
      </c>
      <c r="B35" s="94" t="s">
        <v>588</v>
      </c>
      <c r="C35" s="108" t="s">
        <v>589</v>
      </c>
      <c r="D35" s="78" t="s">
        <v>76</v>
      </c>
      <c r="E35" s="78" t="s">
        <v>1137</v>
      </c>
      <c r="F35" s="176">
        <v>17.0</v>
      </c>
      <c r="G35" s="176">
        <v>5.0</v>
      </c>
      <c r="H35" s="176">
        <v>17.0</v>
      </c>
      <c r="I35" s="177" t="str">
        <f t="shared" si="1"/>
        <v>YES</v>
      </c>
    </row>
    <row r="36" hidden="1">
      <c r="A36" s="94" t="s">
        <v>161</v>
      </c>
      <c r="B36" s="94" t="s">
        <v>483</v>
      </c>
      <c r="C36" s="108" t="s">
        <v>484</v>
      </c>
      <c r="D36" s="78" t="s">
        <v>2198</v>
      </c>
      <c r="E36" s="78" t="s">
        <v>488</v>
      </c>
      <c r="F36" s="176">
        <v>2.0</v>
      </c>
      <c r="G36" s="176">
        <v>2.0</v>
      </c>
      <c r="H36" s="176">
        <v>2.0</v>
      </c>
      <c r="I36" s="177" t="str">
        <f t="shared" si="1"/>
        <v>YES</v>
      </c>
    </row>
    <row r="37" hidden="1">
      <c r="A37" s="94" t="s">
        <v>188</v>
      </c>
      <c r="B37" s="94" t="s">
        <v>909</v>
      </c>
      <c r="C37" s="95" t="s">
        <v>909</v>
      </c>
      <c r="D37" s="78" t="s">
        <v>2197</v>
      </c>
      <c r="E37" s="78" t="s">
        <v>190</v>
      </c>
      <c r="F37" s="176">
        <v>1.0</v>
      </c>
      <c r="G37" s="176">
        <v>1.0</v>
      </c>
      <c r="H37" s="176">
        <v>1.0</v>
      </c>
      <c r="I37" s="177" t="str">
        <f t="shared" si="1"/>
        <v>YES</v>
      </c>
    </row>
    <row r="38" hidden="1">
      <c r="A38" s="94" t="s">
        <v>86</v>
      </c>
      <c r="B38" s="94" t="s">
        <v>565</v>
      </c>
      <c r="C38" s="108" t="s">
        <v>565</v>
      </c>
      <c r="D38" s="78" t="s">
        <v>2196</v>
      </c>
      <c r="E38" s="78" t="s">
        <v>1290</v>
      </c>
      <c r="F38" s="176">
        <v>2.0</v>
      </c>
      <c r="G38" s="176">
        <v>1.0</v>
      </c>
      <c r="H38" s="176">
        <v>2.0</v>
      </c>
      <c r="I38" s="177" t="str">
        <f t="shared" si="1"/>
        <v>YES</v>
      </c>
    </row>
    <row r="39" hidden="1">
      <c r="A39" s="94" t="s">
        <v>86</v>
      </c>
      <c r="B39" s="94" t="s">
        <v>866</v>
      </c>
      <c r="C39" s="95" t="s">
        <v>867</v>
      </c>
      <c r="D39" s="78" t="s">
        <v>2196</v>
      </c>
      <c r="E39" s="78" t="s">
        <v>152</v>
      </c>
      <c r="F39" s="176">
        <v>2.0</v>
      </c>
      <c r="G39" s="176">
        <v>1.0</v>
      </c>
      <c r="H39" s="176">
        <v>2.0</v>
      </c>
      <c r="I39" s="177" t="str">
        <f t="shared" si="1"/>
        <v>YES</v>
      </c>
    </row>
    <row r="40" hidden="1">
      <c r="A40" s="94" t="s">
        <v>86</v>
      </c>
      <c r="B40" s="94" t="s">
        <v>417</v>
      </c>
      <c r="C40" s="108" t="s">
        <v>417</v>
      </c>
      <c r="D40" s="78" t="s">
        <v>2196</v>
      </c>
      <c r="E40" s="78" t="s">
        <v>152</v>
      </c>
      <c r="F40" s="176">
        <v>3.0</v>
      </c>
      <c r="G40" s="176">
        <v>1.0</v>
      </c>
      <c r="H40" s="176">
        <v>3.0</v>
      </c>
      <c r="I40" s="177" t="str">
        <f t="shared" si="1"/>
        <v>YES</v>
      </c>
    </row>
    <row r="41" hidden="1">
      <c r="A41" s="94" t="s">
        <v>418</v>
      </c>
      <c r="B41" s="94" t="s">
        <v>419</v>
      </c>
      <c r="C41" s="108" t="s">
        <v>419</v>
      </c>
      <c r="D41" s="78" t="s">
        <v>2196</v>
      </c>
      <c r="E41" s="78" t="s">
        <v>105</v>
      </c>
      <c r="F41" s="176">
        <v>5.0</v>
      </c>
      <c r="G41" s="176">
        <v>5.0</v>
      </c>
      <c r="H41" s="176">
        <v>5.0</v>
      </c>
      <c r="I41" s="177" t="str">
        <f t="shared" si="1"/>
        <v>YES</v>
      </c>
    </row>
    <row r="42" hidden="1">
      <c r="A42" s="94" t="s">
        <v>514</v>
      </c>
      <c r="B42" s="94" t="s">
        <v>529</v>
      </c>
      <c r="C42" s="108" t="s">
        <v>530</v>
      </c>
      <c r="D42" s="78" t="s">
        <v>2196</v>
      </c>
      <c r="E42" s="78" t="s">
        <v>516</v>
      </c>
      <c r="F42" s="176">
        <v>1.0</v>
      </c>
      <c r="G42" s="176">
        <v>1.0</v>
      </c>
      <c r="H42" s="176">
        <v>1.0</v>
      </c>
      <c r="I42" s="177" t="str">
        <f t="shared" si="1"/>
        <v>YES</v>
      </c>
    </row>
    <row r="43" hidden="1">
      <c r="A43" s="94" t="s">
        <v>532</v>
      </c>
      <c r="B43" s="94" t="s">
        <v>533</v>
      </c>
      <c r="C43" s="108" t="s">
        <v>534</v>
      </c>
      <c r="D43" s="78" t="s">
        <v>2196</v>
      </c>
      <c r="E43" s="78" t="s">
        <v>560</v>
      </c>
      <c r="F43" s="176">
        <v>3.0</v>
      </c>
      <c r="G43" s="176">
        <v>1.0</v>
      </c>
      <c r="H43" s="176">
        <v>3.0</v>
      </c>
      <c r="I43" s="177" t="str">
        <f t="shared" si="1"/>
        <v>YES</v>
      </c>
    </row>
    <row r="44" hidden="1">
      <c r="A44" s="94" t="s">
        <v>386</v>
      </c>
      <c r="B44" s="94" t="s">
        <v>387</v>
      </c>
      <c r="C44" s="78" t="s">
        <v>387</v>
      </c>
      <c r="D44" s="78" t="s">
        <v>2197</v>
      </c>
      <c r="E44" s="78" t="s">
        <v>388</v>
      </c>
      <c r="F44" s="176">
        <v>2.0</v>
      </c>
      <c r="G44" s="176">
        <v>2.0</v>
      </c>
      <c r="H44" s="176">
        <v>2.0</v>
      </c>
      <c r="I44" s="177" t="str">
        <f t="shared" si="1"/>
        <v>YES</v>
      </c>
    </row>
    <row r="45" hidden="1">
      <c r="A45" s="94" t="s">
        <v>558</v>
      </c>
      <c r="B45" s="94" t="s">
        <v>1316</v>
      </c>
      <c r="C45" s="108" t="s">
        <v>1317</v>
      </c>
      <c r="D45" s="78" t="s">
        <v>2196</v>
      </c>
      <c r="E45" s="78" t="s">
        <v>1318</v>
      </c>
      <c r="F45" s="176">
        <v>1.0</v>
      </c>
      <c r="G45" s="176">
        <v>1.0</v>
      </c>
      <c r="H45" s="176">
        <v>1.0</v>
      </c>
      <c r="I45" s="177" t="str">
        <f t="shared" si="1"/>
        <v>YES</v>
      </c>
    </row>
    <row r="46" hidden="1">
      <c r="A46" s="94" t="s">
        <v>129</v>
      </c>
      <c r="B46" s="94" t="s">
        <v>377</v>
      </c>
      <c r="C46" s="108" t="s">
        <v>377</v>
      </c>
      <c r="D46" s="78" t="s">
        <v>2198</v>
      </c>
      <c r="E46" s="78" t="s">
        <v>754</v>
      </c>
      <c r="F46" s="176">
        <v>5.0</v>
      </c>
      <c r="G46" s="176">
        <v>3.0</v>
      </c>
      <c r="H46" s="176">
        <v>5.0</v>
      </c>
      <c r="I46" s="177" t="str">
        <f t="shared" si="1"/>
        <v>YES</v>
      </c>
    </row>
    <row r="47" hidden="1">
      <c r="A47" s="94" t="s">
        <v>307</v>
      </c>
      <c r="B47" s="94" t="s">
        <v>1326</v>
      </c>
      <c r="C47" s="108" t="s">
        <v>1327</v>
      </c>
      <c r="D47" s="78" t="s">
        <v>76</v>
      </c>
      <c r="E47" s="78" t="s">
        <v>1137</v>
      </c>
      <c r="F47" s="176">
        <v>6.0</v>
      </c>
      <c r="G47" s="176">
        <v>4.0</v>
      </c>
      <c r="H47" s="176">
        <v>6.0</v>
      </c>
      <c r="I47" s="177" t="str">
        <f t="shared" si="1"/>
        <v>YES</v>
      </c>
    </row>
    <row r="48" hidden="1">
      <c r="A48" s="94" t="s">
        <v>121</v>
      </c>
      <c r="B48" s="94" t="s">
        <v>122</v>
      </c>
      <c r="C48" s="108" t="s">
        <v>123</v>
      </c>
      <c r="D48" s="78" t="s">
        <v>2196</v>
      </c>
      <c r="E48" s="78" t="s">
        <v>124</v>
      </c>
      <c r="F48" s="176">
        <v>21.0</v>
      </c>
      <c r="G48" s="176">
        <v>11.0</v>
      </c>
      <c r="H48" s="176">
        <v>21.0</v>
      </c>
      <c r="I48" s="177" t="str">
        <f t="shared" si="1"/>
        <v>YES</v>
      </c>
    </row>
    <row r="49" hidden="1">
      <c r="A49" s="94" t="s">
        <v>103</v>
      </c>
      <c r="B49" s="94" t="s">
        <v>425</v>
      </c>
      <c r="C49" s="108" t="s">
        <v>426</v>
      </c>
      <c r="D49" s="78" t="s">
        <v>2196</v>
      </c>
      <c r="E49" s="78" t="s">
        <v>105</v>
      </c>
      <c r="F49" s="176">
        <v>7.0</v>
      </c>
      <c r="G49" s="176">
        <v>3.0</v>
      </c>
      <c r="H49" s="176">
        <v>7.0</v>
      </c>
      <c r="I49" s="177" t="str">
        <f t="shared" si="1"/>
        <v>YES</v>
      </c>
    </row>
    <row r="50" hidden="1">
      <c r="A50" s="94" t="s">
        <v>279</v>
      </c>
      <c r="B50" s="94" t="s">
        <v>280</v>
      </c>
      <c r="C50" s="95" t="s">
        <v>281</v>
      </c>
      <c r="D50" s="78" t="s">
        <v>76</v>
      </c>
      <c r="E50" s="78"/>
      <c r="F50" s="176">
        <v>5.0</v>
      </c>
      <c r="G50" s="176">
        <v>2.0</v>
      </c>
      <c r="H50" s="176">
        <v>5.0</v>
      </c>
      <c r="I50" s="177" t="str">
        <f t="shared" si="1"/>
        <v>YES</v>
      </c>
    </row>
    <row r="51" hidden="1">
      <c r="A51" s="94" t="s">
        <v>121</v>
      </c>
      <c r="B51" s="94" t="s">
        <v>1344</v>
      </c>
      <c r="C51" s="108" t="s">
        <v>1344</v>
      </c>
      <c r="D51" s="78" t="s">
        <v>2197</v>
      </c>
      <c r="E51" s="78" t="s">
        <v>124</v>
      </c>
      <c r="F51" s="176">
        <v>7.0</v>
      </c>
      <c r="G51" s="176">
        <v>5.0</v>
      </c>
      <c r="H51" s="176">
        <v>7.0</v>
      </c>
      <c r="I51" s="177" t="str">
        <f t="shared" si="1"/>
        <v>YES</v>
      </c>
    </row>
    <row r="52" hidden="1">
      <c r="A52" s="94" t="s">
        <v>129</v>
      </c>
      <c r="B52" s="94" t="s">
        <v>548</v>
      </c>
      <c r="C52" s="108" t="s">
        <v>549</v>
      </c>
      <c r="D52" s="78" t="s">
        <v>2198</v>
      </c>
      <c r="E52" s="78" t="s">
        <v>754</v>
      </c>
      <c r="F52" s="176">
        <v>3.0</v>
      </c>
      <c r="G52" s="176">
        <v>3.0</v>
      </c>
      <c r="H52" s="176">
        <v>3.0</v>
      </c>
      <c r="I52" s="177" t="str">
        <f t="shared" si="1"/>
        <v>YES</v>
      </c>
    </row>
    <row r="53" hidden="1">
      <c r="A53" s="94" t="s">
        <v>161</v>
      </c>
      <c r="B53" s="94" t="s">
        <v>411</v>
      </c>
      <c r="C53" s="108" t="s">
        <v>411</v>
      </c>
      <c r="D53" s="78" t="s">
        <v>2198</v>
      </c>
      <c r="E53" s="78" t="s">
        <v>488</v>
      </c>
      <c r="F53" s="176">
        <v>2.0</v>
      </c>
      <c r="G53" s="176">
        <v>1.0</v>
      </c>
      <c r="H53" s="176">
        <v>2.0</v>
      </c>
      <c r="I53" s="177" t="str">
        <f t="shared" si="1"/>
        <v>YES</v>
      </c>
    </row>
    <row r="54" hidden="1">
      <c r="A54" s="94" t="s">
        <v>94</v>
      </c>
      <c r="B54" s="94" t="s">
        <v>1352</v>
      </c>
      <c r="C54" s="108" t="s">
        <v>1352</v>
      </c>
      <c r="D54" s="78" t="s">
        <v>2197</v>
      </c>
      <c r="E54" s="78" t="s">
        <v>1216</v>
      </c>
      <c r="F54" s="176">
        <v>2.0</v>
      </c>
      <c r="G54" s="176">
        <v>1.0</v>
      </c>
      <c r="H54" s="176">
        <v>2.0</v>
      </c>
      <c r="I54" s="177" t="str">
        <f t="shared" si="1"/>
        <v>YES</v>
      </c>
    </row>
    <row r="55" hidden="1">
      <c r="A55" s="94" t="s">
        <v>94</v>
      </c>
      <c r="B55" s="94" t="s">
        <v>568</v>
      </c>
      <c r="C55" s="95" t="s">
        <v>569</v>
      </c>
      <c r="D55" s="78"/>
      <c r="E55" s="78" t="s">
        <v>1216</v>
      </c>
      <c r="F55" s="176">
        <v>4.0</v>
      </c>
      <c r="G55" s="176">
        <v>1.0</v>
      </c>
      <c r="H55" s="176">
        <v>4.0</v>
      </c>
      <c r="I55" s="177" t="str">
        <f t="shared" si="1"/>
        <v>YES</v>
      </c>
    </row>
    <row r="56" hidden="1">
      <c r="A56" s="94" t="s">
        <v>86</v>
      </c>
      <c r="B56" s="94" t="s">
        <v>613</v>
      </c>
      <c r="C56" s="108" t="s">
        <v>614</v>
      </c>
      <c r="D56" s="78" t="s">
        <v>2196</v>
      </c>
      <c r="E56" s="78" t="s">
        <v>152</v>
      </c>
      <c r="F56" s="176">
        <v>23.0</v>
      </c>
      <c r="G56" s="176">
        <v>3.0</v>
      </c>
      <c r="H56" s="176">
        <v>23.0</v>
      </c>
      <c r="I56" s="177" t="str">
        <f t="shared" si="1"/>
        <v>YES</v>
      </c>
    </row>
    <row r="57" hidden="1">
      <c r="A57" s="94" t="s">
        <v>307</v>
      </c>
      <c r="B57" s="94" t="s">
        <v>308</v>
      </c>
      <c r="C57" s="108" t="s">
        <v>309</v>
      </c>
      <c r="D57" s="78" t="s">
        <v>76</v>
      </c>
      <c r="E57" s="78" t="s">
        <v>1137</v>
      </c>
      <c r="F57" s="176">
        <v>12.0</v>
      </c>
      <c r="G57" s="176">
        <v>9.0</v>
      </c>
      <c r="H57" s="176">
        <v>12.0</v>
      </c>
      <c r="I57" s="177" t="str">
        <f t="shared" si="1"/>
        <v>YES</v>
      </c>
    </row>
    <row r="58" hidden="1">
      <c r="A58" s="94" t="s">
        <v>129</v>
      </c>
      <c r="B58" s="94" t="s">
        <v>130</v>
      </c>
      <c r="C58" s="108" t="s">
        <v>131</v>
      </c>
      <c r="D58" s="78" t="s">
        <v>2198</v>
      </c>
      <c r="E58" s="78" t="s">
        <v>754</v>
      </c>
      <c r="F58" s="176">
        <v>4.0</v>
      </c>
      <c r="G58" s="176">
        <v>1.0</v>
      </c>
      <c r="H58" s="176">
        <v>4.0</v>
      </c>
      <c r="I58" s="177" t="str">
        <f t="shared" si="1"/>
        <v>YES</v>
      </c>
    </row>
    <row r="59" hidden="1">
      <c r="A59" s="94" t="s">
        <v>86</v>
      </c>
      <c r="B59" s="94" t="s">
        <v>322</v>
      </c>
      <c r="C59" s="108" t="s">
        <v>323</v>
      </c>
      <c r="D59" s="78" t="s">
        <v>2196</v>
      </c>
      <c r="E59" s="78" t="s">
        <v>152</v>
      </c>
      <c r="F59" s="176">
        <v>4.0</v>
      </c>
      <c r="G59" s="176">
        <v>1.0</v>
      </c>
      <c r="H59" s="176">
        <v>4.0</v>
      </c>
      <c r="I59" s="177" t="str">
        <f t="shared" si="1"/>
        <v>YES</v>
      </c>
    </row>
    <row r="60" hidden="1">
      <c r="A60" s="94" t="s">
        <v>94</v>
      </c>
      <c r="B60" s="94" t="s">
        <v>799</v>
      </c>
      <c r="C60" s="95" t="s">
        <v>800</v>
      </c>
      <c r="D60" s="78" t="s">
        <v>2196</v>
      </c>
      <c r="E60" s="78" t="s">
        <v>1216</v>
      </c>
      <c r="F60" s="176">
        <v>8.0</v>
      </c>
      <c r="G60" s="176">
        <v>1.0</v>
      </c>
      <c r="H60" s="176">
        <v>8.0</v>
      </c>
      <c r="I60" s="177" t="str">
        <f t="shared" si="1"/>
        <v>YES</v>
      </c>
    </row>
    <row r="61" hidden="1">
      <c r="A61" s="94" t="s">
        <v>514</v>
      </c>
      <c r="B61" s="94" t="s">
        <v>515</v>
      </c>
      <c r="C61" s="95" t="s">
        <v>515</v>
      </c>
      <c r="D61" s="78" t="s">
        <v>2196</v>
      </c>
      <c r="E61" s="78" t="s">
        <v>516</v>
      </c>
      <c r="F61" s="176">
        <v>3.0</v>
      </c>
      <c r="G61" s="176">
        <v>1.0</v>
      </c>
      <c r="H61" s="176">
        <v>3.0</v>
      </c>
      <c r="I61" s="177" t="str">
        <f t="shared" si="1"/>
        <v>YES</v>
      </c>
    </row>
    <row r="62" hidden="1">
      <c r="A62" s="94" t="s">
        <v>103</v>
      </c>
      <c r="B62" s="94" t="s">
        <v>531</v>
      </c>
      <c r="C62" s="108" t="s">
        <v>531</v>
      </c>
      <c r="D62" s="78" t="s">
        <v>2196</v>
      </c>
      <c r="E62" s="78" t="s">
        <v>105</v>
      </c>
      <c r="F62" s="176">
        <v>11.0</v>
      </c>
      <c r="G62" s="176">
        <v>1.0</v>
      </c>
      <c r="H62" s="176">
        <v>11.0</v>
      </c>
      <c r="I62" s="177" t="str">
        <f t="shared" si="1"/>
        <v>YES</v>
      </c>
    </row>
    <row r="63" hidden="1">
      <c r="A63" s="94" t="s">
        <v>307</v>
      </c>
      <c r="B63" s="94" t="s">
        <v>313</v>
      </c>
      <c r="C63" s="108" t="s">
        <v>314</v>
      </c>
      <c r="D63" s="78" t="s">
        <v>76</v>
      </c>
      <c r="E63" s="78" t="s">
        <v>1137</v>
      </c>
      <c r="F63" s="176">
        <v>10.0</v>
      </c>
      <c r="G63" s="176">
        <v>9.0</v>
      </c>
      <c r="H63" s="176">
        <v>10.0</v>
      </c>
      <c r="I63" s="177" t="str">
        <f t="shared" si="1"/>
        <v>YES</v>
      </c>
    </row>
    <row r="64" hidden="1">
      <c r="A64" s="94" t="s">
        <v>514</v>
      </c>
      <c r="B64" s="94" t="s">
        <v>1373</v>
      </c>
      <c r="C64" s="108" t="s">
        <v>1373</v>
      </c>
      <c r="D64" s="78" t="s">
        <v>2196</v>
      </c>
      <c r="E64" s="78" t="s">
        <v>516</v>
      </c>
      <c r="F64" s="176">
        <v>2.0</v>
      </c>
      <c r="G64" s="176">
        <v>2.0</v>
      </c>
      <c r="H64" s="176">
        <v>2.0</v>
      </c>
      <c r="I64" s="177" t="str">
        <f t="shared" si="1"/>
        <v>YES</v>
      </c>
    </row>
    <row r="65" hidden="1">
      <c r="A65" s="94" t="s">
        <v>307</v>
      </c>
      <c r="B65" s="94" t="s">
        <v>678</v>
      </c>
      <c r="C65" s="108" t="s">
        <v>679</v>
      </c>
      <c r="D65" s="78" t="s">
        <v>76</v>
      </c>
      <c r="E65" s="78" t="s">
        <v>1137</v>
      </c>
      <c r="F65" s="176">
        <v>1.0</v>
      </c>
      <c r="G65" s="176">
        <v>1.0</v>
      </c>
      <c r="H65" s="176">
        <v>1.0</v>
      </c>
      <c r="I65" s="177" t="str">
        <f t="shared" si="1"/>
        <v>YES</v>
      </c>
    </row>
    <row r="66" hidden="1">
      <c r="A66" s="94" t="s">
        <v>86</v>
      </c>
      <c r="B66" s="94" t="s">
        <v>1000</v>
      </c>
      <c r="C66" s="95" t="s">
        <v>1001</v>
      </c>
      <c r="D66" s="78" t="s">
        <v>2196</v>
      </c>
      <c r="E66" s="78" t="s">
        <v>152</v>
      </c>
      <c r="F66" s="176">
        <v>7.0</v>
      </c>
      <c r="G66" s="176">
        <v>1.0</v>
      </c>
      <c r="H66" s="176">
        <v>7.0</v>
      </c>
      <c r="I66" s="177" t="str">
        <f t="shared" si="1"/>
        <v>YES</v>
      </c>
    </row>
    <row r="67" hidden="1">
      <c r="A67" s="94" t="s">
        <v>86</v>
      </c>
      <c r="B67" s="94" t="s">
        <v>453</v>
      </c>
      <c r="C67" s="108" t="s">
        <v>1384</v>
      </c>
      <c r="D67" s="78" t="s">
        <v>2196</v>
      </c>
      <c r="E67" s="78" t="s">
        <v>152</v>
      </c>
      <c r="F67" s="176">
        <v>3.0</v>
      </c>
      <c r="G67" s="176">
        <v>2.0</v>
      </c>
      <c r="H67" s="176">
        <v>3.0</v>
      </c>
      <c r="I67" s="177" t="str">
        <f t="shared" si="1"/>
        <v>YES</v>
      </c>
    </row>
    <row r="68" hidden="1">
      <c r="A68" s="94" t="s">
        <v>517</v>
      </c>
      <c r="B68" s="94" t="s">
        <v>518</v>
      </c>
      <c r="C68" s="95" t="s">
        <v>519</v>
      </c>
      <c r="D68" s="78" t="s">
        <v>2196</v>
      </c>
      <c r="E68" s="78" t="s">
        <v>520</v>
      </c>
      <c r="F68" s="176">
        <v>2.0</v>
      </c>
      <c r="G68" s="176">
        <v>2.0</v>
      </c>
      <c r="H68" s="176">
        <v>2.0</v>
      </c>
      <c r="I68" s="177" t="str">
        <f t="shared" si="1"/>
        <v>YES</v>
      </c>
    </row>
    <row r="69" hidden="1">
      <c r="A69" s="94" t="s">
        <v>171</v>
      </c>
      <c r="B69" s="94" t="s">
        <v>172</v>
      </c>
      <c r="C69" s="108" t="s">
        <v>173</v>
      </c>
      <c r="D69" s="78" t="s">
        <v>2197</v>
      </c>
      <c r="E69" s="78" t="s">
        <v>174</v>
      </c>
      <c r="F69" s="176">
        <v>5.0</v>
      </c>
      <c r="G69" s="176">
        <v>2.0</v>
      </c>
      <c r="H69" s="176">
        <v>5.0</v>
      </c>
      <c r="I69" s="177" t="str">
        <f t="shared" si="1"/>
        <v>YES</v>
      </c>
    </row>
    <row r="70" hidden="1">
      <c r="A70" s="94" t="s">
        <v>86</v>
      </c>
      <c r="B70" s="94" t="s">
        <v>739</v>
      </c>
      <c r="C70" s="95" t="s">
        <v>740</v>
      </c>
      <c r="D70" s="78" t="s">
        <v>2196</v>
      </c>
      <c r="E70" s="78" t="s">
        <v>152</v>
      </c>
      <c r="F70" s="176">
        <v>1.0</v>
      </c>
      <c r="G70" s="176">
        <v>1.0</v>
      </c>
      <c r="H70" s="176">
        <v>1.0</v>
      </c>
      <c r="I70" s="177" t="str">
        <f t="shared" si="1"/>
        <v>YES</v>
      </c>
    </row>
    <row r="71">
      <c r="A71" s="94" t="s">
        <v>936</v>
      </c>
      <c r="B71" s="94" t="s">
        <v>1393</v>
      </c>
      <c r="C71" s="108" t="s">
        <v>1394</v>
      </c>
      <c r="D71" s="78" t="s">
        <v>2196</v>
      </c>
      <c r="E71" s="78" t="s">
        <v>939</v>
      </c>
      <c r="F71" s="176">
        <v>5.0</v>
      </c>
      <c r="G71" s="176">
        <v>1.0</v>
      </c>
      <c r="H71" s="176">
        <v>4.0</v>
      </c>
      <c r="I71" s="177" t="str">
        <f t="shared" si="1"/>
        <v>NO</v>
      </c>
    </row>
    <row r="72" hidden="1">
      <c r="A72" s="94" t="s">
        <v>670</v>
      </c>
      <c r="B72" s="108" t="s">
        <v>1399</v>
      </c>
      <c r="C72" s="108" t="s">
        <v>1399</v>
      </c>
      <c r="D72" s="78"/>
      <c r="E72" s="78"/>
      <c r="F72" s="176">
        <v>7.0</v>
      </c>
      <c r="G72" s="176">
        <v>2.0</v>
      </c>
      <c r="H72" s="176">
        <v>7.0</v>
      </c>
      <c r="I72" s="177" t="str">
        <f t="shared" si="1"/>
        <v>YES</v>
      </c>
    </row>
    <row r="73" hidden="1">
      <c r="A73" s="94" t="s">
        <v>439</v>
      </c>
      <c r="B73" s="94" t="s">
        <v>1040</v>
      </c>
      <c r="C73" s="95" t="s">
        <v>1040</v>
      </c>
      <c r="D73" s="78" t="s">
        <v>76</v>
      </c>
      <c r="E73" s="78" t="s">
        <v>1241</v>
      </c>
      <c r="F73" s="176">
        <v>2.0</v>
      </c>
      <c r="G73" s="176">
        <v>1.0</v>
      </c>
      <c r="H73" s="176">
        <v>2.0</v>
      </c>
      <c r="I73" s="177" t="str">
        <f t="shared" si="1"/>
        <v>YES</v>
      </c>
    </row>
    <row r="74" hidden="1">
      <c r="A74" s="94" t="s">
        <v>94</v>
      </c>
      <c r="B74" s="94" t="s">
        <v>576</v>
      </c>
      <c r="C74" s="108" t="s">
        <v>577</v>
      </c>
      <c r="D74" s="78" t="s">
        <v>2196</v>
      </c>
      <c r="E74" s="78" t="s">
        <v>1216</v>
      </c>
      <c r="F74" s="176">
        <v>2.0</v>
      </c>
      <c r="G74" s="176">
        <v>1.0</v>
      </c>
      <c r="H74" s="176">
        <v>2.0</v>
      </c>
      <c r="I74" s="177" t="str">
        <f t="shared" si="1"/>
        <v>YES</v>
      </c>
    </row>
    <row r="75" hidden="1">
      <c r="A75" s="94" t="s">
        <v>129</v>
      </c>
      <c r="B75" s="94" t="s">
        <v>1049</v>
      </c>
      <c r="C75" s="108" t="s">
        <v>1050</v>
      </c>
      <c r="D75" s="78" t="s">
        <v>2198</v>
      </c>
      <c r="E75" s="78" t="s">
        <v>754</v>
      </c>
      <c r="F75" s="176">
        <v>5.0</v>
      </c>
      <c r="G75" s="176">
        <v>1.0</v>
      </c>
      <c r="H75" s="176">
        <v>5.0</v>
      </c>
      <c r="I75" s="177" t="str">
        <f t="shared" si="1"/>
        <v>YES</v>
      </c>
    </row>
    <row r="76" hidden="1">
      <c r="A76" s="94" t="s">
        <v>188</v>
      </c>
      <c r="B76" s="94" t="s">
        <v>881</v>
      </c>
      <c r="C76" s="95" t="s">
        <v>881</v>
      </c>
      <c r="D76" s="78" t="s">
        <v>2197</v>
      </c>
      <c r="E76" s="78" t="s">
        <v>190</v>
      </c>
      <c r="F76" s="176">
        <v>1.0</v>
      </c>
      <c r="G76" s="176">
        <v>1.0</v>
      </c>
      <c r="H76" s="176">
        <v>1.0</v>
      </c>
      <c r="I76" s="177" t="str">
        <f t="shared" si="1"/>
        <v>YES</v>
      </c>
    </row>
    <row r="77" hidden="1">
      <c r="A77" s="94" t="s">
        <v>493</v>
      </c>
      <c r="B77" s="94" t="s">
        <v>494</v>
      </c>
      <c r="C77" s="108" t="s">
        <v>495</v>
      </c>
      <c r="D77" s="78" t="s">
        <v>76</v>
      </c>
      <c r="E77" s="78" t="s">
        <v>1410</v>
      </c>
      <c r="F77" s="176">
        <v>6.0</v>
      </c>
      <c r="G77" s="176">
        <v>2.0</v>
      </c>
      <c r="H77" s="176">
        <v>6.0</v>
      </c>
      <c r="I77" s="177" t="str">
        <f t="shared" si="1"/>
        <v>YES</v>
      </c>
    </row>
    <row r="78" hidden="1">
      <c r="A78" s="94" t="s">
        <v>86</v>
      </c>
      <c r="B78" s="94" t="s">
        <v>790</v>
      </c>
      <c r="C78" s="95" t="s">
        <v>790</v>
      </c>
      <c r="D78" s="78" t="s">
        <v>2196</v>
      </c>
      <c r="E78" s="78" t="s">
        <v>1290</v>
      </c>
      <c r="F78" s="176">
        <v>3.0</v>
      </c>
      <c r="G78" s="176">
        <v>1.0</v>
      </c>
      <c r="H78" s="176">
        <v>3.0</v>
      </c>
      <c r="I78" s="177" t="str">
        <f t="shared" si="1"/>
        <v>YES</v>
      </c>
    </row>
    <row r="79" hidden="1">
      <c r="A79" s="94" t="s">
        <v>181</v>
      </c>
      <c r="B79" s="94" t="s">
        <v>182</v>
      </c>
      <c r="C79" s="108" t="s">
        <v>183</v>
      </c>
      <c r="D79" s="78"/>
      <c r="E79" s="78" t="s">
        <v>1416</v>
      </c>
      <c r="F79" s="176">
        <v>2.0</v>
      </c>
      <c r="G79" s="176">
        <v>2.0</v>
      </c>
      <c r="H79" s="176">
        <v>2.0</v>
      </c>
      <c r="I79" s="177" t="str">
        <f t="shared" si="1"/>
        <v>YES</v>
      </c>
    </row>
    <row r="80" hidden="1">
      <c r="A80" s="94" t="s">
        <v>86</v>
      </c>
      <c r="B80" s="94" t="s">
        <v>540</v>
      </c>
      <c r="C80" s="108" t="s">
        <v>540</v>
      </c>
      <c r="D80" s="78" t="s">
        <v>2196</v>
      </c>
      <c r="E80" s="78" t="s">
        <v>1290</v>
      </c>
      <c r="F80" s="176">
        <v>2.0</v>
      </c>
      <c r="G80" s="176">
        <v>1.0</v>
      </c>
      <c r="H80" s="176">
        <v>2.0</v>
      </c>
      <c r="I80" s="177" t="str">
        <f t="shared" si="1"/>
        <v>YES</v>
      </c>
    </row>
    <row r="81" hidden="1">
      <c r="A81" s="94" t="s">
        <v>86</v>
      </c>
      <c r="B81" s="94" t="s">
        <v>1423</v>
      </c>
      <c r="C81" s="108" t="s">
        <v>1424</v>
      </c>
      <c r="D81" s="78" t="s">
        <v>2196</v>
      </c>
      <c r="E81" s="78" t="s">
        <v>152</v>
      </c>
      <c r="F81" s="176">
        <v>3.0</v>
      </c>
      <c r="G81" s="176">
        <v>1.0</v>
      </c>
      <c r="H81" s="176">
        <v>3.0</v>
      </c>
      <c r="I81" s="177" t="str">
        <f t="shared" si="1"/>
        <v>YES</v>
      </c>
    </row>
    <row r="82" hidden="1">
      <c r="A82" s="94" t="s">
        <v>129</v>
      </c>
      <c r="B82" s="94" t="s">
        <v>1428</v>
      </c>
      <c r="C82" s="108" t="s">
        <v>1428</v>
      </c>
      <c r="D82" s="78"/>
      <c r="E82" s="78"/>
      <c r="F82" s="176">
        <v>1.0</v>
      </c>
      <c r="G82" s="176">
        <v>1.0</v>
      </c>
      <c r="H82" s="176">
        <v>1.0</v>
      </c>
      <c r="I82" s="177" t="str">
        <f t="shared" si="1"/>
        <v>YES</v>
      </c>
    </row>
    <row r="83" hidden="1">
      <c r="A83" s="94" t="s">
        <v>129</v>
      </c>
      <c r="B83" s="94" t="s">
        <v>1430</v>
      </c>
      <c r="C83" s="108" t="s">
        <v>1431</v>
      </c>
      <c r="D83" s="78" t="s">
        <v>2198</v>
      </c>
      <c r="E83" s="78" t="s">
        <v>754</v>
      </c>
      <c r="F83" s="176">
        <v>1.0</v>
      </c>
      <c r="G83" s="176">
        <v>1.0</v>
      </c>
      <c r="H83" s="176">
        <v>1.0</v>
      </c>
      <c r="I83" s="177" t="str">
        <f t="shared" si="1"/>
        <v>YES</v>
      </c>
    </row>
    <row r="84" hidden="1">
      <c r="A84" s="94" t="s">
        <v>86</v>
      </c>
      <c r="B84" s="94" t="s">
        <v>609</v>
      </c>
      <c r="C84" s="95" t="s">
        <v>609</v>
      </c>
      <c r="D84" s="78" t="s">
        <v>2196</v>
      </c>
      <c r="E84" s="78" t="s">
        <v>1290</v>
      </c>
      <c r="F84" s="176">
        <v>1.0</v>
      </c>
      <c r="G84" s="176">
        <v>1.0</v>
      </c>
      <c r="H84" s="176">
        <v>1.0</v>
      </c>
      <c r="I84" s="177" t="str">
        <f t="shared" si="1"/>
        <v>YES</v>
      </c>
    </row>
    <row r="85" hidden="1">
      <c r="A85" s="94" t="s">
        <v>86</v>
      </c>
      <c r="B85" s="94" t="s">
        <v>780</v>
      </c>
      <c r="C85" s="108" t="s">
        <v>780</v>
      </c>
      <c r="D85" s="78" t="s">
        <v>2196</v>
      </c>
      <c r="E85" s="78" t="s">
        <v>1290</v>
      </c>
      <c r="F85" s="176">
        <v>2.0</v>
      </c>
      <c r="G85" s="176">
        <v>1.0</v>
      </c>
      <c r="H85" s="176">
        <v>2.0</v>
      </c>
      <c r="I85" s="177" t="str">
        <f t="shared" si="1"/>
        <v>YES</v>
      </c>
    </row>
    <row r="86" hidden="1">
      <c r="A86" s="94" t="s">
        <v>86</v>
      </c>
      <c r="B86" s="94" t="s">
        <v>900</v>
      </c>
      <c r="C86" s="108" t="s">
        <v>900</v>
      </c>
      <c r="D86" s="78" t="s">
        <v>2196</v>
      </c>
      <c r="E86" s="78" t="s">
        <v>1290</v>
      </c>
      <c r="F86" s="176">
        <v>3.0</v>
      </c>
      <c r="G86" s="176">
        <v>1.0</v>
      </c>
      <c r="H86" s="176">
        <v>3.0</v>
      </c>
      <c r="I86" s="177" t="str">
        <f t="shared" si="1"/>
        <v>YES</v>
      </c>
    </row>
    <row r="87" hidden="1">
      <c r="A87" s="94" t="s">
        <v>307</v>
      </c>
      <c r="B87" s="94" t="s">
        <v>1442</v>
      </c>
      <c r="C87" s="108" t="s">
        <v>1442</v>
      </c>
      <c r="D87" s="78"/>
      <c r="E87" s="78"/>
      <c r="F87" s="176">
        <v>3.0</v>
      </c>
      <c r="G87" s="176">
        <v>3.0</v>
      </c>
      <c r="H87" s="176">
        <v>3.0</v>
      </c>
      <c r="I87" s="177" t="str">
        <f t="shared" si="1"/>
        <v>YES</v>
      </c>
    </row>
    <row r="88" hidden="1">
      <c r="A88" s="94" t="s">
        <v>86</v>
      </c>
      <c r="B88" s="94" t="s">
        <v>910</v>
      </c>
      <c r="C88" s="95" t="s">
        <v>911</v>
      </c>
      <c r="D88" s="78" t="s">
        <v>2196</v>
      </c>
      <c r="E88" s="78" t="s">
        <v>1290</v>
      </c>
      <c r="F88" s="176">
        <v>3.0</v>
      </c>
      <c r="G88" s="176">
        <v>1.0</v>
      </c>
      <c r="H88" s="176">
        <v>3.0</v>
      </c>
      <c r="I88" s="177" t="str">
        <f t="shared" si="1"/>
        <v>YES</v>
      </c>
    </row>
    <row r="89" hidden="1">
      <c r="A89" s="94" t="s">
        <v>514</v>
      </c>
      <c r="B89" s="94" t="s">
        <v>681</v>
      </c>
      <c r="C89" s="95" t="s">
        <v>682</v>
      </c>
      <c r="D89" s="78" t="s">
        <v>2196</v>
      </c>
      <c r="E89" s="78" t="s">
        <v>516</v>
      </c>
      <c r="F89" s="176">
        <v>1.0</v>
      </c>
      <c r="G89" s="176">
        <v>1.0</v>
      </c>
      <c r="H89" s="176">
        <v>1.0</v>
      </c>
      <c r="I89" s="177" t="str">
        <f t="shared" si="1"/>
        <v>YES</v>
      </c>
    </row>
    <row r="90" hidden="1">
      <c r="A90" s="94" t="s">
        <v>248</v>
      </c>
      <c r="B90" s="94" t="s">
        <v>249</v>
      </c>
      <c r="C90" s="108" t="s">
        <v>249</v>
      </c>
      <c r="D90" s="78" t="s">
        <v>76</v>
      </c>
      <c r="E90" s="78" t="s">
        <v>250</v>
      </c>
      <c r="F90" s="176">
        <v>1.0</v>
      </c>
      <c r="G90" s="176">
        <v>1.0</v>
      </c>
      <c r="H90" s="176">
        <v>1.0</v>
      </c>
      <c r="I90" s="177" t="str">
        <f t="shared" si="1"/>
        <v>YES</v>
      </c>
    </row>
    <row r="91" hidden="1">
      <c r="A91" s="94" t="s">
        <v>121</v>
      </c>
      <c r="B91" s="94" t="s">
        <v>277</v>
      </c>
      <c r="C91" s="95" t="s">
        <v>278</v>
      </c>
      <c r="D91" s="78" t="s">
        <v>2196</v>
      </c>
      <c r="E91" s="78" t="s">
        <v>124</v>
      </c>
      <c r="F91" s="176">
        <v>2.0</v>
      </c>
      <c r="G91" s="176">
        <v>1.0</v>
      </c>
      <c r="H91" s="176">
        <v>2.0</v>
      </c>
      <c r="I91" s="177" t="str">
        <f t="shared" si="1"/>
        <v>YES</v>
      </c>
    </row>
    <row r="92" hidden="1">
      <c r="A92" s="94" t="s">
        <v>86</v>
      </c>
      <c r="B92" s="94" t="s">
        <v>338</v>
      </c>
      <c r="C92" s="108" t="s">
        <v>338</v>
      </c>
      <c r="D92" s="78" t="s">
        <v>2196</v>
      </c>
      <c r="E92" s="78" t="s">
        <v>152</v>
      </c>
      <c r="F92" s="176">
        <v>4.0</v>
      </c>
      <c r="G92" s="176">
        <v>3.0</v>
      </c>
      <c r="H92" s="176">
        <v>4.0</v>
      </c>
      <c r="I92" s="177" t="str">
        <f t="shared" si="1"/>
        <v>YES</v>
      </c>
    </row>
    <row r="93" hidden="1">
      <c r="A93" s="94" t="s">
        <v>341</v>
      </c>
      <c r="B93" s="94" t="s">
        <v>1451</v>
      </c>
      <c r="C93" s="95" t="s">
        <v>1452</v>
      </c>
      <c r="D93" s="78" t="s">
        <v>2197</v>
      </c>
      <c r="E93" s="78" t="s">
        <v>344</v>
      </c>
      <c r="F93" s="176">
        <v>4.0</v>
      </c>
      <c r="G93" s="176">
        <v>1.0</v>
      </c>
      <c r="H93" s="176">
        <v>4.0</v>
      </c>
      <c r="I93" s="177" t="str">
        <f t="shared" si="1"/>
        <v>YES</v>
      </c>
    </row>
    <row r="94" hidden="1">
      <c r="A94" s="94" t="s">
        <v>86</v>
      </c>
      <c r="B94" s="94" t="s">
        <v>506</v>
      </c>
      <c r="C94" s="108" t="s">
        <v>506</v>
      </c>
      <c r="D94" s="78"/>
      <c r="E94" s="78"/>
      <c r="F94" s="176">
        <v>2.0</v>
      </c>
      <c r="G94" s="176">
        <v>1.0</v>
      </c>
      <c r="H94" s="176">
        <v>2.0</v>
      </c>
      <c r="I94" s="177" t="str">
        <f t="shared" si="1"/>
        <v>YES</v>
      </c>
    </row>
    <row r="95" hidden="1">
      <c r="A95" s="94" t="s">
        <v>532</v>
      </c>
      <c r="B95" s="94" t="s">
        <v>727</v>
      </c>
      <c r="C95" s="108" t="s">
        <v>728</v>
      </c>
      <c r="D95" s="78" t="s">
        <v>2196</v>
      </c>
      <c r="E95" s="78" t="s">
        <v>560</v>
      </c>
      <c r="F95" s="176">
        <v>6.0</v>
      </c>
      <c r="G95" s="176">
        <v>2.0</v>
      </c>
      <c r="H95" s="176">
        <v>6.0</v>
      </c>
      <c r="I95" s="177" t="str">
        <f t="shared" si="1"/>
        <v>YES</v>
      </c>
    </row>
    <row r="96" hidden="1">
      <c r="A96" s="94" t="s">
        <v>103</v>
      </c>
      <c r="B96" s="94" t="s">
        <v>442</v>
      </c>
      <c r="C96" s="108" t="s">
        <v>442</v>
      </c>
      <c r="D96" s="78" t="s">
        <v>2196</v>
      </c>
      <c r="E96" s="78" t="s">
        <v>105</v>
      </c>
      <c r="F96" s="176">
        <v>1.0</v>
      </c>
      <c r="G96" s="176">
        <v>1.0</v>
      </c>
      <c r="H96" s="176">
        <v>1.0</v>
      </c>
      <c r="I96" s="177" t="str">
        <f t="shared" si="1"/>
        <v>YES</v>
      </c>
    </row>
    <row r="97" hidden="1">
      <c r="A97" s="94" t="s">
        <v>129</v>
      </c>
      <c r="B97" s="94" t="s">
        <v>378</v>
      </c>
      <c r="C97" s="108" t="s">
        <v>378</v>
      </c>
      <c r="D97" s="78" t="s">
        <v>2198</v>
      </c>
      <c r="E97" s="78" t="s">
        <v>754</v>
      </c>
      <c r="F97" s="176">
        <v>3.0</v>
      </c>
      <c r="G97" s="176">
        <v>2.0</v>
      </c>
      <c r="H97" s="176">
        <v>3.0</v>
      </c>
      <c r="I97" s="177" t="str">
        <f t="shared" si="1"/>
        <v>YES</v>
      </c>
    </row>
    <row r="98" hidden="1">
      <c r="A98" s="94" t="s">
        <v>1461</v>
      </c>
      <c r="B98" s="94" t="s">
        <v>752</v>
      </c>
      <c r="C98" s="108" t="s">
        <v>753</v>
      </c>
      <c r="D98" s="78" t="s">
        <v>2196</v>
      </c>
      <c r="E98" s="78" t="s">
        <v>754</v>
      </c>
      <c r="F98" s="176">
        <v>1.0</v>
      </c>
      <c r="G98" s="176">
        <v>1.0</v>
      </c>
      <c r="H98" s="176">
        <v>1.0</v>
      </c>
      <c r="I98" s="177" t="str">
        <f t="shared" si="1"/>
        <v>YES</v>
      </c>
    </row>
    <row r="99" hidden="1">
      <c r="A99" s="94" t="s">
        <v>86</v>
      </c>
      <c r="B99" s="94" t="s">
        <v>1462</v>
      </c>
      <c r="C99" s="108" t="s">
        <v>1462</v>
      </c>
      <c r="D99" s="78"/>
      <c r="E99" s="78"/>
      <c r="F99" s="176">
        <v>1.0</v>
      </c>
      <c r="G99" s="176">
        <v>1.0</v>
      </c>
      <c r="H99" s="176">
        <v>1.0</v>
      </c>
      <c r="I99" s="177" t="str">
        <f t="shared" si="1"/>
        <v>YES</v>
      </c>
    </row>
    <row r="100" hidden="1">
      <c r="A100" s="94" t="s">
        <v>665</v>
      </c>
      <c r="B100" s="94" t="s">
        <v>666</v>
      </c>
      <c r="C100" s="108" t="s">
        <v>666</v>
      </c>
      <c r="D100" s="78" t="s">
        <v>2197</v>
      </c>
      <c r="E100" s="78" t="s">
        <v>1465</v>
      </c>
      <c r="F100" s="176">
        <v>5.0</v>
      </c>
      <c r="G100" s="176">
        <v>4.0</v>
      </c>
      <c r="H100" s="176">
        <v>5.0</v>
      </c>
      <c r="I100" s="177" t="str">
        <f t="shared" si="1"/>
        <v>YES</v>
      </c>
    </row>
    <row r="101" hidden="1">
      <c r="A101" s="94" t="s">
        <v>94</v>
      </c>
      <c r="B101" s="94" t="s">
        <v>371</v>
      </c>
      <c r="C101" s="108" t="s">
        <v>372</v>
      </c>
      <c r="D101" s="78" t="s">
        <v>2196</v>
      </c>
      <c r="E101" s="78" t="s">
        <v>1216</v>
      </c>
      <c r="F101" s="176">
        <v>5.0</v>
      </c>
      <c r="G101" s="176">
        <v>1.0</v>
      </c>
      <c r="H101" s="176">
        <v>5.0</v>
      </c>
      <c r="I101" s="177" t="str">
        <f t="shared" si="1"/>
        <v>YES</v>
      </c>
    </row>
    <row r="102">
      <c r="A102" s="94" t="s">
        <v>103</v>
      </c>
      <c r="B102" s="94" t="s">
        <v>501</v>
      </c>
      <c r="C102" s="108" t="s">
        <v>501</v>
      </c>
      <c r="D102" s="78" t="s">
        <v>2197</v>
      </c>
      <c r="E102" s="78" t="s">
        <v>105</v>
      </c>
      <c r="F102" s="176">
        <v>7.0</v>
      </c>
      <c r="G102" s="176">
        <v>6.0</v>
      </c>
      <c r="H102" s="176">
        <v>5.0</v>
      </c>
      <c r="I102" s="177" t="str">
        <f t="shared" si="1"/>
        <v>NO</v>
      </c>
    </row>
    <row r="103" hidden="1">
      <c r="A103" s="94" t="s">
        <v>86</v>
      </c>
      <c r="B103" s="94" t="s">
        <v>1473</v>
      </c>
      <c r="C103" s="108" t="s">
        <v>1474</v>
      </c>
      <c r="D103" s="78" t="s">
        <v>2196</v>
      </c>
      <c r="E103" s="78" t="s">
        <v>152</v>
      </c>
      <c r="F103" s="176">
        <v>17.0</v>
      </c>
      <c r="G103" s="176">
        <v>1.0</v>
      </c>
      <c r="H103" s="176">
        <v>17.0</v>
      </c>
      <c r="I103" s="177" t="str">
        <f t="shared" si="1"/>
        <v>YES</v>
      </c>
    </row>
    <row r="104" hidden="1">
      <c r="A104" s="94" t="s">
        <v>287</v>
      </c>
      <c r="B104" s="94" t="s">
        <v>288</v>
      </c>
      <c r="C104" s="95" t="s">
        <v>289</v>
      </c>
      <c r="D104" s="78" t="s">
        <v>2198</v>
      </c>
      <c r="E104" s="78" t="s">
        <v>290</v>
      </c>
      <c r="F104" s="176">
        <v>2.0</v>
      </c>
      <c r="G104" s="176">
        <v>1.0</v>
      </c>
      <c r="H104" s="176">
        <v>2.0</v>
      </c>
      <c r="I104" s="177" t="str">
        <f t="shared" si="1"/>
        <v>YES</v>
      </c>
    </row>
    <row r="105" hidden="1">
      <c r="A105" s="94" t="s">
        <v>86</v>
      </c>
      <c r="B105" s="94" t="s">
        <v>241</v>
      </c>
      <c r="C105" s="108" t="s">
        <v>241</v>
      </c>
      <c r="D105" s="78" t="s">
        <v>2196</v>
      </c>
      <c r="E105" s="78" t="s">
        <v>152</v>
      </c>
      <c r="F105" s="176">
        <v>2.0</v>
      </c>
      <c r="G105" s="176">
        <v>1.0</v>
      </c>
      <c r="H105" s="176">
        <v>2.0</v>
      </c>
      <c r="I105" s="177" t="str">
        <f t="shared" si="1"/>
        <v>YES</v>
      </c>
    </row>
    <row r="106" hidden="1">
      <c r="A106" s="94" t="s">
        <v>842</v>
      </c>
      <c r="B106" s="94" t="s">
        <v>1481</v>
      </c>
      <c r="C106" s="108" t="s">
        <v>1482</v>
      </c>
      <c r="D106" s="78" t="s">
        <v>76</v>
      </c>
      <c r="E106" s="78" t="s">
        <v>1483</v>
      </c>
      <c r="F106" s="176">
        <v>2.0</v>
      </c>
      <c r="G106" s="176">
        <v>2.0</v>
      </c>
      <c r="H106" s="176">
        <v>2.0</v>
      </c>
      <c r="I106" s="177" t="str">
        <f t="shared" si="1"/>
        <v>YES</v>
      </c>
    </row>
    <row r="107" hidden="1">
      <c r="A107" s="94" t="s">
        <v>842</v>
      </c>
      <c r="B107" s="94" t="s">
        <v>872</v>
      </c>
      <c r="C107" s="108" t="s">
        <v>873</v>
      </c>
      <c r="D107" s="78" t="s">
        <v>76</v>
      </c>
      <c r="E107" s="78" t="s">
        <v>1483</v>
      </c>
      <c r="F107" s="176">
        <v>2.0</v>
      </c>
      <c r="G107" s="176">
        <v>2.0</v>
      </c>
      <c r="H107" s="176">
        <v>2.0</v>
      </c>
      <c r="I107" s="177" t="str">
        <f t="shared" si="1"/>
        <v>YES</v>
      </c>
    </row>
    <row r="108" hidden="1">
      <c r="A108" s="94" t="s">
        <v>301</v>
      </c>
      <c r="B108" s="94" t="s">
        <v>302</v>
      </c>
      <c r="C108" s="108" t="s">
        <v>302</v>
      </c>
      <c r="D108" s="78" t="s">
        <v>2197</v>
      </c>
      <c r="E108" s="78" t="s">
        <v>303</v>
      </c>
      <c r="F108" s="176">
        <v>2.0</v>
      </c>
      <c r="G108" s="176">
        <v>2.0</v>
      </c>
      <c r="H108" s="176">
        <v>2.0</v>
      </c>
      <c r="I108" s="177" t="str">
        <f t="shared" si="1"/>
        <v>YES</v>
      </c>
    </row>
    <row r="109">
      <c r="A109" s="94" t="s">
        <v>86</v>
      </c>
      <c r="B109" s="94" t="s">
        <v>934</v>
      </c>
      <c r="C109" s="108" t="s">
        <v>935</v>
      </c>
      <c r="D109" s="78" t="s">
        <v>2196</v>
      </c>
      <c r="E109" s="78" t="s">
        <v>152</v>
      </c>
      <c r="F109" s="176">
        <v>9.0</v>
      </c>
      <c r="G109" s="176">
        <v>1.0</v>
      </c>
      <c r="H109" s="176">
        <v>8.0</v>
      </c>
      <c r="I109" s="177" t="str">
        <f t="shared" si="1"/>
        <v>NO</v>
      </c>
    </row>
    <row r="110" hidden="1">
      <c r="A110" s="94" t="s">
        <v>850</v>
      </c>
      <c r="B110" s="94" t="s">
        <v>851</v>
      </c>
      <c r="C110" s="108" t="s">
        <v>851</v>
      </c>
      <c r="D110" s="78" t="s">
        <v>2197</v>
      </c>
      <c r="E110" s="78" t="s">
        <v>852</v>
      </c>
      <c r="F110" s="176">
        <v>3.0</v>
      </c>
      <c r="G110" s="176">
        <v>2.0</v>
      </c>
      <c r="H110" s="176">
        <v>3.0</v>
      </c>
      <c r="I110" s="177" t="str">
        <f t="shared" si="1"/>
        <v>YES</v>
      </c>
    </row>
    <row r="111" hidden="1">
      <c r="A111" s="94" t="s">
        <v>1495</v>
      </c>
      <c r="B111" s="94" t="s">
        <v>1496</v>
      </c>
      <c r="C111" s="95" t="s">
        <v>1497</v>
      </c>
      <c r="D111" s="78" t="s">
        <v>2197</v>
      </c>
      <c r="E111" s="78" t="s">
        <v>344</v>
      </c>
      <c r="F111" s="176">
        <v>2.0</v>
      </c>
      <c r="G111" s="176">
        <v>1.0</v>
      </c>
      <c r="H111" s="176">
        <v>2.0</v>
      </c>
      <c r="I111" s="177" t="str">
        <f t="shared" si="1"/>
        <v>YES</v>
      </c>
    </row>
    <row r="112" hidden="1">
      <c r="A112" s="94" t="s">
        <v>570</v>
      </c>
      <c r="B112" s="94" t="s">
        <v>571</v>
      </c>
      <c r="C112" s="108" t="s">
        <v>572</v>
      </c>
      <c r="D112" s="78" t="s">
        <v>2197</v>
      </c>
      <c r="E112" s="78" t="s">
        <v>573</v>
      </c>
      <c r="F112" s="176">
        <v>2.0</v>
      </c>
      <c r="G112" s="176">
        <v>1.0</v>
      </c>
      <c r="H112" s="176">
        <v>2.0</v>
      </c>
      <c r="I112" s="177" t="str">
        <f t="shared" si="1"/>
        <v>YES</v>
      </c>
    </row>
    <row r="113" hidden="1">
      <c r="A113" s="94" t="s">
        <v>755</v>
      </c>
      <c r="B113" s="94" t="s">
        <v>761</v>
      </c>
      <c r="C113" s="108" t="s">
        <v>761</v>
      </c>
      <c r="D113" s="78" t="s">
        <v>2197</v>
      </c>
      <c r="E113" s="78" t="s">
        <v>757</v>
      </c>
      <c r="F113" s="176">
        <v>2.0</v>
      </c>
      <c r="G113" s="176">
        <v>2.0</v>
      </c>
      <c r="H113" s="176">
        <v>2.0</v>
      </c>
      <c r="I113" s="177" t="str">
        <f t="shared" si="1"/>
        <v>YES</v>
      </c>
    </row>
    <row r="114">
      <c r="A114" s="94" t="s">
        <v>86</v>
      </c>
      <c r="B114" s="94" t="s">
        <v>876</v>
      </c>
      <c r="C114" s="108" t="s">
        <v>877</v>
      </c>
      <c r="D114" s="78" t="s">
        <v>2196</v>
      </c>
      <c r="E114" s="78" t="s">
        <v>152</v>
      </c>
      <c r="F114" s="176">
        <v>8.0</v>
      </c>
      <c r="G114" s="176">
        <v>3.0</v>
      </c>
      <c r="H114" s="176">
        <v>4.0</v>
      </c>
      <c r="I114" s="177" t="str">
        <f t="shared" si="1"/>
        <v>NO</v>
      </c>
    </row>
    <row r="115" hidden="1">
      <c r="A115" s="94" t="s">
        <v>238</v>
      </c>
      <c r="B115" s="95" t="s">
        <v>474</v>
      </c>
      <c r="C115" s="95" t="s">
        <v>474</v>
      </c>
      <c r="D115" s="78"/>
      <c r="E115" s="78"/>
      <c r="F115" s="176">
        <v>12.0</v>
      </c>
      <c r="G115" s="176">
        <v>2.0</v>
      </c>
      <c r="H115" s="176">
        <v>12.0</v>
      </c>
      <c r="I115" s="177" t="str">
        <f t="shared" si="1"/>
        <v>YES</v>
      </c>
    </row>
    <row r="116" hidden="1">
      <c r="A116" s="94" t="s">
        <v>641</v>
      </c>
      <c r="B116" s="94" t="s">
        <v>1504</v>
      </c>
      <c r="C116" s="108" t="s">
        <v>1504</v>
      </c>
      <c r="D116" s="78" t="s">
        <v>2197</v>
      </c>
      <c r="E116" s="78" t="s">
        <v>644</v>
      </c>
      <c r="F116" s="176">
        <v>2.0</v>
      </c>
      <c r="G116" s="176">
        <v>2.0</v>
      </c>
      <c r="H116" s="176">
        <v>2.0</v>
      </c>
      <c r="I116" s="177" t="str">
        <f t="shared" si="1"/>
        <v>YES</v>
      </c>
    </row>
    <row r="117" hidden="1">
      <c r="A117" s="94" t="s">
        <v>641</v>
      </c>
      <c r="B117" s="94" t="s">
        <v>642</v>
      </c>
      <c r="C117" s="108" t="s">
        <v>643</v>
      </c>
      <c r="D117" s="78" t="s">
        <v>2197</v>
      </c>
      <c r="E117" s="78" t="s">
        <v>644</v>
      </c>
      <c r="F117" s="176">
        <v>2.0</v>
      </c>
      <c r="G117" s="176">
        <v>2.0</v>
      </c>
      <c r="H117" s="176">
        <v>2.0</v>
      </c>
      <c r="I117" s="177" t="str">
        <f t="shared" si="1"/>
        <v>YES</v>
      </c>
    </row>
    <row r="118" hidden="1">
      <c r="A118" s="94" t="s">
        <v>238</v>
      </c>
      <c r="B118" s="94" t="s">
        <v>239</v>
      </c>
      <c r="C118" s="108" t="s">
        <v>239</v>
      </c>
      <c r="D118" s="78" t="s">
        <v>2196</v>
      </c>
      <c r="E118" s="78" t="s">
        <v>240</v>
      </c>
      <c r="F118" s="176">
        <v>1.0</v>
      </c>
      <c r="G118" s="176">
        <v>1.0</v>
      </c>
      <c r="H118" s="176">
        <v>1.0</v>
      </c>
      <c r="I118" s="177" t="str">
        <f t="shared" si="1"/>
        <v>YES</v>
      </c>
    </row>
    <row r="119" hidden="1">
      <c r="A119" s="94" t="s">
        <v>161</v>
      </c>
      <c r="B119" s="94" t="s">
        <v>942</v>
      </c>
      <c r="C119" s="108" t="s">
        <v>942</v>
      </c>
      <c r="D119" s="78" t="s">
        <v>2198</v>
      </c>
      <c r="E119" s="78" t="s">
        <v>488</v>
      </c>
      <c r="F119" s="176">
        <v>1.0</v>
      </c>
      <c r="G119" s="176">
        <v>1.0</v>
      </c>
      <c r="H119" s="176">
        <v>1.0</v>
      </c>
      <c r="I119" s="177" t="str">
        <f t="shared" si="1"/>
        <v>YES</v>
      </c>
    </row>
    <row r="120" hidden="1">
      <c r="A120" s="94" t="s">
        <v>238</v>
      </c>
      <c r="B120" s="94" t="s">
        <v>1510</v>
      </c>
      <c r="C120" s="95" t="s">
        <v>1511</v>
      </c>
      <c r="D120" s="78"/>
      <c r="E120" s="78"/>
      <c r="F120" s="176">
        <v>13.0</v>
      </c>
      <c r="G120" s="176">
        <v>3.0</v>
      </c>
      <c r="H120" s="176">
        <v>13.0</v>
      </c>
      <c r="I120" s="177" t="str">
        <f t="shared" si="1"/>
        <v>YES</v>
      </c>
    </row>
    <row r="121" hidden="1">
      <c r="A121" s="94" t="s">
        <v>181</v>
      </c>
      <c r="B121" s="94" t="s">
        <v>841</v>
      </c>
      <c r="C121" s="108" t="s">
        <v>841</v>
      </c>
      <c r="D121" s="78" t="s">
        <v>76</v>
      </c>
      <c r="E121" s="78" t="s">
        <v>1416</v>
      </c>
      <c r="F121" s="176">
        <v>2.0</v>
      </c>
      <c r="G121" s="176">
        <v>2.0</v>
      </c>
      <c r="H121" s="176">
        <v>2.0</v>
      </c>
      <c r="I121" s="177" t="str">
        <f t="shared" si="1"/>
        <v>YES</v>
      </c>
    </row>
    <row r="122" hidden="1">
      <c r="A122" s="94" t="s">
        <v>1517</v>
      </c>
      <c r="B122" s="94" t="s">
        <v>1518</v>
      </c>
      <c r="C122" s="108" t="s">
        <v>1518</v>
      </c>
      <c r="D122" s="78" t="s">
        <v>2198</v>
      </c>
      <c r="E122" s="78" t="s">
        <v>1519</v>
      </c>
      <c r="F122" s="176">
        <v>2.0</v>
      </c>
      <c r="G122" s="176">
        <v>2.0</v>
      </c>
      <c r="H122" s="176">
        <v>2.0</v>
      </c>
      <c r="I122" s="177" t="str">
        <f t="shared" si="1"/>
        <v>YES</v>
      </c>
    </row>
    <row r="123" hidden="1">
      <c r="A123" s="94" t="s">
        <v>86</v>
      </c>
      <c r="B123" s="108" t="s">
        <v>781</v>
      </c>
      <c r="C123" s="108" t="s">
        <v>781</v>
      </c>
      <c r="D123" s="78"/>
      <c r="E123" s="78"/>
      <c r="F123" s="176">
        <v>49.0</v>
      </c>
      <c r="G123" s="176">
        <v>2.0</v>
      </c>
      <c r="H123" s="176">
        <v>49.0</v>
      </c>
      <c r="I123" s="177" t="str">
        <f t="shared" si="1"/>
        <v>YES</v>
      </c>
    </row>
    <row r="124" hidden="1">
      <c r="A124" s="94" t="s">
        <v>646</v>
      </c>
      <c r="B124" s="94" t="s">
        <v>647</v>
      </c>
      <c r="C124" s="108" t="s">
        <v>648</v>
      </c>
      <c r="D124" s="78" t="s">
        <v>76</v>
      </c>
      <c r="E124" s="78" t="s">
        <v>649</v>
      </c>
      <c r="F124" s="176">
        <v>3.0</v>
      </c>
      <c r="G124" s="176">
        <v>2.0</v>
      </c>
      <c r="H124" s="176">
        <v>3.0</v>
      </c>
      <c r="I124" s="177" t="str">
        <f t="shared" si="1"/>
        <v>YES</v>
      </c>
    </row>
    <row r="125" hidden="1">
      <c r="A125" s="94" t="s">
        <v>1525</v>
      </c>
      <c r="B125" s="94" t="s">
        <v>1526</v>
      </c>
      <c r="C125" s="108" t="s">
        <v>1526</v>
      </c>
      <c r="D125" s="78" t="s">
        <v>2196</v>
      </c>
      <c r="E125" s="78" t="s">
        <v>1527</v>
      </c>
      <c r="F125" s="176">
        <v>2.0</v>
      </c>
      <c r="G125" s="176">
        <v>1.0</v>
      </c>
      <c r="H125" s="176">
        <v>2.0</v>
      </c>
      <c r="I125" s="177" t="str">
        <f t="shared" si="1"/>
        <v>YES</v>
      </c>
    </row>
    <row r="126" hidden="1">
      <c r="A126" s="94" t="s">
        <v>103</v>
      </c>
      <c r="B126" s="94" t="s">
        <v>502</v>
      </c>
      <c r="C126" s="108" t="s">
        <v>502</v>
      </c>
      <c r="D126" s="78" t="s">
        <v>2196</v>
      </c>
      <c r="E126" s="78" t="s">
        <v>105</v>
      </c>
      <c r="F126" s="176">
        <v>1.0</v>
      </c>
      <c r="G126" s="176">
        <v>1.0</v>
      </c>
      <c r="H126" s="176">
        <v>1.0</v>
      </c>
      <c r="I126" s="177" t="str">
        <f t="shared" si="1"/>
        <v>YES</v>
      </c>
    </row>
    <row r="127" hidden="1">
      <c r="A127" s="94" t="s">
        <v>103</v>
      </c>
      <c r="B127" s="94" t="s">
        <v>356</v>
      </c>
      <c r="C127" s="108" t="s">
        <v>356</v>
      </c>
      <c r="D127" s="78" t="s">
        <v>2196</v>
      </c>
      <c r="E127" s="78" t="s">
        <v>105</v>
      </c>
      <c r="F127" s="176">
        <v>2.0</v>
      </c>
      <c r="G127" s="176">
        <v>2.0</v>
      </c>
      <c r="H127" s="176">
        <v>2.0</v>
      </c>
      <c r="I127" s="177" t="str">
        <f t="shared" si="1"/>
        <v>YES</v>
      </c>
    </row>
    <row r="128" hidden="1">
      <c r="A128" s="94" t="s">
        <v>448</v>
      </c>
      <c r="B128" s="94" t="s">
        <v>924</v>
      </c>
      <c r="C128" s="108" t="s">
        <v>924</v>
      </c>
      <c r="D128" s="78" t="s">
        <v>2197</v>
      </c>
      <c r="E128" s="78" t="s">
        <v>450</v>
      </c>
      <c r="F128" s="176">
        <v>4.0</v>
      </c>
      <c r="G128" s="176">
        <v>4.0</v>
      </c>
      <c r="H128" s="176">
        <v>4.0</v>
      </c>
      <c r="I128" s="177" t="str">
        <f t="shared" si="1"/>
        <v>YES</v>
      </c>
    </row>
    <row r="129" hidden="1">
      <c r="A129" s="94" t="s">
        <v>74</v>
      </c>
      <c r="B129" s="94" t="s">
        <v>1044</v>
      </c>
      <c r="C129" s="108" t="s">
        <v>1044</v>
      </c>
      <c r="D129" s="78" t="s">
        <v>76</v>
      </c>
      <c r="E129" s="78" t="s">
        <v>1173</v>
      </c>
      <c r="F129" s="176">
        <v>1.0</v>
      </c>
      <c r="G129" s="176">
        <v>1.0</v>
      </c>
      <c r="H129" s="176">
        <v>1.0</v>
      </c>
      <c r="I129" s="177" t="str">
        <f t="shared" si="1"/>
        <v>YES</v>
      </c>
    </row>
    <row r="130" hidden="1">
      <c r="A130" s="94" t="s">
        <v>349</v>
      </c>
      <c r="B130" s="94" t="s">
        <v>350</v>
      </c>
      <c r="C130" s="94" t="s">
        <v>350</v>
      </c>
      <c r="D130" s="94" t="s">
        <v>2197</v>
      </c>
      <c r="E130" s="94" t="s">
        <v>1537</v>
      </c>
      <c r="F130" s="176">
        <v>1.0</v>
      </c>
      <c r="G130" s="176">
        <v>1.0</v>
      </c>
      <c r="H130" s="176">
        <v>1.0</v>
      </c>
      <c r="I130" s="177" t="str">
        <f t="shared" si="1"/>
        <v>YES</v>
      </c>
    </row>
    <row r="131" hidden="1">
      <c r="A131" s="94" t="s">
        <v>94</v>
      </c>
      <c r="B131" s="94" t="s">
        <v>1539</v>
      </c>
      <c r="C131" s="94" t="s">
        <v>1539</v>
      </c>
      <c r="D131" s="94" t="s">
        <v>2197</v>
      </c>
      <c r="E131" s="94" t="s">
        <v>1216</v>
      </c>
      <c r="F131" s="176">
        <v>1.0</v>
      </c>
      <c r="G131" s="176">
        <v>1.0</v>
      </c>
      <c r="H131" s="176">
        <v>1.0</v>
      </c>
      <c r="I131" s="177" t="str">
        <f t="shared" si="1"/>
        <v>YES</v>
      </c>
    </row>
    <row r="132" hidden="1">
      <c r="A132" s="94" t="s">
        <v>248</v>
      </c>
      <c r="B132" s="94" t="s">
        <v>693</v>
      </c>
      <c r="C132" s="94" t="s">
        <v>693</v>
      </c>
      <c r="D132" s="94" t="s">
        <v>76</v>
      </c>
      <c r="E132" s="94" t="s">
        <v>250</v>
      </c>
      <c r="F132" s="176">
        <v>1.0</v>
      </c>
      <c r="G132" s="176">
        <v>1.0</v>
      </c>
      <c r="H132" s="176">
        <v>1.0</v>
      </c>
      <c r="I132" s="177" t="str">
        <f t="shared" si="1"/>
        <v>YES</v>
      </c>
    </row>
    <row r="133" hidden="1">
      <c r="A133" s="94" t="s">
        <v>86</v>
      </c>
      <c r="B133" s="94" t="s">
        <v>983</v>
      </c>
      <c r="C133" s="94" t="s">
        <v>984</v>
      </c>
      <c r="D133" s="94" t="s">
        <v>2196</v>
      </c>
      <c r="E133" s="94" t="s">
        <v>152</v>
      </c>
      <c r="F133" s="176">
        <v>14.0</v>
      </c>
      <c r="G133" s="176">
        <v>1.0</v>
      </c>
      <c r="H133" s="176">
        <v>14.0</v>
      </c>
      <c r="I133" s="177" t="str">
        <f t="shared" si="1"/>
        <v>YES</v>
      </c>
    </row>
    <row r="134">
      <c r="A134" s="94" t="s">
        <v>670</v>
      </c>
      <c r="B134" s="94" t="s">
        <v>1546</v>
      </c>
      <c r="C134" s="94" t="s">
        <v>1547</v>
      </c>
      <c r="D134" s="94" t="s">
        <v>76</v>
      </c>
      <c r="E134" s="94" t="s">
        <v>1548</v>
      </c>
      <c r="F134" s="176">
        <v>16.0</v>
      </c>
      <c r="G134" s="176">
        <v>1.0</v>
      </c>
      <c r="H134" s="176">
        <v>9.0</v>
      </c>
      <c r="I134" s="177" t="str">
        <f t="shared" si="1"/>
        <v>NO</v>
      </c>
    </row>
    <row r="135" hidden="1">
      <c r="A135" s="94" t="s">
        <v>685</v>
      </c>
      <c r="B135" s="94" t="s">
        <v>686</v>
      </c>
      <c r="C135" s="94" t="s">
        <v>687</v>
      </c>
      <c r="D135" s="94" t="s">
        <v>2198</v>
      </c>
      <c r="E135" s="94" t="s">
        <v>1554</v>
      </c>
      <c r="F135" s="176">
        <v>1.0</v>
      </c>
      <c r="G135" s="176">
        <v>1.0</v>
      </c>
      <c r="H135" s="176">
        <v>1.0</v>
      </c>
      <c r="I135" s="177" t="str">
        <f t="shared" si="1"/>
        <v>YES</v>
      </c>
    </row>
    <row r="136" hidden="1">
      <c r="A136" s="94" t="s">
        <v>161</v>
      </c>
      <c r="B136" s="94" t="s">
        <v>553</v>
      </c>
      <c r="C136" s="94" t="s">
        <v>553</v>
      </c>
      <c r="D136" s="94" t="s">
        <v>2198</v>
      </c>
      <c r="E136" s="94" t="s">
        <v>488</v>
      </c>
      <c r="F136" s="176">
        <v>3.0</v>
      </c>
      <c r="G136" s="176">
        <v>3.0</v>
      </c>
      <c r="H136" s="176">
        <v>3.0</v>
      </c>
      <c r="I136" s="177" t="str">
        <f t="shared" si="1"/>
        <v>YES</v>
      </c>
    </row>
    <row r="137" hidden="1">
      <c r="A137" s="94" t="s">
        <v>439</v>
      </c>
      <c r="B137" s="94" t="s">
        <v>507</v>
      </c>
      <c r="C137" s="94" t="s">
        <v>507</v>
      </c>
      <c r="D137" s="94" t="s">
        <v>76</v>
      </c>
      <c r="E137" s="94" t="s">
        <v>1241</v>
      </c>
      <c r="F137" s="176">
        <v>2.0</v>
      </c>
      <c r="G137" s="176">
        <v>1.0</v>
      </c>
      <c r="H137" s="176">
        <v>2.0</v>
      </c>
      <c r="I137" s="177" t="str">
        <f t="shared" si="1"/>
        <v>YES</v>
      </c>
    </row>
    <row r="138" hidden="1">
      <c r="A138" s="94" t="s">
        <v>1007</v>
      </c>
      <c r="B138" s="94" t="s">
        <v>1566</v>
      </c>
      <c r="C138" s="94" t="s">
        <v>1566</v>
      </c>
      <c r="D138" s="94" t="s">
        <v>2197</v>
      </c>
      <c r="E138" s="94" t="s">
        <v>1010</v>
      </c>
      <c r="F138" s="176">
        <v>5.0</v>
      </c>
      <c r="G138" s="176">
        <v>1.0</v>
      </c>
      <c r="H138" s="176">
        <v>5.0</v>
      </c>
      <c r="I138" s="177" t="str">
        <f t="shared" si="1"/>
        <v>YES</v>
      </c>
    </row>
    <row r="139" hidden="1">
      <c r="A139" s="94" t="s">
        <v>341</v>
      </c>
      <c r="B139" s="94" t="s">
        <v>521</v>
      </c>
      <c r="C139" s="94" t="s">
        <v>521</v>
      </c>
      <c r="D139" s="94" t="s">
        <v>2197</v>
      </c>
      <c r="E139" s="94" t="s">
        <v>344</v>
      </c>
      <c r="F139" s="176">
        <v>1.0</v>
      </c>
      <c r="G139" s="176">
        <v>1.0</v>
      </c>
      <c r="H139" s="176">
        <v>1.0</v>
      </c>
      <c r="I139" s="177" t="str">
        <f t="shared" si="1"/>
        <v>YES</v>
      </c>
    </row>
    <row r="140" hidden="1">
      <c r="A140" s="94" t="s">
        <v>86</v>
      </c>
      <c r="B140" s="94" t="s">
        <v>965</v>
      </c>
      <c r="C140" s="94" t="s">
        <v>965</v>
      </c>
      <c r="D140" s="94"/>
      <c r="E140" s="94" t="s">
        <v>2199</v>
      </c>
      <c r="F140" s="176">
        <v>3.0</v>
      </c>
      <c r="G140" s="176">
        <v>1.0</v>
      </c>
      <c r="H140" s="176">
        <v>3.0</v>
      </c>
      <c r="I140" s="177" t="str">
        <f t="shared" si="1"/>
        <v>YES</v>
      </c>
    </row>
    <row r="141">
      <c r="A141" s="94" t="s">
        <v>86</v>
      </c>
      <c r="B141" s="94" t="s">
        <v>1570</v>
      </c>
      <c r="C141" s="94" t="s">
        <v>1571</v>
      </c>
      <c r="D141" s="94" t="s">
        <v>2197</v>
      </c>
      <c r="E141" s="94" t="s">
        <v>152</v>
      </c>
      <c r="F141" s="176">
        <v>25.0</v>
      </c>
      <c r="G141" s="176">
        <v>2.0</v>
      </c>
      <c r="H141" s="176">
        <v>22.0</v>
      </c>
      <c r="I141" s="177" t="str">
        <f t="shared" si="1"/>
        <v>NO</v>
      </c>
    </row>
    <row r="142" hidden="1">
      <c r="A142" s="94" t="s">
        <v>625</v>
      </c>
      <c r="B142" s="94" t="s">
        <v>638</v>
      </c>
      <c r="C142" s="94" t="s">
        <v>639</v>
      </c>
      <c r="D142" s="94" t="s">
        <v>2198</v>
      </c>
      <c r="E142" s="94" t="s">
        <v>990</v>
      </c>
      <c r="F142" s="176">
        <v>11.0</v>
      </c>
      <c r="G142" s="176">
        <v>1.0</v>
      </c>
      <c r="H142" s="176">
        <v>11.0</v>
      </c>
      <c r="I142" s="177" t="str">
        <f t="shared" si="1"/>
        <v>YES</v>
      </c>
    </row>
    <row r="143" hidden="1">
      <c r="A143" s="94" t="s">
        <v>455</v>
      </c>
      <c r="B143" s="94" t="s">
        <v>456</v>
      </c>
      <c r="C143" s="94" t="s">
        <v>456</v>
      </c>
      <c r="D143" s="94" t="s">
        <v>2196</v>
      </c>
      <c r="E143" s="94" t="s">
        <v>457</v>
      </c>
      <c r="F143" s="176">
        <v>1.0</v>
      </c>
      <c r="G143" s="176">
        <v>1.0</v>
      </c>
      <c r="H143" s="176">
        <v>1.0</v>
      </c>
      <c r="I143" s="177" t="str">
        <f t="shared" si="1"/>
        <v>YES</v>
      </c>
    </row>
    <row r="144">
      <c r="A144" s="94" t="s">
        <v>532</v>
      </c>
      <c r="B144" s="94" t="s">
        <v>554</v>
      </c>
      <c r="C144" s="94" t="s">
        <v>555</v>
      </c>
      <c r="D144" s="94" t="s">
        <v>2196</v>
      </c>
      <c r="E144" s="94" t="s">
        <v>560</v>
      </c>
      <c r="F144" s="176">
        <v>8.0</v>
      </c>
      <c r="G144" s="176">
        <v>1.0</v>
      </c>
      <c r="H144" s="176">
        <v>5.0</v>
      </c>
      <c r="I144" s="177" t="str">
        <f t="shared" si="1"/>
        <v>NO</v>
      </c>
    </row>
    <row r="145" hidden="1">
      <c r="A145" s="94" t="s">
        <v>86</v>
      </c>
      <c r="B145" s="94" t="s">
        <v>479</v>
      </c>
      <c r="C145" s="94" t="s">
        <v>479</v>
      </c>
      <c r="D145" s="94" t="s">
        <v>2196</v>
      </c>
      <c r="E145" s="94" t="s">
        <v>152</v>
      </c>
      <c r="F145" s="176">
        <v>9.0</v>
      </c>
      <c r="G145" s="176">
        <v>1.0</v>
      </c>
      <c r="H145" s="176">
        <v>9.0</v>
      </c>
      <c r="I145" s="177" t="str">
        <f t="shared" si="1"/>
        <v>YES</v>
      </c>
    </row>
    <row r="146" hidden="1">
      <c r="A146" s="94" t="s">
        <v>842</v>
      </c>
      <c r="B146" s="94" t="s">
        <v>843</v>
      </c>
      <c r="C146" s="94" t="s">
        <v>844</v>
      </c>
      <c r="D146" s="94" t="s">
        <v>76</v>
      </c>
      <c r="E146" s="94" t="s">
        <v>1483</v>
      </c>
      <c r="F146" s="176">
        <v>1.0</v>
      </c>
      <c r="G146" s="176">
        <v>1.0</v>
      </c>
      <c r="H146" s="176">
        <v>1.0</v>
      </c>
      <c r="I146" s="177" t="str">
        <f t="shared" si="1"/>
        <v>YES</v>
      </c>
    </row>
    <row r="147" hidden="1">
      <c r="A147" s="94" t="s">
        <v>161</v>
      </c>
      <c r="B147" s="94" t="s">
        <v>266</v>
      </c>
      <c r="C147" s="94" t="s">
        <v>267</v>
      </c>
      <c r="D147" s="94" t="s">
        <v>2198</v>
      </c>
      <c r="E147" s="94" t="s">
        <v>488</v>
      </c>
      <c r="F147" s="176">
        <v>3.0</v>
      </c>
      <c r="G147" s="176">
        <v>3.0</v>
      </c>
      <c r="H147" s="176">
        <v>3.0</v>
      </c>
      <c r="I147" s="177" t="str">
        <f t="shared" si="1"/>
        <v>YES</v>
      </c>
    </row>
    <row r="148" hidden="1">
      <c r="A148" s="94" t="s">
        <v>161</v>
      </c>
      <c r="B148" s="94" t="s">
        <v>162</v>
      </c>
      <c r="C148" s="94" t="s">
        <v>163</v>
      </c>
      <c r="D148" s="94" t="s">
        <v>2198</v>
      </c>
      <c r="E148" s="94" t="s">
        <v>488</v>
      </c>
      <c r="F148" s="176">
        <v>4.0</v>
      </c>
      <c r="G148" s="176">
        <v>3.0</v>
      </c>
      <c r="H148" s="176">
        <v>4.0</v>
      </c>
      <c r="I148" s="177" t="str">
        <f t="shared" si="1"/>
        <v>YES</v>
      </c>
    </row>
    <row r="149" hidden="1">
      <c r="A149" s="94" t="s">
        <v>448</v>
      </c>
      <c r="B149" s="94" t="s">
        <v>907</v>
      </c>
      <c r="C149" s="94" t="s">
        <v>907</v>
      </c>
      <c r="D149" s="94" t="s">
        <v>2196</v>
      </c>
      <c r="E149" s="94" t="s">
        <v>450</v>
      </c>
      <c r="F149" s="176">
        <v>2.0</v>
      </c>
      <c r="G149" s="176">
        <v>1.0</v>
      </c>
      <c r="H149" s="176">
        <v>2.0</v>
      </c>
      <c r="I149" s="177" t="str">
        <f t="shared" si="1"/>
        <v>YES</v>
      </c>
    </row>
    <row r="150" hidden="1">
      <c r="A150" s="94" t="s">
        <v>1593</v>
      </c>
      <c r="B150" s="94" t="s">
        <v>1594</v>
      </c>
      <c r="C150" s="94" t="s">
        <v>1594</v>
      </c>
      <c r="D150" s="94" t="s">
        <v>2196</v>
      </c>
      <c r="E150" s="94" t="s">
        <v>1595</v>
      </c>
      <c r="F150" s="176">
        <v>1.0</v>
      </c>
      <c r="G150" s="176">
        <v>1.0</v>
      </c>
      <c r="H150" s="176">
        <v>1.0</v>
      </c>
      <c r="I150" s="177" t="str">
        <f t="shared" si="1"/>
        <v>YES</v>
      </c>
    </row>
    <row r="151" hidden="1">
      <c r="A151" s="94" t="s">
        <v>121</v>
      </c>
      <c r="B151" s="94" t="s">
        <v>1600</v>
      </c>
      <c r="C151" s="94" t="s">
        <v>1601</v>
      </c>
      <c r="D151" s="94" t="s">
        <v>2197</v>
      </c>
      <c r="E151" s="94" t="s">
        <v>124</v>
      </c>
      <c r="F151" s="176">
        <v>3.0</v>
      </c>
      <c r="G151" s="176">
        <v>3.0</v>
      </c>
      <c r="H151" s="176">
        <v>3.0</v>
      </c>
      <c r="I151" s="177" t="str">
        <f t="shared" si="1"/>
        <v>YES</v>
      </c>
    </row>
    <row r="152" hidden="1">
      <c r="A152" s="94" t="s">
        <v>238</v>
      </c>
      <c r="B152" s="94" t="s">
        <v>590</v>
      </c>
      <c r="C152" s="94" t="s">
        <v>591</v>
      </c>
      <c r="D152" s="94" t="s">
        <v>2197</v>
      </c>
      <c r="E152" s="94" t="s">
        <v>475</v>
      </c>
      <c r="F152" s="176">
        <v>17.0</v>
      </c>
      <c r="G152" s="176">
        <v>2.0</v>
      </c>
      <c r="H152" s="176">
        <v>17.0</v>
      </c>
      <c r="I152" s="177" t="str">
        <f t="shared" si="1"/>
        <v>YES</v>
      </c>
    </row>
    <row r="153" hidden="1">
      <c r="A153" s="94" t="s">
        <v>218</v>
      </c>
      <c r="B153" s="94" t="s">
        <v>219</v>
      </c>
      <c r="C153" s="94" t="s">
        <v>219</v>
      </c>
      <c r="D153" s="94" t="s">
        <v>76</v>
      </c>
      <c r="E153" s="94" t="s">
        <v>220</v>
      </c>
      <c r="F153" s="176">
        <v>1.0</v>
      </c>
      <c r="G153" s="176">
        <v>1.0</v>
      </c>
      <c r="H153" s="176">
        <v>1.0</v>
      </c>
      <c r="I153" s="177" t="str">
        <f t="shared" si="1"/>
        <v>YES</v>
      </c>
    </row>
    <row r="154" hidden="1">
      <c r="A154" s="94" t="s">
        <v>813</v>
      </c>
      <c r="B154" s="94" t="s">
        <v>814</v>
      </c>
      <c r="C154" s="94" t="s">
        <v>814</v>
      </c>
      <c r="D154" s="94" t="s">
        <v>2196</v>
      </c>
      <c r="E154" s="94" t="s">
        <v>815</v>
      </c>
      <c r="F154" s="176">
        <v>4.0</v>
      </c>
      <c r="G154" s="176">
        <v>3.0</v>
      </c>
      <c r="H154" s="176">
        <v>4.0</v>
      </c>
      <c r="I154" s="177" t="str">
        <f t="shared" si="1"/>
        <v>YES</v>
      </c>
    </row>
    <row r="155" hidden="1">
      <c r="A155" s="94" t="s">
        <v>161</v>
      </c>
      <c r="B155" s="94" t="s">
        <v>486</v>
      </c>
      <c r="C155" s="94" t="s">
        <v>487</v>
      </c>
      <c r="D155" s="94" t="s">
        <v>2198</v>
      </c>
      <c r="E155" s="94" t="s">
        <v>488</v>
      </c>
      <c r="F155" s="176">
        <v>4.0</v>
      </c>
      <c r="G155" s="176">
        <v>2.0</v>
      </c>
      <c r="H155" s="176">
        <v>4.0</v>
      </c>
      <c r="I155" s="177" t="str">
        <f t="shared" si="1"/>
        <v>YES</v>
      </c>
    </row>
    <row r="156" hidden="1">
      <c r="A156" s="94" t="s">
        <v>721</v>
      </c>
      <c r="B156" s="94" t="s">
        <v>225</v>
      </c>
      <c r="C156" s="94" t="s">
        <v>226</v>
      </c>
      <c r="D156" s="94" t="s">
        <v>2198</v>
      </c>
      <c r="E156" s="94" t="s">
        <v>1272</v>
      </c>
      <c r="F156" s="176">
        <v>1.0</v>
      </c>
      <c r="G156" s="176">
        <v>1.0</v>
      </c>
      <c r="H156" s="176">
        <v>1.0</v>
      </c>
      <c r="I156" s="177" t="str">
        <f t="shared" si="1"/>
        <v>YES</v>
      </c>
    </row>
    <row r="157" hidden="1">
      <c r="A157" s="94" t="s">
        <v>517</v>
      </c>
      <c r="B157" s="94" t="s">
        <v>1620</v>
      </c>
      <c r="C157" s="94" t="s">
        <v>1620</v>
      </c>
      <c r="D157" s="94" t="s">
        <v>2197</v>
      </c>
      <c r="E157" s="94" t="s">
        <v>520</v>
      </c>
      <c r="F157" s="176">
        <v>2.0</v>
      </c>
      <c r="G157" s="176">
        <v>1.0</v>
      </c>
      <c r="H157" s="176">
        <v>2.0</v>
      </c>
      <c r="I157" s="177" t="str">
        <f t="shared" si="1"/>
        <v>YES</v>
      </c>
    </row>
    <row r="158" hidden="1">
      <c r="A158" s="94" t="s">
        <v>550</v>
      </c>
      <c r="B158" s="94" t="s">
        <v>551</v>
      </c>
      <c r="C158" s="94" t="s">
        <v>551</v>
      </c>
      <c r="D158" s="94" t="s">
        <v>2198</v>
      </c>
      <c r="E158" s="94" t="s">
        <v>552</v>
      </c>
      <c r="F158" s="176">
        <v>2.0</v>
      </c>
      <c r="G158" s="176">
        <v>1.0</v>
      </c>
      <c r="H158" s="176">
        <v>2.0</v>
      </c>
      <c r="I158" s="177" t="str">
        <f t="shared" si="1"/>
        <v>YES</v>
      </c>
    </row>
    <row r="159" hidden="1">
      <c r="A159" s="94" t="s">
        <v>177</v>
      </c>
      <c r="B159" s="94" t="s">
        <v>895</v>
      </c>
      <c r="C159" s="94" t="s">
        <v>895</v>
      </c>
      <c r="D159" s="94" t="s">
        <v>2198</v>
      </c>
      <c r="E159" s="94" t="s">
        <v>179</v>
      </c>
      <c r="F159" s="176">
        <v>1.0</v>
      </c>
      <c r="G159" s="176">
        <v>1.0</v>
      </c>
      <c r="H159" s="176">
        <v>1.0</v>
      </c>
      <c r="I159" s="177" t="str">
        <f t="shared" si="1"/>
        <v>YES</v>
      </c>
    </row>
    <row r="160" hidden="1">
      <c r="A160" s="94" t="s">
        <v>263</v>
      </c>
      <c r="B160" s="94" t="s">
        <v>264</v>
      </c>
      <c r="C160" s="94" t="s">
        <v>264</v>
      </c>
      <c r="D160" s="94" t="s">
        <v>2198</v>
      </c>
      <c r="E160" s="94" t="s">
        <v>265</v>
      </c>
      <c r="F160" s="176">
        <v>1.0</v>
      </c>
      <c r="G160" s="176">
        <v>1.0</v>
      </c>
      <c r="H160" s="176">
        <v>1.0</v>
      </c>
      <c r="I160" s="177" t="str">
        <f t="shared" si="1"/>
        <v>YES</v>
      </c>
    </row>
    <row r="161" hidden="1">
      <c r="A161" s="94" t="s">
        <v>1634</v>
      </c>
      <c r="B161" s="94" t="s">
        <v>819</v>
      </c>
      <c r="C161" s="94" t="s">
        <v>819</v>
      </c>
      <c r="D161" s="94" t="s">
        <v>76</v>
      </c>
      <c r="E161" s="94" t="s">
        <v>812</v>
      </c>
      <c r="F161" s="176">
        <v>1.0</v>
      </c>
      <c r="G161" s="176">
        <v>1.0</v>
      </c>
      <c r="H161" s="176">
        <v>1.0</v>
      </c>
      <c r="I161" s="177" t="str">
        <f t="shared" si="1"/>
        <v>YES</v>
      </c>
    </row>
    <row r="162" hidden="1">
      <c r="A162" s="94" t="s">
        <v>86</v>
      </c>
      <c r="B162" s="94" t="s">
        <v>1020</v>
      </c>
      <c r="C162" s="94" t="s">
        <v>1020</v>
      </c>
      <c r="D162" s="94" t="s">
        <v>2196</v>
      </c>
      <c r="E162" s="94" t="s">
        <v>152</v>
      </c>
      <c r="F162" s="176">
        <v>3.0</v>
      </c>
      <c r="G162" s="176">
        <v>1.0</v>
      </c>
      <c r="H162" s="176">
        <v>3.0</v>
      </c>
      <c r="I162" s="177" t="str">
        <f t="shared" si="1"/>
        <v>YES</v>
      </c>
    </row>
    <row r="163" hidden="1">
      <c r="A163" s="94" t="s">
        <v>462</v>
      </c>
      <c r="B163" s="94" t="s">
        <v>463</v>
      </c>
      <c r="C163" s="94" t="s">
        <v>463</v>
      </c>
      <c r="D163" s="94" t="s">
        <v>76</v>
      </c>
      <c r="E163" s="94" t="s">
        <v>464</v>
      </c>
      <c r="F163" s="176">
        <v>1.0</v>
      </c>
      <c r="G163" s="176">
        <v>1.0</v>
      </c>
      <c r="H163" s="176">
        <v>1.0</v>
      </c>
      <c r="I163" s="177" t="str">
        <f t="shared" si="1"/>
        <v>YES</v>
      </c>
    </row>
    <row r="164">
      <c r="A164" s="94" t="s">
        <v>1645</v>
      </c>
      <c r="B164" s="94" t="s">
        <v>801</v>
      </c>
      <c r="C164" s="94" t="s">
        <v>801</v>
      </c>
      <c r="D164" s="94" t="s">
        <v>2196</v>
      </c>
      <c r="E164" s="94" t="s">
        <v>240</v>
      </c>
      <c r="F164" s="176">
        <v>14.0</v>
      </c>
      <c r="G164" s="176">
        <v>2.0</v>
      </c>
      <c r="H164" s="176">
        <v>13.0</v>
      </c>
      <c r="I164" s="177" t="str">
        <f t="shared" si="1"/>
        <v>NO</v>
      </c>
    </row>
    <row r="165" hidden="1">
      <c r="A165" s="94" t="s">
        <v>86</v>
      </c>
      <c r="B165" s="94" t="s">
        <v>242</v>
      </c>
      <c r="C165" s="94" t="s">
        <v>243</v>
      </c>
      <c r="D165" s="94" t="s">
        <v>2196</v>
      </c>
      <c r="E165" s="94" t="s">
        <v>152</v>
      </c>
      <c r="F165" s="176">
        <v>2.0</v>
      </c>
      <c r="G165" s="176">
        <v>2.0</v>
      </c>
      <c r="H165" s="176">
        <v>2.0</v>
      </c>
      <c r="I165" s="177" t="str">
        <f t="shared" si="1"/>
        <v>YES</v>
      </c>
    </row>
    <row r="166" hidden="1">
      <c r="A166" s="94" t="s">
        <v>813</v>
      </c>
      <c r="B166" s="94" t="s">
        <v>977</v>
      </c>
      <c r="C166" s="94" t="s">
        <v>977</v>
      </c>
      <c r="D166" s="94" t="s">
        <v>2196</v>
      </c>
      <c r="E166" s="94" t="s">
        <v>815</v>
      </c>
      <c r="F166" s="176">
        <v>1.0</v>
      </c>
      <c r="G166" s="176">
        <v>1.0</v>
      </c>
      <c r="H166" s="176">
        <v>1.0</v>
      </c>
      <c r="I166" s="177" t="str">
        <f t="shared" si="1"/>
        <v>YES</v>
      </c>
    </row>
    <row r="167" hidden="1">
      <c r="A167" s="94" t="s">
        <v>1653</v>
      </c>
      <c r="B167" s="94" t="s">
        <v>1654</v>
      </c>
      <c r="C167" s="94" t="s">
        <v>1655</v>
      </c>
      <c r="D167" s="94" t="s">
        <v>2197</v>
      </c>
      <c r="E167" s="94" t="s">
        <v>1656</v>
      </c>
      <c r="F167" s="176">
        <v>3.0</v>
      </c>
      <c r="G167" s="176">
        <v>1.0</v>
      </c>
      <c r="H167" s="176">
        <v>3.0</v>
      </c>
      <c r="I167" s="177" t="str">
        <f t="shared" si="1"/>
        <v>YES</v>
      </c>
    </row>
    <row r="168" hidden="1">
      <c r="A168" s="94" t="s">
        <v>103</v>
      </c>
      <c r="B168" s="94" t="s">
        <v>960</v>
      </c>
      <c r="C168" s="94" t="s">
        <v>960</v>
      </c>
      <c r="D168" s="94" t="s">
        <v>2196</v>
      </c>
      <c r="E168" s="94" t="s">
        <v>105</v>
      </c>
      <c r="F168" s="176">
        <v>1.0</v>
      </c>
      <c r="G168" s="176">
        <v>1.0</v>
      </c>
      <c r="H168" s="176">
        <v>1.0</v>
      </c>
      <c r="I168" s="177" t="str">
        <f t="shared" si="1"/>
        <v>YES</v>
      </c>
    </row>
    <row r="169" hidden="1">
      <c r="A169" s="94" t="s">
        <v>1066</v>
      </c>
      <c r="B169" s="94" t="s">
        <v>1067</v>
      </c>
      <c r="C169" s="94" t="s">
        <v>1067</v>
      </c>
      <c r="D169" s="94" t="s">
        <v>76</v>
      </c>
      <c r="E169" s="94" t="s">
        <v>1068</v>
      </c>
      <c r="F169" s="176">
        <v>1.0</v>
      </c>
      <c r="G169" s="176">
        <v>1.0</v>
      </c>
      <c r="H169" s="176">
        <v>1.0</v>
      </c>
      <c r="I169" s="177" t="str">
        <f t="shared" si="1"/>
        <v>YES</v>
      </c>
    </row>
    <row r="170" hidden="1">
      <c r="A170" s="94" t="s">
        <v>94</v>
      </c>
      <c r="B170" s="94" t="s">
        <v>447</v>
      </c>
      <c r="C170" s="94" t="s">
        <v>447</v>
      </c>
      <c r="D170" s="94" t="s">
        <v>2196</v>
      </c>
      <c r="E170" s="94" t="s">
        <v>1216</v>
      </c>
      <c r="F170" s="176">
        <v>9.0</v>
      </c>
      <c r="G170" s="176">
        <v>1.0</v>
      </c>
      <c r="H170" s="176">
        <v>9.0</v>
      </c>
      <c r="I170" s="177" t="str">
        <f t="shared" si="1"/>
        <v>YES</v>
      </c>
    </row>
    <row r="171" hidden="1">
      <c r="A171" s="94" t="s">
        <v>625</v>
      </c>
      <c r="B171" s="94" t="s">
        <v>996</v>
      </c>
      <c r="C171" s="94" t="s">
        <v>997</v>
      </c>
      <c r="D171" s="94" t="s">
        <v>2198</v>
      </c>
      <c r="E171" s="94" t="s">
        <v>990</v>
      </c>
      <c r="F171" s="176">
        <v>17.0</v>
      </c>
      <c r="G171" s="176">
        <v>1.0</v>
      </c>
      <c r="H171" s="176">
        <v>17.0</v>
      </c>
      <c r="I171" s="177" t="str">
        <f t="shared" si="1"/>
        <v>YES</v>
      </c>
    </row>
    <row r="172" hidden="1">
      <c r="A172" s="94" t="s">
        <v>420</v>
      </c>
      <c r="B172" s="94" t="s">
        <v>421</v>
      </c>
      <c r="C172" s="94" t="s">
        <v>421</v>
      </c>
      <c r="D172" s="94" t="s">
        <v>2197</v>
      </c>
      <c r="E172" s="94" t="s">
        <v>422</v>
      </c>
      <c r="F172" s="176">
        <v>2.0</v>
      </c>
      <c r="G172" s="176">
        <v>2.0</v>
      </c>
      <c r="H172" s="176">
        <v>2.0</v>
      </c>
      <c r="I172" s="177" t="str">
        <f t="shared" si="1"/>
        <v>YES</v>
      </c>
    </row>
    <row r="173">
      <c r="A173" s="94" t="s">
        <v>625</v>
      </c>
      <c r="B173" s="94" t="s">
        <v>1677</v>
      </c>
      <c r="C173" s="94" t="s">
        <v>1678</v>
      </c>
      <c r="D173" s="94" t="s">
        <v>2198</v>
      </c>
      <c r="E173" s="94" t="s">
        <v>990</v>
      </c>
      <c r="F173" s="176">
        <v>16.0</v>
      </c>
      <c r="G173" s="176">
        <v>6.0</v>
      </c>
      <c r="H173" s="176">
        <v>14.0</v>
      </c>
      <c r="I173" s="177" t="str">
        <f t="shared" si="1"/>
        <v>NO</v>
      </c>
    </row>
    <row r="174" hidden="1">
      <c r="A174" s="94" t="s">
        <v>195</v>
      </c>
      <c r="B174" s="94" t="s">
        <v>196</v>
      </c>
      <c r="C174" s="94" t="s">
        <v>197</v>
      </c>
      <c r="D174" s="94" t="s">
        <v>76</v>
      </c>
      <c r="E174" s="94" t="s">
        <v>198</v>
      </c>
      <c r="F174" s="176">
        <v>1.0</v>
      </c>
      <c r="G174" s="176">
        <v>1.0</v>
      </c>
      <c r="H174" s="176">
        <v>1.0</v>
      </c>
      <c r="I174" s="177" t="str">
        <f t="shared" si="1"/>
        <v>YES</v>
      </c>
    </row>
    <row r="175" hidden="1">
      <c r="A175" s="94" t="s">
        <v>211</v>
      </c>
      <c r="B175" s="94" t="s">
        <v>212</v>
      </c>
      <c r="C175" s="94" t="s">
        <v>212</v>
      </c>
      <c r="D175" s="94" t="s">
        <v>76</v>
      </c>
      <c r="E175" s="94" t="s">
        <v>1687</v>
      </c>
      <c r="F175" s="176">
        <v>1.0</v>
      </c>
      <c r="G175" s="176">
        <v>1.0</v>
      </c>
      <c r="H175" s="176">
        <v>1.0</v>
      </c>
      <c r="I175" s="177" t="str">
        <f t="shared" si="1"/>
        <v>YES</v>
      </c>
    </row>
    <row r="176" hidden="1">
      <c r="A176" s="94" t="s">
        <v>121</v>
      </c>
      <c r="B176" s="94" t="s">
        <v>1690</v>
      </c>
      <c r="C176" s="94" t="s">
        <v>1691</v>
      </c>
      <c r="D176" s="94" t="s">
        <v>2197</v>
      </c>
      <c r="E176" s="94" t="s">
        <v>124</v>
      </c>
      <c r="F176" s="176">
        <v>4.0</v>
      </c>
      <c r="G176" s="176">
        <v>2.0</v>
      </c>
      <c r="H176" s="176">
        <v>4.0</v>
      </c>
      <c r="I176" s="177" t="str">
        <f t="shared" si="1"/>
        <v>YES</v>
      </c>
    </row>
    <row r="177">
      <c r="A177" s="94" t="s">
        <v>301</v>
      </c>
      <c r="B177" s="94" t="s">
        <v>304</v>
      </c>
      <c r="C177" s="94" t="s">
        <v>304</v>
      </c>
      <c r="D177" s="94" t="s">
        <v>2197</v>
      </c>
      <c r="E177" s="94" t="s">
        <v>303</v>
      </c>
      <c r="F177" s="176">
        <v>3.0</v>
      </c>
      <c r="G177" s="176">
        <v>1.0</v>
      </c>
      <c r="H177" s="176">
        <v>1.0</v>
      </c>
      <c r="I177" s="177" t="str">
        <f t="shared" si="1"/>
        <v>NO</v>
      </c>
    </row>
    <row r="178" hidden="1">
      <c r="A178" s="94" t="s">
        <v>1525</v>
      </c>
      <c r="B178" s="94" t="s">
        <v>1698</v>
      </c>
      <c r="C178" s="94" t="s">
        <v>1698</v>
      </c>
      <c r="D178" s="94" t="s">
        <v>2196</v>
      </c>
      <c r="E178" s="94" t="s">
        <v>1527</v>
      </c>
      <c r="F178" s="176">
        <v>1.0</v>
      </c>
      <c r="G178" s="176">
        <v>1.0</v>
      </c>
      <c r="H178" s="176">
        <v>1.0</v>
      </c>
      <c r="I178" s="177" t="str">
        <f t="shared" si="1"/>
        <v>YES</v>
      </c>
    </row>
    <row r="179" hidden="1">
      <c r="A179" s="94" t="s">
        <v>341</v>
      </c>
      <c r="B179" s="94" t="s">
        <v>736</v>
      </c>
      <c r="C179" s="94" t="s">
        <v>736</v>
      </c>
      <c r="D179" s="94" t="s">
        <v>2197</v>
      </c>
      <c r="E179" s="94" t="s">
        <v>344</v>
      </c>
      <c r="F179" s="176">
        <v>1.0</v>
      </c>
      <c r="G179" s="176">
        <v>1.0</v>
      </c>
      <c r="H179" s="176">
        <v>1.0</v>
      </c>
      <c r="I179" s="177" t="str">
        <f t="shared" si="1"/>
        <v>YES</v>
      </c>
    </row>
    <row r="180" hidden="1">
      <c r="A180" s="94" t="s">
        <v>103</v>
      </c>
      <c r="B180" s="94" t="s">
        <v>676</v>
      </c>
      <c r="C180" s="94" t="s">
        <v>676</v>
      </c>
      <c r="D180" s="94" t="s">
        <v>2196</v>
      </c>
      <c r="E180" s="94" t="s">
        <v>105</v>
      </c>
      <c r="F180" s="176">
        <v>1.0</v>
      </c>
      <c r="G180" s="176">
        <v>1.0</v>
      </c>
      <c r="H180" s="176">
        <v>1.0</v>
      </c>
      <c r="I180" s="177" t="str">
        <f t="shared" si="1"/>
        <v>YES</v>
      </c>
    </row>
    <row r="181" hidden="1">
      <c r="A181" s="94" t="s">
        <v>837</v>
      </c>
      <c r="B181" s="94" t="s">
        <v>838</v>
      </c>
      <c r="C181" s="94" t="s">
        <v>838</v>
      </c>
      <c r="D181" s="94" t="s">
        <v>2198</v>
      </c>
      <c r="E181" s="94" t="s">
        <v>839</v>
      </c>
      <c r="F181" s="176">
        <v>1.0</v>
      </c>
      <c r="G181" s="176">
        <v>1.0</v>
      </c>
      <c r="H181" s="176">
        <v>1.0</v>
      </c>
      <c r="I181" s="177" t="str">
        <f t="shared" si="1"/>
        <v>YES</v>
      </c>
    </row>
    <row r="182">
      <c r="A182" s="94" t="s">
        <v>141</v>
      </c>
      <c r="B182" s="94" t="s">
        <v>142</v>
      </c>
      <c r="C182" s="94" t="s">
        <v>142</v>
      </c>
      <c r="D182" s="94" t="s">
        <v>76</v>
      </c>
      <c r="E182" s="94" t="s">
        <v>143</v>
      </c>
      <c r="F182" s="176">
        <v>4.0</v>
      </c>
      <c r="G182" s="176">
        <v>1.0</v>
      </c>
      <c r="H182" s="176">
        <v>2.0</v>
      </c>
      <c r="I182" s="177" t="str">
        <f t="shared" si="1"/>
        <v>NO</v>
      </c>
    </row>
    <row r="183" hidden="1">
      <c r="A183" s="94" t="s">
        <v>86</v>
      </c>
      <c r="B183" s="94" t="s">
        <v>326</v>
      </c>
      <c r="C183" s="94" t="s">
        <v>327</v>
      </c>
      <c r="D183" s="94" t="s">
        <v>2196</v>
      </c>
      <c r="E183" s="94" t="s">
        <v>152</v>
      </c>
      <c r="F183" s="176">
        <v>1.0</v>
      </c>
      <c r="G183" s="176">
        <v>1.0</v>
      </c>
      <c r="H183" s="176">
        <v>1.0</v>
      </c>
      <c r="I183" s="177" t="str">
        <f t="shared" si="1"/>
        <v>YES</v>
      </c>
    </row>
    <row r="184">
      <c r="A184" s="94" t="s">
        <v>94</v>
      </c>
      <c r="B184" s="94" t="s">
        <v>95</v>
      </c>
      <c r="C184" s="94" t="s">
        <v>96</v>
      </c>
      <c r="D184" s="94" t="s">
        <v>2196</v>
      </c>
      <c r="E184" s="94" t="s">
        <v>1216</v>
      </c>
      <c r="F184" s="176">
        <v>31.0</v>
      </c>
      <c r="G184" s="176">
        <v>2.0</v>
      </c>
      <c r="H184" s="176">
        <v>30.0</v>
      </c>
      <c r="I184" s="177" t="str">
        <f t="shared" si="1"/>
        <v>NO</v>
      </c>
    </row>
    <row r="185" hidden="1">
      <c r="A185" s="94" t="s">
        <v>517</v>
      </c>
      <c r="B185" s="94" t="s">
        <v>836</v>
      </c>
      <c r="C185" s="94" t="s">
        <v>836</v>
      </c>
      <c r="D185" s="94" t="s">
        <v>2196</v>
      </c>
      <c r="E185" s="94" t="s">
        <v>520</v>
      </c>
      <c r="F185" s="176">
        <v>3.0</v>
      </c>
      <c r="G185" s="176">
        <v>1.0</v>
      </c>
      <c r="H185" s="176">
        <v>3.0</v>
      </c>
      <c r="I185" s="177" t="str">
        <f t="shared" si="1"/>
        <v>YES</v>
      </c>
    </row>
    <row r="186" hidden="1">
      <c r="A186" s="94" t="s">
        <v>1715</v>
      </c>
      <c r="B186" s="94" t="s">
        <v>1716</v>
      </c>
      <c r="C186" s="94" t="s">
        <v>1716</v>
      </c>
      <c r="D186" s="94" t="s">
        <v>2197</v>
      </c>
      <c r="E186" s="94" t="s">
        <v>1717</v>
      </c>
      <c r="F186" s="176">
        <v>1.0</v>
      </c>
      <c r="G186" s="176">
        <v>1.0</v>
      </c>
      <c r="H186" s="176">
        <v>1.0</v>
      </c>
      <c r="I186" s="177" t="str">
        <f t="shared" si="1"/>
        <v>YES</v>
      </c>
    </row>
    <row r="187" hidden="1">
      <c r="A187" s="94" t="s">
        <v>129</v>
      </c>
      <c r="B187" s="94" t="s">
        <v>743</v>
      </c>
      <c r="C187" s="94" t="s">
        <v>744</v>
      </c>
      <c r="D187" s="94" t="s">
        <v>2198</v>
      </c>
      <c r="E187" s="94" t="s">
        <v>754</v>
      </c>
      <c r="F187" s="176">
        <v>1.0</v>
      </c>
      <c r="G187" s="176">
        <v>1.0</v>
      </c>
      <c r="H187" s="176">
        <v>1.0</v>
      </c>
      <c r="I187" s="177" t="str">
        <f t="shared" si="1"/>
        <v>YES</v>
      </c>
    </row>
    <row r="188">
      <c r="A188" s="94" t="s">
        <v>279</v>
      </c>
      <c r="B188" s="94" t="s">
        <v>961</v>
      </c>
      <c r="C188" s="94" t="s">
        <v>962</v>
      </c>
      <c r="D188" s="94" t="s">
        <v>76</v>
      </c>
      <c r="E188" s="94" t="s">
        <v>473</v>
      </c>
      <c r="F188" s="176">
        <v>3.0</v>
      </c>
      <c r="G188" s="176">
        <v>2.0</v>
      </c>
      <c r="H188" s="176">
        <v>2.0</v>
      </c>
      <c r="I188" s="177" t="str">
        <f t="shared" si="1"/>
        <v>NO</v>
      </c>
    </row>
    <row r="189" hidden="1">
      <c r="A189" s="94" t="s">
        <v>745</v>
      </c>
      <c r="B189" s="94" t="s">
        <v>746</v>
      </c>
      <c r="C189" s="94" t="s">
        <v>747</v>
      </c>
      <c r="D189" s="94" t="s">
        <v>76</v>
      </c>
      <c r="E189" s="94" t="s">
        <v>748</v>
      </c>
      <c r="F189" s="176">
        <v>1.0</v>
      </c>
      <c r="G189" s="176">
        <v>1.0</v>
      </c>
      <c r="H189" s="176">
        <v>1.0</v>
      </c>
      <c r="I189" s="177" t="str">
        <f t="shared" si="1"/>
        <v>YES</v>
      </c>
    </row>
    <row r="190">
      <c r="A190" s="94" t="s">
        <v>301</v>
      </c>
      <c r="B190" s="94" t="s">
        <v>742</v>
      </c>
      <c r="C190" s="94" t="s">
        <v>742</v>
      </c>
      <c r="D190" s="94" t="s">
        <v>2197</v>
      </c>
      <c r="E190" s="94" t="s">
        <v>303</v>
      </c>
      <c r="F190" s="176">
        <v>3.0</v>
      </c>
      <c r="G190" s="176">
        <v>1.0</v>
      </c>
      <c r="H190" s="176">
        <v>2.0</v>
      </c>
      <c r="I190" s="177" t="str">
        <f t="shared" si="1"/>
        <v>NO</v>
      </c>
    </row>
    <row r="191" hidden="1">
      <c r="A191" s="94" t="s">
        <v>514</v>
      </c>
      <c r="B191" s="94" t="s">
        <v>1730</v>
      </c>
      <c r="C191" s="94" t="s">
        <v>1730</v>
      </c>
      <c r="D191" s="94" t="s">
        <v>2196</v>
      </c>
      <c r="E191" s="94" t="s">
        <v>516</v>
      </c>
      <c r="F191" s="176">
        <v>2.0</v>
      </c>
      <c r="G191" s="176">
        <v>1.0</v>
      </c>
      <c r="H191" s="176">
        <v>2.0</v>
      </c>
      <c r="I191" s="177" t="str">
        <f t="shared" si="1"/>
        <v>YES</v>
      </c>
    </row>
    <row r="192" hidden="1">
      <c r="A192" s="94" t="s">
        <v>307</v>
      </c>
      <c r="B192" s="94" t="s">
        <v>820</v>
      </c>
      <c r="C192" s="94" t="s">
        <v>820</v>
      </c>
      <c r="D192" s="94" t="s">
        <v>76</v>
      </c>
      <c r="E192" s="94" t="s">
        <v>1137</v>
      </c>
      <c r="F192" s="176">
        <v>1.0</v>
      </c>
      <c r="G192" s="176">
        <v>1.0</v>
      </c>
      <c r="H192" s="176">
        <v>1.0</v>
      </c>
      <c r="I192" s="177" t="str">
        <f t="shared" si="1"/>
        <v>YES</v>
      </c>
    </row>
    <row r="193" hidden="1">
      <c r="A193" s="94" t="s">
        <v>779</v>
      </c>
      <c r="B193" s="94" t="s">
        <v>566</v>
      </c>
      <c r="C193" s="94" t="s">
        <v>566</v>
      </c>
      <c r="D193" s="94" t="s">
        <v>2196</v>
      </c>
      <c r="E193" s="94" t="s">
        <v>1290</v>
      </c>
      <c r="F193" s="176">
        <v>1.0</v>
      </c>
      <c r="G193" s="176">
        <v>1.0</v>
      </c>
      <c r="H193" s="176">
        <v>1.0</v>
      </c>
      <c r="I193" s="177" t="str">
        <f t="shared" si="1"/>
        <v>YES</v>
      </c>
    </row>
    <row r="194" hidden="1">
      <c r="A194" s="94" t="s">
        <v>307</v>
      </c>
      <c r="B194" s="94" t="s">
        <v>619</v>
      </c>
      <c r="C194" s="94" t="s">
        <v>619</v>
      </c>
      <c r="D194" s="94" t="s">
        <v>76</v>
      </c>
      <c r="E194" s="94" t="s">
        <v>1137</v>
      </c>
      <c r="F194" s="176">
        <v>1.0</v>
      </c>
      <c r="G194" s="176">
        <v>1.0</v>
      </c>
      <c r="H194" s="176">
        <v>1.0</v>
      </c>
      <c r="I194" s="177" t="str">
        <f t="shared" si="1"/>
        <v>YES</v>
      </c>
    </row>
    <row r="195" hidden="1">
      <c r="A195" s="94" t="s">
        <v>86</v>
      </c>
      <c r="B195" s="94" t="s">
        <v>777</v>
      </c>
      <c r="C195" s="94" t="s">
        <v>778</v>
      </c>
      <c r="D195" s="94" t="s">
        <v>2196</v>
      </c>
      <c r="E195" s="94" t="s">
        <v>152</v>
      </c>
      <c r="F195" s="176">
        <v>1.0</v>
      </c>
      <c r="G195" s="176">
        <v>1.0</v>
      </c>
      <c r="H195" s="176">
        <v>1.0</v>
      </c>
      <c r="I195" s="177" t="str">
        <f t="shared" si="1"/>
        <v>YES</v>
      </c>
    </row>
    <row r="196" hidden="1">
      <c r="A196" s="94" t="s">
        <v>238</v>
      </c>
      <c r="B196" s="94" t="s">
        <v>1737</v>
      </c>
      <c r="C196" s="94" t="s">
        <v>1738</v>
      </c>
      <c r="D196" s="94"/>
      <c r="E196" s="94">
        <v>0.0</v>
      </c>
      <c r="F196" s="176">
        <v>3.0</v>
      </c>
      <c r="G196" s="176">
        <v>1.0</v>
      </c>
      <c r="H196" s="176">
        <v>3.0</v>
      </c>
      <c r="I196" s="177" t="str">
        <f t="shared" si="1"/>
        <v>YES</v>
      </c>
    </row>
    <row r="197" hidden="1">
      <c r="A197" s="94" t="s">
        <v>129</v>
      </c>
      <c r="B197" s="94" t="s">
        <v>605</v>
      </c>
      <c r="C197" s="94" t="s">
        <v>606</v>
      </c>
      <c r="D197" s="94" t="s">
        <v>2198</v>
      </c>
      <c r="E197" s="94" t="s">
        <v>754</v>
      </c>
      <c r="F197" s="176">
        <v>1.0</v>
      </c>
      <c r="G197" s="176">
        <v>1.0</v>
      </c>
      <c r="H197" s="176">
        <v>1.0</v>
      </c>
      <c r="I197" s="177" t="str">
        <f t="shared" si="1"/>
        <v>YES</v>
      </c>
    </row>
    <row r="198" hidden="1">
      <c r="A198" s="94" t="s">
        <v>625</v>
      </c>
      <c r="B198" s="94" t="s">
        <v>1742</v>
      </c>
      <c r="C198" s="94" t="s">
        <v>1742</v>
      </c>
      <c r="D198" s="94"/>
      <c r="E198" s="94"/>
      <c r="F198" s="176">
        <v>4.0</v>
      </c>
      <c r="G198" s="176">
        <v>1.0</v>
      </c>
      <c r="H198" s="176">
        <v>4.0</v>
      </c>
      <c r="I198" s="177" t="str">
        <f t="shared" si="1"/>
        <v>YES</v>
      </c>
    </row>
    <row r="199" hidden="1">
      <c r="A199" s="94" t="s">
        <v>129</v>
      </c>
      <c r="B199" s="94" t="s">
        <v>603</v>
      </c>
      <c r="C199" s="94" t="s">
        <v>604</v>
      </c>
      <c r="D199" s="94" t="s">
        <v>2198</v>
      </c>
      <c r="E199" s="94" t="s">
        <v>754</v>
      </c>
      <c r="F199" s="176">
        <v>1.0</v>
      </c>
      <c r="G199" s="176">
        <v>1.0</v>
      </c>
      <c r="H199" s="176">
        <v>1.0</v>
      </c>
      <c r="I199" s="177" t="str">
        <f t="shared" si="1"/>
        <v>YES</v>
      </c>
    </row>
    <row r="200" hidden="1">
      <c r="A200" s="94" t="s">
        <v>779</v>
      </c>
      <c r="B200" s="94" t="s">
        <v>611</v>
      </c>
      <c r="C200" s="94" t="s">
        <v>612</v>
      </c>
      <c r="D200" s="94" t="s">
        <v>2196</v>
      </c>
      <c r="E200" s="94" t="s">
        <v>1290</v>
      </c>
      <c r="F200" s="176">
        <v>3.0</v>
      </c>
      <c r="G200" s="176">
        <v>1.0</v>
      </c>
      <c r="H200" s="176">
        <v>3.0</v>
      </c>
      <c r="I200" s="177" t="str">
        <f t="shared" si="1"/>
        <v>YES</v>
      </c>
    </row>
    <row r="201" hidden="1">
      <c r="A201" s="94" t="s">
        <v>205</v>
      </c>
      <c r="B201" s="94" t="s">
        <v>206</v>
      </c>
      <c r="C201" s="94" t="s">
        <v>206</v>
      </c>
      <c r="D201" s="94" t="s">
        <v>76</v>
      </c>
      <c r="E201" s="94" t="s">
        <v>207</v>
      </c>
      <c r="F201" s="176">
        <v>1.0</v>
      </c>
      <c r="G201" s="176">
        <v>1.0</v>
      </c>
      <c r="H201" s="176">
        <v>1.0</v>
      </c>
      <c r="I201" s="177" t="str">
        <f t="shared" si="1"/>
        <v>YES</v>
      </c>
    </row>
    <row r="202" hidden="1">
      <c r="A202" s="94" t="s">
        <v>188</v>
      </c>
      <c r="B202" s="94" t="s">
        <v>359</v>
      </c>
      <c r="C202" s="94" t="s">
        <v>359</v>
      </c>
      <c r="D202" s="94" t="s">
        <v>2197</v>
      </c>
      <c r="E202" s="94" t="s">
        <v>190</v>
      </c>
      <c r="F202" s="176">
        <v>1.0</v>
      </c>
      <c r="G202" s="176">
        <v>1.0</v>
      </c>
      <c r="H202" s="176">
        <v>1.0</v>
      </c>
      <c r="I202" s="177" t="str">
        <f t="shared" si="1"/>
        <v>YES</v>
      </c>
    </row>
    <row r="203" hidden="1">
      <c r="A203" s="94" t="s">
        <v>74</v>
      </c>
      <c r="B203" s="94" t="s">
        <v>75</v>
      </c>
      <c r="C203" s="94" t="s">
        <v>75</v>
      </c>
      <c r="D203" s="94" t="s">
        <v>76</v>
      </c>
      <c r="E203" s="94" t="s">
        <v>1173</v>
      </c>
      <c r="F203" s="176">
        <v>4.0</v>
      </c>
      <c r="G203" s="176">
        <v>1.0</v>
      </c>
      <c r="H203" s="176">
        <v>4.0</v>
      </c>
      <c r="I203" s="177" t="str">
        <f t="shared" si="1"/>
        <v>YES</v>
      </c>
    </row>
    <row r="204" hidden="1">
      <c r="A204" s="94" t="s">
        <v>234</v>
      </c>
      <c r="B204" s="94" t="s">
        <v>636</v>
      </c>
      <c r="C204" s="94" t="s">
        <v>636</v>
      </c>
      <c r="D204" s="94" t="s">
        <v>2196</v>
      </c>
      <c r="E204" s="94" t="s">
        <v>236</v>
      </c>
      <c r="F204" s="176">
        <v>3.0</v>
      </c>
      <c r="G204" s="176">
        <v>2.0</v>
      </c>
      <c r="H204" s="176">
        <v>3.0</v>
      </c>
      <c r="I204" s="177" t="str">
        <f t="shared" si="1"/>
        <v>YES</v>
      </c>
    </row>
    <row r="205" hidden="1">
      <c r="A205" s="94" t="s">
        <v>248</v>
      </c>
      <c r="B205" s="94" t="s">
        <v>561</v>
      </c>
      <c r="C205" s="94" t="s">
        <v>561</v>
      </c>
      <c r="D205" s="94" t="s">
        <v>76</v>
      </c>
      <c r="E205" s="94" t="s">
        <v>250</v>
      </c>
      <c r="F205" s="176">
        <v>2.0</v>
      </c>
      <c r="G205" s="176">
        <v>1.0</v>
      </c>
      <c r="H205" s="176">
        <v>2.0</v>
      </c>
      <c r="I205" s="177" t="str">
        <f t="shared" si="1"/>
        <v>YES</v>
      </c>
    </row>
    <row r="206" hidden="1">
      <c r="A206" s="94" t="s">
        <v>86</v>
      </c>
      <c r="B206" s="94" t="s">
        <v>905</v>
      </c>
      <c r="C206" s="94" t="s">
        <v>905</v>
      </c>
      <c r="D206" s="94" t="s">
        <v>2196</v>
      </c>
      <c r="E206" s="94" t="s">
        <v>152</v>
      </c>
      <c r="F206" s="176">
        <v>1.0</v>
      </c>
      <c r="G206" s="176">
        <v>1.0</v>
      </c>
      <c r="H206" s="176">
        <v>1.0</v>
      </c>
      <c r="I206" s="177" t="str">
        <f t="shared" si="1"/>
        <v>YES</v>
      </c>
    </row>
    <row r="207" hidden="1">
      <c r="A207" s="94" t="s">
        <v>558</v>
      </c>
      <c r="B207" s="94" t="s">
        <v>1749</v>
      </c>
      <c r="C207" s="94" t="s">
        <v>1750</v>
      </c>
      <c r="D207" s="94" t="s">
        <v>2196</v>
      </c>
      <c r="E207" s="94" t="s">
        <v>1318</v>
      </c>
      <c r="F207" s="176">
        <v>1.0</v>
      </c>
      <c r="G207" s="176">
        <v>1.0</v>
      </c>
      <c r="H207" s="176">
        <v>1.0</v>
      </c>
      <c r="I207" s="177" t="str">
        <f t="shared" si="1"/>
        <v>YES</v>
      </c>
    </row>
    <row r="208" hidden="1">
      <c r="A208" s="94" t="s">
        <v>349</v>
      </c>
      <c r="B208" s="94" t="s">
        <v>789</v>
      </c>
      <c r="C208" s="94" t="s">
        <v>789</v>
      </c>
      <c r="D208" s="94"/>
      <c r="E208" s="94"/>
      <c r="F208" s="176">
        <v>1.0</v>
      </c>
      <c r="G208" s="176">
        <v>1.0</v>
      </c>
      <c r="H208" s="176">
        <v>1.0</v>
      </c>
      <c r="I208" s="177" t="str">
        <f t="shared" si="1"/>
        <v>YES</v>
      </c>
    </row>
    <row r="209" hidden="1">
      <c r="A209" s="94" t="s">
        <v>890</v>
      </c>
      <c r="B209" s="94" t="s">
        <v>891</v>
      </c>
      <c r="C209" s="94" t="s">
        <v>891</v>
      </c>
      <c r="D209" s="94" t="s">
        <v>2198</v>
      </c>
      <c r="E209" s="94" t="s">
        <v>892</v>
      </c>
      <c r="F209" s="176">
        <v>1.0</v>
      </c>
      <c r="G209" s="176">
        <v>1.0</v>
      </c>
      <c r="H209" s="176">
        <v>1.0</v>
      </c>
      <c r="I209" s="177" t="str">
        <f t="shared" si="1"/>
        <v>YES</v>
      </c>
    </row>
    <row r="210">
      <c r="A210" s="94" t="s">
        <v>341</v>
      </c>
      <c r="B210" s="94" t="s">
        <v>342</v>
      </c>
      <c r="C210" s="94" t="s">
        <v>343</v>
      </c>
      <c r="D210" s="94" t="s">
        <v>2197</v>
      </c>
      <c r="E210" s="94" t="s">
        <v>344</v>
      </c>
      <c r="F210" s="176">
        <v>6.0</v>
      </c>
      <c r="G210" s="176">
        <v>1.0</v>
      </c>
      <c r="H210" s="176">
        <v>5.0</v>
      </c>
      <c r="I210" s="177" t="str">
        <f t="shared" si="1"/>
        <v>NO</v>
      </c>
    </row>
    <row r="211" hidden="1">
      <c r="A211" s="94" t="s">
        <v>448</v>
      </c>
      <c r="B211" s="94" t="s">
        <v>1758</v>
      </c>
      <c r="C211" s="94" t="s">
        <v>1758</v>
      </c>
      <c r="D211" s="94" t="s">
        <v>2197</v>
      </c>
      <c r="E211" s="94" t="s">
        <v>450</v>
      </c>
      <c r="F211" s="176">
        <v>2.0</v>
      </c>
      <c r="G211" s="176">
        <v>2.0</v>
      </c>
      <c r="H211" s="176">
        <v>2.0</v>
      </c>
      <c r="I211" s="177" t="str">
        <f t="shared" si="1"/>
        <v>YES</v>
      </c>
    </row>
    <row r="212" hidden="1">
      <c r="A212" s="94" t="s">
        <v>295</v>
      </c>
      <c r="B212" s="94" t="s">
        <v>296</v>
      </c>
      <c r="C212" s="94" t="s">
        <v>297</v>
      </c>
      <c r="D212" s="94" t="s">
        <v>76</v>
      </c>
      <c r="E212" s="94" t="s">
        <v>298</v>
      </c>
      <c r="F212" s="176">
        <v>2.0</v>
      </c>
      <c r="G212" s="176">
        <v>1.0</v>
      </c>
      <c r="H212" s="176">
        <v>2.0</v>
      </c>
      <c r="I212" s="177" t="str">
        <f t="shared" si="1"/>
        <v>YES</v>
      </c>
    </row>
    <row r="213" hidden="1">
      <c r="A213" s="94" t="s">
        <v>86</v>
      </c>
      <c r="B213" s="94" t="s">
        <v>428</v>
      </c>
      <c r="C213" s="94" t="s">
        <v>428</v>
      </c>
      <c r="D213" s="94" t="s">
        <v>2196</v>
      </c>
      <c r="E213" s="94" t="s">
        <v>152</v>
      </c>
      <c r="F213" s="176">
        <v>1.0</v>
      </c>
      <c r="G213" s="176">
        <v>1.0</v>
      </c>
      <c r="H213" s="176">
        <v>1.0</v>
      </c>
      <c r="I213" s="177" t="str">
        <f t="shared" si="1"/>
        <v>YES</v>
      </c>
    </row>
    <row r="214" hidden="1">
      <c r="A214" s="94" t="s">
        <v>74</v>
      </c>
      <c r="B214" s="94" t="s">
        <v>1763</v>
      </c>
      <c r="C214" s="94" t="s">
        <v>1763</v>
      </c>
      <c r="D214" s="75"/>
      <c r="E214" s="94"/>
      <c r="F214" s="176">
        <v>1.0</v>
      </c>
      <c r="G214" s="176">
        <v>1.0</v>
      </c>
      <c r="H214" s="176">
        <v>1.0</v>
      </c>
      <c r="I214" s="177" t="str">
        <f t="shared" si="1"/>
        <v>YES</v>
      </c>
    </row>
    <row r="215" hidden="1">
      <c r="A215" s="94" t="s">
        <v>1764</v>
      </c>
      <c r="B215" s="94" t="s">
        <v>1765</v>
      </c>
      <c r="C215" s="94" t="s">
        <v>1765</v>
      </c>
      <c r="D215" s="94" t="s">
        <v>2198</v>
      </c>
      <c r="E215" s="94" t="s">
        <v>1766</v>
      </c>
      <c r="F215" s="176">
        <v>2.0</v>
      </c>
      <c r="G215" s="176">
        <v>1.0</v>
      </c>
      <c r="H215" s="176">
        <v>2.0</v>
      </c>
      <c r="I215" s="177" t="str">
        <f t="shared" si="1"/>
        <v>YES</v>
      </c>
    </row>
    <row r="216" hidden="1">
      <c r="A216" s="94" t="s">
        <v>103</v>
      </c>
      <c r="B216" s="94" t="s">
        <v>104</v>
      </c>
      <c r="C216" s="94" t="s">
        <v>104</v>
      </c>
      <c r="D216" s="94" t="s">
        <v>2196</v>
      </c>
      <c r="E216" s="94" t="s">
        <v>105</v>
      </c>
      <c r="F216" s="176">
        <v>1.0</v>
      </c>
      <c r="G216" s="176">
        <v>1.0</v>
      </c>
      <c r="H216" s="176">
        <v>1.0</v>
      </c>
      <c r="I216" s="177" t="str">
        <f t="shared" si="1"/>
        <v>YES</v>
      </c>
    </row>
    <row r="217" hidden="1">
      <c r="A217" s="94" t="s">
        <v>625</v>
      </c>
      <c r="B217" s="94" t="s">
        <v>626</v>
      </c>
      <c r="C217" s="94" t="s">
        <v>627</v>
      </c>
      <c r="D217" s="94" t="s">
        <v>2198</v>
      </c>
      <c r="E217" s="94" t="s">
        <v>990</v>
      </c>
      <c r="F217" s="176">
        <v>2.0</v>
      </c>
      <c r="G217" s="176">
        <v>1.0</v>
      </c>
      <c r="H217" s="176">
        <v>2.0</v>
      </c>
      <c r="I217" s="177" t="str">
        <f t="shared" si="1"/>
        <v>YES</v>
      </c>
    </row>
    <row r="218" hidden="1">
      <c r="A218" s="94" t="s">
        <v>517</v>
      </c>
      <c r="B218" s="94" t="s">
        <v>581</v>
      </c>
      <c r="C218" s="94" t="s">
        <v>581</v>
      </c>
      <c r="D218" s="94" t="s">
        <v>2197</v>
      </c>
      <c r="E218" s="94" t="s">
        <v>520</v>
      </c>
      <c r="F218" s="176">
        <v>5.0</v>
      </c>
      <c r="G218" s="176">
        <v>1.0</v>
      </c>
      <c r="H218" s="176">
        <v>5.0</v>
      </c>
      <c r="I218" s="177" t="str">
        <f t="shared" si="1"/>
        <v>YES</v>
      </c>
    </row>
    <row r="219" hidden="1">
      <c r="A219" s="94" t="s">
        <v>882</v>
      </c>
      <c r="B219" s="94" t="s">
        <v>883</v>
      </c>
      <c r="C219" s="94" t="s">
        <v>884</v>
      </c>
      <c r="D219" s="94" t="s">
        <v>2196</v>
      </c>
      <c r="E219" s="94" t="s">
        <v>885</v>
      </c>
      <c r="F219" s="176">
        <v>6.0</v>
      </c>
      <c r="G219" s="176">
        <v>1.0</v>
      </c>
      <c r="H219" s="176">
        <v>6.0</v>
      </c>
      <c r="I219" s="177" t="str">
        <f t="shared" si="1"/>
        <v>YES</v>
      </c>
    </row>
    <row r="220" hidden="1">
      <c r="A220" s="94"/>
      <c r="B220" s="94" t="s">
        <v>2200</v>
      </c>
      <c r="C220" s="94" t="s">
        <v>2200</v>
      </c>
      <c r="D220" s="75"/>
      <c r="E220" s="94"/>
      <c r="F220" s="176">
        <v>4.0</v>
      </c>
      <c r="G220" s="176">
        <v>1.0</v>
      </c>
      <c r="H220" s="176">
        <v>4.0</v>
      </c>
      <c r="I220" s="177" t="str">
        <f t="shared" si="1"/>
        <v>YES</v>
      </c>
    </row>
    <row r="221" hidden="1">
      <c r="A221" s="94" t="s">
        <v>945</v>
      </c>
      <c r="B221" s="94" t="s">
        <v>946</v>
      </c>
      <c r="C221" s="94" t="s">
        <v>946</v>
      </c>
      <c r="D221" s="94" t="s">
        <v>2197</v>
      </c>
      <c r="E221" s="94" t="s">
        <v>947</v>
      </c>
      <c r="F221" s="176">
        <v>1.0</v>
      </c>
      <c r="G221" s="176">
        <v>1.0</v>
      </c>
      <c r="H221" s="176">
        <v>1.0</v>
      </c>
      <c r="I221" s="177" t="str">
        <f t="shared" si="1"/>
        <v>YES</v>
      </c>
    </row>
    <row r="222" hidden="1">
      <c r="A222" s="94" t="s">
        <v>59</v>
      </c>
      <c r="B222" s="94" t="s">
        <v>436</v>
      </c>
      <c r="C222" s="94" t="s">
        <v>436</v>
      </c>
      <c r="D222" s="94" t="s">
        <v>2197</v>
      </c>
      <c r="E222" s="94" t="s">
        <v>63</v>
      </c>
      <c r="F222" s="176">
        <v>1.0</v>
      </c>
      <c r="G222" s="176">
        <v>1.0</v>
      </c>
      <c r="H222" s="176">
        <v>1.0</v>
      </c>
      <c r="I222" s="177" t="str">
        <f t="shared" si="1"/>
        <v>YES</v>
      </c>
    </row>
    <row r="223" hidden="1">
      <c r="A223" s="94" t="s">
        <v>711</v>
      </c>
      <c r="B223" s="94" t="s">
        <v>712</v>
      </c>
      <c r="C223" s="94" t="s">
        <v>713</v>
      </c>
      <c r="D223" s="94" t="s">
        <v>2197</v>
      </c>
      <c r="E223" s="94" t="s">
        <v>714</v>
      </c>
      <c r="F223" s="176">
        <v>9.0</v>
      </c>
      <c r="G223" s="176">
        <v>1.0</v>
      </c>
      <c r="H223" s="176">
        <v>9.0</v>
      </c>
      <c r="I223" s="177" t="str">
        <f t="shared" si="1"/>
        <v>YES</v>
      </c>
    </row>
    <row r="224">
      <c r="A224" s="75"/>
      <c r="B224" s="75"/>
      <c r="C224" s="75"/>
      <c r="D224" s="75"/>
      <c r="E224" s="75"/>
      <c r="F224" s="177"/>
      <c r="G224" s="177"/>
      <c r="H224" s="177"/>
      <c r="I224" s="177"/>
    </row>
    <row r="225">
      <c r="A225" s="75"/>
      <c r="B225" s="75"/>
      <c r="C225" s="75"/>
      <c r="D225" s="75"/>
      <c r="E225" s="75"/>
      <c r="F225" s="177"/>
      <c r="G225" s="177"/>
      <c r="H225" s="177"/>
      <c r="I225" s="177"/>
    </row>
    <row r="226">
      <c r="A226" s="75"/>
      <c r="B226" s="75"/>
      <c r="C226" s="75"/>
      <c r="D226" s="75"/>
      <c r="E226" s="75"/>
      <c r="F226" s="177"/>
      <c r="G226" s="177"/>
      <c r="H226" s="177"/>
      <c r="I226" s="177"/>
    </row>
    <row r="227">
      <c r="A227" s="75"/>
      <c r="B227" s="75"/>
      <c r="C227" s="75"/>
      <c r="D227" s="75"/>
      <c r="E227" s="75"/>
      <c r="F227" s="177"/>
      <c r="G227" s="177"/>
      <c r="H227" s="177"/>
      <c r="I227" s="177"/>
    </row>
    <row r="228">
      <c r="A228" s="75"/>
      <c r="B228" s="75"/>
      <c r="C228" s="75"/>
      <c r="D228" s="75"/>
      <c r="E228" s="75"/>
      <c r="F228" s="177"/>
      <c r="G228" s="177"/>
      <c r="H228" s="177"/>
      <c r="I228" s="177"/>
    </row>
    <row r="229">
      <c r="A229" s="75"/>
      <c r="B229" s="75"/>
      <c r="C229" s="75"/>
      <c r="D229" s="75"/>
      <c r="E229" s="75"/>
      <c r="F229" s="177"/>
      <c r="G229" s="177"/>
      <c r="H229" s="177"/>
      <c r="I229" s="177"/>
    </row>
    <row r="230">
      <c r="A230" s="75"/>
      <c r="B230" s="75"/>
      <c r="C230" s="75"/>
      <c r="D230" s="75"/>
      <c r="E230" s="75"/>
      <c r="F230" s="177"/>
      <c r="G230" s="177"/>
      <c r="H230" s="177"/>
      <c r="I230" s="177"/>
    </row>
    <row r="231">
      <c r="A231" s="75"/>
      <c r="B231" s="75"/>
      <c r="C231" s="75"/>
      <c r="D231" s="75"/>
      <c r="E231" s="75"/>
      <c r="F231" s="177"/>
      <c r="G231" s="177"/>
      <c r="H231" s="177"/>
      <c r="I231" s="177"/>
    </row>
    <row r="232">
      <c r="A232" s="75"/>
      <c r="B232" s="75"/>
      <c r="C232" s="75"/>
      <c r="D232" s="75"/>
      <c r="E232" s="75"/>
      <c r="F232" s="177"/>
      <c r="G232" s="177"/>
      <c r="H232" s="177"/>
      <c r="I232" s="177"/>
    </row>
    <row r="233">
      <c r="A233" s="75"/>
      <c r="B233" s="75"/>
      <c r="C233" s="75"/>
      <c r="D233" s="75"/>
      <c r="E233" s="75"/>
      <c r="F233" s="177"/>
      <c r="G233" s="177"/>
      <c r="H233" s="177"/>
      <c r="I233" s="177"/>
    </row>
    <row r="234">
      <c r="A234" s="75"/>
      <c r="B234" s="75"/>
      <c r="C234" s="75"/>
      <c r="D234" s="75"/>
      <c r="E234" s="75"/>
      <c r="F234" s="177"/>
      <c r="G234" s="177"/>
      <c r="H234" s="177"/>
      <c r="I234" s="177"/>
    </row>
    <row r="235">
      <c r="A235" s="75"/>
      <c r="B235" s="75"/>
      <c r="C235" s="75"/>
      <c r="D235" s="75"/>
      <c r="E235" s="75"/>
      <c r="F235" s="177"/>
      <c r="G235" s="177"/>
      <c r="H235" s="177"/>
      <c r="I235" s="177"/>
    </row>
    <row r="236">
      <c r="A236" s="75"/>
      <c r="B236" s="75"/>
      <c r="C236" s="75"/>
      <c r="D236" s="75"/>
      <c r="E236" s="75"/>
      <c r="F236" s="177"/>
      <c r="G236" s="177"/>
      <c r="H236" s="177"/>
      <c r="I236" s="177"/>
    </row>
    <row r="237">
      <c r="A237" s="75"/>
      <c r="B237" s="75"/>
      <c r="C237" s="75"/>
      <c r="D237" s="75"/>
      <c r="E237" s="75"/>
      <c r="F237" s="177"/>
      <c r="G237" s="177"/>
      <c r="H237" s="177"/>
      <c r="I237" s="177"/>
    </row>
    <row r="238">
      <c r="A238" s="75"/>
      <c r="B238" s="75"/>
      <c r="C238" s="75"/>
      <c r="D238" s="75"/>
      <c r="E238" s="75"/>
      <c r="F238" s="177"/>
      <c r="G238" s="177"/>
      <c r="H238" s="177"/>
      <c r="I238" s="177"/>
    </row>
    <row r="239">
      <c r="A239" s="75"/>
      <c r="B239" s="75"/>
      <c r="C239" s="75"/>
      <c r="D239" s="75"/>
      <c r="E239" s="75"/>
      <c r="F239" s="177"/>
      <c r="G239" s="177"/>
      <c r="H239" s="177"/>
      <c r="I239" s="177"/>
    </row>
    <row r="240">
      <c r="A240" s="75"/>
      <c r="B240" s="75"/>
      <c r="C240" s="75"/>
      <c r="D240" s="75"/>
      <c r="E240" s="75"/>
      <c r="F240" s="177"/>
      <c r="G240" s="177"/>
      <c r="H240" s="177"/>
      <c r="I240" s="177"/>
    </row>
    <row r="241">
      <c r="A241" s="75"/>
      <c r="B241" s="75"/>
      <c r="C241" s="75"/>
      <c r="D241" s="75"/>
      <c r="E241" s="75"/>
      <c r="F241" s="177"/>
      <c r="G241" s="177"/>
      <c r="H241" s="177"/>
      <c r="I241" s="177"/>
    </row>
    <row r="242">
      <c r="A242" s="75"/>
      <c r="B242" s="75"/>
      <c r="C242" s="75"/>
      <c r="D242" s="75"/>
      <c r="E242" s="75"/>
      <c r="F242" s="177"/>
      <c r="G242" s="177"/>
      <c r="H242" s="177"/>
      <c r="I242" s="177"/>
    </row>
    <row r="243">
      <c r="A243" s="75"/>
      <c r="B243" s="75"/>
      <c r="C243" s="75"/>
      <c r="D243" s="75"/>
      <c r="E243" s="75"/>
      <c r="F243" s="177"/>
      <c r="G243" s="177"/>
      <c r="H243" s="177"/>
      <c r="I243" s="177"/>
    </row>
    <row r="244">
      <c r="A244" s="75"/>
      <c r="B244" s="75"/>
      <c r="C244" s="75"/>
      <c r="D244" s="75"/>
      <c r="E244" s="75"/>
      <c r="F244" s="177"/>
      <c r="G244" s="177"/>
      <c r="H244" s="177"/>
      <c r="I244" s="177"/>
    </row>
    <row r="245">
      <c r="A245" s="75"/>
      <c r="B245" s="75"/>
      <c r="C245" s="75"/>
      <c r="D245" s="75"/>
      <c r="E245" s="75"/>
      <c r="F245" s="177"/>
      <c r="G245" s="177"/>
      <c r="H245" s="177"/>
      <c r="I245" s="177"/>
    </row>
    <row r="246">
      <c r="A246" s="75"/>
      <c r="B246" s="75"/>
      <c r="C246" s="75"/>
      <c r="D246" s="75"/>
      <c r="E246" s="75"/>
      <c r="F246" s="177"/>
      <c r="G246" s="177"/>
      <c r="H246" s="177"/>
      <c r="I246" s="177"/>
    </row>
    <row r="247">
      <c r="A247" s="75"/>
      <c r="B247" s="75"/>
      <c r="C247" s="75"/>
      <c r="D247" s="75"/>
      <c r="E247" s="75"/>
      <c r="F247" s="177"/>
      <c r="G247" s="177"/>
      <c r="H247" s="177"/>
      <c r="I247" s="177"/>
    </row>
    <row r="248">
      <c r="A248" s="75"/>
      <c r="B248" s="75"/>
      <c r="C248" s="75"/>
      <c r="D248" s="75"/>
      <c r="E248" s="75"/>
      <c r="F248" s="177"/>
      <c r="G248" s="177"/>
      <c r="H248" s="177"/>
      <c r="I248" s="177"/>
    </row>
    <row r="249">
      <c r="A249" s="75"/>
      <c r="B249" s="75"/>
      <c r="C249" s="75"/>
      <c r="D249" s="75"/>
      <c r="E249" s="75"/>
      <c r="F249" s="177"/>
      <c r="G249" s="177"/>
      <c r="H249" s="177"/>
      <c r="I249" s="177"/>
    </row>
    <row r="250">
      <c r="A250" s="75"/>
      <c r="B250" s="75"/>
      <c r="C250" s="75"/>
      <c r="D250" s="75"/>
      <c r="E250" s="75"/>
      <c r="F250" s="177"/>
      <c r="G250" s="177"/>
      <c r="H250" s="177"/>
      <c r="I250" s="177"/>
    </row>
    <row r="251">
      <c r="A251" s="75"/>
      <c r="B251" s="75"/>
      <c r="C251" s="75"/>
      <c r="D251" s="75"/>
      <c r="E251" s="75"/>
      <c r="F251" s="177"/>
      <c r="G251" s="177"/>
      <c r="H251" s="177"/>
      <c r="I251" s="177"/>
    </row>
    <row r="252">
      <c r="A252" s="75"/>
      <c r="B252" s="75"/>
      <c r="C252" s="75"/>
      <c r="D252" s="75"/>
      <c r="E252" s="75"/>
      <c r="F252" s="177"/>
      <c r="G252" s="177"/>
      <c r="H252" s="177"/>
      <c r="I252" s="177"/>
    </row>
    <row r="253">
      <c r="A253" s="75"/>
      <c r="B253" s="75"/>
      <c r="C253" s="75"/>
      <c r="D253" s="75"/>
      <c r="E253" s="75"/>
      <c r="F253" s="177"/>
      <c r="G253" s="177"/>
      <c r="H253" s="177"/>
      <c r="I253" s="177"/>
    </row>
    <row r="254">
      <c r="A254" s="75"/>
      <c r="B254" s="75"/>
      <c r="C254" s="75"/>
      <c r="D254" s="75"/>
      <c r="E254" s="75"/>
      <c r="F254" s="177"/>
      <c r="G254" s="177"/>
      <c r="H254" s="177"/>
      <c r="I254" s="177"/>
    </row>
    <row r="255">
      <c r="A255" s="75"/>
      <c r="B255" s="75"/>
      <c r="C255" s="75"/>
      <c r="D255" s="75"/>
      <c r="E255" s="75"/>
      <c r="F255" s="177"/>
      <c r="G255" s="177"/>
      <c r="H255" s="177"/>
      <c r="I255" s="177"/>
    </row>
    <row r="256">
      <c r="A256" s="75"/>
      <c r="B256" s="75"/>
      <c r="C256" s="75"/>
      <c r="D256" s="75"/>
      <c r="E256" s="75"/>
      <c r="F256" s="177"/>
      <c r="G256" s="177"/>
      <c r="H256" s="177"/>
      <c r="I256" s="177"/>
    </row>
    <row r="257">
      <c r="A257" s="75"/>
      <c r="B257" s="75"/>
      <c r="C257" s="75"/>
      <c r="D257" s="75"/>
      <c r="E257" s="75"/>
      <c r="F257" s="177"/>
      <c r="G257" s="177"/>
      <c r="H257" s="177"/>
      <c r="I257" s="177"/>
    </row>
    <row r="258">
      <c r="A258" s="75"/>
      <c r="B258" s="75"/>
      <c r="C258" s="75"/>
      <c r="D258" s="75"/>
      <c r="E258" s="75"/>
      <c r="F258" s="177"/>
      <c r="G258" s="177"/>
      <c r="H258" s="177"/>
      <c r="I258" s="177"/>
    </row>
    <row r="259">
      <c r="A259" s="75"/>
      <c r="B259" s="75"/>
      <c r="C259" s="75"/>
      <c r="D259" s="75"/>
      <c r="E259" s="75"/>
      <c r="F259" s="177"/>
      <c r="G259" s="177"/>
      <c r="H259" s="177"/>
      <c r="I259" s="177"/>
    </row>
    <row r="260">
      <c r="A260" s="75"/>
      <c r="B260" s="75"/>
      <c r="C260" s="75"/>
      <c r="D260" s="75"/>
      <c r="E260" s="75"/>
      <c r="F260" s="177"/>
      <c r="G260" s="177"/>
      <c r="H260" s="177"/>
      <c r="I260" s="177"/>
    </row>
    <row r="261">
      <c r="A261" s="75"/>
      <c r="B261" s="75"/>
      <c r="C261" s="75"/>
      <c r="D261" s="75"/>
      <c r="E261" s="75"/>
      <c r="F261" s="177"/>
      <c r="G261" s="177"/>
      <c r="H261" s="177"/>
      <c r="I261" s="177"/>
    </row>
    <row r="262">
      <c r="A262" s="75"/>
      <c r="B262" s="75"/>
      <c r="C262" s="75"/>
      <c r="D262" s="75"/>
      <c r="E262" s="75"/>
      <c r="F262" s="177"/>
      <c r="G262" s="177"/>
      <c r="H262" s="177"/>
      <c r="I262" s="177"/>
    </row>
    <row r="263">
      <c r="A263" s="75"/>
      <c r="B263" s="75"/>
      <c r="C263" s="75"/>
      <c r="D263" s="75"/>
      <c r="E263" s="75"/>
      <c r="F263" s="177"/>
      <c r="G263" s="177"/>
      <c r="H263" s="177"/>
      <c r="I263" s="177"/>
    </row>
    <row r="264">
      <c r="A264" s="75"/>
      <c r="B264" s="75"/>
      <c r="C264" s="75"/>
      <c r="D264" s="75"/>
      <c r="E264" s="75"/>
      <c r="F264" s="177"/>
      <c r="G264" s="177"/>
      <c r="H264" s="177"/>
      <c r="I264" s="177"/>
    </row>
    <row r="265">
      <c r="A265" s="75"/>
      <c r="B265" s="75"/>
      <c r="C265" s="75"/>
      <c r="D265" s="75"/>
      <c r="E265" s="75"/>
      <c r="F265" s="177"/>
      <c r="G265" s="177"/>
      <c r="H265" s="177"/>
      <c r="I265" s="177"/>
    </row>
    <row r="266">
      <c r="A266" s="75"/>
      <c r="B266" s="75"/>
      <c r="C266" s="75"/>
      <c r="D266" s="75"/>
      <c r="E266" s="75"/>
      <c r="F266" s="177"/>
      <c r="G266" s="177"/>
      <c r="H266" s="177"/>
      <c r="I266" s="177"/>
    </row>
    <row r="267">
      <c r="A267" s="75"/>
      <c r="B267" s="75"/>
      <c r="C267" s="75"/>
      <c r="D267" s="75"/>
      <c r="E267" s="75"/>
      <c r="F267" s="177"/>
      <c r="G267" s="177"/>
      <c r="H267" s="177"/>
      <c r="I267" s="177"/>
    </row>
    <row r="268">
      <c r="A268" s="75"/>
      <c r="B268" s="75"/>
      <c r="C268" s="75"/>
      <c r="D268" s="75"/>
      <c r="E268" s="75"/>
      <c r="F268" s="177"/>
      <c r="G268" s="177"/>
      <c r="H268" s="177"/>
      <c r="I268" s="177"/>
    </row>
    <row r="269">
      <c r="A269" s="75"/>
      <c r="B269" s="75"/>
      <c r="C269" s="75"/>
      <c r="D269" s="75"/>
      <c r="E269" s="75"/>
      <c r="F269" s="177"/>
      <c r="G269" s="177"/>
      <c r="H269" s="177"/>
      <c r="I269" s="177"/>
    </row>
    <row r="270">
      <c r="A270" s="75"/>
      <c r="B270" s="75"/>
      <c r="C270" s="75"/>
      <c r="D270" s="75"/>
      <c r="E270" s="75"/>
      <c r="F270" s="177"/>
      <c r="G270" s="177"/>
      <c r="H270" s="177"/>
      <c r="I270" s="177"/>
    </row>
    <row r="271">
      <c r="A271" s="75"/>
      <c r="B271" s="75"/>
      <c r="C271" s="75"/>
      <c r="D271" s="75"/>
      <c r="E271" s="75"/>
      <c r="F271" s="177"/>
      <c r="G271" s="177"/>
      <c r="H271" s="177"/>
      <c r="I271" s="177"/>
    </row>
    <row r="272">
      <c r="A272" s="75"/>
      <c r="B272" s="75"/>
      <c r="C272" s="75"/>
      <c r="D272" s="75"/>
      <c r="E272" s="75"/>
      <c r="F272" s="177"/>
      <c r="G272" s="177"/>
      <c r="H272" s="177"/>
      <c r="I272" s="177"/>
    </row>
    <row r="273">
      <c r="A273" s="75"/>
      <c r="B273" s="75"/>
      <c r="C273" s="75"/>
      <c r="D273" s="75"/>
      <c r="E273" s="75"/>
      <c r="F273" s="177"/>
      <c r="G273" s="177"/>
      <c r="H273" s="177"/>
      <c r="I273" s="177"/>
    </row>
    <row r="274">
      <c r="A274" s="75"/>
      <c r="B274" s="75"/>
      <c r="C274" s="75"/>
      <c r="D274" s="75"/>
      <c r="E274" s="75"/>
      <c r="F274" s="177"/>
      <c r="G274" s="177"/>
      <c r="H274" s="177"/>
      <c r="I274" s="177"/>
    </row>
    <row r="275">
      <c r="A275" s="75"/>
      <c r="B275" s="75"/>
      <c r="C275" s="75"/>
      <c r="D275" s="75"/>
      <c r="E275" s="75"/>
      <c r="F275" s="177"/>
      <c r="G275" s="177"/>
      <c r="H275" s="177"/>
      <c r="I275" s="177"/>
    </row>
    <row r="276">
      <c r="A276" s="75"/>
      <c r="B276" s="75"/>
      <c r="C276" s="75"/>
      <c r="D276" s="75"/>
      <c r="E276" s="75"/>
      <c r="F276" s="177"/>
      <c r="G276" s="177"/>
      <c r="H276" s="177"/>
      <c r="I276" s="177"/>
    </row>
    <row r="277">
      <c r="A277" s="75"/>
      <c r="B277" s="75"/>
      <c r="C277" s="75"/>
      <c r="D277" s="75"/>
      <c r="E277" s="75"/>
      <c r="F277" s="177"/>
      <c r="G277" s="177"/>
      <c r="H277" s="177"/>
      <c r="I277" s="177"/>
    </row>
    <row r="278">
      <c r="A278" s="75"/>
      <c r="B278" s="75"/>
      <c r="C278" s="75"/>
      <c r="D278" s="75"/>
      <c r="E278" s="75"/>
      <c r="F278" s="177"/>
      <c r="G278" s="177"/>
      <c r="H278" s="177"/>
      <c r="I278" s="177"/>
    </row>
    <row r="279">
      <c r="A279" s="75"/>
      <c r="B279" s="75"/>
      <c r="C279" s="75"/>
      <c r="D279" s="75"/>
      <c r="E279" s="75"/>
      <c r="F279" s="177"/>
      <c r="G279" s="177"/>
      <c r="H279" s="177"/>
      <c r="I279" s="177"/>
    </row>
    <row r="280">
      <c r="A280" s="75"/>
      <c r="B280" s="75"/>
      <c r="C280" s="75"/>
      <c r="D280" s="75"/>
      <c r="E280" s="75"/>
      <c r="F280" s="177"/>
      <c r="G280" s="177"/>
      <c r="H280" s="177"/>
      <c r="I280" s="177"/>
    </row>
    <row r="281">
      <c r="A281" s="75"/>
      <c r="B281" s="75"/>
      <c r="C281" s="75"/>
      <c r="D281" s="75"/>
      <c r="E281" s="75"/>
      <c r="F281" s="177"/>
      <c r="G281" s="177"/>
      <c r="H281" s="177"/>
      <c r="I281" s="177"/>
    </row>
    <row r="282">
      <c r="A282" s="75"/>
      <c r="B282" s="75"/>
      <c r="C282" s="75"/>
      <c r="D282" s="75"/>
      <c r="E282" s="75"/>
      <c r="F282" s="177"/>
      <c r="G282" s="177"/>
      <c r="H282" s="177"/>
      <c r="I282" s="177"/>
    </row>
    <row r="283">
      <c r="A283" s="75"/>
      <c r="B283" s="75"/>
      <c r="C283" s="75"/>
      <c r="D283" s="75"/>
      <c r="E283" s="75"/>
      <c r="F283" s="177"/>
      <c r="G283" s="177"/>
      <c r="H283" s="177"/>
      <c r="I283" s="177"/>
    </row>
    <row r="284">
      <c r="A284" s="75"/>
      <c r="B284" s="75"/>
      <c r="C284" s="75"/>
      <c r="D284" s="75"/>
      <c r="E284" s="75"/>
      <c r="F284" s="177"/>
      <c r="G284" s="177"/>
      <c r="H284" s="177"/>
      <c r="I284" s="177"/>
    </row>
    <row r="285">
      <c r="A285" s="75"/>
      <c r="B285" s="75"/>
      <c r="C285" s="75"/>
      <c r="D285" s="75"/>
      <c r="E285" s="75"/>
      <c r="F285" s="177"/>
      <c r="G285" s="177"/>
      <c r="H285" s="177"/>
      <c r="I285" s="177"/>
    </row>
    <row r="286">
      <c r="A286" s="75"/>
      <c r="B286" s="75"/>
      <c r="C286" s="75"/>
      <c r="D286" s="75"/>
      <c r="E286" s="75"/>
      <c r="F286" s="177"/>
      <c r="G286" s="177"/>
      <c r="H286" s="177"/>
      <c r="I286" s="177"/>
    </row>
    <row r="287">
      <c r="A287" s="75"/>
      <c r="B287" s="75"/>
      <c r="C287" s="75"/>
      <c r="D287" s="75"/>
      <c r="E287" s="75"/>
      <c r="F287" s="177"/>
      <c r="G287" s="177"/>
      <c r="H287" s="177"/>
      <c r="I287" s="177"/>
    </row>
    <row r="288">
      <c r="A288" s="75"/>
      <c r="B288" s="75"/>
      <c r="C288" s="75"/>
      <c r="D288" s="75"/>
      <c r="E288" s="75"/>
      <c r="F288" s="177"/>
      <c r="G288" s="177"/>
      <c r="H288" s="177"/>
      <c r="I288" s="177"/>
    </row>
    <row r="289">
      <c r="A289" s="75"/>
      <c r="B289" s="75"/>
      <c r="C289" s="75"/>
      <c r="D289" s="75"/>
      <c r="E289" s="75"/>
      <c r="F289" s="177"/>
      <c r="G289" s="177"/>
      <c r="H289" s="177"/>
      <c r="I289" s="177"/>
    </row>
    <row r="290">
      <c r="A290" s="75"/>
      <c r="B290" s="75"/>
      <c r="C290" s="75"/>
      <c r="D290" s="75"/>
      <c r="E290" s="75"/>
      <c r="F290" s="177"/>
      <c r="G290" s="177"/>
      <c r="H290" s="177"/>
      <c r="I290" s="177"/>
    </row>
    <row r="291">
      <c r="A291" s="75"/>
      <c r="B291" s="75"/>
      <c r="C291" s="75"/>
      <c r="D291" s="75"/>
      <c r="E291" s="75"/>
      <c r="F291" s="177"/>
      <c r="G291" s="177"/>
      <c r="H291" s="177"/>
      <c r="I291" s="177"/>
    </row>
    <row r="292">
      <c r="A292" s="75"/>
      <c r="B292" s="75"/>
      <c r="C292" s="75"/>
      <c r="D292" s="75"/>
      <c r="E292" s="75"/>
      <c r="F292" s="177"/>
      <c r="G292" s="177"/>
      <c r="H292" s="177"/>
      <c r="I292" s="177"/>
    </row>
    <row r="293">
      <c r="A293" s="75"/>
      <c r="B293" s="75"/>
      <c r="C293" s="75"/>
      <c r="D293" s="75"/>
      <c r="E293" s="75"/>
      <c r="F293" s="177"/>
      <c r="G293" s="177"/>
      <c r="H293" s="177"/>
      <c r="I293" s="177"/>
    </row>
    <row r="294">
      <c r="A294" s="75"/>
      <c r="B294" s="75"/>
      <c r="C294" s="75"/>
      <c r="D294" s="75"/>
      <c r="E294" s="75"/>
      <c r="F294" s="177"/>
      <c r="G294" s="177"/>
      <c r="H294" s="177"/>
      <c r="I294" s="177"/>
    </row>
    <row r="295">
      <c r="A295" s="75"/>
      <c r="B295" s="75"/>
      <c r="C295" s="75"/>
      <c r="D295" s="75"/>
      <c r="E295" s="75"/>
      <c r="F295" s="177"/>
      <c r="G295" s="177"/>
      <c r="H295" s="177"/>
      <c r="I295" s="177"/>
    </row>
    <row r="296">
      <c r="A296" s="75"/>
      <c r="B296" s="75"/>
      <c r="C296" s="75"/>
      <c r="D296" s="75"/>
      <c r="E296" s="75"/>
      <c r="F296" s="177"/>
      <c r="G296" s="177"/>
      <c r="H296" s="177"/>
      <c r="I296" s="177"/>
    </row>
    <row r="297">
      <c r="A297" s="75"/>
      <c r="B297" s="75"/>
      <c r="C297" s="75"/>
      <c r="D297" s="75"/>
      <c r="E297" s="75"/>
      <c r="F297" s="177"/>
      <c r="G297" s="177"/>
      <c r="H297" s="177"/>
      <c r="I297" s="177"/>
    </row>
    <row r="298">
      <c r="A298" s="75"/>
      <c r="B298" s="75"/>
      <c r="C298" s="75"/>
      <c r="D298" s="75"/>
      <c r="E298" s="75"/>
      <c r="F298" s="177"/>
      <c r="G298" s="177"/>
      <c r="H298" s="177"/>
      <c r="I298" s="177"/>
    </row>
    <row r="299">
      <c r="A299" s="75"/>
      <c r="B299" s="75"/>
      <c r="C299" s="75"/>
      <c r="D299" s="75"/>
      <c r="E299" s="75"/>
      <c r="F299" s="177"/>
      <c r="G299" s="177"/>
      <c r="H299" s="177"/>
      <c r="I299" s="177"/>
    </row>
    <row r="300">
      <c r="A300" s="75"/>
      <c r="B300" s="75"/>
      <c r="C300" s="75"/>
      <c r="D300" s="75"/>
      <c r="E300" s="75"/>
      <c r="F300" s="177"/>
      <c r="G300" s="177"/>
      <c r="H300" s="177"/>
      <c r="I300" s="177"/>
    </row>
    <row r="301">
      <c r="A301" s="75"/>
      <c r="B301" s="75"/>
      <c r="C301" s="75"/>
      <c r="D301" s="75"/>
      <c r="E301" s="75"/>
      <c r="F301" s="177"/>
      <c r="G301" s="177"/>
      <c r="H301" s="177"/>
      <c r="I301" s="177"/>
    </row>
    <row r="302">
      <c r="A302" s="75"/>
      <c r="B302" s="75"/>
      <c r="C302" s="75"/>
      <c r="D302" s="75"/>
      <c r="E302" s="75"/>
      <c r="F302" s="177"/>
      <c r="G302" s="177"/>
      <c r="H302" s="177"/>
      <c r="I302" s="177"/>
    </row>
    <row r="303">
      <c r="A303" s="75"/>
      <c r="B303" s="75"/>
      <c r="C303" s="75"/>
      <c r="D303" s="75"/>
      <c r="E303" s="75"/>
      <c r="F303" s="177"/>
      <c r="G303" s="177"/>
      <c r="H303" s="177"/>
      <c r="I303" s="177"/>
    </row>
    <row r="304">
      <c r="A304" s="75"/>
      <c r="B304" s="75"/>
      <c r="C304" s="75"/>
      <c r="D304" s="75"/>
      <c r="E304" s="75"/>
      <c r="F304" s="177"/>
      <c r="G304" s="177"/>
      <c r="H304" s="177"/>
      <c r="I304" s="177"/>
    </row>
    <row r="305">
      <c r="A305" s="75"/>
      <c r="B305" s="75"/>
      <c r="C305" s="75"/>
      <c r="D305" s="75"/>
      <c r="E305" s="75"/>
      <c r="F305" s="177"/>
      <c r="G305" s="177"/>
      <c r="H305" s="177"/>
      <c r="I305" s="177"/>
    </row>
    <row r="306">
      <c r="A306" s="75"/>
      <c r="B306" s="75"/>
      <c r="C306" s="75"/>
      <c r="D306" s="75"/>
      <c r="E306" s="75"/>
      <c r="F306" s="177"/>
      <c r="G306" s="177"/>
      <c r="H306" s="177"/>
      <c r="I306" s="177"/>
    </row>
    <row r="307">
      <c r="A307" s="75"/>
      <c r="B307" s="75"/>
      <c r="C307" s="75"/>
      <c r="D307" s="75"/>
      <c r="E307" s="75"/>
      <c r="F307" s="177"/>
      <c r="G307" s="177"/>
      <c r="H307" s="177"/>
      <c r="I307" s="177"/>
    </row>
    <row r="308">
      <c r="A308" s="75"/>
      <c r="B308" s="75"/>
      <c r="C308" s="75"/>
      <c r="D308" s="75"/>
      <c r="E308" s="75"/>
      <c r="F308" s="177"/>
      <c r="G308" s="177"/>
      <c r="H308" s="177"/>
      <c r="I308" s="177"/>
    </row>
    <row r="309">
      <c r="A309" s="75"/>
      <c r="B309" s="75"/>
      <c r="C309" s="75"/>
      <c r="D309" s="75"/>
      <c r="E309" s="75"/>
      <c r="F309" s="177"/>
      <c r="G309" s="177"/>
      <c r="H309" s="177"/>
      <c r="I309" s="177"/>
    </row>
    <row r="310">
      <c r="A310" s="75"/>
      <c r="B310" s="75"/>
      <c r="C310" s="75"/>
      <c r="D310" s="75"/>
      <c r="E310" s="75"/>
      <c r="F310" s="177"/>
      <c r="G310" s="177"/>
      <c r="H310" s="177"/>
      <c r="I310" s="177"/>
    </row>
    <row r="311">
      <c r="A311" s="75"/>
      <c r="B311" s="75"/>
      <c r="C311" s="75"/>
      <c r="D311" s="75"/>
      <c r="E311" s="75"/>
      <c r="F311" s="177"/>
      <c r="G311" s="177"/>
      <c r="H311" s="177"/>
      <c r="I311" s="177"/>
    </row>
    <row r="312">
      <c r="A312" s="75"/>
      <c r="B312" s="75"/>
      <c r="C312" s="75"/>
      <c r="D312" s="75"/>
      <c r="E312" s="75"/>
      <c r="F312" s="177"/>
      <c r="G312" s="177"/>
      <c r="H312" s="177"/>
      <c r="I312" s="177"/>
    </row>
    <row r="313">
      <c r="A313" s="75"/>
      <c r="B313" s="75"/>
      <c r="C313" s="75"/>
      <c r="D313" s="75"/>
      <c r="E313" s="75"/>
      <c r="F313" s="177"/>
      <c r="G313" s="177"/>
      <c r="H313" s="177"/>
      <c r="I313" s="177"/>
    </row>
    <row r="314">
      <c r="A314" s="75"/>
      <c r="B314" s="75"/>
      <c r="C314" s="75"/>
      <c r="D314" s="75"/>
      <c r="E314" s="75"/>
      <c r="F314" s="177"/>
      <c r="G314" s="177"/>
      <c r="H314" s="177"/>
      <c r="I314" s="177"/>
    </row>
    <row r="315">
      <c r="A315" s="75"/>
      <c r="B315" s="75"/>
      <c r="C315" s="75"/>
      <c r="D315" s="75"/>
      <c r="E315" s="75"/>
      <c r="F315" s="177"/>
      <c r="G315" s="177"/>
      <c r="H315" s="177"/>
      <c r="I315" s="177"/>
    </row>
    <row r="316">
      <c r="A316" s="75"/>
      <c r="B316" s="75"/>
      <c r="C316" s="75"/>
      <c r="D316" s="75"/>
      <c r="E316" s="75"/>
      <c r="F316" s="177"/>
      <c r="G316" s="177"/>
      <c r="H316" s="177"/>
      <c r="I316" s="177"/>
    </row>
    <row r="317">
      <c r="A317" s="75"/>
      <c r="B317" s="75"/>
      <c r="C317" s="75"/>
      <c r="D317" s="75"/>
      <c r="E317" s="75"/>
      <c r="F317" s="177"/>
      <c r="G317" s="177"/>
      <c r="H317" s="177"/>
      <c r="I317" s="177"/>
    </row>
    <row r="318">
      <c r="A318" s="75"/>
      <c r="B318" s="75"/>
      <c r="C318" s="75"/>
      <c r="D318" s="75"/>
      <c r="E318" s="75"/>
      <c r="F318" s="177"/>
      <c r="G318" s="177"/>
      <c r="H318" s="177"/>
      <c r="I318" s="177"/>
    </row>
    <row r="319">
      <c r="A319" s="75"/>
      <c r="B319" s="75"/>
      <c r="C319" s="75"/>
      <c r="D319" s="75"/>
      <c r="E319" s="75"/>
      <c r="F319" s="177"/>
      <c r="G319" s="177"/>
      <c r="H319" s="177"/>
      <c r="I319" s="177"/>
    </row>
    <row r="320">
      <c r="A320" s="75"/>
      <c r="B320" s="75"/>
      <c r="C320" s="75"/>
      <c r="D320" s="75"/>
      <c r="E320" s="75"/>
      <c r="F320" s="177"/>
      <c r="G320" s="177"/>
      <c r="H320" s="177"/>
      <c r="I320" s="177"/>
    </row>
    <row r="321">
      <c r="A321" s="75"/>
      <c r="B321" s="75"/>
      <c r="C321" s="75"/>
      <c r="D321" s="75"/>
      <c r="E321" s="75"/>
      <c r="F321" s="177"/>
      <c r="G321" s="177"/>
      <c r="H321" s="177"/>
      <c r="I321" s="177"/>
    </row>
    <row r="322">
      <c r="A322" s="75"/>
      <c r="B322" s="75"/>
      <c r="C322" s="75"/>
      <c r="D322" s="75"/>
      <c r="E322" s="75"/>
      <c r="F322" s="177"/>
      <c r="G322" s="177"/>
      <c r="H322" s="177"/>
      <c r="I322" s="177"/>
    </row>
    <row r="323">
      <c r="A323" s="75"/>
      <c r="B323" s="75"/>
      <c r="C323" s="75"/>
      <c r="D323" s="75"/>
      <c r="E323" s="75"/>
      <c r="F323" s="177"/>
      <c r="G323" s="177"/>
      <c r="H323" s="177"/>
      <c r="I323" s="177"/>
    </row>
    <row r="324">
      <c r="A324" s="75"/>
      <c r="B324" s="75"/>
      <c r="C324" s="75"/>
      <c r="D324" s="75"/>
      <c r="E324" s="75"/>
      <c r="F324" s="177"/>
      <c r="G324" s="177"/>
      <c r="H324" s="177"/>
      <c r="I324" s="177"/>
    </row>
    <row r="325">
      <c r="A325" s="75"/>
      <c r="B325" s="75"/>
      <c r="C325" s="75"/>
      <c r="D325" s="75"/>
      <c r="E325" s="75"/>
      <c r="F325" s="177"/>
      <c r="G325" s="177"/>
      <c r="H325" s="177"/>
      <c r="I325" s="177"/>
    </row>
    <row r="326">
      <c r="A326" s="75"/>
      <c r="B326" s="75"/>
      <c r="C326" s="75"/>
      <c r="D326" s="75"/>
      <c r="E326" s="75"/>
      <c r="F326" s="177"/>
      <c r="G326" s="177"/>
      <c r="H326" s="177"/>
      <c r="I326" s="177"/>
    </row>
    <row r="327">
      <c r="A327" s="75"/>
      <c r="B327" s="75"/>
      <c r="C327" s="75"/>
      <c r="D327" s="75"/>
      <c r="E327" s="75"/>
      <c r="F327" s="177"/>
      <c r="G327" s="177"/>
      <c r="H327" s="177"/>
      <c r="I327" s="177"/>
    </row>
    <row r="328">
      <c r="A328" s="75"/>
      <c r="B328" s="75"/>
      <c r="C328" s="75"/>
      <c r="D328" s="75"/>
      <c r="E328" s="75"/>
      <c r="F328" s="177"/>
      <c r="G328" s="177"/>
      <c r="H328" s="177"/>
      <c r="I328" s="177"/>
    </row>
    <row r="329">
      <c r="A329" s="75"/>
      <c r="B329" s="75"/>
      <c r="C329" s="75"/>
      <c r="D329" s="75"/>
      <c r="E329" s="75"/>
      <c r="F329" s="177"/>
      <c r="G329" s="177"/>
      <c r="H329" s="177"/>
      <c r="I329" s="177"/>
    </row>
    <row r="330">
      <c r="A330" s="75"/>
      <c r="B330" s="75"/>
      <c r="C330" s="75"/>
      <c r="D330" s="75"/>
      <c r="E330" s="75"/>
      <c r="F330" s="177"/>
      <c r="G330" s="177"/>
      <c r="H330" s="177"/>
      <c r="I330" s="177"/>
    </row>
    <row r="331">
      <c r="A331" s="75"/>
      <c r="B331" s="75"/>
      <c r="C331" s="75"/>
      <c r="D331" s="75"/>
      <c r="E331" s="75"/>
      <c r="F331" s="177"/>
      <c r="G331" s="177"/>
      <c r="H331" s="177"/>
      <c r="I331" s="177"/>
    </row>
    <row r="332">
      <c r="A332" s="75"/>
      <c r="B332" s="75"/>
      <c r="C332" s="75"/>
      <c r="D332" s="75"/>
      <c r="E332" s="75"/>
      <c r="F332" s="177"/>
      <c r="G332" s="177"/>
      <c r="H332" s="177"/>
      <c r="I332" s="177"/>
    </row>
    <row r="333">
      <c r="A333" s="75"/>
      <c r="B333" s="75"/>
      <c r="C333" s="75"/>
      <c r="D333" s="75"/>
      <c r="E333" s="75"/>
      <c r="F333" s="177"/>
      <c r="G333" s="177"/>
      <c r="H333" s="177"/>
      <c r="I333" s="177"/>
    </row>
    <row r="334">
      <c r="A334" s="75"/>
      <c r="B334" s="75"/>
      <c r="C334" s="75"/>
      <c r="D334" s="75"/>
      <c r="E334" s="75"/>
      <c r="F334" s="177"/>
      <c r="G334" s="177"/>
      <c r="H334" s="177"/>
      <c r="I334" s="177"/>
    </row>
    <row r="335">
      <c r="A335" s="75"/>
      <c r="B335" s="75"/>
      <c r="C335" s="75"/>
      <c r="D335" s="75"/>
      <c r="E335" s="75"/>
      <c r="F335" s="177"/>
      <c r="G335" s="177"/>
      <c r="H335" s="177"/>
      <c r="I335" s="177"/>
    </row>
    <row r="336">
      <c r="A336" s="75"/>
      <c r="B336" s="75"/>
      <c r="C336" s="75"/>
      <c r="D336" s="75"/>
      <c r="E336" s="75"/>
      <c r="F336" s="177"/>
      <c r="G336" s="177"/>
      <c r="H336" s="177"/>
      <c r="I336" s="177"/>
    </row>
    <row r="337">
      <c r="A337" s="75"/>
      <c r="B337" s="75"/>
      <c r="C337" s="75"/>
      <c r="D337" s="75"/>
      <c r="E337" s="75"/>
      <c r="F337" s="177"/>
      <c r="G337" s="177"/>
      <c r="H337" s="177"/>
      <c r="I337" s="177"/>
    </row>
    <row r="338">
      <c r="A338" s="75"/>
      <c r="B338" s="75"/>
      <c r="C338" s="75"/>
      <c r="D338" s="75"/>
      <c r="E338" s="75"/>
      <c r="F338" s="177"/>
      <c r="G338" s="177"/>
      <c r="H338" s="177"/>
      <c r="I338" s="177"/>
    </row>
    <row r="339">
      <c r="A339" s="75"/>
      <c r="B339" s="75"/>
      <c r="C339" s="75"/>
      <c r="D339" s="75"/>
      <c r="E339" s="75"/>
      <c r="F339" s="177"/>
      <c r="G339" s="177"/>
      <c r="H339" s="177"/>
      <c r="I339" s="177"/>
    </row>
    <row r="340">
      <c r="A340" s="75"/>
      <c r="B340" s="75"/>
      <c r="C340" s="75"/>
      <c r="D340" s="75"/>
      <c r="E340" s="75"/>
      <c r="F340" s="177"/>
      <c r="G340" s="177"/>
      <c r="H340" s="177"/>
      <c r="I340" s="177"/>
    </row>
    <row r="341">
      <c r="A341" s="75"/>
      <c r="B341" s="75"/>
      <c r="C341" s="75"/>
      <c r="D341" s="75"/>
      <c r="E341" s="75"/>
      <c r="F341" s="177"/>
      <c r="G341" s="177"/>
      <c r="H341" s="177"/>
      <c r="I341" s="177"/>
    </row>
    <row r="342">
      <c r="A342" s="75"/>
      <c r="B342" s="75"/>
      <c r="C342" s="75"/>
      <c r="D342" s="75"/>
      <c r="E342" s="75"/>
      <c r="F342" s="177"/>
      <c r="G342" s="177"/>
      <c r="H342" s="177"/>
      <c r="I342" s="177"/>
    </row>
    <row r="343">
      <c r="A343" s="75"/>
      <c r="B343" s="75"/>
      <c r="C343" s="75"/>
      <c r="D343" s="75"/>
      <c r="E343" s="75"/>
      <c r="F343" s="177"/>
      <c r="G343" s="177"/>
      <c r="H343" s="177"/>
      <c r="I343" s="177"/>
    </row>
    <row r="344">
      <c r="A344" s="75"/>
      <c r="B344" s="75"/>
      <c r="C344" s="75"/>
      <c r="D344" s="75"/>
      <c r="E344" s="75"/>
      <c r="F344" s="177"/>
      <c r="G344" s="177"/>
      <c r="H344" s="177"/>
      <c r="I344" s="177"/>
    </row>
    <row r="345">
      <c r="A345" s="75"/>
      <c r="B345" s="75"/>
      <c r="C345" s="75"/>
      <c r="D345" s="75"/>
      <c r="E345" s="75"/>
      <c r="F345" s="177"/>
      <c r="G345" s="177"/>
      <c r="H345" s="177"/>
      <c r="I345" s="177"/>
    </row>
    <row r="346">
      <c r="A346" s="75"/>
      <c r="B346" s="75"/>
      <c r="C346" s="75"/>
      <c r="D346" s="75"/>
      <c r="E346" s="75"/>
      <c r="F346" s="177"/>
      <c r="G346" s="177"/>
      <c r="H346" s="177"/>
      <c r="I346" s="177"/>
    </row>
    <row r="347">
      <c r="A347" s="75"/>
      <c r="B347" s="75"/>
      <c r="C347" s="75"/>
      <c r="D347" s="75"/>
      <c r="E347" s="75"/>
      <c r="F347" s="177"/>
      <c r="G347" s="177"/>
      <c r="H347" s="177"/>
      <c r="I347" s="177"/>
    </row>
    <row r="348">
      <c r="A348" s="75"/>
      <c r="B348" s="75"/>
      <c r="C348" s="75"/>
      <c r="D348" s="75"/>
      <c r="E348" s="75"/>
      <c r="F348" s="177"/>
      <c r="G348" s="177"/>
      <c r="H348" s="177"/>
      <c r="I348" s="177"/>
    </row>
    <row r="349">
      <c r="A349" s="75"/>
      <c r="B349" s="75"/>
      <c r="C349" s="75"/>
      <c r="D349" s="75"/>
      <c r="E349" s="75"/>
      <c r="F349" s="177"/>
      <c r="G349" s="177"/>
      <c r="H349" s="177"/>
      <c r="I349" s="177"/>
    </row>
    <row r="350">
      <c r="A350" s="75"/>
      <c r="B350" s="75"/>
      <c r="C350" s="75"/>
      <c r="D350" s="75"/>
      <c r="E350" s="75"/>
      <c r="F350" s="177"/>
      <c r="G350" s="177"/>
      <c r="H350" s="177"/>
      <c r="I350" s="177"/>
    </row>
    <row r="351">
      <c r="A351" s="75"/>
      <c r="B351" s="75"/>
      <c r="C351" s="75"/>
      <c r="D351" s="75"/>
      <c r="E351" s="75"/>
      <c r="F351" s="177"/>
      <c r="G351" s="177"/>
      <c r="H351" s="177"/>
      <c r="I351" s="177"/>
    </row>
    <row r="352">
      <c r="A352" s="75"/>
      <c r="B352" s="75"/>
      <c r="C352" s="75"/>
      <c r="D352" s="75"/>
      <c r="E352" s="75"/>
      <c r="F352" s="177"/>
      <c r="G352" s="177"/>
      <c r="H352" s="177"/>
      <c r="I352" s="177"/>
    </row>
    <row r="353">
      <c r="A353" s="75"/>
      <c r="B353" s="75"/>
      <c r="C353" s="75"/>
      <c r="D353" s="75"/>
      <c r="E353" s="75"/>
      <c r="F353" s="177"/>
      <c r="G353" s="177"/>
      <c r="H353" s="177"/>
      <c r="I353" s="177"/>
    </row>
    <row r="354">
      <c r="A354" s="75"/>
      <c r="B354" s="75"/>
      <c r="C354" s="75"/>
      <c r="D354" s="75"/>
      <c r="E354" s="75"/>
      <c r="F354" s="177"/>
      <c r="G354" s="177"/>
      <c r="H354" s="177"/>
      <c r="I354" s="177"/>
    </row>
    <row r="355">
      <c r="A355" s="75"/>
      <c r="B355" s="75"/>
      <c r="C355" s="75"/>
      <c r="D355" s="75"/>
      <c r="E355" s="75"/>
      <c r="F355" s="177"/>
      <c r="G355" s="177"/>
      <c r="H355" s="177"/>
      <c r="I355" s="177"/>
    </row>
    <row r="356">
      <c r="A356" s="75"/>
      <c r="B356" s="75"/>
      <c r="C356" s="75"/>
      <c r="D356" s="75"/>
      <c r="E356" s="75"/>
      <c r="F356" s="177"/>
      <c r="G356" s="177"/>
      <c r="H356" s="177"/>
      <c r="I356" s="177"/>
    </row>
    <row r="357">
      <c r="A357" s="75"/>
      <c r="B357" s="75"/>
      <c r="C357" s="75"/>
      <c r="D357" s="75"/>
      <c r="E357" s="75"/>
      <c r="F357" s="177"/>
      <c r="G357" s="177"/>
      <c r="H357" s="177"/>
      <c r="I357" s="177"/>
    </row>
    <row r="358">
      <c r="A358" s="75"/>
      <c r="B358" s="75"/>
      <c r="C358" s="75"/>
      <c r="D358" s="75"/>
      <c r="E358" s="75"/>
      <c r="F358" s="177"/>
      <c r="G358" s="177"/>
      <c r="H358" s="177"/>
      <c r="I358" s="177"/>
    </row>
    <row r="359">
      <c r="A359" s="75"/>
      <c r="B359" s="75"/>
      <c r="C359" s="75"/>
      <c r="D359" s="75"/>
      <c r="E359" s="75"/>
      <c r="F359" s="177"/>
      <c r="G359" s="177"/>
      <c r="H359" s="177"/>
      <c r="I359" s="177"/>
    </row>
    <row r="360">
      <c r="A360" s="75"/>
      <c r="B360" s="75"/>
      <c r="C360" s="75"/>
      <c r="D360" s="75"/>
      <c r="E360" s="75"/>
      <c r="F360" s="177"/>
      <c r="G360" s="177"/>
      <c r="H360" s="177"/>
      <c r="I360" s="177"/>
    </row>
    <row r="361">
      <c r="A361" s="75"/>
      <c r="B361" s="75"/>
      <c r="C361" s="75"/>
      <c r="D361" s="75"/>
      <c r="E361" s="75"/>
      <c r="F361" s="177"/>
      <c r="G361" s="177"/>
      <c r="H361" s="177"/>
      <c r="I361" s="177"/>
    </row>
    <row r="362">
      <c r="A362" s="75"/>
      <c r="B362" s="75"/>
      <c r="C362" s="75"/>
      <c r="D362" s="75"/>
      <c r="E362" s="75"/>
      <c r="F362" s="177"/>
      <c r="G362" s="177"/>
      <c r="H362" s="177"/>
      <c r="I362" s="177"/>
    </row>
    <row r="363">
      <c r="A363" s="75"/>
      <c r="B363" s="75"/>
      <c r="C363" s="75"/>
      <c r="D363" s="75"/>
      <c r="E363" s="75"/>
      <c r="F363" s="177"/>
      <c r="G363" s="177"/>
      <c r="H363" s="177"/>
      <c r="I363" s="177"/>
    </row>
    <row r="364">
      <c r="A364" s="75"/>
      <c r="B364" s="75"/>
      <c r="C364" s="75"/>
      <c r="D364" s="75"/>
      <c r="E364" s="75"/>
      <c r="F364" s="177"/>
      <c r="G364" s="177"/>
      <c r="H364" s="177"/>
      <c r="I364" s="177"/>
    </row>
    <row r="365">
      <c r="A365" s="75"/>
      <c r="B365" s="75"/>
      <c r="C365" s="75"/>
      <c r="D365" s="75"/>
      <c r="E365" s="75"/>
      <c r="F365" s="177"/>
      <c r="G365" s="177"/>
      <c r="H365" s="177"/>
      <c r="I365" s="177"/>
    </row>
    <row r="366">
      <c r="A366" s="75"/>
      <c r="B366" s="75"/>
      <c r="C366" s="75"/>
      <c r="D366" s="75"/>
      <c r="E366" s="75"/>
      <c r="F366" s="177"/>
      <c r="G366" s="177"/>
      <c r="H366" s="177"/>
      <c r="I366" s="177"/>
    </row>
    <row r="367">
      <c r="A367" s="75"/>
      <c r="B367" s="75"/>
      <c r="C367" s="75"/>
      <c r="D367" s="75"/>
      <c r="E367" s="75"/>
      <c r="F367" s="177"/>
      <c r="G367" s="177"/>
      <c r="H367" s="177"/>
      <c r="I367" s="177"/>
    </row>
    <row r="368">
      <c r="A368" s="75"/>
      <c r="B368" s="75"/>
      <c r="C368" s="75"/>
      <c r="D368" s="75"/>
      <c r="E368" s="75"/>
      <c r="F368" s="177"/>
      <c r="G368" s="177"/>
      <c r="H368" s="177"/>
      <c r="I368" s="177"/>
    </row>
    <row r="369">
      <c r="A369" s="75"/>
      <c r="B369" s="75"/>
      <c r="C369" s="75"/>
      <c r="D369" s="75"/>
      <c r="E369" s="75"/>
      <c r="F369" s="177"/>
      <c r="G369" s="177"/>
      <c r="H369" s="177"/>
      <c r="I369" s="177"/>
    </row>
    <row r="370">
      <c r="A370" s="75"/>
      <c r="B370" s="75"/>
      <c r="C370" s="75"/>
      <c r="D370" s="75"/>
      <c r="E370" s="75"/>
      <c r="F370" s="177"/>
      <c r="G370" s="177"/>
      <c r="H370" s="177"/>
      <c r="I370" s="177"/>
    </row>
    <row r="371">
      <c r="A371" s="75"/>
      <c r="B371" s="75"/>
      <c r="C371" s="75"/>
      <c r="D371" s="75"/>
      <c r="E371" s="75"/>
      <c r="F371" s="177"/>
      <c r="G371" s="177"/>
      <c r="H371" s="177"/>
      <c r="I371" s="177"/>
    </row>
    <row r="372">
      <c r="A372" s="75"/>
      <c r="B372" s="75"/>
      <c r="C372" s="75"/>
      <c r="D372" s="75"/>
      <c r="E372" s="75"/>
      <c r="F372" s="177"/>
      <c r="G372" s="177"/>
      <c r="H372" s="177"/>
      <c r="I372" s="177"/>
    </row>
    <row r="373">
      <c r="A373" s="75"/>
      <c r="B373" s="75"/>
      <c r="C373" s="75"/>
      <c r="D373" s="75"/>
      <c r="E373" s="75"/>
      <c r="F373" s="177"/>
      <c r="G373" s="177"/>
      <c r="H373" s="177"/>
      <c r="I373" s="177"/>
    </row>
    <row r="374">
      <c r="A374" s="75"/>
      <c r="B374" s="75"/>
      <c r="C374" s="75"/>
      <c r="D374" s="75"/>
      <c r="E374" s="75"/>
      <c r="F374" s="177"/>
      <c r="G374" s="177"/>
      <c r="H374" s="177"/>
      <c r="I374" s="177"/>
    </row>
    <row r="375">
      <c r="A375" s="75"/>
      <c r="B375" s="75"/>
      <c r="C375" s="75"/>
      <c r="D375" s="75"/>
      <c r="E375" s="75"/>
      <c r="F375" s="177"/>
      <c r="G375" s="177"/>
      <c r="H375" s="177"/>
      <c r="I375" s="177"/>
    </row>
    <row r="376">
      <c r="A376" s="75"/>
      <c r="B376" s="75"/>
      <c r="C376" s="75"/>
      <c r="D376" s="75"/>
      <c r="E376" s="75"/>
      <c r="F376" s="177"/>
      <c r="G376" s="177"/>
      <c r="H376" s="177"/>
      <c r="I376" s="177"/>
    </row>
    <row r="377">
      <c r="A377" s="75"/>
      <c r="B377" s="75"/>
      <c r="C377" s="75"/>
      <c r="D377" s="75"/>
      <c r="E377" s="75"/>
      <c r="F377" s="177"/>
      <c r="G377" s="177"/>
      <c r="H377" s="177"/>
      <c r="I377" s="177"/>
    </row>
    <row r="378">
      <c r="A378" s="75"/>
      <c r="B378" s="75"/>
      <c r="C378" s="75"/>
      <c r="D378" s="75"/>
      <c r="E378" s="75"/>
      <c r="F378" s="177"/>
      <c r="G378" s="177"/>
      <c r="H378" s="177"/>
      <c r="I378" s="177"/>
    </row>
    <row r="379">
      <c r="A379" s="75"/>
      <c r="B379" s="75"/>
      <c r="C379" s="75"/>
      <c r="D379" s="75"/>
      <c r="E379" s="75"/>
      <c r="F379" s="177"/>
      <c r="G379" s="177"/>
      <c r="H379" s="177"/>
      <c r="I379" s="177"/>
    </row>
    <row r="380">
      <c r="A380" s="75"/>
      <c r="B380" s="75"/>
      <c r="C380" s="75"/>
      <c r="D380" s="75"/>
      <c r="E380" s="75"/>
      <c r="F380" s="177"/>
      <c r="G380" s="177"/>
      <c r="H380" s="177"/>
      <c r="I380" s="177"/>
    </row>
    <row r="381">
      <c r="A381" s="75"/>
      <c r="B381" s="75"/>
      <c r="C381" s="75"/>
      <c r="D381" s="75"/>
      <c r="E381" s="75"/>
      <c r="F381" s="177"/>
      <c r="G381" s="177"/>
      <c r="H381" s="177"/>
      <c r="I381" s="177"/>
    </row>
    <row r="382">
      <c r="A382" s="75"/>
      <c r="B382" s="75"/>
      <c r="C382" s="75"/>
      <c r="D382" s="75"/>
      <c r="E382" s="75"/>
      <c r="F382" s="177"/>
      <c r="G382" s="177"/>
      <c r="H382" s="177"/>
      <c r="I382" s="177"/>
    </row>
    <row r="383">
      <c r="A383" s="75"/>
      <c r="B383" s="75"/>
      <c r="C383" s="75"/>
      <c r="D383" s="75"/>
      <c r="E383" s="75"/>
      <c r="F383" s="177"/>
      <c r="G383" s="177"/>
      <c r="H383" s="177"/>
      <c r="I383" s="177"/>
    </row>
    <row r="384">
      <c r="A384" s="75"/>
      <c r="B384" s="75"/>
      <c r="C384" s="75"/>
      <c r="D384" s="75"/>
      <c r="E384" s="75"/>
      <c r="F384" s="177"/>
      <c r="G384" s="177"/>
      <c r="H384" s="177"/>
      <c r="I384" s="177"/>
    </row>
    <row r="385">
      <c r="A385" s="75"/>
      <c r="B385" s="75"/>
      <c r="C385" s="75"/>
      <c r="D385" s="75"/>
      <c r="E385" s="75"/>
      <c r="F385" s="177"/>
      <c r="G385" s="177"/>
      <c r="H385" s="177"/>
      <c r="I385" s="177"/>
    </row>
    <row r="386">
      <c r="A386" s="75"/>
      <c r="B386" s="75"/>
      <c r="C386" s="75"/>
      <c r="D386" s="75"/>
      <c r="E386" s="75"/>
      <c r="F386" s="177"/>
      <c r="G386" s="177"/>
      <c r="H386" s="177"/>
      <c r="I386" s="177"/>
    </row>
    <row r="387">
      <c r="A387" s="75"/>
      <c r="B387" s="75"/>
      <c r="C387" s="75"/>
      <c r="D387" s="75"/>
      <c r="E387" s="75"/>
      <c r="F387" s="177"/>
      <c r="G387" s="177"/>
      <c r="H387" s="177"/>
      <c r="I387" s="177"/>
    </row>
    <row r="388">
      <c r="A388" s="75"/>
      <c r="B388" s="75"/>
      <c r="C388" s="75"/>
      <c r="D388" s="75"/>
      <c r="E388" s="75"/>
      <c r="F388" s="177"/>
      <c r="G388" s="177"/>
      <c r="H388" s="177"/>
      <c r="I388" s="177"/>
    </row>
    <row r="389">
      <c r="A389" s="75"/>
      <c r="B389" s="75"/>
      <c r="C389" s="75"/>
      <c r="D389" s="75"/>
      <c r="E389" s="75"/>
      <c r="F389" s="177"/>
      <c r="G389" s="177"/>
      <c r="H389" s="177"/>
      <c r="I389" s="177"/>
    </row>
    <row r="390">
      <c r="A390" s="75"/>
      <c r="B390" s="75"/>
      <c r="C390" s="75"/>
      <c r="D390" s="75"/>
      <c r="E390" s="75"/>
      <c r="F390" s="177"/>
      <c r="G390" s="177"/>
      <c r="H390" s="177"/>
      <c r="I390" s="177"/>
    </row>
    <row r="391">
      <c r="A391" s="75"/>
      <c r="B391" s="75"/>
      <c r="C391" s="75"/>
      <c r="D391" s="75"/>
      <c r="E391" s="75"/>
      <c r="F391" s="177"/>
      <c r="G391" s="177"/>
      <c r="H391" s="177"/>
      <c r="I391" s="177"/>
    </row>
    <row r="392">
      <c r="A392" s="75"/>
      <c r="B392" s="75"/>
      <c r="C392" s="75"/>
      <c r="D392" s="75"/>
      <c r="E392" s="75"/>
      <c r="F392" s="177"/>
      <c r="G392" s="177"/>
      <c r="H392" s="177"/>
      <c r="I392" s="177"/>
    </row>
    <row r="393">
      <c r="A393" s="75"/>
      <c r="B393" s="75"/>
      <c r="C393" s="75"/>
      <c r="D393" s="75"/>
      <c r="E393" s="75"/>
      <c r="F393" s="177"/>
      <c r="G393" s="177"/>
      <c r="H393" s="177"/>
      <c r="I393" s="177"/>
    </row>
    <row r="394">
      <c r="A394" s="75"/>
      <c r="B394" s="75"/>
      <c r="C394" s="75"/>
      <c r="D394" s="75"/>
      <c r="E394" s="75"/>
      <c r="F394" s="177"/>
      <c r="G394" s="177"/>
      <c r="H394" s="177"/>
      <c r="I394" s="177"/>
    </row>
    <row r="395">
      <c r="A395" s="75"/>
      <c r="B395" s="75"/>
      <c r="C395" s="75"/>
      <c r="D395" s="75"/>
      <c r="E395" s="75"/>
      <c r="F395" s="177"/>
      <c r="G395" s="177"/>
      <c r="H395" s="177"/>
      <c r="I395" s="177"/>
    </row>
    <row r="396">
      <c r="A396" s="75"/>
      <c r="B396" s="75"/>
      <c r="C396" s="75"/>
      <c r="D396" s="75"/>
      <c r="E396" s="75"/>
      <c r="F396" s="177"/>
      <c r="G396" s="177"/>
      <c r="H396" s="177"/>
      <c r="I396" s="177"/>
    </row>
    <row r="397">
      <c r="A397" s="75"/>
      <c r="B397" s="75"/>
      <c r="C397" s="75"/>
      <c r="D397" s="75"/>
      <c r="E397" s="75"/>
      <c r="F397" s="177"/>
      <c r="G397" s="177"/>
      <c r="H397" s="177"/>
      <c r="I397" s="177"/>
    </row>
    <row r="398">
      <c r="A398" s="75"/>
      <c r="B398" s="75"/>
      <c r="C398" s="75"/>
      <c r="D398" s="75"/>
      <c r="E398" s="75"/>
      <c r="F398" s="177"/>
      <c r="G398" s="177"/>
      <c r="H398" s="177"/>
      <c r="I398" s="177"/>
    </row>
    <row r="399">
      <c r="A399" s="75"/>
      <c r="B399" s="75"/>
      <c r="C399" s="75"/>
      <c r="D399" s="75"/>
      <c r="E399" s="75"/>
      <c r="F399" s="177"/>
      <c r="G399" s="177"/>
      <c r="H399" s="177"/>
      <c r="I399" s="177"/>
    </row>
    <row r="400">
      <c r="A400" s="75"/>
      <c r="B400" s="75"/>
      <c r="C400" s="75"/>
      <c r="D400" s="75"/>
      <c r="E400" s="75"/>
      <c r="F400" s="177"/>
      <c r="G400" s="177"/>
      <c r="H400" s="177"/>
      <c r="I400" s="177"/>
    </row>
    <row r="401">
      <c r="A401" s="75"/>
      <c r="B401" s="75"/>
      <c r="C401" s="75"/>
      <c r="D401" s="75"/>
      <c r="E401" s="75"/>
      <c r="F401" s="177"/>
      <c r="G401" s="177"/>
      <c r="H401" s="177"/>
      <c r="I401" s="177"/>
    </row>
    <row r="402">
      <c r="A402" s="75"/>
      <c r="B402" s="75"/>
      <c r="C402" s="75"/>
      <c r="D402" s="75"/>
      <c r="E402" s="75"/>
      <c r="F402" s="177"/>
      <c r="G402" s="177"/>
      <c r="H402" s="177"/>
      <c r="I402" s="177"/>
    </row>
    <row r="403">
      <c r="A403" s="75"/>
      <c r="B403" s="75"/>
      <c r="C403" s="75"/>
      <c r="D403" s="75"/>
      <c r="E403" s="75"/>
      <c r="F403" s="177"/>
      <c r="G403" s="177"/>
      <c r="H403" s="177"/>
      <c r="I403" s="177"/>
    </row>
    <row r="404">
      <c r="A404" s="75"/>
      <c r="B404" s="75"/>
      <c r="C404" s="75"/>
      <c r="D404" s="75"/>
      <c r="E404" s="75"/>
      <c r="F404" s="177"/>
      <c r="G404" s="177"/>
      <c r="H404" s="177"/>
      <c r="I404" s="177"/>
    </row>
    <row r="405">
      <c r="A405" s="75"/>
      <c r="B405" s="75"/>
      <c r="C405" s="75"/>
      <c r="D405" s="75"/>
      <c r="E405" s="75"/>
      <c r="F405" s="177"/>
      <c r="G405" s="177"/>
      <c r="H405" s="177"/>
      <c r="I405" s="177"/>
    </row>
    <row r="406">
      <c r="A406" s="75"/>
      <c r="B406" s="75"/>
      <c r="C406" s="75"/>
      <c r="D406" s="75"/>
      <c r="E406" s="75"/>
      <c r="F406" s="177"/>
      <c r="G406" s="177"/>
      <c r="H406" s="177"/>
      <c r="I406" s="177"/>
    </row>
    <row r="407">
      <c r="A407" s="75"/>
      <c r="B407" s="75"/>
      <c r="C407" s="75"/>
      <c r="D407" s="75"/>
      <c r="E407" s="75"/>
      <c r="F407" s="177"/>
      <c r="G407" s="177"/>
      <c r="H407" s="177"/>
      <c r="I407" s="177"/>
    </row>
    <row r="408">
      <c r="A408" s="75"/>
      <c r="B408" s="75"/>
      <c r="C408" s="75"/>
      <c r="D408" s="75"/>
      <c r="E408" s="75"/>
      <c r="F408" s="177"/>
      <c r="G408" s="177"/>
      <c r="H408" s="177"/>
      <c r="I408" s="177"/>
    </row>
    <row r="409">
      <c r="A409" s="75"/>
      <c r="B409" s="75"/>
      <c r="C409" s="75"/>
      <c r="D409" s="75"/>
      <c r="E409" s="75"/>
      <c r="F409" s="177"/>
      <c r="G409" s="177"/>
      <c r="H409" s="177"/>
      <c r="I409" s="177"/>
    </row>
    <row r="410">
      <c r="A410" s="75"/>
      <c r="B410" s="75"/>
      <c r="C410" s="75"/>
      <c r="D410" s="75"/>
      <c r="E410" s="75"/>
      <c r="F410" s="177"/>
      <c r="G410" s="177"/>
      <c r="H410" s="177"/>
      <c r="I410" s="177"/>
    </row>
    <row r="411">
      <c r="A411" s="75"/>
      <c r="B411" s="75"/>
      <c r="C411" s="75"/>
      <c r="D411" s="75"/>
      <c r="E411" s="75"/>
      <c r="F411" s="177"/>
      <c r="G411" s="177"/>
      <c r="H411" s="177"/>
      <c r="I411" s="177"/>
    </row>
    <row r="412">
      <c r="A412" s="75"/>
      <c r="B412" s="75"/>
      <c r="C412" s="75"/>
      <c r="D412" s="75"/>
      <c r="E412" s="75"/>
      <c r="F412" s="177"/>
      <c r="G412" s="177"/>
      <c r="H412" s="177"/>
      <c r="I412" s="177"/>
    </row>
    <row r="413">
      <c r="A413" s="75"/>
      <c r="B413" s="75"/>
      <c r="C413" s="75"/>
      <c r="D413" s="75"/>
      <c r="E413" s="75"/>
      <c r="F413" s="177"/>
      <c r="G413" s="177"/>
      <c r="H413" s="177"/>
      <c r="I413" s="177"/>
    </row>
    <row r="414">
      <c r="A414" s="75"/>
      <c r="B414" s="75"/>
      <c r="C414" s="75"/>
      <c r="D414" s="75"/>
      <c r="E414" s="75"/>
      <c r="F414" s="177"/>
      <c r="G414" s="177"/>
      <c r="H414" s="177"/>
      <c r="I414" s="177"/>
    </row>
    <row r="415">
      <c r="A415" s="75"/>
      <c r="B415" s="75"/>
      <c r="C415" s="75"/>
      <c r="D415" s="75"/>
      <c r="E415" s="75"/>
      <c r="F415" s="177"/>
      <c r="G415" s="177"/>
      <c r="H415" s="177"/>
      <c r="I415" s="177"/>
    </row>
    <row r="416">
      <c r="A416" s="75"/>
      <c r="B416" s="75"/>
      <c r="C416" s="75"/>
      <c r="D416" s="75"/>
      <c r="E416" s="75"/>
      <c r="F416" s="177"/>
      <c r="G416" s="177"/>
      <c r="H416" s="177"/>
      <c r="I416" s="177"/>
    </row>
    <row r="417">
      <c r="A417" s="75"/>
      <c r="B417" s="75"/>
      <c r="C417" s="75"/>
      <c r="D417" s="75"/>
      <c r="E417" s="75"/>
      <c r="F417" s="177"/>
      <c r="G417" s="177"/>
      <c r="H417" s="177"/>
      <c r="I417" s="177"/>
    </row>
    <row r="418">
      <c r="A418" s="75"/>
      <c r="B418" s="75"/>
      <c r="C418" s="75"/>
      <c r="D418" s="75"/>
      <c r="E418" s="75"/>
      <c r="F418" s="177"/>
      <c r="G418" s="177"/>
      <c r="H418" s="177"/>
      <c r="I418" s="177"/>
    </row>
    <row r="419">
      <c r="A419" s="75"/>
      <c r="B419" s="75"/>
      <c r="C419" s="75"/>
      <c r="D419" s="75"/>
      <c r="E419" s="75"/>
      <c r="F419" s="177"/>
      <c r="G419" s="177"/>
      <c r="H419" s="177"/>
      <c r="I419" s="177"/>
    </row>
    <row r="420">
      <c r="A420" s="75"/>
      <c r="B420" s="75"/>
      <c r="C420" s="75"/>
      <c r="D420" s="75"/>
      <c r="E420" s="75"/>
      <c r="F420" s="177"/>
      <c r="G420" s="177"/>
      <c r="H420" s="177"/>
      <c r="I420" s="177"/>
    </row>
    <row r="421">
      <c r="A421" s="75"/>
      <c r="B421" s="75"/>
      <c r="C421" s="75"/>
      <c r="D421" s="75"/>
      <c r="E421" s="75"/>
      <c r="F421" s="177"/>
      <c r="G421" s="177"/>
      <c r="H421" s="177"/>
      <c r="I421" s="177"/>
    </row>
    <row r="422">
      <c r="A422" s="75"/>
      <c r="B422" s="75"/>
      <c r="C422" s="75"/>
      <c r="D422" s="75"/>
      <c r="E422" s="75"/>
      <c r="F422" s="177"/>
      <c r="G422" s="177"/>
      <c r="H422" s="177"/>
      <c r="I422" s="177"/>
    </row>
    <row r="423">
      <c r="A423" s="75"/>
      <c r="B423" s="75"/>
      <c r="C423" s="75"/>
      <c r="D423" s="75"/>
      <c r="E423" s="75"/>
      <c r="F423" s="177"/>
      <c r="G423" s="177"/>
      <c r="H423" s="177"/>
      <c r="I423" s="177"/>
    </row>
    <row r="424">
      <c r="A424" s="75"/>
      <c r="B424" s="75"/>
      <c r="C424" s="75"/>
      <c r="D424" s="75"/>
      <c r="E424" s="75"/>
      <c r="F424" s="177"/>
      <c r="G424" s="177"/>
      <c r="H424" s="177"/>
      <c r="I424" s="177"/>
    </row>
    <row r="425">
      <c r="A425" s="75"/>
      <c r="B425" s="75"/>
      <c r="C425" s="75"/>
      <c r="D425" s="75"/>
      <c r="E425" s="75"/>
      <c r="F425" s="177"/>
      <c r="G425" s="177"/>
      <c r="H425" s="177"/>
      <c r="I425" s="177"/>
    </row>
    <row r="426">
      <c r="A426" s="75"/>
      <c r="B426" s="75"/>
      <c r="C426" s="75"/>
      <c r="D426" s="75"/>
      <c r="E426" s="75"/>
      <c r="F426" s="177"/>
      <c r="G426" s="177"/>
      <c r="H426" s="177"/>
      <c r="I426" s="177"/>
    </row>
    <row r="427">
      <c r="A427" s="75"/>
      <c r="B427" s="75"/>
      <c r="C427" s="75"/>
      <c r="D427" s="75"/>
      <c r="E427" s="75"/>
      <c r="F427" s="177"/>
      <c r="G427" s="177"/>
      <c r="H427" s="177"/>
      <c r="I427" s="177"/>
    </row>
    <row r="428">
      <c r="A428" s="75"/>
      <c r="B428" s="75"/>
      <c r="C428" s="75"/>
      <c r="D428" s="75"/>
      <c r="E428" s="75"/>
      <c r="F428" s="177"/>
      <c r="G428" s="177"/>
      <c r="H428" s="177"/>
      <c r="I428" s="177"/>
    </row>
    <row r="429">
      <c r="A429" s="75"/>
      <c r="B429" s="75"/>
      <c r="C429" s="75"/>
      <c r="D429" s="75"/>
      <c r="E429" s="75"/>
      <c r="F429" s="177"/>
      <c r="G429" s="177"/>
      <c r="H429" s="177"/>
      <c r="I429" s="177"/>
    </row>
    <row r="430">
      <c r="A430" s="75"/>
      <c r="B430" s="75"/>
      <c r="C430" s="75"/>
      <c r="D430" s="75"/>
      <c r="E430" s="75"/>
      <c r="F430" s="177"/>
      <c r="G430" s="177"/>
      <c r="H430" s="177"/>
      <c r="I430" s="177"/>
    </row>
    <row r="431">
      <c r="A431" s="75"/>
      <c r="B431" s="75"/>
      <c r="C431" s="75"/>
      <c r="D431" s="75"/>
      <c r="E431" s="75"/>
      <c r="F431" s="177"/>
      <c r="G431" s="177"/>
      <c r="H431" s="177"/>
      <c r="I431" s="177"/>
    </row>
    <row r="432">
      <c r="A432" s="75"/>
      <c r="B432" s="75"/>
      <c r="C432" s="75"/>
      <c r="D432" s="75"/>
      <c r="E432" s="75"/>
      <c r="F432" s="177"/>
      <c r="G432" s="177"/>
      <c r="H432" s="177"/>
      <c r="I432" s="177"/>
    </row>
    <row r="433">
      <c r="A433" s="75"/>
      <c r="B433" s="75"/>
      <c r="C433" s="75"/>
      <c r="D433" s="75"/>
      <c r="E433" s="75"/>
      <c r="F433" s="177"/>
      <c r="G433" s="177"/>
      <c r="H433" s="177"/>
      <c r="I433" s="177"/>
    </row>
    <row r="434">
      <c r="A434" s="75"/>
      <c r="B434" s="75"/>
      <c r="C434" s="75"/>
      <c r="D434" s="75"/>
      <c r="E434" s="75"/>
      <c r="F434" s="177"/>
      <c r="G434" s="177"/>
      <c r="H434" s="177"/>
      <c r="I434" s="177"/>
    </row>
    <row r="435">
      <c r="A435" s="75"/>
      <c r="B435" s="75"/>
      <c r="C435" s="75"/>
      <c r="D435" s="75"/>
      <c r="E435" s="75"/>
      <c r="F435" s="177"/>
      <c r="G435" s="177"/>
      <c r="H435" s="177"/>
      <c r="I435" s="177"/>
    </row>
    <row r="436">
      <c r="A436" s="75"/>
      <c r="B436" s="75"/>
      <c r="C436" s="75"/>
      <c r="D436" s="75"/>
      <c r="E436" s="75"/>
      <c r="F436" s="177"/>
      <c r="G436" s="177"/>
      <c r="H436" s="177"/>
      <c r="I436" s="177"/>
    </row>
    <row r="437">
      <c r="A437" s="75"/>
      <c r="B437" s="75"/>
      <c r="C437" s="75"/>
      <c r="D437" s="75"/>
      <c r="E437" s="75"/>
      <c r="F437" s="177"/>
      <c r="G437" s="177"/>
      <c r="H437" s="177"/>
      <c r="I437" s="177"/>
    </row>
    <row r="438">
      <c r="A438" s="75"/>
      <c r="B438" s="75"/>
      <c r="C438" s="75"/>
      <c r="D438" s="75"/>
      <c r="E438" s="75"/>
      <c r="F438" s="177"/>
      <c r="G438" s="177"/>
      <c r="H438" s="177"/>
      <c r="I438" s="177"/>
    </row>
    <row r="439">
      <c r="A439" s="75"/>
      <c r="B439" s="75"/>
      <c r="C439" s="75"/>
      <c r="D439" s="75"/>
      <c r="E439" s="75"/>
      <c r="F439" s="177"/>
      <c r="G439" s="177"/>
      <c r="H439" s="177"/>
      <c r="I439" s="177"/>
    </row>
    <row r="440">
      <c r="A440" s="75"/>
      <c r="B440" s="75"/>
      <c r="C440" s="75"/>
      <c r="D440" s="75"/>
      <c r="E440" s="75"/>
      <c r="F440" s="177"/>
      <c r="G440" s="177"/>
      <c r="H440" s="177"/>
      <c r="I440" s="177"/>
    </row>
    <row r="441">
      <c r="A441" s="75"/>
      <c r="B441" s="75"/>
      <c r="C441" s="75"/>
      <c r="D441" s="75"/>
      <c r="E441" s="75"/>
      <c r="F441" s="177"/>
      <c r="G441" s="177"/>
      <c r="H441" s="177"/>
      <c r="I441" s="177"/>
    </row>
    <row r="442">
      <c r="A442" s="75"/>
      <c r="B442" s="75"/>
      <c r="C442" s="75"/>
      <c r="D442" s="75"/>
      <c r="E442" s="75"/>
      <c r="F442" s="177"/>
      <c r="G442" s="177"/>
      <c r="H442" s="177"/>
      <c r="I442" s="177"/>
    </row>
    <row r="443">
      <c r="A443" s="75"/>
      <c r="B443" s="75"/>
      <c r="C443" s="75"/>
      <c r="D443" s="75"/>
      <c r="E443" s="75"/>
      <c r="F443" s="177"/>
      <c r="G443" s="177"/>
      <c r="H443" s="177"/>
      <c r="I443" s="177"/>
    </row>
    <row r="444">
      <c r="A444" s="75"/>
      <c r="B444" s="75"/>
      <c r="C444" s="75"/>
      <c r="D444" s="75"/>
      <c r="E444" s="75"/>
      <c r="F444" s="177"/>
      <c r="G444" s="177"/>
      <c r="H444" s="177"/>
      <c r="I444" s="177"/>
    </row>
    <row r="445">
      <c r="A445" s="75"/>
      <c r="B445" s="75"/>
      <c r="C445" s="75"/>
      <c r="D445" s="75"/>
      <c r="E445" s="75"/>
      <c r="F445" s="177"/>
      <c r="G445" s="177"/>
      <c r="H445" s="177"/>
      <c r="I445" s="177"/>
    </row>
    <row r="446">
      <c r="A446" s="75"/>
      <c r="B446" s="75"/>
      <c r="C446" s="75"/>
      <c r="D446" s="75"/>
      <c r="E446" s="75"/>
      <c r="F446" s="177"/>
      <c r="G446" s="177"/>
      <c r="H446" s="177"/>
      <c r="I446" s="177"/>
    </row>
    <row r="447">
      <c r="A447" s="75"/>
      <c r="B447" s="75"/>
      <c r="C447" s="75"/>
      <c r="D447" s="75"/>
      <c r="E447" s="75"/>
      <c r="F447" s="177"/>
      <c r="G447" s="177"/>
      <c r="H447" s="177"/>
      <c r="I447" s="177"/>
    </row>
    <row r="448">
      <c r="A448" s="75"/>
      <c r="B448" s="75"/>
      <c r="C448" s="75"/>
      <c r="D448" s="75"/>
      <c r="E448" s="75"/>
      <c r="F448" s="177"/>
      <c r="G448" s="177"/>
      <c r="H448" s="177"/>
      <c r="I448" s="177"/>
    </row>
    <row r="449">
      <c r="A449" s="75"/>
      <c r="B449" s="75"/>
      <c r="C449" s="75"/>
      <c r="D449" s="75"/>
      <c r="E449" s="75"/>
      <c r="F449" s="177"/>
      <c r="G449" s="177"/>
      <c r="H449" s="177"/>
      <c r="I449" s="177"/>
    </row>
    <row r="450">
      <c r="A450" s="75"/>
      <c r="B450" s="75"/>
      <c r="C450" s="75"/>
      <c r="D450" s="75"/>
      <c r="E450" s="75"/>
      <c r="F450" s="177"/>
      <c r="G450" s="177"/>
      <c r="H450" s="177"/>
      <c r="I450" s="177"/>
    </row>
    <row r="451">
      <c r="A451" s="75"/>
      <c r="B451" s="75"/>
      <c r="C451" s="75"/>
      <c r="D451" s="75"/>
      <c r="E451" s="75"/>
      <c r="F451" s="177"/>
      <c r="G451" s="177"/>
      <c r="H451" s="177"/>
      <c r="I451" s="177"/>
    </row>
    <row r="452">
      <c r="A452" s="75"/>
      <c r="B452" s="75"/>
      <c r="C452" s="75"/>
      <c r="D452" s="75"/>
      <c r="E452" s="75"/>
      <c r="F452" s="177"/>
      <c r="G452" s="177"/>
      <c r="H452" s="177"/>
      <c r="I452" s="177"/>
    </row>
    <row r="453">
      <c r="A453" s="75"/>
      <c r="B453" s="75"/>
      <c r="C453" s="75"/>
      <c r="D453" s="75"/>
      <c r="E453" s="75"/>
      <c r="F453" s="177"/>
      <c r="G453" s="177"/>
      <c r="H453" s="177"/>
      <c r="I453" s="177"/>
    </row>
    <row r="454">
      <c r="A454" s="75"/>
      <c r="B454" s="75"/>
      <c r="C454" s="75"/>
      <c r="D454" s="75"/>
      <c r="E454" s="75"/>
      <c r="F454" s="177"/>
      <c r="G454" s="177"/>
      <c r="H454" s="177"/>
      <c r="I454" s="177"/>
    </row>
    <row r="455">
      <c r="A455" s="75"/>
      <c r="B455" s="75"/>
      <c r="C455" s="75"/>
      <c r="D455" s="75"/>
      <c r="E455" s="75"/>
      <c r="F455" s="177"/>
      <c r="G455" s="177"/>
      <c r="H455" s="177"/>
      <c r="I455" s="177"/>
    </row>
    <row r="456">
      <c r="A456" s="75"/>
      <c r="B456" s="75"/>
      <c r="C456" s="75"/>
      <c r="D456" s="75"/>
      <c r="E456" s="75"/>
      <c r="F456" s="177"/>
      <c r="G456" s="177"/>
      <c r="H456" s="177"/>
      <c r="I456" s="177"/>
    </row>
    <row r="457">
      <c r="A457" s="75"/>
      <c r="B457" s="75"/>
      <c r="C457" s="75"/>
      <c r="D457" s="75"/>
      <c r="E457" s="75"/>
      <c r="F457" s="177"/>
      <c r="G457" s="177"/>
      <c r="H457" s="177"/>
      <c r="I457" s="177"/>
    </row>
    <row r="458">
      <c r="A458" s="75"/>
      <c r="B458" s="75"/>
      <c r="C458" s="75"/>
      <c r="D458" s="75"/>
      <c r="E458" s="75"/>
      <c r="F458" s="177"/>
      <c r="G458" s="177"/>
      <c r="H458" s="177"/>
      <c r="I458" s="177"/>
    </row>
    <row r="459">
      <c r="A459" s="75"/>
      <c r="B459" s="75"/>
      <c r="C459" s="75"/>
      <c r="D459" s="75"/>
      <c r="E459" s="75"/>
      <c r="F459" s="177"/>
      <c r="G459" s="177"/>
      <c r="H459" s="177"/>
      <c r="I459" s="177"/>
    </row>
    <row r="460">
      <c r="A460" s="75"/>
      <c r="B460" s="75"/>
      <c r="C460" s="75"/>
      <c r="D460" s="75"/>
      <c r="E460" s="75"/>
      <c r="F460" s="177"/>
      <c r="G460" s="177"/>
      <c r="H460" s="177"/>
      <c r="I460" s="177"/>
    </row>
    <row r="461">
      <c r="A461" s="75"/>
      <c r="B461" s="75"/>
      <c r="C461" s="75"/>
      <c r="D461" s="75"/>
      <c r="E461" s="75"/>
      <c r="F461" s="177"/>
      <c r="G461" s="177"/>
      <c r="H461" s="177"/>
      <c r="I461" s="177"/>
    </row>
    <row r="462">
      <c r="A462" s="75"/>
      <c r="B462" s="75"/>
      <c r="C462" s="75"/>
      <c r="D462" s="75"/>
      <c r="E462" s="75"/>
      <c r="F462" s="177"/>
      <c r="G462" s="177"/>
      <c r="H462" s="177"/>
      <c r="I462" s="177"/>
    </row>
    <row r="463">
      <c r="A463" s="75"/>
      <c r="B463" s="75"/>
      <c r="C463" s="75"/>
      <c r="D463" s="75"/>
      <c r="E463" s="75"/>
      <c r="F463" s="177"/>
      <c r="G463" s="177"/>
      <c r="H463" s="177"/>
      <c r="I463" s="177"/>
    </row>
    <row r="464">
      <c r="A464" s="75"/>
      <c r="B464" s="75"/>
      <c r="C464" s="75"/>
      <c r="D464" s="75"/>
      <c r="E464" s="75"/>
      <c r="F464" s="177"/>
      <c r="G464" s="177"/>
      <c r="H464" s="177"/>
      <c r="I464" s="177"/>
    </row>
    <row r="465">
      <c r="A465" s="75"/>
      <c r="B465" s="75"/>
      <c r="C465" s="75"/>
      <c r="D465" s="75"/>
      <c r="E465" s="75"/>
      <c r="F465" s="177"/>
      <c r="G465" s="177"/>
      <c r="H465" s="177"/>
      <c r="I465" s="177"/>
    </row>
    <row r="466">
      <c r="A466" s="75"/>
      <c r="B466" s="75"/>
      <c r="C466" s="75"/>
      <c r="D466" s="75"/>
      <c r="E466" s="75"/>
      <c r="F466" s="177"/>
      <c r="G466" s="177"/>
      <c r="H466" s="177"/>
      <c r="I466" s="177"/>
    </row>
    <row r="467">
      <c r="A467" s="75"/>
      <c r="B467" s="75"/>
      <c r="C467" s="75"/>
      <c r="D467" s="75"/>
      <c r="E467" s="75"/>
      <c r="F467" s="177"/>
      <c r="G467" s="177"/>
      <c r="H467" s="177"/>
      <c r="I467" s="177"/>
    </row>
    <row r="468">
      <c r="A468" s="75"/>
      <c r="B468" s="75"/>
      <c r="C468" s="75"/>
      <c r="D468" s="75"/>
      <c r="E468" s="75"/>
      <c r="F468" s="177"/>
      <c r="G468" s="177"/>
      <c r="H468" s="177"/>
      <c r="I468" s="177"/>
    </row>
    <row r="469">
      <c r="A469" s="75"/>
      <c r="B469" s="75"/>
      <c r="C469" s="75"/>
      <c r="D469" s="75"/>
      <c r="E469" s="75"/>
      <c r="F469" s="177"/>
      <c r="G469" s="177"/>
      <c r="H469" s="177"/>
      <c r="I469" s="177"/>
    </row>
    <row r="470">
      <c r="A470" s="75"/>
      <c r="B470" s="75"/>
      <c r="C470" s="75"/>
      <c r="D470" s="75"/>
      <c r="E470" s="75"/>
      <c r="F470" s="177"/>
      <c r="G470" s="177"/>
      <c r="H470" s="177"/>
      <c r="I470" s="177"/>
    </row>
    <row r="471">
      <c r="A471" s="75"/>
      <c r="B471" s="75"/>
      <c r="C471" s="75"/>
      <c r="D471" s="75"/>
      <c r="E471" s="75"/>
      <c r="F471" s="177"/>
      <c r="G471" s="177"/>
      <c r="H471" s="177"/>
      <c r="I471" s="177"/>
    </row>
    <row r="472">
      <c r="A472" s="75"/>
      <c r="B472" s="75"/>
      <c r="C472" s="75"/>
      <c r="D472" s="75"/>
      <c r="E472" s="75"/>
      <c r="F472" s="177"/>
      <c r="G472" s="177"/>
      <c r="H472" s="177"/>
      <c r="I472" s="177"/>
    </row>
    <row r="473">
      <c r="A473" s="75"/>
      <c r="B473" s="75"/>
      <c r="C473" s="75"/>
      <c r="D473" s="75"/>
      <c r="E473" s="75"/>
      <c r="F473" s="177"/>
      <c r="G473" s="177"/>
      <c r="H473" s="177"/>
      <c r="I473" s="177"/>
    </row>
    <row r="474">
      <c r="A474" s="75"/>
      <c r="B474" s="75"/>
      <c r="C474" s="75"/>
      <c r="D474" s="75"/>
      <c r="E474" s="75"/>
      <c r="F474" s="177"/>
      <c r="G474" s="177"/>
      <c r="H474" s="177"/>
      <c r="I474" s="177"/>
    </row>
    <row r="475">
      <c r="A475" s="75"/>
      <c r="B475" s="75"/>
      <c r="C475" s="75"/>
      <c r="D475" s="75"/>
      <c r="E475" s="75"/>
      <c r="F475" s="177"/>
      <c r="G475" s="177"/>
      <c r="H475" s="177"/>
      <c r="I475" s="177"/>
    </row>
    <row r="476">
      <c r="A476" s="75"/>
      <c r="B476" s="75"/>
      <c r="C476" s="75"/>
      <c r="D476" s="75"/>
      <c r="E476" s="75"/>
      <c r="F476" s="177"/>
      <c r="G476" s="177"/>
      <c r="H476" s="177"/>
      <c r="I476" s="177"/>
    </row>
    <row r="477">
      <c r="A477" s="75"/>
      <c r="B477" s="75"/>
      <c r="C477" s="75"/>
      <c r="D477" s="75"/>
      <c r="E477" s="75"/>
      <c r="F477" s="177"/>
      <c r="G477" s="177"/>
      <c r="H477" s="177"/>
      <c r="I477" s="177"/>
    </row>
    <row r="478">
      <c r="A478" s="75"/>
      <c r="B478" s="75"/>
      <c r="C478" s="75"/>
      <c r="D478" s="75"/>
      <c r="E478" s="75"/>
      <c r="F478" s="177"/>
      <c r="G478" s="177"/>
      <c r="H478" s="177"/>
      <c r="I478" s="177"/>
    </row>
    <row r="479">
      <c r="A479" s="75"/>
      <c r="B479" s="75"/>
      <c r="C479" s="75"/>
      <c r="D479" s="75"/>
      <c r="E479" s="75"/>
      <c r="F479" s="177"/>
      <c r="G479" s="177"/>
      <c r="H479" s="177"/>
      <c r="I479" s="177"/>
    </row>
    <row r="480">
      <c r="A480" s="75"/>
      <c r="B480" s="75"/>
      <c r="C480" s="75"/>
      <c r="D480" s="75"/>
      <c r="E480" s="75"/>
      <c r="F480" s="177"/>
      <c r="G480" s="177"/>
      <c r="H480" s="177"/>
      <c r="I480" s="177"/>
    </row>
    <row r="481">
      <c r="A481" s="75"/>
      <c r="B481" s="75"/>
      <c r="C481" s="75"/>
      <c r="D481" s="75"/>
      <c r="E481" s="75"/>
      <c r="F481" s="177"/>
      <c r="G481" s="177"/>
      <c r="H481" s="177"/>
      <c r="I481" s="177"/>
    </row>
    <row r="482">
      <c r="A482" s="75"/>
      <c r="B482" s="75"/>
      <c r="C482" s="75"/>
      <c r="D482" s="75"/>
      <c r="E482" s="75"/>
      <c r="F482" s="177"/>
      <c r="G482" s="177"/>
      <c r="H482" s="177"/>
      <c r="I482" s="177"/>
    </row>
    <row r="483">
      <c r="A483" s="75"/>
      <c r="B483" s="75"/>
      <c r="C483" s="75"/>
      <c r="D483" s="75"/>
      <c r="E483" s="75"/>
      <c r="F483" s="177"/>
      <c r="G483" s="177"/>
      <c r="H483" s="177"/>
      <c r="I483" s="177"/>
    </row>
    <row r="484">
      <c r="A484" s="75"/>
      <c r="B484" s="75"/>
      <c r="C484" s="75"/>
      <c r="D484" s="75"/>
      <c r="E484" s="75"/>
      <c r="F484" s="177"/>
      <c r="G484" s="177"/>
      <c r="H484" s="177"/>
      <c r="I484" s="177"/>
    </row>
    <row r="485">
      <c r="A485" s="75"/>
      <c r="B485" s="75"/>
      <c r="C485" s="75"/>
      <c r="D485" s="75"/>
      <c r="E485" s="75"/>
      <c r="F485" s="177"/>
      <c r="G485" s="177"/>
      <c r="H485" s="177"/>
      <c r="I485" s="177"/>
    </row>
    <row r="486">
      <c r="A486" s="75"/>
      <c r="B486" s="75"/>
      <c r="C486" s="75"/>
      <c r="D486" s="75"/>
      <c r="E486" s="75"/>
      <c r="F486" s="177"/>
      <c r="G486" s="177"/>
      <c r="H486" s="177"/>
      <c r="I486" s="177"/>
    </row>
    <row r="487">
      <c r="A487" s="75"/>
      <c r="B487" s="75"/>
      <c r="C487" s="75"/>
      <c r="D487" s="75"/>
      <c r="E487" s="75"/>
      <c r="F487" s="177"/>
      <c r="G487" s="177"/>
      <c r="H487" s="177"/>
      <c r="I487" s="177"/>
    </row>
    <row r="488">
      <c r="A488" s="75"/>
      <c r="B488" s="75"/>
      <c r="C488" s="75"/>
      <c r="D488" s="75"/>
      <c r="E488" s="75"/>
      <c r="F488" s="177"/>
      <c r="G488" s="177"/>
      <c r="H488" s="177"/>
      <c r="I488" s="177"/>
    </row>
    <row r="489">
      <c r="A489" s="75"/>
      <c r="B489" s="75"/>
      <c r="C489" s="75"/>
      <c r="D489" s="75"/>
      <c r="E489" s="75"/>
      <c r="F489" s="177"/>
      <c r="G489" s="177"/>
      <c r="H489" s="177"/>
      <c r="I489" s="177"/>
    </row>
    <row r="490">
      <c r="A490" s="75"/>
      <c r="B490" s="75"/>
      <c r="C490" s="75"/>
      <c r="D490" s="75"/>
      <c r="E490" s="75"/>
      <c r="F490" s="177"/>
      <c r="G490" s="177"/>
      <c r="H490" s="177"/>
      <c r="I490" s="177"/>
    </row>
    <row r="491">
      <c r="A491" s="75"/>
      <c r="B491" s="75"/>
      <c r="C491" s="75"/>
      <c r="D491" s="75"/>
      <c r="E491" s="75"/>
      <c r="F491" s="177"/>
      <c r="G491" s="177"/>
      <c r="H491" s="177"/>
      <c r="I491" s="177"/>
    </row>
    <row r="492">
      <c r="A492" s="75"/>
      <c r="B492" s="75"/>
      <c r="C492" s="75"/>
      <c r="D492" s="75"/>
      <c r="E492" s="75"/>
      <c r="F492" s="177"/>
      <c r="G492" s="177"/>
      <c r="H492" s="177"/>
      <c r="I492" s="177"/>
    </row>
    <row r="493">
      <c r="A493" s="75"/>
      <c r="B493" s="75"/>
      <c r="C493" s="75"/>
      <c r="D493" s="75"/>
      <c r="E493" s="75"/>
      <c r="F493" s="177"/>
      <c r="G493" s="177"/>
      <c r="H493" s="177"/>
      <c r="I493" s="177"/>
    </row>
    <row r="494">
      <c r="A494" s="75"/>
      <c r="B494" s="75"/>
      <c r="C494" s="75"/>
      <c r="D494" s="75"/>
      <c r="E494" s="75"/>
      <c r="F494" s="177"/>
      <c r="G494" s="177"/>
      <c r="H494" s="177"/>
      <c r="I494" s="177"/>
    </row>
    <row r="495">
      <c r="A495" s="75"/>
      <c r="B495" s="75"/>
      <c r="C495" s="75"/>
      <c r="D495" s="75"/>
      <c r="E495" s="75"/>
      <c r="F495" s="177"/>
      <c r="G495" s="177"/>
      <c r="H495" s="177"/>
      <c r="I495" s="177"/>
    </row>
    <row r="496">
      <c r="A496" s="75"/>
      <c r="B496" s="75"/>
      <c r="C496" s="75"/>
      <c r="D496" s="75"/>
      <c r="E496" s="75"/>
      <c r="F496" s="177"/>
      <c r="G496" s="177"/>
      <c r="H496" s="177"/>
      <c r="I496" s="177"/>
    </row>
    <row r="497">
      <c r="A497" s="75"/>
      <c r="B497" s="75"/>
      <c r="C497" s="75"/>
      <c r="D497" s="75"/>
      <c r="E497" s="75"/>
      <c r="F497" s="177"/>
      <c r="G497" s="177"/>
      <c r="H497" s="177"/>
      <c r="I497" s="177"/>
    </row>
    <row r="498">
      <c r="A498" s="75"/>
      <c r="B498" s="75"/>
      <c r="C498" s="75"/>
      <c r="D498" s="75"/>
      <c r="E498" s="75"/>
      <c r="F498" s="177"/>
      <c r="G498" s="177"/>
      <c r="H498" s="177"/>
      <c r="I498" s="177"/>
    </row>
    <row r="499">
      <c r="A499" s="75"/>
      <c r="B499" s="75"/>
      <c r="C499" s="75"/>
      <c r="D499" s="75"/>
      <c r="E499" s="75"/>
      <c r="F499" s="177"/>
      <c r="G499" s="177"/>
      <c r="H499" s="177"/>
      <c r="I499" s="177"/>
    </row>
    <row r="500">
      <c r="A500" s="75"/>
      <c r="B500" s="75"/>
      <c r="C500" s="75"/>
      <c r="D500" s="75"/>
      <c r="E500" s="75"/>
      <c r="F500" s="177"/>
      <c r="G500" s="177"/>
      <c r="H500" s="177"/>
      <c r="I500" s="177"/>
    </row>
    <row r="501">
      <c r="A501" s="75"/>
      <c r="B501" s="75"/>
      <c r="C501" s="75"/>
      <c r="D501" s="75"/>
      <c r="E501" s="75"/>
      <c r="F501" s="177"/>
      <c r="G501" s="177"/>
      <c r="H501" s="177"/>
      <c r="I501" s="177"/>
    </row>
    <row r="502">
      <c r="A502" s="75"/>
      <c r="B502" s="75"/>
      <c r="C502" s="75"/>
      <c r="D502" s="75"/>
      <c r="E502" s="75"/>
      <c r="F502" s="177"/>
      <c r="G502" s="177"/>
      <c r="H502" s="177"/>
      <c r="I502" s="177"/>
    </row>
    <row r="503">
      <c r="A503" s="75"/>
      <c r="B503" s="75"/>
      <c r="C503" s="75"/>
      <c r="D503" s="75"/>
      <c r="E503" s="75"/>
      <c r="F503" s="177"/>
      <c r="G503" s="177"/>
      <c r="H503" s="177"/>
      <c r="I503" s="177"/>
    </row>
    <row r="504">
      <c r="A504" s="75"/>
      <c r="B504" s="75"/>
      <c r="C504" s="75"/>
      <c r="D504" s="75"/>
      <c r="E504" s="75"/>
      <c r="F504" s="177"/>
      <c r="G504" s="177"/>
      <c r="H504" s="177"/>
      <c r="I504" s="177"/>
    </row>
    <row r="505">
      <c r="A505" s="75"/>
      <c r="B505" s="75"/>
      <c r="C505" s="75"/>
      <c r="D505" s="75"/>
      <c r="E505" s="75"/>
      <c r="F505" s="177"/>
      <c r="G505" s="177"/>
      <c r="H505" s="177"/>
      <c r="I505" s="177"/>
    </row>
    <row r="506">
      <c r="A506" s="75"/>
      <c r="B506" s="75"/>
      <c r="C506" s="75"/>
      <c r="D506" s="75"/>
      <c r="E506" s="75"/>
      <c r="F506" s="177"/>
      <c r="G506" s="177"/>
      <c r="H506" s="177"/>
      <c r="I506" s="177"/>
    </row>
    <row r="507">
      <c r="A507" s="75"/>
      <c r="B507" s="75"/>
      <c r="C507" s="75"/>
      <c r="D507" s="75"/>
      <c r="E507" s="75"/>
      <c r="F507" s="177"/>
      <c r="G507" s="177"/>
      <c r="H507" s="177"/>
      <c r="I507" s="177"/>
    </row>
    <row r="508">
      <c r="A508" s="75"/>
      <c r="B508" s="75"/>
      <c r="C508" s="75"/>
      <c r="D508" s="75"/>
      <c r="E508" s="75"/>
      <c r="F508" s="177"/>
      <c r="G508" s="177"/>
      <c r="H508" s="177"/>
      <c r="I508" s="177"/>
    </row>
    <row r="509">
      <c r="A509" s="75"/>
      <c r="B509" s="75"/>
      <c r="C509" s="75"/>
      <c r="D509" s="75"/>
      <c r="E509" s="75"/>
      <c r="F509" s="177"/>
      <c r="G509" s="177"/>
      <c r="H509" s="177"/>
      <c r="I509" s="177"/>
    </row>
    <row r="510">
      <c r="A510" s="75"/>
      <c r="B510" s="75"/>
      <c r="C510" s="75"/>
      <c r="D510" s="75"/>
      <c r="E510" s="75"/>
      <c r="F510" s="177"/>
      <c r="G510" s="177"/>
      <c r="H510" s="177"/>
      <c r="I510" s="177"/>
    </row>
    <row r="511">
      <c r="A511" s="75"/>
      <c r="B511" s="75"/>
      <c r="C511" s="75"/>
      <c r="D511" s="75"/>
      <c r="E511" s="75"/>
      <c r="F511" s="177"/>
      <c r="G511" s="177"/>
      <c r="H511" s="177"/>
      <c r="I511" s="177"/>
    </row>
    <row r="512">
      <c r="A512" s="75"/>
      <c r="B512" s="75"/>
      <c r="C512" s="75"/>
      <c r="D512" s="75"/>
      <c r="E512" s="75"/>
      <c r="F512" s="177"/>
      <c r="G512" s="177"/>
      <c r="H512" s="177"/>
      <c r="I512" s="177"/>
    </row>
    <row r="513">
      <c r="A513" s="75"/>
      <c r="B513" s="75"/>
      <c r="C513" s="75"/>
      <c r="D513" s="75"/>
      <c r="E513" s="75"/>
      <c r="F513" s="177"/>
      <c r="G513" s="177"/>
      <c r="H513" s="177"/>
      <c r="I513" s="177"/>
    </row>
    <row r="514">
      <c r="A514" s="75"/>
      <c r="B514" s="75"/>
      <c r="C514" s="75"/>
      <c r="D514" s="75"/>
      <c r="E514" s="75"/>
      <c r="F514" s="177"/>
      <c r="G514" s="177"/>
      <c r="H514" s="177"/>
      <c r="I514" s="177"/>
    </row>
    <row r="515">
      <c r="A515" s="75"/>
      <c r="B515" s="75"/>
      <c r="C515" s="75"/>
      <c r="D515" s="75"/>
      <c r="E515" s="75"/>
      <c r="F515" s="177"/>
      <c r="G515" s="177"/>
      <c r="H515" s="177"/>
      <c r="I515" s="177"/>
    </row>
    <row r="516">
      <c r="A516" s="75"/>
      <c r="B516" s="75"/>
      <c r="C516" s="75"/>
      <c r="D516" s="75"/>
      <c r="E516" s="75"/>
      <c r="F516" s="177"/>
      <c r="G516" s="177"/>
      <c r="H516" s="177"/>
      <c r="I516" s="177"/>
    </row>
    <row r="517">
      <c r="A517" s="75"/>
      <c r="B517" s="75"/>
      <c r="C517" s="75"/>
      <c r="D517" s="75"/>
      <c r="E517" s="75"/>
      <c r="F517" s="177"/>
      <c r="G517" s="177"/>
      <c r="H517" s="177"/>
      <c r="I517" s="177"/>
    </row>
    <row r="518">
      <c r="A518" s="75"/>
      <c r="B518" s="75"/>
      <c r="C518" s="75"/>
      <c r="D518" s="75"/>
      <c r="E518" s="75"/>
      <c r="F518" s="177"/>
      <c r="G518" s="177"/>
      <c r="H518" s="177"/>
      <c r="I518" s="177"/>
    </row>
    <row r="519">
      <c r="A519" s="75"/>
      <c r="B519" s="75"/>
      <c r="C519" s="75"/>
      <c r="D519" s="75"/>
      <c r="E519" s="75"/>
      <c r="F519" s="177"/>
      <c r="G519" s="177"/>
      <c r="H519" s="177"/>
      <c r="I519" s="177"/>
    </row>
    <row r="520">
      <c r="A520" s="75"/>
      <c r="B520" s="75"/>
      <c r="C520" s="75"/>
      <c r="D520" s="75"/>
      <c r="E520" s="75"/>
      <c r="F520" s="177"/>
      <c r="G520" s="177"/>
      <c r="H520" s="177"/>
      <c r="I520" s="177"/>
    </row>
    <row r="521">
      <c r="A521" s="75"/>
      <c r="B521" s="75"/>
      <c r="C521" s="75"/>
      <c r="D521" s="75"/>
      <c r="E521" s="75"/>
      <c r="F521" s="177"/>
      <c r="G521" s="177"/>
      <c r="H521" s="177"/>
      <c r="I521" s="177"/>
    </row>
    <row r="522">
      <c r="A522" s="75"/>
      <c r="B522" s="75"/>
      <c r="C522" s="75"/>
      <c r="D522" s="75"/>
      <c r="E522" s="75"/>
      <c r="F522" s="177"/>
      <c r="G522" s="177"/>
      <c r="H522" s="177"/>
      <c r="I522" s="177"/>
    </row>
    <row r="523">
      <c r="A523" s="75"/>
      <c r="B523" s="75"/>
      <c r="C523" s="75"/>
      <c r="D523" s="75"/>
      <c r="E523" s="75"/>
      <c r="F523" s="177"/>
      <c r="G523" s="177"/>
      <c r="H523" s="177"/>
      <c r="I523" s="177"/>
    </row>
    <row r="524">
      <c r="A524" s="75"/>
      <c r="B524" s="75"/>
      <c r="C524" s="75"/>
      <c r="D524" s="75"/>
      <c r="E524" s="75"/>
      <c r="F524" s="177"/>
      <c r="G524" s="177"/>
      <c r="H524" s="177"/>
      <c r="I524" s="177"/>
    </row>
    <row r="525">
      <c r="A525" s="75"/>
      <c r="B525" s="75"/>
      <c r="C525" s="75"/>
      <c r="D525" s="75"/>
      <c r="E525" s="75"/>
      <c r="F525" s="177"/>
      <c r="G525" s="177"/>
      <c r="H525" s="177"/>
      <c r="I525" s="177"/>
    </row>
    <row r="526">
      <c r="A526" s="75"/>
      <c r="B526" s="75"/>
      <c r="C526" s="75"/>
      <c r="D526" s="75"/>
      <c r="E526" s="75"/>
      <c r="F526" s="177"/>
      <c r="G526" s="177"/>
      <c r="H526" s="177"/>
      <c r="I526" s="177"/>
    </row>
    <row r="527">
      <c r="A527" s="75"/>
      <c r="B527" s="75"/>
      <c r="C527" s="75"/>
      <c r="D527" s="75"/>
      <c r="E527" s="75"/>
      <c r="F527" s="177"/>
      <c r="G527" s="177"/>
      <c r="H527" s="177"/>
      <c r="I527" s="177"/>
    </row>
    <row r="528">
      <c r="A528" s="75"/>
      <c r="B528" s="75"/>
      <c r="C528" s="75"/>
      <c r="D528" s="75"/>
      <c r="E528" s="75"/>
      <c r="F528" s="177"/>
      <c r="G528" s="177"/>
      <c r="H528" s="177"/>
      <c r="I528" s="177"/>
    </row>
    <row r="529">
      <c r="A529" s="75"/>
      <c r="B529" s="75"/>
      <c r="C529" s="75"/>
      <c r="D529" s="75"/>
      <c r="E529" s="75"/>
      <c r="F529" s="177"/>
      <c r="G529" s="177"/>
      <c r="H529" s="177"/>
      <c r="I529" s="177"/>
    </row>
    <row r="530">
      <c r="A530" s="75"/>
      <c r="B530" s="75"/>
      <c r="C530" s="75"/>
      <c r="D530" s="75"/>
      <c r="E530" s="75"/>
      <c r="F530" s="177"/>
      <c r="G530" s="177"/>
      <c r="H530" s="177"/>
      <c r="I530" s="177"/>
    </row>
    <row r="531">
      <c r="A531" s="75"/>
      <c r="B531" s="75"/>
      <c r="C531" s="75"/>
      <c r="D531" s="75"/>
      <c r="E531" s="75"/>
      <c r="F531" s="177"/>
      <c r="G531" s="177"/>
      <c r="H531" s="177"/>
      <c r="I531" s="177"/>
    </row>
    <row r="532">
      <c r="A532" s="75"/>
      <c r="B532" s="75"/>
      <c r="C532" s="75"/>
      <c r="D532" s="75"/>
      <c r="E532" s="75"/>
      <c r="F532" s="177"/>
      <c r="G532" s="177"/>
      <c r="H532" s="177"/>
      <c r="I532" s="177"/>
    </row>
    <row r="533">
      <c r="A533" s="75"/>
      <c r="B533" s="75"/>
      <c r="C533" s="75"/>
      <c r="D533" s="75"/>
      <c r="E533" s="75"/>
      <c r="F533" s="177"/>
      <c r="G533" s="177"/>
      <c r="H533" s="177"/>
      <c r="I533" s="177"/>
    </row>
    <row r="534">
      <c r="A534" s="75"/>
      <c r="B534" s="75"/>
      <c r="C534" s="75"/>
      <c r="D534" s="75"/>
      <c r="E534" s="75"/>
      <c r="F534" s="177"/>
      <c r="G534" s="177"/>
      <c r="H534" s="177"/>
      <c r="I534" s="177"/>
    </row>
    <row r="535">
      <c r="A535" s="75"/>
      <c r="B535" s="75"/>
      <c r="C535" s="75"/>
      <c r="D535" s="75"/>
      <c r="E535" s="75"/>
      <c r="F535" s="177"/>
      <c r="G535" s="177"/>
      <c r="H535" s="177"/>
      <c r="I535" s="177"/>
    </row>
    <row r="536">
      <c r="A536" s="75"/>
      <c r="B536" s="75"/>
      <c r="C536" s="75"/>
      <c r="D536" s="75"/>
      <c r="E536" s="75"/>
      <c r="F536" s="177"/>
      <c r="G536" s="177"/>
      <c r="H536" s="177"/>
      <c r="I536" s="177"/>
    </row>
    <row r="537">
      <c r="A537" s="75"/>
      <c r="B537" s="75"/>
      <c r="C537" s="75"/>
      <c r="D537" s="75"/>
      <c r="E537" s="75"/>
      <c r="F537" s="177"/>
      <c r="G537" s="177"/>
      <c r="H537" s="177"/>
      <c r="I537" s="177"/>
    </row>
    <row r="538">
      <c r="A538" s="75"/>
      <c r="B538" s="75"/>
      <c r="C538" s="75"/>
      <c r="D538" s="75"/>
      <c r="E538" s="75"/>
      <c r="F538" s="177"/>
      <c r="G538" s="177"/>
      <c r="H538" s="177"/>
      <c r="I538" s="177"/>
    </row>
    <row r="539">
      <c r="A539" s="75"/>
      <c r="B539" s="75"/>
      <c r="C539" s="75"/>
      <c r="D539" s="75"/>
      <c r="E539" s="75"/>
      <c r="F539" s="177"/>
      <c r="G539" s="177"/>
      <c r="H539" s="177"/>
      <c r="I539" s="177"/>
    </row>
    <row r="540">
      <c r="A540" s="75"/>
      <c r="B540" s="75"/>
      <c r="C540" s="75"/>
      <c r="D540" s="75"/>
      <c r="E540" s="75"/>
      <c r="F540" s="177"/>
      <c r="G540" s="177"/>
      <c r="H540" s="177"/>
      <c r="I540" s="177"/>
    </row>
    <row r="541">
      <c r="A541" s="75"/>
      <c r="B541" s="75"/>
      <c r="C541" s="75"/>
      <c r="D541" s="75"/>
      <c r="E541" s="75"/>
      <c r="F541" s="177"/>
      <c r="G541" s="177"/>
      <c r="H541" s="177"/>
      <c r="I541" s="177"/>
    </row>
    <row r="542">
      <c r="A542" s="75"/>
      <c r="B542" s="75"/>
      <c r="C542" s="75"/>
      <c r="D542" s="75"/>
      <c r="E542" s="75"/>
      <c r="F542" s="177"/>
      <c r="G542" s="177"/>
      <c r="H542" s="177"/>
      <c r="I542" s="177"/>
    </row>
    <row r="543">
      <c r="A543" s="75"/>
      <c r="B543" s="75"/>
      <c r="C543" s="75"/>
      <c r="D543" s="75"/>
      <c r="E543" s="75"/>
      <c r="F543" s="177"/>
      <c r="G543" s="177"/>
      <c r="H543" s="177"/>
      <c r="I543" s="177"/>
    </row>
    <row r="544">
      <c r="A544" s="75"/>
      <c r="B544" s="75"/>
      <c r="C544" s="75"/>
      <c r="D544" s="75"/>
      <c r="E544" s="75"/>
      <c r="F544" s="177"/>
      <c r="G544" s="177"/>
      <c r="H544" s="177"/>
      <c r="I544" s="177"/>
    </row>
    <row r="545">
      <c r="A545" s="75"/>
      <c r="B545" s="75"/>
      <c r="C545" s="75"/>
      <c r="D545" s="75"/>
      <c r="E545" s="75"/>
      <c r="F545" s="177"/>
      <c r="G545" s="177"/>
      <c r="H545" s="177"/>
      <c r="I545" s="177"/>
    </row>
    <row r="546">
      <c r="A546" s="75"/>
      <c r="B546" s="75"/>
      <c r="C546" s="75"/>
      <c r="D546" s="75"/>
      <c r="E546" s="75"/>
      <c r="F546" s="177"/>
      <c r="G546" s="177"/>
      <c r="H546" s="177"/>
      <c r="I546" s="177"/>
    </row>
    <row r="547">
      <c r="A547" s="75"/>
      <c r="B547" s="75"/>
      <c r="C547" s="75"/>
      <c r="D547" s="75"/>
      <c r="E547" s="75"/>
      <c r="F547" s="177"/>
      <c r="G547" s="177"/>
      <c r="H547" s="177"/>
      <c r="I547" s="177"/>
    </row>
    <row r="548">
      <c r="A548" s="75"/>
      <c r="B548" s="75"/>
      <c r="C548" s="75"/>
      <c r="D548" s="75"/>
      <c r="E548" s="75"/>
      <c r="F548" s="177"/>
      <c r="G548" s="177"/>
      <c r="H548" s="177"/>
      <c r="I548" s="177"/>
    </row>
    <row r="549">
      <c r="A549" s="75"/>
      <c r="B549" s="75"/>
      <c r="C549" s="75"/>
      <c r="D549" s="75"/>
      <c r="E549" s="75"/>
      <c r="F549" s="177"/>
      <c r="G549" s="177"/>
      <c r="H549" s="177"/>
      <c r="I549" s="177"/>
    </row>
    <row r="550">
      <c r="A550" s="75"/>
      <c r="B550" s="75"/>
      <c r="C550" s="75"/>
      <c r="D550" s="75"/>
      <c r="E550" s="75"/>
      <c r="F550" s="177"/>
      <c r="G550" s="177"/>
      <c r="H550" s="177"/>
      <c r="I550" s="177"/>
    </row>
    <row r="551">
      <c r="A551" s="75"/>
      <c r="B551" s="75"/>
      <c r="C551" s="75"/>
      <c r="D551" s="75"/>
      <c r="E551" s="75"/>
      <c r="F551" s="177"/>
      <c r="G551" s="177"/>
      <c r="H551" s="177"/>
      <c r="I551" s="177"/>
    </row>
    <row r="552">
      <c r="A552" s="75"/>
      <c r="B552" s="75"/>
      <c r="C552" s="75"/>
      <c r="D552" s="75"/>
      <c r="E552" s="75"/>
      <c r="F552" s="177"/>
      <c r="G552" s="177"/>
      <c r="H552" s="177"/>
      <c r="I552" s="177"/>
    </row>
    <row r="553">
      <c r="A553" s="75"/>
      <c r="B553" s="75"/>
      <c r="C553" s="75"/>
      <c r="D553" s="75"/>
      <c r="E553" s="75"/>
      <c r="F553" s="177"/>
      <c r="G553" s="177"/>
      <c r="H553" s="177"/>
      <c r="I553" s="177"/>
    </row>
    <row r="554">
      <c r="A554" s="75"/>
      <c r="B554" s="75"/>
      <c r="C554" s="75"/>
      <c r="D554" s="75"/>
      <c r="E554" s="75"/>
      <c r="F554" s="177"/>
      <c r="G554" s="177"/>
      <c r="H554" s="177"/>
      <c r="I554" s="177"/>
    </row>
    <row r="555">
      <c r="A555" s="75"/>
      <c r="B555" s="75"/>
      <c r="C555" s="75"/>
      <c r="D555" s="75"/>
      <c r="E555" s="75"/>
      <c r="F555" s="177"/>
      <c r="G555" s="177"/>
      <c r="H555" s="177"/>
      <c r="I555" s="177"/>
    </row>
    <row r="556">
      <c r="A556" s="75"/>
      <c r="B556" s="75"/>
      <c r="C556" s="75"/>
      <c r="D556" s="75"/>
      <c r="E556" s="75"/>
      <c r="F556" s="177"/>
      <c r="G556" s="177"/>
      <c r="H556" s="177"/>
      <c r="I556" s="177"/>
    </row>
    <row r="557">
      <c r="A557" s="75"/>
      <c r="B557" s="75"/>
      <c r="C557" s="75"/>
      <c r="D557" s="75"/>
      <c r="E557" s="75"/>
      <c r="F557" s="177"/>
      <c r="G557" s="177"/>
      <c r="H557" s="177"/>
      <c r="I557" s="177"/>
    </row>
    <row r="558">
      <c r="A558" s="75"/>
      <c r="B558" s="75"/>
      <c r="C558" s="75"/>
      <c r="D558" s="75"/>
      <c r="E558" s="75"/>
      <c r="F558" s="177"/>
      <c r="G558" s="177"/>
      <c r="H558" s="177"/>
      <c r="I558" s="177"/>
    </row>
    <row r="559">
      <c r="A559" s="75"/>
      <c r="B559" s="75"/>
      <c r="C559" s="75"/>
      <c r="D559" s="75"/>
      <c r="E559" s="75"/>
      <c r="F559" s="177"/>
      <c r="G559" s="177"/>
      <c r="H559" s="177"/>
      <c r="I559" s="177"/>
    </row>
    <row r="560">
      <c r="A560" s="75"/>
      <c r="B560" s="75"/>
      <c r="C560" s="75"/>
      <c r="D560" s="75"/>
      <c r="E560" s="75"/>
      <c r="F560" s="177"/>
      <c r="G560" s="177"/>
      <c r="H560" s="177"/>
      <c r="I560" s="177"/>
    </row>
    <row r="561">
      <c r="A561" s="75"/>
      <c r="B561" s="75"/>
      <c r="C561" s="75"/>
      <c r="D561" s="75"/>
      <c r="E561" s="75"/>
      <c r="F561" s="177"/>
      <c r="G561" s="177"/>
      <c r="H561" s="177"/>
      <c r="I561" s="177"/>
    </row>
    <row r="562">
      <c r="A562" s="75"/>
      <c r="B562" s="75"/>
      <c r="C562" s="75"/>
      <c r="D562" s="75"/>
      <c r="E562" s="75"/>
      <c r="F562" s="177"/>
      <c r="G562" s="177"/>
      <c r="H562" s="177"/>
      <c r="I562" s="177"/>
    </row>
    <row r="563">
      <c r="A563" s="75"/>
      <c r="B563" s="75"/>
      <c r="C563" s="75"/>
      <c r="D563" s="75"/>
      <c r="E563" s="75"/>
      <c r="F563" s="177"/>
      <c r="G563" s="177"/>
      <c r="H563" s="177"/>
      <c r="I563" s="177"/>
    </row>
    <row r="564">
      <c r="A564" s="75"/>
      <c r="B564" s="75"/>
      <c r="C564" s="75"/>
      <c r="D564" s="75"/>
      <c r="E564" s="75"/>
      <c r="F564" s="177"/>
      <c r="G564" s="177"/>
      <c r="H564" s="177"/>
      <c r="I564" s="177"/>
    </row>
    <row r="565">
      <c r="A565" s="75"/>
      <c r="B565" s="75"/>
      <c r="C565" s="75"/>
      <c r="D565" s="75"/>
      <c r="E565" s="75"/>
      <c r="F565" s="177"/>
      <c r="G565" s="177"/>
      <c r="H565" s="177"/>
      <c r="I565" s="177"/>
    </row>
    <row r="566">
      <c r="A566" s="75"/>
      <c r="B566" s="75"/>
      <c r="C566" s="75"/>
      <c r="D566" s="75"/>
      <c r="E566" s="75"/>
      <c r="F566" s="177"/>
      <c r="G566" s="177"/>
      <c r="H566" s="177"/>
      <c r="I566" s="177"/>
    </row>
    <row r="567">
      <c r="A567" s="75"/>
      <c r="B567" s="75"/>
      <c r="C567" s="75"/>
      <c r="D567" s="75"/>
      <c r="E567" s="75"/>
      <c r="F567" s="177"/>
      <c r="G567" s="177"/>
      <c r="H567" s="177"/>
      <c r="I567" s="177"/>
    </row>
    <row r="568">
      <c r="A568" s="75"/>
      <c r="B568" s="75"/>
      <c r="C568" s="75"/>
      <c r="D568" s="75"/>
      <c r="E568" s="75"/>
      <c r="F568" s="177"/>
      <c r="G568" s="177"/>
      <c r="H568" s="177"/>
      <c r="I568" s="177"/>
    </row>
    <row r="569">
      <c r="A569" s="75"/>
      <c r="B569" s="75"/>
      <c r="C569" s="75"/>
      <c r="D569" s="75"/>
      <c r="E569" s="75"/>
      <c r="F569" s="177"/>
      <c r="G569" s="177"/>
      <c r="H569" s="177"/>
      <c r="I569" s="177"/>
    </row>
    <row r="570">
      <c r="A570" s="75"/>
      <c r="B570" s="75"/>
      <c r="C570" s="75"/>
      <c r="D570" s="75"/>
      <c r="E570" s="75"/>
      <c r="F570" s="177"/>
      <c r="G570" s="177"/>
      <c r="H570" s="177"/>
      <c r="I570" s="177"/>
    </row>
    <row r="571">
      <c r="A571" s="75"/>
      <c r="B571" s="75"/>
      <c r="C571" s="75"/>
      <c r="D571" s="75"/>
      <c r="E571" s="75"/>
      <c r="F571" s="177"/>
      <c r="G571" s="177"/>
      <c r="H571" s="177"/>
      <c r="I571" s="177"/>
    </row>
    <row r="572">
      <c r="A572" s="75"/>
      <c r="B572" s="75"/>
      <c r="C572" s="75"/>
      <c r="D572" s="75"/>
      <c r="E572" s="75"/>
      <c r="F572" s="177"/>
      <c r="G572" s="177"/>
      <c r="H572" s="177"/>
      <c r="I572" s="177"/>
    </row>
    <row r="573">
      <c r="A573" s="75"/>
      <c r="B573" s="75"/>
      <c r="C573" s="75"/>
      <c r="D573" s="75"/>
      <c r="E573" s="75"/>
      <c r="F573" s="177"/>
      <c r="G573" s="177"/>
      <c r="H573" s="177"/>
      <c r="I573" s="177"/>
    </row>
    <row r="574">
      <c r="A574" s="75"/>
      <c r="B574" s="75"/>
      <c r="C574" s="75"/>
      <c r="D574" s="75"/>
      <c r="E574" s="75"/>
      <c r="F574" s="177"/>
      <c r="G574" s="177"/>
      <c r="H574" s="177"/>
      <c r="I574" s="177"/>
    </row>
    <row r="575">
      <c r="A575" s="75"/>
      <c r="B575" s="75"/>
      <c r="C575" s="75"/>
      <c r="D575" s="75"/>
      <c r="E575" s="75"/>
      <c r="F575" s="177"/>
      <c r="G575" s="177"/>
      <c r="H575" s="177"/>
      <c r="I575" s="177"/>
    </row>
    <row r="576">
      <c r="A576" s="75"/>
      <c r="B576" s="75"/>
      <c r="C576" s="75"/>
      <c r="D576" s="75"/>
      <c r="E576" s="75"/>
      <c r="F576" s="177"/>
      <c r="G576" s="177"/>
      <c r="H576" s="177"/>
      <c r="I576" s="177"/>
    </row>
    <row r="577">
      <c r="A577" s="75"/>
      <c r="B577" s="75"/>
      <c r="C577" s="75"/>
      <c r="D577" s="75"/>
      <c r="E577" s="75"/>
      <c r="F577" s="177"/>
      <c r="G577" s="177"/>
      <c r="H577" s="177"/>
      <c r="I577" s="177"/>
    </row>
    <row r="578">
      <c r="A578" s="75"/>
      <c r="B578" s="75"/>
      <c r="C578" s="75"/>
      <c r="D578" s="75"/>
      <c r="E578" s="75"/>
      <c r="F578" s="177"/>
      <c r="G578" s="177"/>
      <c r="H578" s="177"/>
      <c r="I578" s="177"/>
    </row>
    <row r="579">
      <c r="A579" s="75"/>
      <c r="B579" s="75"/>
      <c r="C579" s="75"/>
      <c r="D579" s="75"/>
      <c r="E579" s="75"/>
      <c r="F579" s="177"/>
      <c r="G579" s="177"/>
      <c r="H579" s="177"/>
      <c r="I579" s="177"/>
    </row>
    <row r="580">
      <c r="A580" s="75"/>
      <c r="B580" s="75"/>
      <c r="C580" s="75"/>
      <c r="D580" s="75"/>
      <c r="E580" s="75"/>
      <c r="F580" s="177"/>
      <c r="G580" s="177"/>
      <c r="H580" s="177"/>
      <c r="I580" s="177"/>
    </row>
    <row r="581">
      <c r="A581" s="75"/>
      <c r="B581" s="75"/>
      <c r="C581" s="75"/>
      <c r="D581" s="75"/>
      <c r="E581" s="75"/>
      <c r="F581" s="177"/>
      <c r="G581" s="177"/>
      <c r="H581" s="177"/>
      <c r="I581" s="177"/>
    </row>
    <row r="582">
      <c r="A582" s="75"/>
      <c r="B582" s="75"/>
      <c r="C582" s="75"/>
      <c r="D582" s="75"/>
      <c r="E582" s="75"/>
      <c r="F582" s="177"/>
      <c r="G582" s="177"/>
      <c r="H582" s="177"/>
      <c r="I582" s="177"/>
    </row>
    <row r="583">
      <c r="A583" s="75"/>
      <c r="B583" s="75"/>
      <c r="C583" s="75"/>
      <c r="D583" s="75"/>
      <c r="E583" s="75"/>
      <c r="F583" s="177"/>
      <c r="G583" s="177"/>
      <c r="H583" s="177"/>
      <c r="I583" s="177"/>
    </row>
    <row r="584">
      <c r="A584" s="75"/>
      <c r="B584" s="75"/>
      <c r="C584" s="75"/>
      <c r="D584" s="75"/>
      <c r="E584" s="75"/>
      <c r="F584" s="177"/>
      <c r="G584" s="177"/>
      <c r="H584" s="177"/>
      <c r="I584" s="177"/>
    </row>
    <row r="585">
      <c r="A585" s="75"/>
      <c r="B585" s="75"/>
      <c r="C585" s="75"/>
      <c r="D585" s="75"/>
      <c r="E585" s="75"/>
      <c r="F585" s="177"/>
      <c r="G585" s="177"/>
      <c r="H585" s="177"/>
      <c r="I585" s="177"/>
    </row>
    <row r="586">
      <c r="A586" s="75"/>
      <c r="B586" s="75"/>
      <c r="C586" s="75"/>
      <c r="D586" s="75"/>
      <c r="E586" s="75"/>
      <c r="F586" s="177"/>
      <c r="G586" s="177"/>
      <c r="H586" s="177"/>
      <c r="I586" s="177"/>
    </row>
    <row r="587">
      <c r="A587" s="75"/>
      <c r="B587" s="75"/>
      <c r="C587" s="75"/>
      <c r="D587" s="75"/>
      <c r="E587" s="75"/>
      <c r="F587" s="177"/>
      <c r="G587" s="177"/>
      <c r="H587" s="177"/>
      <c r="I587" s="177"/>
    </row>
    <row r="588">
      <c r="A588" s="75"/>
      <c r="B588" s="75"/>
      <c r="C588" s="75"/>
      <c r="D588" s="75"/>
      <c r="E588" s="75"/>
      <c r="F588" s="177"/>
      <c r="G588" s="177"/>
      <c r="H588" s="177"/>
      <c r="I588" s="177"/>
    </row>
    <row r="589">
      <c r="A589" s="75"/>
      <c r="B589" s="75"/>
      <c r="C589" s="75"/>
      <c r="D589" s="75"/>
      <c r="E589" s="75"/>
      <c r="F589" s="177"/>
      <c r="G589" s="177"/>
      <c r="H589" s="177"/>
      <c r="I589" s="177"/>
    </row>
    <row r="590">
      <c r="A590" s="75"/>
      <c r="B590" s="75"/>
      <c r="C590" s="75"/>
      <c r="D590" s="75"/>
      <c r="E590" s="75"/>
      <c r="F590" s="177"/>
      <c r="G590" s="177"/>
      <c r="H590" s="177"/>
      <c r="I590" s="177"/>
    </row>
    <row r="591">
      <c r="A591" s="75"/>
      <c r="B591" s="75"/>
      <c r="C591" s="75"/>
      <c r="D591" s="75"/>
      <c r="E591" s="75"/>
      <c r="F591" s="177"/>
      <c r="G591" s="177"/>
      <c r="H591" s="177"/>
      <c r="I591" s="177"/>
    </row>
    <row r="592">
      <c r="A592" s="75"/>
      <c r="B592" s="75"/>
      <c r="C592" s="75"/>
      <c r="D592" s="75"/>
      <c r="E592" s="75"/>
      <c r="F592" s="177"/>
      <c r="G592" s="177"/>
      <c r="H592" s="177"/>
      <c r="I592" s="177"/>
    </row>
    <row r="593">
      <c r="A593" s="75"/>
      <c r="B593" s="75"/>
      <c r="C593" s="75"/>
      <c r="D593" s="75"/>
      <c r="E593" s="75"/>
      <c r="F593" s="177"/>
      <c r="G593" s="177"/>
      <c r="H593" s="177"/>
      <c r="I593" s="177"/>
    </row>
    <row r="594">
      <c r="A594" s="75"/>
      <c r="B594" s="75"/>
      <c r="C594" s="75"/>
      <c r="D594" s="75"/>
      <c r="E594" s="75"/>
      <c r="F594" s="177"/>
      <c r="G594" s="177"/>
      <c r="H594" s="177"/>
      <c r="I594" s="177"/>
    </row>
    <row r="595">
      <c r="A595" s="75"/>
      <c r="B595" s="75"/>
      <c r="C595" s="75"/>
      <c r="D595" s="75"/>
      <c r="E595" s="75"/>
      <c r="F595" s="177"/>
      <c r="G595" s="177"/>
      <c r="H595" s="177"/>
      <c r="I595" s="177"/>
    </row>
    <row r="596">
      <c r="A596" s="75"/>
      <c r="B596" s="75"/>
      <c r="C596" s="75"/>
      <c r="D596" s="75"/>
      <c r="E596" s="75"/>
      <c r="F596" s="177"/>
      <c r="G596" s="177"/>
      <c r="H596" s="177"/>
      <c r="I596" s="177"/>
    </row>
    <row r="597">
      <c r="A597" s="75"/>
      <c r="B597" s="75"/>
      <c r="C597" s="75"/>
      <c r="D597" s="75"/>
      <c r="E597" s="75"/>
      <c r="F597" s="177"/>
      <c r="G597" s="177"/>
      <c r="H597" s="177"/>
      <c r="I597" s="177"/>
    </row>
    <row r="598">
      <c r="A598" s="75"/>
      <c r="B598" s="75"/>
      <c r="C598" s="75"/>
      <c r="D598" s="75"/>
      <c r="E598" s="75"/>
      <c r="F598" s="177"/>
      <c r="G598" s="177"/>
      <c r="H598" s="177"/>
      <c r="I598" s="177"/>
    </row>
    <row r="599">
      <c r="A599" s="75"/>
      <c r="B599" s="75"/>
      <c r="C599" s="75"/>
      <c r="D599" s="75"/>
      <c r="E599" s="75"/>
      <c r="F599" s="177"/>
      <c r="G599" s="177"/>
      <c r="H599" s="177"/>
      <c r="I599" s="177"/>
    </row>
    <row r="600">
      <c r="A600" s="75"/>
      <c r="B600" s="75"/>
      <c r="C600" s="75"/>
      <c r="D600" s="75"/>
      <c r="E600" s="75"/>
      <c r="F600" s="177"/>
      <c r="G600" s="177"/>
      <c r="H600" s="177"/>
      <c r="I600" s="177"/>
    </row>
    <row r="601">
      <c r="A601" s="75"/>
      <c r="B601" s="75"/>
      <c r="C601" s="75"/>
      <c r="D601" s="75"/>
      <c r="E601" s="75"/>
      <c r="F601" s="177"/>
      <c r="G601" s="177"/>
      <c r="H601" s="177"/>
      <c r="I601" s="177"/>
    </row>
    <row r="602">
      <c r="A602" s="75"/>
      <c r="B602" s="75"/>
      <c r="C602" s="75"/>
      <c r="D602" s="75"/>
      <c r="E602" s="75"/>
      <c r="F602" s="177"/>
      <c r="G602" s="177"/>
      <c r="H602" s="177"/>
      <c r="I602" s="177"/>
    </row>
    <row r="603">
      <c r="A603" s="75"/>
      <c r="B603" s="75"/>
      <c r="C603" s="75"/>
      <c r="D603" s="75"/>
      <c r="E603" s="75"/>
      <c r="F603" s="177"/>
      <c r="G603" s="177"/>
      <c r="H603" s="177"/>
      <c r="I603" s="177"/>
    </row>
    <row r="604">
      <c r="A604" s="75"/>
      <c r="B604" s="75"/>
      <c r="C604" s="75"/>
      <c r="D604" s="75"/>
      <c r="E604" s="75"/>
      <c r="F604" s="177"/>
      <c r="G604" s="177"/>
      <c r="H604" s="177"/>
      <c r="I604" s="177"/>
    </row>
    <row r="605">
      <c r="A605" s="75"/>
      <c r="B605" s="75"/>
      <c r="C605" s="75"/>
      <c r="D605" s="75"/>
      <c r="E605" s="75"/>
      <c r="F605" s="177"/>
      <c r="G605" s="177"/>
      <c r="H605" s="177"/>
      <c r="I605" s="177"/>
    </row>
    <row r="606">
      <c r="A606" s="75"/>
      <c r="B606" s="75"/>
      <c r="C606" s="75"/>
      <c r="D606" s="75"/>
      <c r="E606" s="75"/>
      <c r="F606" s="177"/>
      <c r="G606" s="177"/>
      <c r="H606" s="177"/>
      <c r="I606" s="177"/>
    </row>
    <row r="607">
      <c r="A607" s="75"/>
      <c r="B607" s="75"/>
      <c r="C607" s="75"/>
      <c r="D607" s="75"/>
      <c r="E607" s="75"/>
      <c r="F607" s="177"/>
      <c r="G607" s="177"/>
      <c r="H607" s="177"/>
      <c r="I607" s="177"/>
    </row>
    <row r="608">
      <c r="A608" s="75"/>
      <c r="B608" s="75"/>
      <c r="C608" s="75"/>
      <c r="D608" s="75"/>
      <c r="E608" s="75"/>
      <c r="F608" s="177"/>
      <c r="G608" s="177"/>
      <c r="H608" s="177"/>
      <c r="I608" s="177"/>
    </row>
    <row r="609">
      <c r="A609" s="75"/>
      <c r="B609" s="75"/>
      <c r="C609" s="75"/>
      <c r="D609" s="75"/>
      <c r="E609" s="75"/>
      <c r="F609" s="177"/>
      <c r="G609" s="177"/>
      <c r="H609" s="177"/>
      <c r="I609" s="177"/>
    </row>
    <row r="610">
      <c r="A610" s="75"/>
      <c r="B610" s="75"/>
      <c r="C610" s="75"/>
      <c r="D610" s="75"/>
      <c r="E610" s="75"/>
      <c r="F610" s="177"/>
      <c r="G610" s="177"/>
      <c r="H610" s="177"/>
      <c r="I610" s="177"/>
    </row>
    <row r="611">
      <c r="A611" s="75"/>
      <c r="B611" s="75"/>
      <c r="C611" s="75"/>
      <c r="D611" s="75"/>
      <c r="E611" s="75"/>
      <c r="F611" s="177"/>
      <c r="G611" s="177"/>
      <c r="H611" s="177"/>
      <c r="I611" s="177"/>
    </row>
    <row r="612">
      <c r="A612" s="75"/>
      <c r="B612" s="75"/>
      <c r="C612" s="75"/>
      <c r="D612" s="75"/>
      <c r="E612" s="75"/>
      <c r="F612" s="177"/>
      <c r="G612" s="177"/>
      <c r="H612" s="177"/>
      <c r="I612" s="177"/>
    </row>
    <row r="613">
      <c r="A613" s="75"/>
      <c r="B613" s="75"/>
      <c r="C613" s="75"/>
      <c r="D613" s="75"/>
      <c r="E613" s="75"/>
      <c r="F613" s="177"/>
      <c r="G613" s="177"/>
      <c r="H613" s="177"/>
      <c r="I613" s="177"/>
    </row>
    <row r="614">
      <c r="A614" s="75"/>
      <c r="B614" s="75"/>
      <c r="C614" s="75"/>
      <c r="D614" s="75"/>
      <c r="E614" s="75"/>
      <c r="F614" s="177"/>
      <c r="G614" s="177"/>
      <c r="H614" s="177"/>
      <c r="I614" s="177"/>
    </row>
    <row r="615">
      <c r="A615" s="75"/>
      <c r="B615" s="75"/>
      <c r="C615" s="75"/>
      <c r="D615" s="75"/>
      <c r="E615" s="75"/>
      <c r="F615" s="177"/>
      <c r="G615" s="177"/>
      <c r="H615" s="177"/>
      <c r="I615" s="177"/>
    </row>
    <row r="616">
      <c r="A616" s="75"/>
      <c r="B616" s="75"/>
      <c r="C616" s="75"/>
      <c r="D616" s="75"/>
      <c r="E616" s="75"/>
      <c r="F616" s="177"/>
      <c r="G616" s="177"/>
      <c r="H616" s="177"/>
      <c r="I616" s="177"/>
    </row>
    <row r="617">
      <c r="A617" s="75"/>
      <c r="B617" s="75"/>
      <c r="C617" s="75"/>
      <c r="D617" s="75"/>
      <c r="E617" s="75"/>
      <c r="F617" s="177"/>
      <c r="G617" s="177"/>
      <c r="H617" s="177"/>
      <c r="I617" s="177"/>
    </row>
    <row r="618">
      <c r="A618" s="75"/>
      <c r="B618" s="75"/>
      <c r="C618" s="75"/>
      <c r="D618" s="75"/>
      <c r="E618" s="75"/>
      <c r="F618" s="177"/>
      <c r="G618" s="177"/>
      <c r="H618" s="177"/>
      <c r="I618" s="177"/>
    </row>
    <row r="619">
      <c r="A619" s="75"/>
      <c r="B619" s="75"/>
      <c r="C619" s="75"/>
      <c r="D619" s="75"/>
      <c r="E619" s="75"/>
      <c r="F619" s="177"/>
      <c r="G619" s="177"/>
      <c r="H619" s="177"/>
      <c r="I619" s="177"/>
    </row>
    <row r="620">
      <c r="A620" s="75"/>
      <c r="B620" s="75"/>
      <c r="C620" s="75"/>
      <c r="D620" s="75"/>
      <c r="E620" s="75"/>
      <c r="F620" s="177"/>
      <c r="G620" s="177"/>
      <c r="H620" s="177"/>
      <c r="I620" s="177"/>
    </row>
    <row r="621">
      <c r="A621" s="75"/>
      <c r="B621" s="75"/>
      <c r="C621" s="75"/>
      <c r="D621" s="75"/>
      <c r="E621" s="75"/>
      <c r="F621" s="177"/>
      <c r="G621" s="177"/>
      <c r="H621" s="177"/>
      <c r="I621" s="177"/>
    </row>
    <row r="622">
      <c r="A622" s="75"/>
      <c r="B622" s="75"/>
      <c r="C622" s="75"/>
      <c r="D622" s="75"/>
      <c r="E622" s="75"/>
      <c r="F622" s="177"/>
      <c r="G622" s="177"/>
      <c r="H622" s="177"/>
      <c r="I622" s="177"/>
    </row>
    <row r="623">
      <c r="A623" s="75"/>
      <c r="B623" s="75"/>
      <c r="C623" s="75"/>
      <c r="D623" s="75"/>
      <c r="E623" s="75"/>
      <c r="F623" s="177"/>
      <c r="G623" s="177"/>
      <c r="H623" s="177"/>
      <c r="I623" s="177"/>
    </row>
    <row r="624">
      <c r="A624" s="75"/>
      <c r="B624" s="75"/>
      <c r="C624" s="75"/>
      <c r="D624" s="75"/>
      <c r="E624" s="75"/>
      <c r="F624" s="177"/>
      <c r="G624" s="177"/>
      <c r="H624" s="177"/>
      <c r="I624" s="177"/>
    </row>
    <row r="625">
      <c r="A625" s="75"/>
      <c r="B625" s="75"/>
      <c r="C625" s="75"/>
      <c r="D625" s="75"/>
      <c r="E625" s="75"/>
      <c r="F625" s="177"/>
      <c r="G625" s="177"/>
      <c r="H625" s="177"/>
      <c r="I625" s="177"/>
    </row>
    <row r="626">
      <c r="A626" s="75"/>
      <c r="B626" s="75"/>
      <c r="C626" s="75"/>
      <c r="D626" s="75"/>
      <c r="E626" s="75"/>
      <c r="F626" s="177"/>
      <c r="G626" s="177"/>
      <c r="H626" s="177"/>
      <c r="I626" s="177"/>
    </row>
    <row r="627">
      <c r="A627" s="75"/>
      <c r="B627" s="75"/>
      <c r="C627" s="75"/>
      <c r="D627" s="75"/>
      <c r="E627" s="75"/>
      <c r="F627" s="177"/>
      <c r="G627" s="177"/>
      <c r="H627" s="177"/>
      <c r="I627" s="177"/>
    </row>
    <row r="628">
      <c r="A628" s="75"/>
      <c r="B628" s="75"/>
      <c r="C628" s="75"/>
      <c r="D628" s="75"/>
      <c r="E628" s="75"/>
      <c r="F628" s="177"/>
      <c r="G628" s="177"/>
      <c r="H628" s="177"/>
      <c r="I628" s="177"/>
    </row>
    <row r="629">
      <c r="A629" s="75"/>
      <c r="B629" s="75"/>
      <c r="C629" s="75"/>
      <c r="D629" s="75"/>
      <c r="E629" s="75"/>
      <c r="F629" s="177"/>
      <c r="G629" s="177"/>
      <c r="H629" s="177"/>
      <c r="I629" s="177"/>
    </row>
    <row r="630">
      <c r="A630" s="75"/>
      <c r="B630" s="75"/>
      <c r="C630" s="75"/>
      <c r="D630" s="75"/>
      <c r="E630" s="75"/>
      <c r="F630" s="177"/>
      <c r="G630" s="177"/>
      <c r="H630" s="177"/>
      <c r="I630" s="177"/>
    </row>
    <row r="631">
      <c r="A631" s="75"/>
      <c r="B631" s="75"/>
      <c r="C631" s="75"/>
      <c r="D631" s="75"/>
      <c r="E631" s="75"/>
      <c r="F631" s="177"/>
      <c r="G631" s="177"/>
      <c r="H631" s="177"/>
      <c r="I631" s="177"/>
    </row>
    <row r="632">
      <c r="A632" s="75"/>
      <c r="B632" s="75"/>
      <c r="C632" s="75"/>
      <c r="D632" s="75"/>
      <c r="E632" s="75"/>
      <c r="F632" s="177"/>
      <c r="G632" s="177"/>
      <c r="H632" s="177"/>
      <c r="I632" s="177"/>
    </row>
    <row r="633">
      <c r="A633" s="75"/>
      <c r="B633" s="75"/>
      <c r="C633" s="75"/>
      <c r="D633" s="75"/>
      <c r="E633" s="75"/>
      <c r="F633" s="177"/>
      <c r="G633" s="177"/>
      <c r="H633" s="177"/>
      <c r="I633" s="177"/>
    </row>
    <row r="634">
      <c r="A634" s="75"/>
      <c r="B634" s="75"/>
      <c r="C634" s="75"/>
      <c r="D634" s="75"/>
      <c r="E634" s="75"/>
      <c r="F634" s="177"/>
      <c r="G634" s="177"/>
      <c r="H634" s="177"/>
      <c r="I634" s="177"/>
    </row>
    <row r="635">
      <c r="A635" s="75"/>
      <c r="B635" s="75"/>
      <c r="C635" s="75"/>
      <c r="D635" s="75"/>
      <c r="E635" s="75"/>
      <c r="F635" s="177"/>
      <c r="G635" s="177"/>
      <c r="H635" s="177"/>
      <c r="I635" s="177"/>
    </row>
    <row r="636">
      <c r="A636" s="75"/>
      <c r="B636" s="75"/>
      <c r="C636" s="75"/>
      <c r="D636" s="75"/>
      <c r="E636" s="75"/>
      <c r="F636" s="177"/>
      <c r="G636" s="177"/>
      <c r="H636" s="177"/>
      <c r="I636" s="177"/>
    </row>
    <row r="637">
      <c r="A637" s="75"/>
      <c r="B637" s="75"/>
      <c r="C637" s="75"/>
      <c r="D637" s="75"/>
      <c r="E637" s="75"/>
      <c r="F637" s="177"/>
      <c r="G637" s="177"/>
      <c r="H637" s="177"/>
      <c r="I637" s="177"/>
    </row>
    <row r="638">
      <c r="A638" s="75"/>
      <c r="B638" s="75"/>
      <c r="C638" s="75"/>
      <c r="D638" s="75"/>
      <c r="E638" s="75"/>
      <c r="F638" s="177"/>
      <c r="G638" s="177"/>
      <c r="H638" s="177"/>
      <c r="I638" s="177"/>
    </row>
    <row r="639">
      <c r="A639" s="75"/>
      <c r="B639" s="75"/>
      <c r="C639" s="75"/>
      <c r="D639" s="75"/>
      <c r="E639" s="75"/>
      <c r="F639" s="177"/>
      <c r="G639" s="177"/>
      <c r="H639" s="177"/>
      <c r="I639" s="177"/>
    </row>
    <row r="640">
      <c r="A640" s="75"/>
      <c r="B640" s="75"/>
      <c r="C640" s="75"/>
      <c r="D640" s="75"/>
      <c r="E640" s="75"/>
      <c r="F640" s="177"/>
      <c r="G640" s="177"/>
      <c r="H640" s="177"/>
      <c r="I640" s="177"/>
    </row>
    <row r="641">
      <c r="A641" s="75"/>
      <c r="B641" s="75"/>
      <c r="C641" s="75"/>
      <c r="D641" s="75"/>
      <c r="E641" s="75"/>
      <c r="F641" s="177"/>
      <c r="G641" s="177"/>
      <c r="H641" s="177"/>
      <c r="I641" s="177"/>
    </row>
    <row r="642">
      <c r="A642" s="75"/>
      <c r="B642" s="75"/>
      <c r="C642" s="75"/>
      <c r="D642" s="75"/>
      <c r="E642" s="75"/>
      <c r="F642" s="177"/>
      <c r="G642" s="177"/>
      <c r="H642" s="177"/>
      <c r="I642" s="177"/>
    </row>
    <row r="643">
      <c r="A643" s="75"/>
      <c r="B643" s="75"/>
      <c r="C643" s="75"/>
      <c r="D643" s="75"/>
      <c r="E643" s="75"/>
      <c r="F643" s="177"/>
      <c r="G643" s="177"/>
      <c r="H643" s="177"/>
      <c r="I643" s="177"/>
    </row>
    <row r="644">
      <c r="A644" s="75"/>
      <c r="B644" s="75"/>
      <c r="C644" s="75"/>
      <c r="D644" s="75"/>
      <c r="E644" s="75"/>
      <c r="F644" s="177"/>
      <c r="G644" s="177"/>
      <c r="H644" s="177"/>
      <c r="I644" s="177"/>
    </row>
    <row r="645">
      <c r="A645" s="75"/>
      <c r="B645" s="75"/>
      <c r="C645" s="75"/>
      <c r="D645" s="75"/>
      <c r="E645" s="75"/>
      <c r="F645" s="177"/>
      <c r="G645" s="177"/>
      <c r="H645" s="177"/>
      <c r="I645" s="177"/>
    </row>
    <row r="646">
      <c r="A646" s="75"/>
      <c r="B646" s="75"/>
      <c r="C646" s="75"/>
      <c r="D646" s="75"/>
      <c r="E646" s="75"/>
      <c r="F646" s="177"/>
      <c r="G646" s="177"/>
      <c r="H646" s="177"/>
      <c r="I646" s="177"/>
    </row>
    <row r="647">
      <c r="A647" s="75"/>
      <c r="B647" s="75"/>
      <c r="C647" s="75"/>
      <c r="D647" s="75"/>
      <c r="E647" s="75"/>
      <c r="F647" s="177"/>
      <c r="G647" s="177"/>
      <c r="H647" s="177"/>
      <c r="I647" s="177"/>
    </row>
    <row r="648">
      <c r="A648" s="75"/>
      <c r="B648" s="75"/>
      <c r="C648" s="75"/>
      <c r="D648" s="75"/>
      <c r="E648" s="75"/>
      <c r="F648" s="177"/>
      <c r="G648" s="177"/>
      <c r="H648" s="177"/>
      <c r="I648" s="177"/>
    </row>
    <row r="649">
      <c r="A649" s="75"/>
      <c r="B649" s="75"/>
      <c r="C649" s="75"/>
      <c r="D649" s="75"/>
      <c r="E649" s="75"/>
      <c r="F649" s="177"/>
      <c r="G649" s="177"/>
      <c r="H649" s="177"/>
      <c r="I649" s="177"/>
    </row>
    <row r="650">
      <c r="A650" s="75"/>
      <c r="B650" s="75"/>
      <c r="C650" s="75"/>
      <c r="D650" s="75"/>
      <c r="E650" s="75"/>
      <c r="F650" s="177"/>
      <c r="G650" s="177"/>
      <c r="H650" s="177"/>
      <c r="I650" s="177"/>
    </row>
    <row r="651">
      <c r="A651" s="75"/>
      <c r="B651" s="75"/>
      <c r="C651" s="75"/>
      <c r="D651" s="75"/>
      <c r="E651" s="75"/>
      <c r="F651" s="177"/>
      <c r="G651" s="177"/>
      <c r="H651" s="177"/>
      <c r="I651" s="177"/>
    </row>
    <row r="652">
      <c r="A652" s="75"/>
      <c r="B652" s="75"/>
      <c r="C652" s="75"/>
      <c r="D652" s="75"/>
      <c r="E652" s="75"/>
      <c r="F652" s="177"/>
      <c r="G652" s="177"/>
      <c r="H652" s="177"/>
      <c r="I652" s="177"/>
    </row>
    <row r="653">
      <c r="A653" s="75"/>
      <c r="B653" s="75"/>
      <c r="C653" s="75"/>
      <c r="D653" s="75"/>
      <c r="E653" s="75"/>
      <c r="F653" s="177"/>
      <c r="G653" s="177"/>
      <c r="H653" s="177"/>
      <c r="I653" s="177"/>
    </row>
    <row r="654">
      <c r="A654" s="75"/>
      <c r="B654" s="75"/>
      <c r="C654" s="75"/>
      <c r="D654" s="75"/>
      <c r="E654" s="75"/>
      <c r="F654" s="177"/>
      <c r="G654" s="177"/>
      <c r="H654" s="177"/>
      <c r="I654" s="177"/>
    </row>
    <row r="655">
      <c r="A655" s="75"/>
      <c r="B655" s="75"/>
      <c r="C655" s="75"/>
      <c r="D655" s="75"/>
      <c r="E655" s="75"/>
      <c r="F655" s="177"/>
      <c r="G655" s="177"/>
      <c r="H655" s="177"/>
      <c r="I655" s="177"/>
    </row>
    <row r="656">
      <c r="A656" s="75"/>
      <c r="B656" s="75"/>
      <c r="C656" s="75"/>
      <c r="D656" s="75"/>
      <c r="E656" s="75"/>
      <c r="F656" s="177"/>
      <c r="G656" s="177"/>
      <c r="H656" s="177"/>
      <c r="I656" s="177"/>
    </row>
    <row r="657">
      <c r="A657" s="75"/>
      <c r="B657" s="75"/>
      <c r="C657" s="75"/>
      <c r="D657" s="75"/>
      <c r="E657" s="75"/>
      <c r="F657" s="177"/>
      <c r="G657" s="177"/>
      <c r="H657" s="177"/>
      <c r="I657" s="177"/>
    </row>
    <row r="658">
      <c r="A658" s="75"/>
      <c r="B658" s="75"/>
      <c r="C658" s="75"/>
      <c r="D658" s="75"/>
      <c r="E658" s="75"/>
      <c r="F658" s="177"/>
      <c r="G658" s="177"/>
      <c r="H658" s="177"/>
      <c r="I658" s="177"/>
    </row>
    <row r="659">
      <c r="A659" s="75"/>
      <c r="B659" s="75"/>
      <c r="C659" s="75"/>
      <c r="D659" s="75"/>
      <c r="E659" s="75"/>
      <c r="F659" s="177"/>
      <c r="G659" s="177"/>
      <c r="H659" s="177"/>
      <c r="I659" s="177"/>
    </row>
    <row r="660">
      <c r="A660" s="75"/>
      <c r="B660" s="75"/>
      <c r="C660" s="75"/>
      <c r="D660" s="75"/>
      <c r="E660" s="75"/>
      <c r="F660" s="177"/>
      <c r="G660" s="177"/>
      <c r="H660" s="177"/>
      <c r="I660" s="177"/>
    </row>
    <row r="661">
      <c r="A661" s="75"/>
      <c r="B661" s="75"/>
      <c r="C661" s="75"/>
      <c r="D661" s="75"/>
      <c r="E661" s="75"/>
      <c r="F661" s="177"/>
      <c r="G661" s="177"/>
      <c r="H661" s="177"/>
      <c r="I661" s="177"/>
    </row>
    <row r="662">
      <c r="A662" s="75"/>
      <c r="B662" s="75"/>
      <c r="C662" s="75"/>
      <c r="D662" s="75"/>
      <c r="E662" s="75"/>
      <c r="F662" s="177"/>
      <c r="G662" s="177"/>
      <c r="H662" s="177"/>
      <c r="I662" s="177"/>
    </row>
    <row r="663">
      <c r="A663" s="75"/>
      <c r="B663" s="75"/>
      <c r="C663" s="75"/>
      <c r="D663" s="75"/>
      <c r="E663" s="75"/>
      <c r="F663" s="177"/>
      <c r="G663" s="177"/>
      <c r="H663" s="177"/>
      <c r="I663" s="177"/>
    </row>
    <row r="664">
      <c r="A664" s="75"/>
      <c r="B664" s="75"/>
      <c r="C664" s="75"/>
      <c r="D664" s="75"/>
      <c r="E664" s="75"/>
      <c r="F664" s="177"/>
      <c r="G664" s="177"/>
      <c r="H664" s="177"/>
      <c r="I664" s="177"/>
    </row>
    <row r="665">
      <c r="A665" s="75"/>
      <c r="B665" s="75"/>
      <c r="C665" s="75"/>
      <c r="D665" s="75"/>
      <c r="E665" s="75"/>
      <c r="F665" s="177"/>
      <c r="G665" s="177"/>
      <c r="H665" s="177"/>
      <c r="I665" s="177"/>
    </row>
    <row r="666">
      <c r="A666" s="75"/>
      <c r="B666" s="75"/>
      <c r="C666" s="75"/>
      <c r="D666" s="75"/>
      <c r="E666" s="75"/>
      <c r="F666" s="177"/>
      <c r="G666" s="177"/>
      <c r="H666" s="177"/>
      <c r="I666" s="177"/>
    </row>
    <row r="667">
      <c r="A667" s="75"/>
      <c r="B667" s="75"/>
      <c r="C667" s="75"/>
      <c r="D667" s="75"/>
      <c r="E667" s="75"/>
      <c r="F667" s="177"/>
      <c r="G667" s="177"/>
      <c r="H667" s="177"/>
      <c r="I667" s="177"/>
    </row>
    <row r="668">
      <c r="A668" s="75"/>
      <c r="B668" s="75"/>
      <c r="C668" s="75"/>
      <c r="D668" s="75"/>
      <c r="E668" s="75"/>
      <c r="F668" s="177"/>
      <c r="G668" s="177"/>
      <c r="H668" s="177"/>
      <c r="I668" s="177"/>
    </row>
    <row r="669">
      <c r="A669" s="75"/>
      <c r="B669" s="75"/>
      <c r="C669" s="75"/>
      <c r="D669" s="75"/>
      <c r="E669" s="75"/>
      <c r="F669" s="177"/>
      <c r="G669" s="177"/>
      <c r="H669" s="177"/>
      <c r="I669" s="177"/>
    </row>
    <row r="670">
      <c r="A670" s="75"/>
      <c r="B670" s="75"/>
      <c r="C670" s="75"/>
      <c r="D670" s="75"/>
      <c r="E670" s="75"/>
      <c r="F670" s="177"/>
      <c r="G670" s="177"/>
      <c r="H670" s="177"/>
      <c r="I670" s="177"/>
    </row>
    <row r="671">
      <c r="A671" s="75"/>
      <c r="B671" s="75"/>
      <c r="C671" s="75"/>
      <c r="D671" s="75"/>
      <c r="E671" s="75"/>
      <c r="F671" s="177"/>
      <c r="G671" s="177"/>
      <c r="H671" s="177"/>
      <c r="I671" s="177"/>
    </row>
    <row r="672">
      <c r="A672" s="75"/>
      <c r="B672" s="75"/>
      <c r="C672" s="75"/>
      <c r="D672" s="75"/>
      <c r="E672" s="75"/>
      <c r="F672" s="177"/>
      <c r="G672" s="177"/>
      <c r="H672" s="177"/>
      <c r="I672" s="177"/>
    </row>
    <row r="673">
      <c r="A673" s="75"/>
      <c r="B673" s="75"/>
      <c r="C673" s="75"/>
      <c r="D673" s="75"/>
      <c r="E673" s="75"/>
      <c r="F673" s="177"/>
      <c r="G673" s="177"/>
      <c r="H673" s="177"/>
      <c r="I673" s="177"/>
    </row>
    <row r="674">
      <c r="A674" s="75"/>
      <c r="B674" s="75"/>
      <c r="C674" s="75"/>
      <c r="D674" s="75"/>
      <c r="E674" s="75"/>
      <c r="F674" s="177"/>
      <c r="G674" s="177"/>
      <c r="H674" s="177"/>
      <c r="I674" s="177"/>
    </row>
    <row r="675">
      <c r="A675" s="75"/>
      <c r="B675" s="75"/>
      <c r="C675" s="75"/>
      <c r="D675" s="75"/>
      <c r="E675" s="75"/>
      <c r="F675" s="177"/>
      <c r="G675" s="177"/>
      <c r="H675" s="177"/>
      <c r="I675" s="177"/>
    </row>
    <row r="676">
      <c r="A676" s="75"/>
      <c r="B676" s="75"/>
      <c r="C676" s="75"/>
      <c r="D676" s="75"/>
      <c r="E676" s="75"/>
      <c r="F676" s="177"/>
      <c r="G676" s="177"/>
      <c r="H676" s="177"/>
      <c r="I676" s="177"/>
    </row>
    <row r="677">
      <c r="A677" s="75"/>
      <c r="B677" s="75"/>
      <c r="C677" s="75"/>
      <c r="D677" s="75"/>
      <c r="E677" s="75"/>
      <c r="F677" s="177"/>
      <c r="G677" s="177"/>
      <c r="H677" s="177"/>
      <c r="I677" s="177"/>
    </row>
    <row r="678">
      <c r="A678" s="75"/>
      <c r="B678" s="75"/>
      <c r="C678" s="75"/>
      <c r="D678" s="75"/>
      <c r="E678" s="75"/>
      <c r="F678" s="177"/>
      <c r="G678" s="177"/>
      <c r="H678" s="177"/>
      <c r="I678" s="177"/>
    </row>
    <row r="679">
      <c r="A679" s="75"/>
      <c r="B679" s="75"/>
      <c r="C679" s="75"/>
      <c r="D679" s="75"/>
      <c r="E679" s="75"/>
      <c r="F679" s="177"/>
      <c r="G679" s="177"/>
      <c r="H679" s="177"/>
      <c r="I679" s="177"/>
    </row>
    <row r="680">
      <c r="A680" s="75"/>
      <c r="B680" s="75"/>
      <c r="C680" s="75"/>
      <c r="D680" s="75"/>
      <c r="E680" s="75"/>
      <c r="F680" s="177"/>
      <c r="G680" s="177"/>
      <c r="H680" s="177"/>
      <c r="I680" s="177"/>
    </row>
    <row r="681">
      <c r="A681" s="75"/>
      <c r="B681" s="75"/>
      <c r="C681" s="75"/>
      <c r="D681" s="75"/>
      <c r="E681" s="75"/>
      <c r="F681" s="177"/>
      <c r="G681" s="177"/>
      <c r="H681" s="177"/>
      <c r="I681" s="177"/>
    </row>
    <row r="682">
      <c r="A682" s="75"/>
      <c r="B682" s="75"/>
      <c r="C682" s="75"/>
      <c r="D682" s="75"/>
      <c r="E682" s="75"/>
      <c r="F682" s="177"/>
      <c r="G682" s="177"/>
      <c r="H682" s="177"/>
      <c r="I682" s="177"/>
    </row>
    <row r="683">
      <c r="A683" s="75"/>
      <c r="B683" s="75"/>
      <c r="C683" s="75"/>
      <c r="D683" s="75"/>
      <c r="E683" s="75"/>
      <c r="F683" s="177"/>
      <c r="G683" s="177"/>
      <c r="H683" s="177"/>
      <c r="I683" s="177"/>
    </row>
    <row r="684">
      <c r="A684" s="75"/>
      <c r="B684" s="75"/>
      <c r="C684" s="75"/>
      <c r="D684" s="75"/>
      <c r="E684" s="75"/>
      <c r="F684" s="177"/>
      <c r="G684" s="177"/>
      <c r="H684" s="177"/>
      <c r="I684" s="177"/>
    </row>
    <row r="685">
      <c r="A685" s="75"/>
      <c r="B685" s="75"/>
      <c r="C685" s="75"/>
      <c r="D685" s="75"/>
      <c r="E685" s="75"/>
      <c r="F685" s="177"/>
      <c r="G685" s="177"/>
      <c r="H685" s="177"/>
      <c r="I685" s="177"/>
    </row>
    <row r="686">
      <c r="A686" s="75"/>
      <c r="B686" s="75"/>
      <c r="C686" s="75"/>
      <c r="D686" s="75"/>
      <c r="E686" s="75"/>
      <c r="F686" s="177"/>
      <c r="G686" s="177"/>
      <c r="H686" s="177"/>
      <c r="I686" s="177"/>
    </row>
    <row r="687">
      <c r="A687" s="75"/>
      <c r="B687" s="75"/>
      <c r="C687" s="75"/>
      <c r="D687" s="75"/>
      <c r="E687" s="75"/>
      <c r="F687" s="177"/>
      <c r="G687" s="177"/>
      <c r="H687" s="177"/>
      <c r="I687" s="177"/>
    </row>
    <row r="688">
      <c r="A688" s="75"/>
      <c r="B688" s="75"/>
      <c r="C688" s="75"/>
      <c r="D688" s="75"/>
      <c r="E688" s="75"/>
      <c r="F688" s="177"/>
      <c r="G688" s="177"/>
      <c r="H688" s="177"/>
      <c r="I688" s="177"/>
    </row>
    <row r="689">
      <c r="A689" s="75"/>
      <c r="B689" s="75"/>
      <c r="C689" s="75"/>
      <c r="D689" s="75"/>
      <c r="E689" s="75"/>
      <c r="F689" s="177"/>
      <c r="G689" s="177"/>
      <c r="H689" s="177"/>
      <c r="I689" s="177"/>
    </row>
    <row r="690">
      <c r="A690" s="75"/>
      <c r="B690" s="75"/>
      <c r="C690" s="75"/>
      <c r="D690" s="75"/>
      <c r="E690" s="75"/>
      <c r="F690" s="177"/>
      <c r="G690" s="177"/>
      <c r="H690" s="177"/>
      <c r="I690" s="177"/>
    </row>
    <row r="691">
      <c r="A691" s="75"/>
      <c r="B691" s="75"/>
      <c r="C691" s="75"/>
      <c r="D691" s="75"/>
      <c r="E691" s="75"/>
      <c r="F691" s="177"/>
      <c r="G691" s="177"/>
      <c r="H691" s="177"/>
      <c r="I691" s="177"/>
    </row>
    <row r="692">
      <c r="A692" s="75"/>
      <c r="B692" s="75"/>
      <c r="C692" s="75"/>
      <c r="D692" s="75"/>
      <c r="E692" s="75"/>
      <c r="F692" s="177"/>
      <c r="G692" s="177"/>
      <c r="H692" s="177"/>
      <c r="I692" s="177"/>
    </row>
    <row r="693">
      <c r="A693" s="75"/>
      <c r="B693" s="75"/>
      <c r="C693" s="75"/>
      <c r="D693" s="75"/>
      <c r="E693" s="75"/>
      <c r="F693" s="177"/>
      <c r="G693" s="177"/>
      <c r="H693" s="177"/>
      <c r="I693" s="177"/>
    </row>
    <row r="694">
      <c r="A694" s="75"/>
      <c r="B694" s="75"/>
      <c r="C694" s="75"/>
      <c r="D694" s="75"/>
      <c r="E694" s="75"/>
      <c r="F694" s="177"/>
      <c r="G694" s="177"/>
      <c r="H694" s="177"/>
      <c r="I694" s="177"/>
    </row>
    <row r="695">
      <c r="A695" s="75"/>
      <c r="B695" s="75"/>
      <c r="C695" s="75"/>
      <c r="D695" s="75"/>
      <c r="E695" s="75"/>
      <c r="F695" s="177"/>
      <c r="G695" s="177"/>
      <c r="H695" s="177"/>
      <c r="I695" s="177"/>
    </row>
    <row r="696">
      <c r="A696" s="75"/>
      <c r="B696" s="75"/>
      <c r="C696" s="75"/>
      <c r="D696" s="75"/>
      <c r="E696" s="75"/>
      <c r="F696" s="177"/>
      <c r="G696" s="177"/>
      <c r="H696" s="177"/>
      <c r="I696" s="177"/>
    </row>
    <row r="697">
      <c r="A697" s="75"/>
      <c r="B697" s="75"/>
      <c r="C697" s="75"/>
      <c r="D697" s="75"/>
      <c r="E697" s="75"/>
      <c r="F697" s="177"/>
      <c r="G697" s="177"/>
      <c r="H697" s="177"/>
      <c r="I697" s="177"/>
    </row>
    <row r="698">
      <c r="A698" s="75"/>
      <c r="B698" s="75"/>
      <c r="C698" s="75"/>
      <c r="D698" s="75"/>
      <c r="E698" s="75"/>
      <c r="F698" s="177"/>
      <c r="G698" s="177"/>
      <c r="H698" s="177"/>
      <c r="I698" s="177"/>
    </row>
    <row r="699">
      <c r="A699" s="75"/>
      <c r="B699" s="75"/>
      <c r="C699" s="75"/>
      <c r="D699" s="75"/>
      <c r="E699" s="75"/>
      <c r="F699" s="177"/>
      <c r="G699" s="177"/>
      <c r="H699" s="177"/>
      <c r="I699" s="177"/>
    </row>
    <row r="700">
      <c r="A700" s="75"/>
      <c r="B700" s="75"/>
      <c r="C700" s="75"/>
      <c r="D700" s="75"/>
      <c r="E700" s="75"/>
      <c r="F700" s="177"/>
      <c r="G700" s="177"/>
      <c r="H700" s="177"/>
      <c r="I700" s="177"/>
    </row>
    <row r="701">
      <c r="A701" s="75"/>
      <c r="B701" s="75"/>
      <c r="C701" s="75"/>
      <c r="D701" s="75"/>
      <c r="E701" s="75"/>
      <c r="F701" s="177"/>
      <c r="G701" s="177"/>
      <c r="H701" s="177"/>
      <c r="I701" s="177"/>
    </row>
    <row r="702">
      <c r="A702" s="75"/>
      <c r="B702" s="75"/>
      <c r="C702" s="75"/>
      <c r="D702" s="75"/>
      <c r="E702" s="75"/>
      <c r="F702" s="177"/>
      <c r="G702" s="177"/>
      <c r="H702" s="177"/>
      <c r="I702" s="177"/>
    </row>
    <row r="703">
      <c r="A703" s="75"/>
      <c r="B703" s="75"/>
      <c r="C703" s="75"/>
      <c r="D703" s="75"/>
      <c r="E703" s="75"/>
      <c r="F703" s="177"/>
      <c r="G703" s="177"/>
      <c r="H703" s="177"/>
      <c r="I703" s="177"/>
    </row>
    <row r="704">
      <c r="A704" s="75"/>
      <c r="B704" s="75"/>
      <c r="C704" s="75"/>
      <c r="D704" s="75"/>
      <c r="E704" s="75"/>
      <c r="F704" s="177"/>
      <c r="G704" s="177"/>
      <c r="H704" s="177"/>
      <c r="I704" s="177"/>
    </row>
    <row r="705">
      <c r="A705" s="75"/>
      <c r="B705" s="75"/>
      <c r="C705" s="75"/>
      <c r="D705" s="75"/>
      <c r="E705" s="75"/>
      <c r="F705" s="177"/>
      <c r="G705" s="177"/>
      <c r="H705" s="177"/>
      <c r="I705" s="177"/>
    </row>
    <row r="706">
      <c r="A706" s="75"/>
      <c r="B706" s="75"/>
      <c r="C706" s="75"/>
      <c r="D706" s="75"/>
      <c r="E706" s="75"/>
      <c r="F706" s="177"/>
      <c r="G706" s="177"/>
      <c r="H706" s="177"/>
      <c r="I706" s="177"/>
    </row>
    <row r="707">
      <c r="A707" s="75"/>
      <c r="B707" s="75"/>
      <c r="C707" s="75"/>
      <c r="D707" s="75"/>
      <c r="E707" s="75"/>
      <c r="F707" s="177"/>
      <c r="G707" s="177"/>
      <c r="H707" s="177"/>
      <c r="I707" s="177"/>
    </row>
    <row r="708">
      <c r="A708" s="75"/>
      <c r="B708" s="75"/>
      <c r="C708" s="75"/>
      <c r="D708" s="75"/>
      <c r="E708" s="75"/>
      <c r="F708" s="177"/>
      <c r="G708" s="177"/>
      <c r="H708" s="177"/>
      <c r="I708" s="177"/>
    </row>
    <row r="709">
      <c r="A709" s="75"/>
      <c r="B709" s="75"/>
      <c r="C709" s="75"/>
      <c r="D709" s="75"/>
      <c r="E709" s="75"/>
      <c r="F709" s="177"/>
      <c r="G709" s="177"/>
      <c r="H709" s="177"/>
      <c r="I709" s="177"/>
    </row>
    <row r="710">
      <c r="A710" s="75"/>
      <c r="B710" s="75"/>
      <c r="C710" s="75"/>
      <c r="D710" s="75"/>
      <c r="E710" s="75"/>
      <c r="F710" s="177"/>
      <c r="G710" s="177"/>
      <c r="H710" s="177"/>
      <c r="I710" s="177"/>
    </row>
    <row r="711">
      <c r="A711" s="75"/>
      <c r="B711" s="75"/>
      <c r="C711" s="75"/>
      <c r="D711" s="75"/>
      <c r="E711" s="75"/>
      <c r="F711" s="177"/>
      <c r="G711" s="177"/>
      <c r="H711" s="177"/>
      <c r="I711" s="177"/>
    </row>
    <row r="712">
      <c r="A712" s="75"/>
      <c r="B712" s="75"/>
      <c r="C712" s="75"/>
      <c r="D712" s="75"/>
      <c r="E712" s="75"/>
      <c r="F712" s="177"/>
      <c r="G712" s="177"/>
      <c r="H712" s="177"/>
      <c r="I712" s="177"/>
    </row>
    <row r="713">
      <c r="A713" s="75"/>
      <c r="B713" s="75"/>
      <c r="C713" s="75"/>
      <c r="D713" s="75"/>
      <c r="E713" s="75"/>
      <c r="F713" s="177"/>
      <c r="G713" s="177"/>
      <c r="H713" s="177"/>
      <c r="I713" s="177"/>
    </row>
    <row r="714">
      <c r="A714" s="75"/>
      <c r="B714" s="75"/>
      <c r="C714" s="75"/>
      <c r="D714" s="75"/>
      <c r="E714" s="75"/>
      <c r="F714" s="177"/>
      <c r="G714" s="177"/>
      <c r="H714" s="177"/>
      <c r="I714" s="177"/>
    </row>
    <row r="715">
      <c r="A715" s="75"/>
      <c r="B715" s="75"/>
      <c r="C715" s="75"/>
      <c r="D715" s="75"/>
      <c r="E715" s="75"/>
      <c r="F715" s="177"/>
      <c r="G715" s="177"/>
      <c r="H715" s="177"/>
      <c r="I715" s="177"/>
    </row>
    <row r="716">
      <c r="A716" s="75"/>
      <c r="B716" s="75"/>
      <c r="C716" s="75"/>
      <c r="D716" s="75"/>
      <c r="E716" s="75"/>
      <c r="F716" s="177"/>
      <c r="G716" s="177"/>
      <c r="H716" s="177"/>
      <c r="I716" s="177"/>
    </row>
    <row r="717">
      <c r="A717" s="75"/>
      <c r="B717" s="75"/>
      <c r="C717" s="75"/>
      <c r="D717" s="75"/>
      <c r="E717" s="75"/>
      <c r="F717" s="177"/>
      <c r="G717" s="177"/>
      <c r="H717" s="177"/>
      <c r="I717" s="177"/>
    </row>
    <row r="718">
      <c r="A718" s="75"/>
      <c r="B718" s="75"/>
      <c r="C718" s="75"/>
      <c r="D718" s="75"/>
      <c r="E718" s="75"/>
      <c r="F718" s="177"/>
      <c r="G718" s="177"/>
      <c r="H718" s="177"/>
      <c r="I718" s="177"/>
    </row>
    <row r="719">
      <c r="A719" s="75"/>
      <c r="B719" s="75"/>
      <c r="C719" s="75"/>
      <c r="D719" s="75"/>
      <c r="E719" s="75"/>
      <c r="F719" s="177"/>
      <c r="G719" s="177"/>
      <c r="H719" s="177"/>
      <c r="I719" s="177"/>
    </row>
    <row r="720">
      <c r="A720" s="75"/>
      <c r="B720" s="75"/>
      <c r="C720" s="75"/>
      <c r="D720" s="75"/>
      <c r="E720" s="75"/>
      <c r="F720" s="177"/>
      <c r="G720" s="177"/>
      <c r="H720" s="177"/>
      <c r="I720" s="177"/>
    </row>
    <row r="721">
      <c r="A721" s="75"/>
      <c r="B721" s="75"/>
      <c r="C721" s="75"/>
      <c r="D721" s="75"/>
      <c r="E721" s="75"/>
      <c r="F721" s="177"/>
      <c r="G721" s="177"/>
      <c r="H721" s="177"/>
      <c r="I721" s="177"/>
    </row>
    <row r="722">
      <c r="A722" s="75"/>
      <c r="B722" s="75"/>
      <c r="C722" s="75"/>
      <c r="D722" s="75"/>
      <c r="E722" s="75"/>
      <c r="F722" s="177"/>
      <c r="G722" s="177"/>
      <c r="H722" s="177"/>
      <c r="I722" s="177"/>
    </row>
    <row r="723">
      <c r="A723" s="75"/>
      <c r="B723" s="75"/>
      <c r="C723" s="75"/>
      <c r="D723" s="75"/>
      <c r="E723" s="75"/>
      <c r="F723" s="177"/>
      <c r="G723" s="177"/>
      <c r="H723" s="177"/>
      <c r="I723" s="177"/>
    </row>
    <row r="724">
      <c r="A724" s="75"/>
      <c r="B724" s="75"/>
      <c r="C724" s="75"/>
      <c r="D724" s="75"/>
      <c r="E724" s="75"/>
      <c r="F724" s="177"/>
      <c r="G724" s="177"/>
      <c r="H724" s="177"/>
      <c r="I724" s="177"/>
    </row>
    <row r="725">
      <c r="A725" s="75"/>
      <c r="B725" s="75"/>
      <c r="C725" s="75"/>
      <c r="D725" s="75"/>
      <c r="E725" s="75"/>
      <c r="F725" s="177"/>
      <c r="G725" s="177"/>
      <c r="H725" s="177"/>
      <c r="I725" s="177"/>
    </row>
    <row r="726">
      <c r="A726" s="75"/>
      <c r="B726" s="75"/>
      <c r="C726" s="75"/>
      <c r="D726" s="75"/>
      <c r="E726" s="75"/>
      <c r="F726" s="177"/>
      <c r="G726" s="177"/>
      <c r="H726" s="177"/>
      <c r="I726" s="177"/>
    </row>
    <row r="727">
      <c r="A727" s="75"/>
      <c r="B727" s="75"/>
      <c r="C727" s="75"/>
      <c r="D727" s="75"/>
      <c r="E727" s="75"/>
      <c r="F727" s="177"/>
      <c r="G727" s="177"/>
      <c r="H727" s="177"/>
      <c r="I727" s="177"/>
    </row>
    <row r="728">
      <c r="A728" s="75"/>
      <c r="B728" s="75"/>
      <c r="C728" s="75"/>
      <c r="D728" s="75"/>
      <c r="E728" s="75"/>
      <c r="F728" s="177"/>
      <c r="G728" s="177"/>
      <c r="H728" s="177"/>
      <c r="I728" s="177"/>
    </row>
    <row r="729">
      <c r="A729" s="75"/>
      <c r="B729" s="75"/>
      <c r="C729" s="75"/>
      <c r="D729" s="75"/>
      <c r="E729" s="75"/>
      <c r="F729" s="177"/>
      <c r="G729" s="177"/>
      <c r="H729" s="177"/>
      <c r="I729" s="177"/>
    </row>
    <row r="730">
      <c r="A730" s="75"/>
      <c r="B730" s="75"/>
      <c r="C730" s="75"/>
      <c r="D730" s="75"/>
      <c r="E730" s="75"/>
      <c r="F730" s="177"/>
      <c r="G730" s="177"/>
      <c r="H730" s="177"/>
      <c r="I730" s="177"/>
    </row>
    <row r="731">
      <c r="A731" s="75"/>
      <c r="B731" s="75"/>
      <c r="C731" s="75"/>
      <c r="D731" s="75"/>
      <c r="E731" s="75"/>
      <c r="F731" s="177"/>
      <c r="G731" s="177"/>
      <c r="H731" s="177"/>
      <c r="I731" s="177"/>
    </row>
    <row r="732">
      <c r="A732" s="75"/>
      <c r="B732" s="75"/>
      <c r="C732" s="75"/>
      <c r="D732" s="75"/>
      <c r="E732" s="75"/>
      <c r="F732" s="177"/>
      <c r="G732" s="177"/>
      <c r="H732" s="177"/>
      <c r="I732" s="177"/>
    </row>
    <row r="733">
      <c r="A733" s="75"/>
      <c r="B733" s="75"/>
      <c r="C733" s="75"/>
      <c r="D733" s="75"/>
      <c r="E733" s="75"/>
      <c r="F733" s="177"/>
      <c r="G733" s="177"/>
      <c r="H733" s="177"/>
      <c r="I733" s="177"/>
    </row>
    <row r="734">
      <c r="A734" s="75"/>
      <c r="B734" s="75"/>
      <c r="C734" s="75"/>
      <c r="D734" s="75"/>
      <c r="E734" s="75"/>
      <c r="F734" s="177"/>
      <c r="G734" s="177"/>
      <c r="H734" s="177"/>
      <c r="I734" s="177"/>
    </row>
    <row r="735">
      <c r="A735" s="75"/>
      <c r="B735" s="75"/>
      <c r="C735" s="75"/>
      <c r="D735" s="75"/>
      <c r="E735" s="75"/>
      <c r="F735" s="177"/>
      <c r="G735" s="177"/>
      <c r="H735" s="177"/>
      <c r="I735" s="177"/>
    </row>
    <row r="736">
      <c r="A736" s="75"/>
      <c r="B736" s="75"/>
      <c r="C736" s="75"/>
      <c r="D736" s="75"/>
      <c r="E736" s="75"/>
      <c r="F736" s="177"/>
      <c r="G736" s="177"/>
      <c r="H736" s="177"/>
      <c r="I736" s="177"/>
    </row>
    <row r="737">
      <c r="A737" s="75"/>
      <c r="B737" s="75"/>
      <c r="C737" s="75"/>
      <c r="D737" s="75"/>
      <c r="E737" s="75"/>
      <c r="F737" s="177"/>
      <c r="G737" s="177"/>
      <c r="H737" s="177"/>
      <c r="I737" s="177"/>
    </row>
    <row r="738">
      <c r="A738" s="75"/>
      <c r="B738" s="75"/>
      <c r="C738" s="75"/>
      <c r="D738" s="75"/>
      <c r="E738" s="75"/>
      <c r="F738" s="177"/>
      <c r="G738" s="177"/>
      <c r="H738" s="177"/>
      <c r="I738" s="177"/>
    </row>
    <row r="739">
      <c r="A739" s="75"/>
      <c r="B739" s="75"/>
      <c r="C739" s="75"/>
      <c r="D739" s="75"/>
      <c r="E739" s="75"/>
      <c r="F739" s="177"/>
      <c r="G739" s="177"/>
      <c r="H739" s="177"/>
      <c r="I739" s="177"/>
    </row>
    <row r="740">
      <c r="A740" s="75"/>
      <c r="B740" s="75"/>
      <c r="C740" s="75"/>
      <c r="D740" s="75"/>
      <c r="E740" s="75"/>
      <c r="F740" s="177"/>
      <c r="G740" s="177"/>
      <c r="H740" s="177"/>
      <c r="I740" s="177"/>
    </row>
    <row r="741">
      <c r="A741" s="75"/>
      <c r="B741" s="75"/>
      <c r="C741" s="75"/>
      <c r="D741" s="75"/>
      <c r="E741" s="75"/>
      <c r="F741" s="177"/>
      <c r="G741" s="177"/>
      <c r="H741" s="177"/>
      <c r="I741" s="177"/>
    </row>
    <row r="742">
      <c r="A742" s="75"/>
      <c r="B742" s="75"/>
      <c r="C742" s="75"/>
      <c r="D742" s="75"/>
      <c r="E742" s="75"/>
      <c r="F742" s="177"/>
      <c r="G742" s="177"/>
      <c r="H742" s="177"/>
      <c r="I742" s="177"/>
    </row>
    <row r="743">
      <c r="A743" s="75"/>
      <c r="B743" s="75"/>
      <c r="C743" s="75"/>
      <c r="D743" s="75"/>
      <c r="E743" s="75"/>
      <c r="F743" s="177"/>
      <c r="G743" s="177"/>
      <c r="H743" s="177"/>
      <c r="I743" s="177"/>
    </row>
    <row r="744">
      <c r="A744" s="75"/>
      <c r="B744" s="75"/>
      <c r="C744" s="75"/>
      <c r="D744" s="75"/>
      <c r="E744" s="75"/>
      <c r="F744" s="177"/>
      <c r="G744" s="177"/>
      <c r="H744" s="177"/>
      <c r="I744" s="177"/>
    </row>
    <row r="745">
      <c r="A745" s="75"/>
      <c r="B745" s="75"/>
      <c r="C745" s="75"/>
      <c r="D745" s="75"/>
      <c r="E745" s="75"/>
      <c r="F745" s="177"/>
      <c r="G745" s="177"/>
      <c r="H745" s="177"/>
      <c r="I745" s="177"/>
    </row>
    <row r="746">
      <c r="A746" s="75"/>
      <c r="B746" s="75"/>
      <c r="C746" s="75"/>
      <c r="D746" s="75"/>
      <c r="E746" s="75"/>
      <c r="F746" s="177"/>
      <c r="G746" s="177"/>
      <c r="H746" s="177"/>
      <c r="I746" s="177"/>
    </row>
    <row r="747">
      <c r="A747" s="75"/>
      <c r="B747" s="75"/>
      <c r="C747" s="75"/>
      <c r="D747" s="75"/>
      <c r="E747" s="75"/>
      <c r="F747" s="177"/>
      <c r="G747" s="177"/>
      <c r="H747" s="177"/>
      <c r="I747" s="177"/>
    </row>
    <row r="748">
      <c r="A748" s="75"/>
      <c r="B748" s="75"/>
      <c r="C748" s="75"/>
      <c r="D748" s="75"/>
      <c r="E748" s="75"/>
      <c r="F748" s="177"/>
      <c r="G748" s="177"/>
      <c r="H748" s="177"/>
      <c r="I748" s="177"/>
    </row>
    <row r="749">
      <c r="A749" s="75"/>
      <c r="B749" s="75"/>
      <c r="C749" s="75"/>
      <c r="D749" s="75"/>
      <c r="E749" s="75"/>
      <c r="F749" s="177"/>
      <c r="G749" s="177"/>
      <c r="H749" s="177"/>
      <c r="I749" s="177"/>
    </row>
    <row r="750">
      <c r="A750" s="75"/>
      <c r="B750" s="75"/>
      <c r="C750" s="75"/>
      <c r="D750" s="75"/>
      <c r="E750" s="75"/>
      <c r="F750" s="177"/>
      <c r="G750" s="177"/>
      <c r="H750" s="177"/>
      <c r="I750" s="177"/>
    </row>
    <row r="751">
      <c r="A751" s="75"/>
      <c r="B751" s="75"/>
      <c r="C751" s="75"/>
      <c r="D751" s="75"/>
      <c r="E751" s="75"/>
      <c r="F751" s="177"/>
      <c r="G751" s="177"/>
      <c r="H751" s="177"/>
      <c r="I751" s="177"/>
    </row>
    <row r="752">
      <c r="A752" s="75"/>
      <c r="B752" s="75"/>
      <c r="C752" s="75"/>
      <c r="D752" s="75"/>
      <c r="E752" s="75"/>
      <c r="F752" s="177"/>
      <c r="G752" s="177"/>
      <c r="H752" s="177"/>
      <c r="I752" s="177"/>
    </row>
    <row r="753">
      <c r="A753" s="75"/>
      <c r="B753" s="75"/>
      <c r="C753" s="75"/>
      <c r="D753" s="75"/>
      <c r="E753" s="75"/>
      <c r="F753" s="177"/>
      <c r="G753" s="177"/>
      <c r="H753" s="177"/>
      <c r="I753" s="177"/>
    </row>
    <row r="754">
      <c r="A754" s="75"/>
      <c r="B754" s="75"/>
      <c r="C754" s="75"/>
      <c r="D754" s="75"/>
      <c r="E754" s="75"/>
      <c r="F754" s="177"/>
      <c r="G754" s="177"/>
      <c r="H754" s="177"/>
      <c r="I754" s="177"/>
    </row>
    <row r="755">
      <c r="A755" s="75"/>
      <c r="B755" s="75"/>
      <c r="C755" s="75"/>
      <c r="D755" s="75"/>
      <c r="E755" s="75"/>
      <c r="F755" s="177"/>
      <c r="G755" s="177"/>
      <c r="H755" s="177"/>
      <c r="I755" s="177"/>
    </row>
    <row r="756">
      <c r="A756" s="75"/>
      <c r="B756" s="75"/>
      <c r="C756" s="75"/>
      <c r="D756" s="75"/>
      <c r="E756" s="75"/>
      <c r="F756" s="177"/>
      <c r="G756" s="177"/>
      <c r="H756" s="177"/>
      <c r="I756" s="177"/>
    </row>
    <row r="757">
      <c r="A757" s="75"/>
      <c r="B757" s="75"/>
      <c r="C757" s="75"/>
      <c r="D757" s="75"/>
      <c r="E757" s="75"/>
      <c r="F757" s="177"/>
      <c r="G757" s="177"/>
      <c r="H757" s="177"/>
      <c r="I757" s="177"/>
    </row>
    <row r="758">
      <c r="A758" s="75"/>
      <c r="B758" s="75"/>
      <c r="C758" s="75"/>
      <c r="D758" s="75"/>
      <c r="E758" s="75"/>
      <c r="F758" s="177"/>
      <c r="G758" s="177"/>
      <c r="H758" s="177"/>
      <c r="I758" s="177"/>
    </row>
    <row r="759">
      <c r="A759" s="75"/>
      <c r="B759" s="75"/>
      <c r="C759" s="75"/>
      <c r="D759" s="75"/>
      <c r="E759" s="75"/>
      <c r="F759" s="177"/>
      <c r="G759" s="177"/>
      <c r="H759" s="177"/>
      <c r="I759" s="177"/>
    </row>
    <row r="760">
      <c r="A760" s="75"/>
      <c r="B760" s="75"/>
      <c r="C760" s="75"/>
      <c r="D760" s="75"/>
      <c r="E760" s="75"/>
      <c r="F760" s="177"/>
      <c r="G760" s="177"/>
      <c r="H760" s="177"/>
      <c r="I760" s="177"/>
    </row>
    <row r="761">
      <c r="A761" s="75"/>
      <c r="B761" s="75"/>
      <c r="C761" s="75"/>
      <c r="D761" s="75"/>
      <c r="E761" s="75"/>
      <c r="F761" s="177"/>
      <c r="G761" s="177"/>
      <c r="H761" s="177"/>
      <c r="I761" s="177"/>
    </row>
    <row r="762">
      <c r="A762" s="75"/>
      <c r="B762" s="75"/>
      <c r="C762" s="75"/>
      <c r="D762" s="75"/>
      <c r="E762" s="75"/>
      <c r="F762" s="177"/>
      <c r="G762" s="177"/>
      <c r="H762" s="177"/>
      <c r="I762" s="177"/>
    </row>
    <row r="763">
      <c r="A763" s="75"/>
      <c r="B763" s="75"/>
      <c r="C763" s="75"/>
      <c r="D763" s="75"/>
      <c r="E763" s="75"/>
      <c r="F763" s="177"/>
      <c r="G763" s="177"/>
      <c r="H763" s="177"/>
      <c r="I763" s="177"/>
    </row>
    <row r="764">
      <c r="A764" s="75"/>
      <c r="B764" s="75"/>
      <c r="C764" s="75"/>
      <c r="D764" s="75"/>
      <c r="E764" s="75"/>
      <c r="F764" s="177"/>
      <c r="G764" s="177"/>
      <c r="H764" s="177"/>
      <c r="I764" s="177"/>
    </row>
    <row r="765">
      <c r="A765" s="75"/>
      <c r="B765" s="75"/>
      <c r="C765" s="75"/>
      <c r="D765" s="75"/>
      <c r="E765" s="75"/>
      <c r="F765" s="177"/>
      <c r="G765" s="177"/>
      <c r="H765" s="177"/>
      <c r="I765" s="177"/>
    </row>
    <row r="766">
      <c r="A766" s="75"/>
      <c r="B766" s="75"/>
      <c r="C766" s="75"/>
      <c r="D766" s="75"/>
      <c r="E766" s="75"/>
      <c r="F766" s="177"/>
      <c r="G766" s="177"/>
      <c r="H766" s="177"/>
      <c r="I766" s="177"/>
    </row>
    <row r="767">
      <c r="A767" s="75"/>
      <c r="B767" s="75"/>
      <c r="C767" s="75"/>
      <c r="D767" s="75"/>
      <c r="E767" s="75"/>
      <c r="F767" s="177"/>
      <c r="G767" s="177"/>
      <c r="H767" s="177"/>
      <c r="I767" s="177"/>
    </row>
    <row r="768">
      <c r="A768" s="75"/>
      <c r="B768" s="75"/>
      <c r="C768" s="75"/>
      <c r="D768" s="75"/>
      <c r="E768" s="75"/>
      <c r="F768" s="177"/>
      <c r="G768" s="177"/>
      <c r="H768" s="177"/>
      <c r="I768" s="177"/>
    </row>
    <row r="769">
      <c r="A769" s="75"/>
      <c r="B769" s="75"/>
      <c r="C769" s="75"/>
      <c r="D769" s="75"/>
      <c r="E769" s="75"/>
      <c r="F769" s="177"/>
      <c r="G769" s="177"/>
      <c r="H769" s="177"/>
      <c r="I769" s="177"/>
    </row>
    <row r="770">
      <c r="A770" s="75"/>
      <c r="B770" s="75"/>
      <c r="C770" s="75"/>
      <c r="D770" s="75"/>
      <c r="E770" s="75"/>
      <c r="F770" s="177"/>
      <c r="G770" s="177"/>
      <c r="H770" s="177"/>
      <c r="I770" s="177"/>
    </row>
    <row r="771">
      <c r="A771" s="75"/>
      <c r="B771" s="75"/>
      <c r="C771" s="75"/>
      <c r="D771" s="75"/>
      <c r="E771" s="75"/>
      <c r="F771" s="177"/>
      <c r="G771" s="177"/>
      <c r="H771" s="177"/>
      <c r="I771" s="177"/>
    </row>
    <row r="772">
      <c r="A772" s="75"/>
      <c r="B772" s="75"/>
      <c r="C772" s="75"/>
      <c r="D772" s="75"/>
      <c r="E772" s="75"/>
      <c r="F772" s="177"/>
      <c r="G772" s="177"/>
      <c r="H772" s="177"/>
      <c r="I772" s="177"/>
    </row>
    <row r="773">
      <c r="A773" s="75"/>
      <c r="B773" s="75"/>
      <c r="C773" s="75"/>
      <c r="D773" s="75"/>
      <c r="E773" s="75"/>
      <c r="F773" s="177"/>
      <c r="G773" s="177"/>
      <c r="H773" s="177"/>
      <c r="I773" s="177"/>
    </row>
    <row r="774">
      <c r="A774" s="75"/>
      <c r="B774" s="75"/>
      <c r="C774" s="75"/>
      <c r="D774" s="75"/>
      <c r="E774" s="75"/>
      <c r="F774" s="177"/>
      <c r="G774" s="177"/>
      <c r="H774" s="177"/>
      <c r="I774" s="177"/>
    </row>
    <row r="775">
      <c r="A775" s="75"/>
      <c r="B775" s="75"/>
      <c r="C775" s="75"/>
      <c r="D775" s="75"/>
      <c r="E775" s="75"/>
      <c r="F775" s="177"/>
      <c r="G775" s="177"/>
      <c r="H775" s="177"/>
      <c r="I775" s="177"/>
    </row>
    <row r="776">
      <c r="A776" s="75"/>
      <c r="B776" s="75"/>
      <c r="C776" s="75"/>
      <c r="D776" s="75"/>
      <c r="E776" s="75"/>
      <c r="F776" s="177"/>
      <c r="G776" s="177"/>
      <c r="H776" s="177"/>
      <c r="I776" s="177"/>
    </row>
    <row r="777">
      <c r="A777" s="75"/>
      <c r="B777" s="75"/>
      <c r="C777" s="75"/>
      <c r="D777" s="75"/>
      <c r="E777" s="75"/>
      <c r="F777" s="177"/>
      <c r="G777" s="177"/>
      <c r="H777" s="177"/>
      <c r="I777" s="177"/>
    </row>
    <row r="778">
      <c r="A778" s="75"/>
      <c r="B778" s="75"/>
      <c r="C778" s="75"/>
      <c r="D778" s="75"/>
      <c r="E778" s="75"/>
      <c r="F778" s="177"/>
      <c r="G778" s="177"/>
      <c r="H778" s="177"/>
      <c r="I778" s="177"/>
    </row>
    <row r="779">
      <c r="A779" s="75"/>
      <c r="B779" s="75"/>
      <c r="C779" s="75"/>
      <c r="D779" s="75"/>
      <c r="E779" s="75"/>
      <c r="F779" s="177"/>
      <c r="G779" s="177"/>
      <c r="H779" s="177"/>
      <c r="I779" s="177"/>
    </row>
    <row r="780">
      <c r="A780" s="75"/>
      <c r="B780" s="75"/>
      <c r="C780" s="75"/>
      <c r="D780" s="75"/>
      <c r="E780" s="75"/>
      <c r="F780" s="177"/>
      <c r="G780" s="177"/>
      <c r="H780" s="177"/>
      <c r="I780" s="177"/>
    </row>
    <row r="781">
      <c r="A781" s="75"/>
      <c r="B781" s="75"/>
      <c r="C781" s="75"/>
      <c r="D781" s="75"/>
      <c r="E781" s="75"/>
      <c r="F781" s="177"/>
      <c r="G781" s="177"/>
      <c r="H781" s="177"/>
      <c r="I781" s="177"/>
    </row>
    <row r="782">
      <c r="A782" s="75"/>
      <c r="B782" s="75"/>
      <c r="C782" s="75"/>
      <c r="D782" s="75"/>
      <c r="E782" s="75"/>
      <c r="F782" s="177"/>
      <c r="G782" s="177"/>
      <c r="H782" s="177"/>
      <c r="I782" s="177"/>
    </row>
    <row r="783">
      <c r="A783" s="75"/>
      <c r="B783" s="75"/>
      <c r="C783" s="75"/>
      <c r="D783" s="75"/>
      <c r="E783" s="75"/>
      <c r="F783" s="177"/>
      <c r="G783" s="177"/>
      <c r="H783" s="177"/>
      <c r="I783" s="177"/>
    </row>
    <row r="784">
      <c r="A784" s="75"/>
      <c r="B784" s="75"/>
      <c r="C784" s="75"/>
      <c r="D784" s="75"/>
      <c r="E784" s="75"/>
      <c r="F784" s="177"/>
      <c r="G784" s="177"/>
      <c r="H784" s="177"/>
      <c r="I784" s="177"/>
    </row>
    <row r="785">
      <c r="A785" s="75"/>
      <c r="B785" s="75"/>
      <c r="C785" s="75"/>
      <c r="D785" s="75"/>
      <c r="E785" s="75"/>
      <c r="F785" s="177"/>
      <c r="G785" s="177"/>
      <c r="H785" s="177"/>
      <c r="I785" s="177"/>
    </row>
    <row r="786">
      <c r="A786" s="75"/>
      <c r="B786" s="75"/>
      <c r="C786" s="75"/>
      <c r="D786" s="75"/>
      <c r="E786" s="75"/>
      <c r="F786" s="177"/>
      <c r="G786" s="177"/>
      <c r="H786" s="177"/>
      <c r="I786" s="177"/>
    </row>
    <row r="787">
      <c r="A787" s="75"/>
      <c r="B787" s="75"/>
      <c r="C787" s="75"/>
      <c r="D787" s="75"/>
      <c r="E787" s="75"/>
      <c r="F787" s="177"/>
      <c r="G787" s="177"/>
      <c r="H787" s="177"/>
      <c r="I787" s="177"/>
    </row>
    <row r="788">
      <c r="A788" s="75"/>
      <c r="B788" s="75"/>
      <c r="C788" s="75"/>
      <c r="D788" s="75"/>
      <c r="E788" s="75"/>
      <c r="F788" s="177"/>
      <c r="G788" s="177"/>
      <c r="H788" s="177"/>
      <c r="I788" s="177"/>
    </row>
    <row r="789">
      <c r="A789" s="75"/>
      <c r="B789" s="75"/>
      <c r="C789" s="75"/>
      <c r="D789" s="75"/>
      <c r="E789" s="75"/>
      <c r="F789" s="177"/>
      <c r="G789" s="177"/>
      <c r="H789" s="177"/>
      <c r="I789" s="177"/>
    </row>
    <row r="790">
      <c r="A790" s="75"/>
      <c r="B790" s="75"/>
      <c r="C790" s="75"/>
      <c r="D790" s="75"/>
      <c r="E790" s="75"/>
      <c r="F790" s="177"/>
      <c r="G790" s="177"/>
      <c r="H790" s="177"/>
      <c r="I790" s="177"/>
    </row>
    <row r="791">
      <c r="A791" s="75"/>
      <c r="B791" s="75"/>
      <c r="C791" s="75"/>
      <c r="D791" s="75"/>
      <c r="E791" s="75"/>
      <c r="F791" s="177"/>
      <c r="G791" s="177"/>
      <c r="H791" s="177"/>
      <c r="I791" s="177"/>
    </row>
    <row r="792">
      <c r="A792" s="75"/>
      <c r="B792" s="75"/>
      <c r="C792" s="75"/>
      <c r="D792" s="75"/>
      <c r="E792" s="75"/>
      <c r="F792" s="177"/>
      <c r="G792" s="177"/>
      <c r="H792" s="177"/>
      <c r="I792" s="177"/>
    </row>
    <row r="793">
      <c r="A793" s="75"/>
      <c r="B793" s="75"/>
      <c r="C793" s="75"/>
      <c r="D793" s="75"/>
      <c r="E793" s="75"/>
      <c r="F793" s="177"/>
      <c r="G793" s="177"/>
      <c r="H793" s="177"/>
      <c r="I793" s="177"/>
    </row>
    <row r="794">
      <c r="A794" s="75"/>
      <c r="B794" s="75"/>
      <c r="C794" s="75"/>
      <c r="D794" s="75"/>
      <c r="E794" s="75"/>
      <c r="F794" s="177"/>
      <c r="G794" s="177"/>
      <c r="H794" s="177"/>
      <c r="I794" s="177"/>
    </row>
    <row r="795">
      <c r="A795" s="75"/>
      <c r="B795" s="75"/>
      <c r="C795" s="75"/>
      <c r="D795" s="75"/>
      <c r="E795" s="75"/>
      <c r="F795" s="177"/>
      <c r="G795" s="177"/>
      <c r="H795" s="177"/>
      <c r="I795" s="177"/>
    </row>
    <row r="796">
      <c r="A796" s="75"/>
      <c r="B796" s="75"/>
      <c r="C796" s="75"/>
      <c r="D796" s="75"/>
      <c r="E796" s="75"/>
      <c r="F796" s="177"/>
      <c r="G796" s="177"/>
      <c r="H796" s="177"/>
      <c r="I796" s="177"/>
    </row>
    <row r="797">
      <c r="A797" s="75"/>
      <c r="B797" s="75"/>
      <c r="C797" s="75"/>
      <c r="D797" s="75"/>
      <c r="E797" s="75"/>
      <c r="F797" s="177"/>
      <c r="G797" s="177"/>
      <c r="H797" s="177"/>
      <c r="I797" s="177"/>
    </row>
    <row r="798">
      <c r="A798" s="75"/>
      <c r="B798" s="75"/>
      <c r="C798" s="75"/>
      <c r="D798" s="75"/>
      <c r="E798" s="75"/>
      <c r="F798" s="177"/>
      <c r="G798" s="177"/>
      <c r="H798" s="177"/>
      <c r="I798" s="177"/>
    </row>
    <row r="799">
      <c r="A799" s="75"/>
      <c r="B799" s="75"/>
      <c r="C799" s="75"/>
      <c r="D799" s="75"/>
      <c r="E799" s="75"/>
      <c r="F799" s="177"/>
      <c r="G799" s="177"/>
      <c r="H799" s="177"/>
      <c r="I799" s="177"/>
    </row>
    <row r="800">
      <c r="A800" s="75"/>
      <c r="B800" s="75"/>
      <c r="C800" s="75"/>
      <c r="D800" s="75"/>
      <c r="E800" s="75"/>
      <c r="F800" s="177"/>
      <c r="G800" s="177"/>
      <c r="H800" s="177"/>
      <c r="I800" s="177"/>
    </row>
    <row r="801">
      <c r="A801" s="75"/>
      <c r="B801" s="75"/>
      <c r="C801" s="75"/>
      <c r="D801" s="75"/>
      <c r="E801" s="75"/>
      <c r="F801" s="177"/>
      <c r="G801" s="177"/>
      <c r="H801" s="177"/>
      <c r="I801" s="177"/>
    </row>
    <row r="802">
      <c r="A802" s="75"/>
      <c r="B802" s="75"/>
      <c r="C802" s="75"/>
      <c r="D802" s="75"/>
      <c r="E802" s="75"/>
      <c r="F802" s="177"/>
      <c r="G802" s="177"/>
      <c r="H802" s="177"/>
      <c r="I802" s="177"/>
    </row>
    <row r="803">
      <c r="A803" s="75"/>
      <c r="B803" s="75"/>
      <c r="C803" s="75"/>
      <c r="D803" s="75"/>
      <c r="E803" s="75"/>
      <c r="F803" s="177"/>
      <c r="G803" s="177"/>
      <c r="H803" s="177"/>
      <c r="I803" s="177"/>
    </row>
    <row r="804">
      <c r="A804" s="75"/>
      <c r="B804" s="75"/>
      <c r="C804" s="75"/>
      <c r="D804" s="75"/>
      <c r="E804" s="75"/>
      <c r="F804" s="177"/>
      <c r="G804" s="177"/>
      <c r="H804" s="177"/>
      <c r="I804" s="177"/>
    </row>
    <row r="805">
      <c r="A805" s="75"/>
      <c r="B805" s="75"/>
      <c r="C805" s="75"/>
      <c r="D805" s="75"/>
      <c r="E805" s="75"/>
      <c r="F805" s="177"/>
      <c r="G805" s="177"/>
      <c r="H805" s="177"/>
      <c r="I805" s="177"/>
    </row>
    <row r="806">
      <c r="A806" s="75"/>
      <c r="B806" s="75"/>
      <c r="C806" s="75"/>
      <c r="D806" s="75"/>
      <c r="E806" s="75"/>
      <c r="F806" s="177"/>
      <c r="G806" s="177"/>
      <c r="H806" s="177"/>
      <c r="I806" s="177"/>
    </row>
    <row r="807">
      <c r="A807" s="75"/>
      <c r="B807" s="75"/>
      <c r="C807" s="75"/>
      <c r="D807" s="75"/>
      <c r="E807" s="75"/>
      <c r="F807" s="177"/>
      <c r="G807" s="177"/>
      <c r="H807" s="177"/>
      <c r="I807" s="177"/>
    </row>
    <row r="808">
      <c r="A808" s="75"/>
      <c r="B808" s="75"/>
      <c r="C808" s="75"/>
      <c r="D808" s="75"/>
      <c r="E808" s="75"/>
      <c r="F808" s="177"/>
      <c r="G808" s="177"/>
      <c r="H808" s="177"/>
      <c r="I808" s="177"/>
    </row>
    <row r="809">
      <c r="A809" s="75"/>
      <c r="B809" s="75"/>
      <c r="C809" s="75"/>
      <c r="D809" s="75"/>
      <c r="E809" s="75"/>
      <c r="F809" s="177"/>
      <c r="G809" s="177"/>
      <c r="H809" s="177"/>
      <c r="I809" s="177"/>
    </row>
    <row r="810">
      <c r="A810" s="75"/>
      <c r="B810" s="75"/>
      <c r="C810" s="75"/>
      <c r="D810" s="75"/>
      <c r="E810" s="75"/>
      <c r="F810" s="177"/>
      <c r="G810" s="177"/>
      <c r="H810" s="177"/>
      <c r="I810" s="177"/>
    </row>
    <row r="811">
      <c r="A811" s="75"/>
      <c r="B811" s="75"/>
      <c r="C811" s="75"/>
      <c r="D811" s="75"/>
      <c r="E811" s="75"/>
      <c r="F811" s="177"/>
      <c r="G811" s="177"/>
      <c r="H811" s="177"/>
      <c r="I811" s="177"/>
    </row>
    <row r="812">
      <c r="A812" s="75"/>
      <c r="B812" s="75"/>
      <c r="C812" s="75"/>
      <c r="D812" s="75"/>
      <c r="E812" s="75"/>
      <c r="F812" s="177"/>
      <c r="G812" s="177"/>
      <c r="H812" s="177"/>
      <c r="I812" s="177"/>
    </row>
    <row r="813">
      <c r="A813" s="75"/>
      <c r="B813" s="75"/>
      <c r="C813" s="75"/>
      <c r="D813" s="75"/>
      <c r="E813" s="75"/>
      <c r="F813" s="177"/>
      <c r="G813" s="177"/>
      <c r="H813" s="177"/>
      <c r="I813" s="177"/>
    </row>
    <row r="814">
      <c r="A814" s="75"/>
      <c r="B814" s="75"/>
      <c r="C814" s="75"/>
      <c r="D814" s="75"/>
      <c r="E814" s="75"/>
      <c r="F814" s="177"/>
      <c r="G814" s="177"/>
      <c r="H814" s="177"/>
      <c r="I814" s="177"/>
    </row>
    <row r="815">
      <c r="A815" s="75"/>
      <c r="B815" s="75"/>
      <c r="C815" s="75"/>
      <c r="D815" s="75"/>
      <c r="E815" s="75"/>
      <c r="F815" s="177"/>
      <c r="G815" s="177"/>
      <c r="H815" s="177"/>
      <c r="I815" s="177"/>
    </row>
    <row r="816">
      <c r="A816" s="75"/>
      <c r="B816" s="75"/>
      <c r="C816" s="75"/>
      <c r="D816" s="75"/>
      <c r="E816" s="75"/>
      <c r="F816" s="177"/>
      <c r="G816" s="177"/>
      <c r="H816" s="177"/>
      <c r="I816" s="177"/>
    </row>
    <row r="817">
      <c r="A817" s="75"/>
      <c r="B817" s="75"/>
      <c r="C817" s="75"/>
      <c r="D817" s="75"/>
      <c r="E817" s="75"/>
      <c r="F817" s="177"/>
      <c r="G817" s="177"/>
      <c r="H817" s="177"/>
      <c r="I817" s="177"/>
    </row>
    <row r="818">
      <c r="A818" s="75"/>
      <c r="B818" s="75"/>
      <c r="C818" s="75"/>
      <c r="D818" s="75"/>
      <c r="E818" s="75"/>
      <c r="F818" s="177"/>
      <c r="G818" s="177"/>
      <c r="H818" s="177"/>
      <c r="I818" s="177"/>
    </row>
    <row r="819">
      <c r="A819" s="75"/>
      <c r="B819" s="75"/>
      <c r="C819" s="75"/>
      <c r="D819" s="75"/>
      <c r="E819" s="75"/>
      <c r="F819" s="177"/>
      <c r="G819" s="177"/>
      <c r="H819" s="177"/>
      <c r="I819" s="177"/>
    </row>
    <row r="820">
      <c r="A820" s="75"/>
      <c r="B820" s="75"/>
      <c r="C820" s="75"/>
      <c r="D820" s="75"/>
      <c r="E820" s="75"/>
      <c r="F820" s="177"/>
      <c r="G820" s="177"/>
      <c r="H820" s="177"/>
      <c r="I820" s="177"/>
    </row>
    <row r="821">
      <c r="A821" s="75"/>
      <c r="B821" s="75"/>
      <c r="C821" s="75"/>
      <c r="D821" s="75"/>
      <c r="E821" s="75"/>
      <c r="F821" s="177"/>
      <c r="G821" s="177"/>
      <c r="H821" s="177"/>
      <c r="I821" s="177"/>
    </row>
    <row r="822">
      <c r="A822" s="75"/>
      <c r="B822" s="75"/>
      <c r="C822" s="75"/>
      <c r="D822" s="75"/>
      <c r="E822" s="75"/>
      <c r="F822" s="177"/>
      <c r="G822" s="177"/>
      <c r="H822" s="177"/>
      <c r="I822" s="177"/>
    </row>
    <row r="823">
      <c r="A823" s="75"/>
      <c r="B823" s="75"/>
      <c r="C823" s="75"/>
      <c r="D823" s="75"/>
      <c r="E823" s="75"/>
      <c r="F823" s="177"/>
      <c r="G823" s="177"/>
      <c r="H823" s="177"/>
      <c r="I823" s="177"/>
    </row>
    <row r="824">
      <c r="A824" s="75"/>
      <c r="B824" s="75"/>
      <c r="C824" s="75"/>
      <c r="D824" s="75"/>
      <c r="E824" s="75"/>
      <c r="F824" s="177"/>
      <c r="G824" s="177"/>
      <c r="H824" s="177"/>
      <c r="I824" s="177"/>
    </row>
    <row r="825">
      <c r="A825" s="75"/>
      <c r="B825" s="75"/>
      <c r="C825" s="75"/>
      <c r="D825" s="75"/>
      <c r="E825" s="75"/>
      <c r="F825" s="177"/>
      <c r="G825" s="177"/>
      <c r="H825" s="177"/>
      <c r="I825" s="177"/>
    </row>
    <row r="826">
      <c r="A826" s="75"/>
      <c r="B826" s="75"/>
      <c r="C826" s="75"/>
      <c r="D826" s="75"/>
      <c r="E826" s="75"/>
      <c r="F826" s="177"/>
      <c r="G826" s="177"/>
      <c r="H826" s="177"/>
      <c r="I826" s="177"/>
    </row>
    <row r="827">
      <c r="A827" s="75"/>
      <c r="B827" s="75"/>
      <c r="C827" s="75"/>
      <c r="D827" s="75"/>
      <c r="E827" s="75"/>
      <c r="F827" s="177"/>
      <c r="G827" s="177"/>
      <c r="H827" s="177"/>
      <c r="I827" s="177"/>
    </row>
    <row r="828">
      <c r="A828" s="75"/>
      <c r="B828" s="75"/>
      <c r="C828" s="75"/>
      <c r="D828" s="75"/>
      <c r="E828" s="75"/>
      <c r="F828" s="177"/>
      <c r="G828" s="177"/>
      <c r="H828" s="177"/>
      <c r="I828" s="177"/>
    </row>
    <row r="829">
      <c r="A829" s="75"/>
      <c r="B829" s="75"/>
      <c r="C829" s="75"/>
      <c r="D829" s="75"/>
      <c r="E829" s="75"/>
      <c r="F829" s="177"/>
      <c r="G829" s="177"/>
      <c r="H829" s="177"/>
      <c r="I829" s="177"/>
    </row>
    <row r="830">
      <c r="A830" s="75"/>
      <c r="B830" s="75"/>
      <c r="C830" s="75"/>
      <c r="D830" s="75"/>
      <c r="E830" s="75"/>
      <c r="F830" s="177"/>
      <c r="G830" s="177"/>
      <c r="H830" s="177"/>
      <c r="I830" s="177"/>
    </row>
    <row r="831">
      <c r="A831" s="75"/>
      <c r="B831" s="75"/>
      <c r="C831" s="75"/>
      <c r="D831" s="75"/>
      <c r="E831" s="75"/>
      <c r="F831" s="177"/>
      <c r="G831" s="177"/>
      <c r="H831" s="177"/>
      <c r="I831" s="177"/>
    </row>
    <row r="832">
      <c r="A832" s="75"/>
      <c r="B832" s="75"/>
      <c r="C832" s="75"/>
      <c r="D832" s="75"/>
      <c r="E832" s="75"/>
      <c r="F832" s="177"/>
      <c r="G832" s="177"/>
      <c r="H832" s="177"/>
      <c r="I832" s="177"/>
    </row>
    <row r="833">
      <c r="A833" s="75"/>
      <c r="B833" s="75"/>
      <c r="C833" s="75"/>
      <c r="D833" s="75"/>
      <c r="E833" s="75"/>
      <c r="F833" s="177"/>
      <c r="G833" s="177"/>
      <c r="H833" s="177"/>
      <c r="I833" s="177"/>
    </row>
    <row r="834">
      <c r="A834" s="75"/>
      <c r="B834" s="75"/>
      <c r="C834" s="75"/>
      <c r="D834" s="75"/>
      <c r="E834" s="75"/>
      <c r="F834" s="177"/>
      <c r="G834" s="177"/>
      <c r="H834" s="177"/>
      <c r="I834" s="177"/>
    </row>
    <row r="835">
      <c r="A835" s="75"/>
      <c r="B835" s="75"/>
      <c r="C835" s="75"/>
      <c r="D835" s="75"/>
      <c r="E835" s="75"/>
      <c r="F835" s="177"/>
      <c r="G835" s="177"/>
      <c r="H835" s="177"/>
      <c r="I835" s="177"/>
    </row>
    <row r="836">
      <c r="A836" s="75"/>
      <c r="B836" s="75"/>
      <c r="C836" s="75"/>
      <c r="D836" s="75"/>
      <c r="E836" s="75"/>
      <c r="F836" s="177"/>
      <c r="G836" s="177"/>
      <c r="H836" s="177"/>
      <c r="I836" s="177"/>
    </row>
    <row r="837">
      <c r="A837" s="75"/>
      <c r="B837" s="75"/>
      <c r="C837" s="75"/>
      <c r="D837" s="75"/>
      <c r="E837" s="75"/>
      <c r="F837" s="177"/>
      <c r="G837" s="177"/>
      <c r="H837" s="177"/>
      <c r="I837" s="177"/>
    </row>
    <row r="838">
      <c r="A838" s="75"/>
      <c r="B838" s="75"/>
      <c r="C838" s="75"/>
      <c r="D838" s="75"/>
      <c r="E838" s="75"/>
      <c r="F838" s="177"/>
      <c r="G838" s="177"/>
      <c r="H838" s="177"/>
      <c r="I838" s="177"/>
    </row>
    <row r="839">
      <c r="A839" s="75"/>
      <c r="B839" s="75"/>
      <c r="C839" s="75"/>
      <c r="D839" s="75"/>
      <c r="E839" s="75"/>
      <c r="F839" s="177"/>
      <c r="G839" s="177"/>
      <c r="H839" s="177"/>
      <c r="I839" s="177"/>
    </row>
    <row r="840">
      <c r="A840" s="75"/>
      <c r="B840" s="75"/>
      <c r="C840" s="75"/>
      <c r="D840" s="75"/>
      <c r="E840" s="75"/>
      <c r="F840" s="177"/>
      <c r="G840" s="177"/>
      <c r="H840" s="177"/>
      <c r="I840" s="177"/>
    </row>
    <row r="841">
      <c r="A841" s="75"/>
      <c r="B841" s="75"/>
      <c r="C841" s="75"/>
      <c r="D841" s="75"/>
      <c r="E841" s="75"/>
      <c r="F841" s="177"/>
      <c r="G841" s="177"/>
      <c r="H841" s="177"/>
      <c r="I841" s="177"/>
    </row>
    <row r="842">
      <c r="A842" s="75"/>
      <c r="B842" s="75"/>
      <c r="C842" s="75"/>
      <c r="D842" s="75"/>
      <c r="E842" s="75"/>
      <c r="F842" s="177"/>
      <c r="G842" s="177"/>
      <c r="H842" s="177"/>
      <c r="I842" s="177"/>
    </row>
    <row r="843">
      <c r="A843" s="75"/>
      <c r="B843" s="75"/>
      <c r="C843" s="75"/>
      <c r="D843" s="75"/>
      <c r="E843" s="75"/>
      <c r="F843" s="177"/>
      <c r="G843" s="177"/>
      <c r="H843" s="177"/>
      <c r="I843" s="177"/>
    </row>
    <row r="844">
      <c r="A844" s="75"/>
      <c r="B844" s="75"/>
      <c r="C844" s="75"/>
      <c r="D844" s="75"/>
      <c r="E844" s="75"/>
      <c r="F844" s="177"/>
      <c r="G844" s="177"/>
      <c r="H844" s="177"/>
      <c r="I844" s="177"/>
    </row>
    <row r="845">
      <c r="A845" s="75"/>
      <c r="B845" s="75"/>
      <c r="C845" s="75"/>
      <c r="D845" s="75"/>
      <c r="E845" s="75"/>
      <c r="F845" s="177"/>
      <c r="G845" s="177"/>
      <c r="H845" s="177"/>
      <c r="I845" s="177"/>
    </row>
    <row r="846">
      <c r="A846" s="75"/>
      <c r="B846" s="75"/>
      <c r="C846" s="75"/>
      <c r="D846" s="75"/>
      <c r="E846" s="75"/>
      <c r="F846" s="177"/>
      <c r="G846" s="177"/>
      <c r="H846" s="177"/>
      <c r="I846" s="177"/>
    </row>
    <row r="847">
      <c r="A847" s="75"/>
      <c r="B847" s="75"/>
      <c r="C847" s="75"/>
      <c r="D847" s="75"/>
      <c r="E847" s="75"/>
      <c r="F847" s="177"/>
      <c r="G847" s="177"/>
      <c r="H847" s="177"/>
      <c r="I847" s="177"/>
    </row>
    <row r="848">
      <c r="A848" s="75"/>
      <c r="B848" s="75"/>
      <c r="C848" s="75"/>
      <c r="D848" s="75"/>
      <c r="E848" s="75"/>
      <c r="F848" s="177"/>
      <c r="G848" s="177"/>
      <c r="H848" s="177"/>
      <c r="I848" s="177"/>
    </row>
    <row r="849">
      <c r="A849" s="75"/>
      <c r="B849" s="75"/>
      <c r="C849" s="75"/>
      <c r="D849" s="75"/>
      <c r="E849" s="75"/>
      <c r="F849" s="177"/>
      <c r="G849" s="177"/>
      <c r="H849" s="177"/>
      <c r="I849" s="177"/>
    </row>
    <row r="850">
      <c r="A850" s="75"/>
      <c r="B850" s="75"/>
      <c r="C850" s="75"/>
      <c r="D850" s="75"/>
      <c r="E850" s="75"/>
      <c r="F850" s="177"/>
      <c r="G850" s="177"/>
      <c r="H850" s="177"/>
      <c r="I850" s="177"/>
    </row>
    <row r="851">
      <c r="A851" s="75"/>
      <c r="B851" s="75"/>
      <c r="C851" s="75"/>
      <c r="D851" s="75"/>
      <c r="E851" s="75"/>
      <c r="F851" s="177"/>
      <c r="G851" s="177"/>
      <c r="H851" s="177"/>
      <c r="I851" s="177"/>
    </row>
    <row r="852">
      <c r="A852" s="75"/>
      <c r="B852" s="75"/>
      <c r="C852" s="75"/>
      <c r="D852" s="75"/>
      <c r="E852" s="75"/>
      <c r="F852" s="177"/>
      <c r="G852" s="177"/>
      <c r="H852" s="177"/>
      <c r="I852" s="177"/>
    </row>
    <row r="853">
      <c r="A853" s="75"/>
      <c r="B853" s="75"/>
      <c r="C853" s="75"/>
      <c r="D853" s="75"/>
      <c r="E853" s="75"/>
      <c r="F853" s="177"/>
      <c r="G853" s="177"/>
      <c r="H853" s="177"/>
      <c r="I853" s="177"/>
    </row>
    <row r="854">
      <c r="A854" s="75"/>
      <c r="B854" s="75"/>
      <c r="C854" s="75"/>
      <c r="D854" s="75"/>
      <c r="E854" s="75"/>
      <c r="F854" s="177"/>
      <c r="G854" s="177"/>
      <c r="H854" s="177"/>
      <c r="I854" s="177"/>
    </row>
    <row r="855">
      <c r="A855" s="75"/>
      <c r="B855" s="75"/>
      <c r="C855" s="75"/>
      <c r="D855" s="75"/>
      <c r="E855" s="75"/>
      <c r="F855" s="177"/>
      <c r="G855" s="177"/>
      <c r="H855" s="177"/>
      <c r="I855" s="177"/>
    </row>
    <row r="856">
      <c r="A856" s="75"/>
      <c r="B856" s="75"/>
      <c r="C856" s="75"/>
      <c r="D856" s="75"/>
      <c r="E856" s="75"/>
      <c r="F856" s="177"/>
      <c r="G856" s="177"/>
      <c r="H856" s="177"/>
      <c r="I856" s="177"/>
    </row>
    <row r="857">
      <c r="A857" s="75"/>
      <c r="B857" s="75"/>
      <c r="C857" s="75"/>
      <c r="D857" s="75"/>
      <c r="E857" s="75"/>
      <c r="F857" s="177"/>
      <c r="G857" s="177"/>
      <c r="H857" s="177"/>
      <c r="I857" s="177"/>
    </row>
    <row r="858">
      <c r="A858" s="75"/>
      <c r="B858" s="75"/>
      <c r="C858" s="75"/>
      <c r="D858" s="75"/>
      <c r="E858" s="75"/>
      <c r="F858" s="177"/>
      <c r="G858" s="177"/>
      <c r="H858" s="177"/>
      <c r="I858" s="177"/>
    </row>
    <row r="859">
      <c r="A859" s="75"/>
      <c r="B859" s="75"/>
      <c r="C859" s="75"/>
      <c r="D859" s="75"/>
      <c r="E859" s="75"/>
      <c r="F859" s="177"/>
      <c r="G859" s="177"/>
      <c r="H859" s="177"/>
      <c r="I859" s="177"/>
    </row>
    <row r="860">
      <c r="A860" s="75"/>
      <c r="B860" s="75"/>
      <c r="C860" s="75"/>
      <c r="D860" s="75"/>
      <c r="E860" s="75"/>
      <c r="F860" s="177"/>
      <c r="G860" s="177"/>
      <c r="H860" s="177"/>
      <c r="I860" s="177"/>
    </row>
    <row r="861">
      <c r="A861" s="75"/>
      <c r="B861" s="75"/>
      <c r="C861" s="75"/>
      <c r="D861" s="75"/>
      <c r="E861" s="75"/>
      <c r="F861" s="177"/>
      <c r="G861" s="177"/>
      <c r="H861" s="177"/>
      <c r="I861" s="177"/>
    </row>
    <row r="862">
      <c r="A862" s="75"/>
      <c r="B862" s="75"/>
      <c r="C862" s="75"/>
      <c r="D862" s="75"/>
      <c r="E862" s="75"/>
      <c r="F862" s="177"/>
      <c r="G862" s="177"/>
      <c r="H862" s="177"/>
      <c r="I862" s="177"/>
    </row>
    <row r="863">
      <c r="A863" s="75"/>
      <c r="B863" s="75"/>
      <c r="C863" s="75"/>
      <c r="D863" s="75"/>
      <c r="E863" s="75"/>
      <c r="F863" s="177"/>
      <c r="G863" s="177"/>
      <c r="H863" s="177"/>
      <c r="I863" s="177"/>
    </row>
    <row r="864">
      <c r="A864" s="75"/>
      <c r="B864" s="75"/>
      <c r="C864" s="75"/>
      <c r="D864" s="75"/>
      <c r="E864" s="75"/>
      <c r="F864" s="177"/>
      <c r="G864" s="177"/>
      <c r="H864" s="177"/>
      <c r="I864" s="177"/>
    </row>
    <row r="865">
      <c r="A865" s="75"/>
      <c r="B865" s="75"/>
      <c r="C865" s="75"/>
      <c r="D865" s="75"/>
      <c r="E865" s="75"/>
      <c r="F865" s="177"/>
      <c r="G865" s="177"/>
      <c r="H865" s="177"/>
      <c r="I865" s="177"/>
    </row>
    <row r="866">
      <c r="A866" s="75"/>
      <c r="B866" s="75"/>
      <c r="C866" s="75"/>
      <c r="D866" s="75"/>
      <c r="E866" s="75"/>
      <c r="F866" s="177"/>
      <c r="G866" s="177"/>
      <c r="H866" s="177"/>
      <c r="I866" s="177"/>
    </row>
    <row r="867">
      <c r="A867" s="75"/>
      <c r="B867" s="75"/>
      <c r="C867" s="75"/>
      <c r="D867" s="75"/>
      <c r="E867" s="75"/>
      <c r="F867" s="177"/>
      <c r="G867" s="177"/>
      <c r="H867" s="177"/>
      <c r="I867" s="177"/>
    </row>
    <row r="868">
      <c r="A868" s="75"/>
      <c r="B868" s="75"/>
      <c r="C868" s="75"/>
      <c r="D868" s="75"/>
      <c r="E868" s="75"/>
      <c r="F868" s="177"/>
      <c r="G868" s="177"/>
      <c r="H868" s="177"/>
      <c r="I868" s="177"/>
    </row>
    <row r="869">
      <c r="A869" s="75"/>
      <c r="B869" s="75"/>
      <c r="C869" s="75"/>
      <c r="D869" s="75"/>
      <c r="E869" s="75"/>
      <c r="F869" s="177"/>
      <c r="G869" s="177"/>
      <c r="H869" s="177"/>
      <c r="I869" s="177"/>
    </row>
    <row r="870">
      <c r="A870" s="75"/>
      <c r="B870" s="75"/>
      <c r="C870" s="75"/>
      <c r="D870" s="75"/>
      <c r="E870" s="75"/>
      <c r="F870" s="177"/>
      <c r="G870" s="177"/>
      <c r="H870" s="177"/>
      <c r="I870" s="177"/>
    </row>
    <row r="871">
      <c r="A871" s="75"/>
      <c r="B871" s="75"/>
      <c r="C871" s="75"/>
      <c r="D871" s="75"/>
      <c r="E871" s="75"/>
      <c r="F871" s="177"/>
      <c r="G871" s="177"/>
      <c r="H871" s="177"/>
      <c r="I871" s="177"/>
    </row>
    <row r="872">
      <c r="A872" s="75"/>
      <c r="B872" s="75"/>
      <c r="C872" s="75"/>
      <c r="D872" s="75"/>
      <c r="E872" s="75"/>
      <c r="F872" s="177"/>
      <c r="G872" s="177"/>
      <c r="H872" s="177"/>
      <c r="I872" s="177"/>
    </row>
    <row r="873">
      <c r="A873" s="75"/>
      <c r="B873" s="75"/>
      <c r="C873" s="75"/>
      <c r="D873" s="75"/>
      <c r="E873" s="75"/>
      <c r="F873" s="177"/>
      <c r="G873" s="177"/>
      <c r="H873" s="177"/>
      <c r="I873" s="177"/>
    </row>
    <row r="874">
      <c r="A874" s="75"/>
      <c r="B874" s="75"/>
      <c r="C874" s="75"/>
      <c r="D874" s="75"/>
      <c r="E874" s="75"/>
      <c r="F874" s="177"/>
      <c r="G874" s="177"/>
      <c r="H874" s="177"/>
      <c r="I874" s="177"/>
    </row>
    <row r="875">
      <c r="A875" s="75"/>
      <c r="B875" s="75"/>
      <c r="C875" s="75"/>
      <c r="D875" s="75"/>
      <c r="E875" s="75"/>
      <c r="F875" s="177"/>
      <c r="G875" s="177"/>
      <c r="H875" s="177"/>
      <c r="I875" s="177"/>
    </row>
    <row r="876">
      <c r="A876" s="75"/>
      <c r="B876" s="75"/>
      <c r="C876" s="75"/>
      <c r="D876" s="75"/>
      <c r="E876" s="75"/>
      <c r="F876" s="177"/>
      <c r="G876" s="177"/>
      <c r="H876" s="177"/>
      <c r="I876" s="177"/>
    </row>
    <row r="877">
      <c r="A877" s="75"/>
      <c r="B877" s="75"/>
      <c r="C877" s="75"/>
      <c r="D877" s="75"/>
      <c r="E877" s="75"/>
      <c r="F877" s="177"/>
      <c r="G877" s="177"/>
      <c r="H877" s="177"/>
      <c r="I877" s="177"/>
    </row>
    <row r="878">
      <c r="A878" s="75"/>
      <c r="B878" s="75"/>
      <c r="C878" s="75"/>
      <c r="D878" s="75"/>
      <c r="E878" s="75"/>
      <c r="F878" s="177"/>
      <c r="G878" s="177"/>
      <c r="H878" s="177"/>
      <c r="I878" s="177"/>
    </row>
    <row r="879">
      <c r="A879" s="75"/>
      <c r="B879" s="75"/>
      <c r="C879" s="75"/>
      <c r="D879" s="75"/>
      <c r="E879" s="75"/>
      <c r="F879" s="177"/>
      <c r="G879" s="177"/>
      <c r="H879" s="177"/>
      <c r="I879" s="177"/>
    </row>
    <row r="880">
      <c r="A880" s="75"/>
      <c r="B880" s="75"/>
      <c r="C880" s="75"/>
      <c r="D880" s="75"/>
      <c r="E880" s="75"/>
      <c r="F880" s="177"/>
      <c r="G880" s="177"/>
      <c r="H880" s="177"/>
      <c r="I880" s="177"/>
    </row>
    <row r="881">
      <c r="A881" s="75"/>
      <c r="B881" s="75"/>
      <c r="C881" s="75"/>
      <c r="D881" s="75"/>
      <c r="E881" s="75"/>
      <c r="F881" s="177"/>
      <c r="G881" s="177"/>
      <c r="H881" s="177"/>
      <c r="I881" s="177"/>
    </row>
    <row r="882">
      <c r="A882" s="75"/>
      <c r="B882" s="75"/>
      <c r="C882" s="75"/>
      <c r="D882" s="75"/>
      <c r="E882" s="75"/>
      <c r="F882" s="177"/>
      <c r="G882" s="177"/>
      <c r="H882" s="177"/>
      <c r="I882" s="177"/>
    </row>
    <row r="883">
      <c r="A883" s="75"/>
      <c r="B883" s="75"/>
      <c r="C883" s="75"/>
      <c r="D883" s="75"/>
      <c r="E883" s="75"/>
      <c r="F883" s="177"/>
      <c r="G883" s="177"/>
      <c r="H883" s="177"/>
      <c r="I883" s="177"/>
    </row>
    <row r="884">
      <c r="A884" s="75"/>
      <c r="B884" s="75"/>
      <c r="C884" s="75"/>
      <c r="D884" s="75"/>
      <c r="E884" s="75"/>
      <c r="F884" s="177"/>
      <c r="G884" s="177"/>
      <c r="H884" s="177"/>
      <c r="I884" s="177"/>
    </row>
    <row r="885">
      <c r="A885" s="75"/>
      <c r="B885" s="75"/>
      <c r="C885" s="75"/>
      <c r="D885" s="75"/>
      <c r="E885" s="75"/>
      <c r="F885" s="177"/>
      <c r="G885" s="177"/>
      <c r="H885" s="177"/>
      <c r="I885" s="177"/>
    </row>
    <row r="886">
      <c r="A886" s="75"/>
      <c r="B886" s="75"/>
      <c r="C886" s="75"/>
      <c r="D886" s="75"/>
      <c r="E886" s="75"/>
      <c r="F886" s="177"/>
      <c r="G886" s="177"/>
      <c r="H886" s="177"/>
      <c r="I886" s="177"/>
    </row>
    <row r="887">
      <c r="A887" s="75"/>
      <c r="B887" s="75"/>
      <c r="C887" s="75"/>
      <c r="D887" s="75"/>
      <c r="E887" s="75"/>
      <c r="F887" s="177"/>
      <c r="G887" s="177"/>
      <c r="H887" s="177"/>
      <c r="I887" s="177"/>
    </row>
    <row r="888">
      <c r="A888" s="75"/>
      <c r="B888" s="75"/>
      <c r="C888" s="75"/>
      <c r="D888" s="75"/>
      <c r="E888" s="75"/>
      <c r="F888" s="177"/>
      <c r="G888" s="177"/>
      <c r="H888" s="177"/>
      <c r="I888" s="177"/>
    </row>
    <row r="889">
      <c r="A889" s="75"/>
      <c r="B889" s="75"/>
      <c r="C889" s="75"/>
      <c r="D889" s="75"/>
      <c r="E889" s="75"/>
      <c r="F889" s="177"/>
      <c r="G889" s="177"/>
      <c r="H889" s="177"/>
      <c r="I889" s="177"/>
    </row>
    <row r="890">
      <c r="A890" s="75"/>
      <c r="B890" s="75"/>
      <c r="C890" s="75"/>
      <c r="D890" s="75"/>
      <c r="E890" s="75"/>
      <c r="F890" s="177"/>
      <c r="G890" s="177"/>
      <c r="H890" s="177"/>
      <c r="I890" s="177"/>
    </row>
    <row r="891">
      <c r="A891" s="75"/>
      <c r="B891" s="75"/>
      <c r="C891" s="75"/>
      <c r="D891" s="75"/>
      <c r="E891" s="75"/>
      <c r="F891" s="177"/>
      <c r="G891" s="177"/>
      <c r="H891" s="177"/>
      <c r="I891" s="177"/>
    </row>
    <row r="892">
      <c r="A892" s="75"/>
      <c r="B892" s="75"/>
      <c r="C892" s="75"/>
      <c r="D892" s="75"/>
      <c r="E892" s="75"/>
      <c r="F892" s="177"/>
      <c r="G892" s="177"/>
      <c r="H892" s="177"/>
      <c r="I892" s="177"/>
    </row>
    <row r="893">
      <c r="A893" s="75"/>
      <c r="B893" s="75"/>
      <c r="C893" s="75"/>
      <c r="D893" s="75"/>
      <c r="E893" s="75"/>
      <c r="F893" s="177"/>
      <c r="G893" s="177"/>
      <c r="H893" s="177"/>
      <c r="I893" s="177"/>
    </row>
    <row r="894">
      <c r="A894" s="75"/>
      <c r="B894" s="75"/>
      <c r="C894" s="75"/>
      <c r="D894" s="75"/>
      <c r="E894" s="75"/>
      <c r="F894" s="177"/>
      <c r="G894" s="177"/>
      <c r="H894" s="177"/>
      <c r="I894" s="177"/>
    </row>
    <row r="895">
      <c r="A895" s="75"/>
      <c r="B895" s="75"/>
      <c r="C895" s="75"/>
      <c r="D895" s="75"/>
      <c r="E895" s="75"/>
      <c r="F895" s="177"/>
      <c r="G895" s="177"/>
      <c r="H895" s="177"/>
      <c r="I895" s="177"/>
    </row>
    <row r="896">
      <c r="A896" s="75"/>
      <c r="B896" s="75"/>
      <c r="C896" s="75"/>
      <c r="D896" s="75"/>
      <c r="E896" s="75"/>
      <c r="F896" s="177"/>
      <c r="G896" s="177"/>
      <c r="H896" s="177"/>
      <c r="I896" s="177"/>
    </row>
    <row r="897">
      <c r="A897" s="75"/>
      <c r="B897" s="75"/>
      <c r="C897" s="75"/>
      <c r="D897" s="75"/>
      <c r="E897" s="75"/>
      <c r="F897" s="177"/>
      <c r="G897" s="177"/>
      <c r="H897" s="177"/>
      <c r="I897" s="177"/>
    </row>
    <row r="898">
      <c r="A898" s="75"/>
      <c r="B898" s="75"/>
      <c r="C898" s="75"/>
      <c r="D898" s="75"/>
      <c r="E898" s="75"/>
      <c r="F898" s="177"/>
      <c r="G898" s="177"/>
      <c r="H898" s="177"/>
      <c r="I898" s="177"/>
    </row>
    <row r="899">
      <c r="A899" s="75"/>
      <c r="B899" s="75"/>
      <c r="C899" s="75"/>
      <c r="D899" s="75"/>
      <c r="E899" s="75"/>
      <c r="F899" s="177"/>
      <c r="G899" s="177"/>
      <c r="H899" s="177"/>
      <c r="I899" s="177"/>
    </row>
    <row r="900">
      <c r="A900" s="75"/>
      <c r="B900" s="75"/>
      <c r="C900" s="75"/>
      <c r="D900" s="75"/>
      <c r="E900" s="75"/>
      <c r="F900" s="177"/>
      <c r="G900" s="177"/>
      <c r="H900" s="177"/>
      <c r="I900" s="177"/>
    </row>
    <row r="901">
      <c r="A901" s="75"/>
      <c r="B901" s="75"/>
      <c r="C901" s="75"/>
      <c r="D901" s="75"/>
      <c r="E901" s="75"/>
      <c r="F901" s="177"/>
      <c r="G901" s="177"/>
      <c r="H901" s="177"/>
      <c r="I901" s="177"/>
    </row>
    <row r="902">
      <c r="A902" s="75"/>
      <c r="B902" s="75"/>
      <c r="C902" s="75"/>
      <c r="D902" s="75"/>
      <c r="E902" s="75"/>
      <c r="F902" s="177"/>
      <c r="G902" s="177"/>
      <c r="H902" s="177"/>
      <c r="I902" s="177"/>
    </row>
    <row r="903">
      <c r="A903" s="75"/>
      <c r="B903" s="75"/>
      <c r="C903" s="75"/>
      <c r="D903" s="75"/>
      <c r="E903" s="75"/>
      <c r="F903" s="177"/>
      <c r="G903" s="177"/>
      <c r="H903" s="177"/>
      <c r="I903" s="177"/>
    </row>
    <row r="904">
      <c r="A904" s="75"/>
      <c r="B904" s="75"/>
      <c r="C904" s="75"/>
      <c r="D904" s="75"/>
      <c r="E904" s="75"/>
      <c r="F904" s="177"/>
      <c r="G904" s="177"/>
      <c r="H904" s="177"/>
      <c r="I904" s="177"/>
    </row>
    <row r="905">
      <c r="A905" s="75"/>
      <c r="B905" s="75"/>
      <c r="C905" s="75"/>
      <c r="D905" s="75"/>
      <c r="E905" s="75"/>
      <c r="F905" s="177"/>
      <c r="G905" s="177"/>
      <c r="H905" s="177"/>
      <c r="I905" s="177"/>
    </row>
    <row r="906">
      <c r="A906" s="75"/>
      <c r="B906" s="75"/>
      <c r="C906" s="75"/>
      <c r="D906" s="75"/>
      <c r="E906" s="75"/>
      <c r="F906" s="177"/>
      <c r="G906" s="177"/>
      <c r="H906" s="177"/>
      <c r="I906" s="177"/>
    </row>
    <row r="907">
      <c r="A907" s="75"/>
      <c r="B907" s="75"/>
      <c r="C907" s="75"/>
      <c r="D907" s="75"/>
      <c r="E907" s="75"/>
      <c r="F907" s="177"/>
      <c r="G907" s="177"/>
      <c r="H907" s="177"/>
      <c r="I907" s="177"/>
    </row>
    <row r="908">
      <c r="A908" s="75"/>
      <c r="B908" s="75"/>
      <c r="C908" s="75"/>
      <c r="D908" s="75"/>
      <c r="E908" s="75"/>
      <c r="F908" s="177"/>
      <c r="G908" s="177"/>
      <c r="H908" s="177"/>
      <c r="I908" s="177"/>
    </row>
    <row r="909">
      <c r="A909" s="75"/>
      <c r="B909" s="75"/>
      <c r="C909" s="75"/>
      <c r="D909" s="75"/>
      <c r="E909" s="75"/>
      <c r="F909" s="177"/>
      <c r="G909" s="177"/>
      <c r="H909" s="177"/>
      <c r="I909" s="177"/>
    </row>
    <row r="910">
      <c r="A910" s="75"/>
      <c r="B910" s="75"/>
      <c r="C910" s="75"/>
      <c r="D910" s="75"/>
      <c r="E910" s="75"/>
      <c r="F910" s="177"/>
      <c r="G910" s="177"/>
      <c r="H910" s="177"/>
      <c r="I910" s="177"/>
    </row>
    <row r="911">
      <c r="A911" s="75"/>
      <c r="B911" s="75"/>
      <c r="C911" s="75"/>
      <c r="D911" s="75"/>
      <c r="E911" s="75"/>
      <c r="F911" s="177"/>
      <c r="G911" s="177"/>
      <c r="H911" s="177"/>
      <c r="I911" s="177"/>
    </row>
    <row r="912">
      <c r="A912" s="75"/>
      <c r="B912" s="75"/>
      <c r="C912" s="75"/>
      <c r="D912" s="75"/>
      <c r="E912" s="75"/>
      <c r="F912" s="177"/>
      <c r="G912" s="177"/>
      <c r="H912" s="177"/>
      <c r="I912" s="177"/>
    </row>
    <row r="913">
      <c r="A913" s="75"/>
      <c r="B913" s="75"/>
      <c r="C913" s="75"/>
      <c r="D913" s="75"/>
      <c r="E913" s="75"/>
      <c r="F913" s="177"/>
      <c r="G913" s="177"/>
      <c r="H913" s="177"/>
      <c r="I913" s="177"/>
    </row>
    <row r="914">
      <c r="A914" s="75"/>
      <c r="B914" s="75"/>
      <c r="C914" s="75"/>
      <c r="D914" s="75"/>
      <c r="E914" s="75"/>
      <c r="F914" s="177"/>
      <c r="G914" s="177"/>
      <c r="H914" s="177"/>
      <c r="I914" s="177"/>
    </row>
    <row r="915">
      <c r="A915" s="75"/>
      <c r="B915" s="75"/>
      <c r="C915" s="75"/>
      <c r="D915" s="75"/>
      <c r="E915" s="75"/>
      <c r="F915" s="177"/>
      <c r="G915" s="177"/>
      <c r="H915" s="177"/>
      <c r="I915" s="177"/>
    </row>
    <row r="916">
      <c r="A916" s="75"/>
      <c r="B916" s="75"/>
      <c r="C916" s="75"/>
      <c r="D916" s="75"/>
      <c r="E916" s="75"/>
      <c r="F916" s="177"/>
      <c r="G916" s="177"/>
      <c r="H916" s="177"/>
      <c r="I916" s="177"/>
    </row>
    <row r="917">
      <c r="A917" s="75"/>
      <c r="B917" s="75"/>
      <c r="C917" s="75"/>
      <c r="D917" s="75"/>
      <c r="E917" s="75"/>
      <c r="F917" s="177"/>
      <c r="G917" s="177"/>
      <c r="H917" s="177"/>
      <c r="I917" s="177"/>
    </row>
    <row r="918">
      <c r="A918" s="75"/>
      <c r="B918" s="75"/>
      <c r="C918" s="75"/>
      <c r="D918" s="75"/>
      <c r="E918" s="75"/>
      <c r="F918" s="177"/>
      <c r="G918" s="177"/>
      <c r="H918" s="177"/>
      <c r="I918" s="177"/>
    </row>
    <row r="919">
      <c r="A919" s="75"/>
      <c r="B919" s="75"/>
      <c r="C919" s="75"/>
      <c r="D919" s="75"/>
      <c r="E919" s="75"/>
      <c r="F919" s="177"/>
      <c r="G919" s="177"/>
      <c r="H919" s="177"/>
      <c r="I919" s="177"/>
    </row>
    <row r="920">
      <c r="A920" s="75"/>
      <c r="B920" s="75"/>
      <c r="C920" s="75"/>
      <c r="D920" s="75"/>
      <c r="E920" s="75"/>
      <c r="F920" s="177"/>
      <c r="G920" s="177"/>
      <c r="H920" s="177"/>
      <c r="I920" s="177"/>
    </row>
    <row r="921">
      <c r="A921" s="75"/>
      <c r="B921" s="75"/>
      <c r="C921" s="75"/>
      <c r="D921" s="75"/>
      <c r="E921" s="75"/>
      <c r="F921" s="177"/>
      <c r="G921" s="177"/>
      <c r="H921" s="177"/>
      <c r="I921" s="177"/>
    </row>
    <row r="922">
      <c r="A922" s="75"/>
      <c r="B922" s="75"/>
      <c r="C922" s="75"/>
      <c r="D922" s="75"/>
      <c r="E922" s="75"/>
      <c r="F922" s="177"/>
      <c r="G922" s="177"/>
      <c r="H922" s="177"/>
      <c r="I922" s="177"/>
    </row>
    <row r="923">
      <c r="A923" s="75"/>
      <c r="B923" s="75"/>
      <c r="C923" s="75"/>
      <c r="D923" s="75"/>
      <c r="E923" s="75"/>
      <c r="F923" s="177"/>
      <c r="G923" s="177"/>
      <c r="H923" s="177"/>
      <c r="I923" s="177"/>
    </row>
    <row r="924">
      <c r="A924" s="75"/>
      <c r="B924" s="75"/>
      <c r="C924" s="75"/>
      <c r="D924" s="75"/>
      <c r="E924" s="75"/>
      <c r="F924" s="177"/>
      <c r="G924" s="177"/>
      <c r="H924" s="177"/>
      <c r="I924" s="177"/>
    </row>
    <row r="925">
      <c r="A925" s="75"/>
      <c r="B925" s="75"/>
      <c r="C925" s="75"/>
      <c r="D925" s="75"/>
      <c r="E925" s="75"/>
      <c r="F925" s="177"/>
      <c r="G925" s="177"/>
      <c r="H925" s="177"/>
      <c r="I925" s="177"/>
    </row>
    <row r="926">
      <c r="A926" s="75"/>
      <c r="B926" s="75"/>
      <c r="C926" s="75"/>
      <c r="D926" s="75"/>
      <c r="E926" s="75"/>
      <c r="F926" s="177"/>
      <c r="G926" s="177"/>
      <c r="H926" s="177"/>
      <c r="I926" s="177"/>
    </row>
    <row r="927">
      <c r="A927" s="75"/>
      <c r="B927" s="75"/>
      <c r="C927" s="75"/>
      <c r="D927" s="75"/>
      <c r="E927" s="75"/>
      <c r="F927" s="177"/>
      <c r="G927" s="177"/>
      <c r="H927" s="177"/>
      <c r="I927" s="177"/>
    </row>
    <row r="928">
      <c r="A928" s="75"/>
      <c r="B928" s="75"/>
      <c r="C928" s="75"/>
      <c r="D928" s="75"/>
      <c r="E928" s="75"/>
      <c r="F928" s="177"/>
      <c r="G928" s="177"/>
      <c r="H928" s="177"/>
      <c r="I928" s="177"/>
    </row>
    <row r="929">
      <c r="A929" s="75"/>
      <c r="B929" s="75"/>
      <c r="C929" s="75"/>
      <c r="D929" s="75"/>
      <c r="E929" s="75"/>
      <c r="F929" s="177"/>
      <c r="G929" s="177"/>
      <c r="H929" s="177"/>
      <c r="I929" s="177"/>
    </row>
    <row r="930">
      <c r="A930" s="75"/>
      <c r="B930" s="75"/>
      <c r="C930" s="75"/>
      <c r="D930" s="75"/>
      <c r="E930" s="75"/>
      <c r="F930" s="177"/>
      <c r="G930" s="177"/>
      <c r="H930" s="177"/>
      <c r="I930" s="177"/>
    </row>
    <row r="931">
      <c r="A931" s="75"/>
      <c r="B931" s="75"/>
      <c r="C931" s="75"/>
      <c r="D931" s="75"/>
      <c r="E931" s="75"/>
      <c r="F931" s="177"/>
      <c r="G931" s="177"/>
      <c r="H931" s="177"/>
      <c r="I931" s="177"/>
    </row>
    <row r="932">
      <c r="A932" s="75"/>
      <c r="B932" s="75"/>
      <c r="C932" s="75"/>
      <c r="D932" s="75"/>
      <c r="E932" s="75"/>
      <c r="F932" s="177"/>
      <c r="G932" s="177"/>
      <c r="H932" s="177"/>
      <c r="I932" s="177"/>
    </row>
    <row r="933">
      <c r="A933" s="75"/>
      <c r="B933" s="75"/>
      <c r="C933" s="75"/>
      <c r="D933" s="75"/>
      <c r="E933" s="75"/>
      <c r="F933" s="177"/>
      <c r="G933" s="177"/>
      <c r="H933" s="177"/>
      <c r="I933" s="177"/>
    </row>
    <row r="934">
      <c r="A934" s="75"/>
      <c r="B934" s="75"/>
      <c r="C934" s="75"/>
      <c r="D934" s="75"/>
      <c r="E934" s="75"/>
      <c r="F934" s="177"/>
      <c r="G934" s="177"/>
      <c r="H934" s="177"/>
      <c r="I934" s="177"/>
    </row>
    <row r="935">
      <c r="A935" s="75"/>
      <c r="B935" s="75"/>
      <c r="C935" s="75"/>
      <c r="D935" s="75"/>
      <c r="E935" s="75"/>
      <c r="F935" s="177"/>
      <c r="G935" s="177"/>
      <c r="H935" s="177"/>
      <c r="I935" s="177"/>
    </row>
    <row r="936">
      <c r="A936" s="75"/>
      <c r="B936" s="75"/>
      <c r="C936" s="75"/>
      <c r="D936" s="75"/>
      <c r="E936" s="75"/>
      <c r="F936" s="177"/>
      <c r="G936" s="177"/>
      <c r="H936" s="177"/>
      <c r="I936" s="177"/>
    </row>
    <row r="937">
      <c r="A937" s="75"/>
      <c r="B937" s="75"/>
      <c r="C937" s="75"/>
      <c r="D937" s="75"/>
      <c r="E937" s="75"/>
      <c r="F937" s="177"/>
      <c r="G937" s="177"/>
      <c r="H937" s="177"/>
      <c r="I937" s="177"/>
    </row>
    <row r="938">
      <c r="A938" s="75"/>
      <c r="B938" s="75"/>
      <c r="C938" s="75"/>
      <c r="D938" s="75"/>
      <c r="E938" s="75"/>
      <c r="F938" s="177"/>
      <c r="G938" s="177"/>
      <c r="H938" s="177"/>
      <c r="I938" s="177"/>
    </row>
    <row r="939">
      <c r="A939" s="75"/>
      <c r="B939" s="75"/>
      <c r="C939" s="75"/>
      <c r="D939" s="75"/>
      <c r="E939" s="75"/>
      <c r="F939" s="177"/>
      <c r="G939" s="177"/>
      <c r="H939" s="177"/>
      <c r="I939" s="177"/>
    </row>
    <row r="940">
      <c r="A940" s="75"/>
      <c r="B940" s="75"/>
      <c r="C940" s="75"/>
      <c r="D940" s="75"/>
      <c r="E940" s="75"/>
      <c r="F940" s="177"/>
      <c r="G940" s="177"/>
      <c r="H940" s="177"/>
      <c r="I940" s="177"/>
    </row>
    <row r="941">
      <c r="A941" s="75"/>
      <c r="B941" s="75"/>
      <c r="C941" s="75"/>
      <c r="D941" s="75"/>
      <c r="E941" s="75"/>
      <c r="F941" s="177"/>
      <c r="G941" s="177"/>
      <c r="H941" s="177"/>
      <c r="I941" s="177"/>
    </row>
    <row r="942">
      <c r="A942" s="75"/>
      <c r="B942" s="75"/>
      <c r="C942" s="75"/>
      <c r="D942" s="75"/>
      <c r="E942" s="75"/>
      <c r="F942" s="177"/>
      <c r="G942" s="177"/>
      <c r="H942" s="177"/>
      <c r="I942" s="177"/>
    </row>
    <row r="943">
      <c r="A943" s="75"/>
      <c r="B943" s="75"/>
      <c r="C943" s="75"/>
      <c r="D943" s="75"/>
      <c r="E943" s="75"/>
      <c r="F943" s="177"/>
      <c r="G943" s="177"/>
      <c r="H943" s="177"/>
      <c r="I943" s="177"/>
    </row>
    <row r="944">
      <c r="A944" s="75"/>
      <c r="B944" s="75"/>
      <c r="C944" s="75"/>
      <c r="D944" s="75"/>
      <c r="E944" s="75"/>
      <c r="F944" s="177"/>
      <c r="G944" s="177"/>
      <c r="H944" s="177"/>
      <c r="I944" s="177"/>
    </row>
    <row r="945">
      <c r="A945" s="75"/>
      <c r="B945" s="75"/>
      <c r="C945" s="75"/>
      <c r="D945" s="75"/>
      <c r="E945" s="75"/>
      <c r="F945" s="177"/>
      <c r="G945" s="177"/>
      <c r="H945" s="177"/>
      <c r="I945" s="177"/>
    </row>
    <row r="946">
      <c r="A946" s="75"/>
      <c r="B946" s="75"/>
      <c r="C946" s="75"/>
      <c r="D946" s="75"/>
      <c r="E946" s="75"/>
      <c r="F946" s="177"/>
      <c r="G946" s="177"/>
      <c r="H946" s="177"/>
      <c r="I946" s="177"/>
    </row>
    <row r="947">
      <c r="A947" s="75"/>
      <c r="B947" s="75"/>
      <c r="C947" s="75"/>
      <c r="D947" s="75"/>
      <c r="E947" s="75"/>
      <c r="F947" s="177"/>
      <c r="G947" s="177"/>
      <c r="H947" s="177"/>
      <c r="I947" s="177"/>
    </row>
    <row r="948">
      <c r="A948" s="75"/>
      <c r="B948" s="75"/>
      <c r="C948" s="75"/>
      <c r="D948" s="75"/>
      <c r="E948" s="75"/>
      <c r="F948" s="177"/>
      <c r="G948" s="177"/>
      <c r="H948" s="177"/>
      <c r="I948" s="177"/>
    </row>
    <row r="949">
      <c r="A949" s="75"/>
      <c r="B949" s="75"/>
      <c r="C949" s="75"/>
      <c r="D949" s="75"/>
      <c r="E949" s="75"/>
      <c r="F949" s="177"/>
      <c r="G949" s="177"/>
      <c r="H949" s="177"/>
      <c r="I949" s="177"/>
    </row>
    <row r="950">
      <c r="A950" s="75"/>
      <c r="B950" s="75"/>
      <c r="C950" s="75"/>
      <c r="D950" s="75"/>
      <c r="E950" s="75"/>
      <c r="F950" s="177"/>
      <c r="G950" s="177"/>
      <c r="H950" s="177"/>
      <c r="I950" s="177"/>
    </row>
    <row r="951">
      <c r="A951" s="75"/>
      <c r="B951" s="75"/>
      <c r="C951" s="75"/>
      <c r="D951" s="75"/>
      <c r="E951" s="75"/>
      <c r="F951" s="177"/>
      <c r="G951" s="177"/>
      <c r="H951" s="177"/>
      <c r="I951" s="177"/>
    </row>
    <row r="952">
      <c r="A952" s="75"/>
      <c r="B952" s="75"/>
      <c r="C952" s="75"/>
      <c r="D952" s="75"/>
      <c r="E952" s="75"/>
      <c r="F952" s="177"/>
      <c r="G952" s="177"/>
      <c r="H952" s="177"/>
      <c r="I952" s="177"/>
    </row>
    <row r="953">
      <c r="A953" s="75"/>
      <c r="B953" s="75"/>
      <c r="C953" s="75"/>
      <c r="D953" s="75"/>
      <c r="E953" s="75"/>
      <c r="F953" s="177"/>
      <c r="G953" s="177"/>
      <c r="H953" s="177"/>
      <c r="I953" s="177"/>
    </row>
    <row r="954">
      <c r="A954" s="75"/>
      <c r="B954" s="75"/>
      <c r="C954" s="75"/>
      <c r="D954" s="75"/>
      <c r="E954" s="75"/>
      <c r="F954" s="177"/>
      <c r="G954" s="177"/>
      <c r="H954" s="177"/>
      <c r="I954" s="177"/>
    </row>
    <row r="955">
      <c r="A955" s="75"/>
      <c r="B955" s="75"/>
      <c r="C955" s="75"/>
      <c r="D955" s="75"/>
      <c r="E955" s="75"/>
      <c r="F955" s="177"/>
      <c r="G955" s="177"/>
      <c r="H955" s="177"/>
      <c r="I955" s="177"/>
    </row>
    <row r="956">
      <c r="A956" s="75"/>
      <c r="B956" s="75"/>
      <c r="C956" s="75"/>
      <c r="D956" s="75"/>
      <c r="E956" s="75"/>
      <c r="F956" s="177"/>
      <c r="G956" s="177"/>
      <c r="H956" s="177"/>
      <c r="I956" s="177"/>
    </row>
    <row r="957">
      <c r="A957" s="75"/>
      <c r="B957" s="75"/>
      <c r="C957" s="75"/>
      <c r="D957" s="75"/>
      <c r="E957" s="75"/>
      <c r="F957" s="177"/>
      <c r="G957" s="177"/>
      <c r="H957" s="177"/>
      <c r="I957" s="177"/>
    </row>
    <row r="958">
      <c r="A958" s="75"/>
      <c r="B958" s="75"/>
      <c r="C958" s="75"/>
      <c r="D958" s="75"/>
      <c r="E958" s="75"/>
      <c r="F958" s="177"/>
      <c r="G958" s="177"/>
      <c r="H958" s="177"/>
      <c r="I958" s="177"/>
    </row>
    <row r="959">
      <c r="A959" s="75"/>
      <c r="B959" s="75"/>
      <c r="C959" s="75"/>
      <c r="D959" s="75"/>
      <c r="E959" s="75"/>
      <c r="F959" s="177"/>
      <c r="G959" s="177"/>
      <c r="H959" s="177"/>
      <c r="I959" s="177"/>
    </row>
    <row r="960">
      <c r="A960" s="75"/>
      <c r="B960" s="75"/>
      <c r="C960" s="75"/>
      <c r="D960" s="75"/>
      <c r="E960" s="75"/>
      <c r="F960" s="177"/>
      <c r="G960" s="177"/>
      <c r="H960" s="177"/>
      <c r="I960" s="177"/>
    </row>
    <row r="961">
      <c r="A961" s="75"/>
      <c r="B961" s="75"/>
      <c r="C961" s="75"/>
      <c r="D961" s="75"/>
      <c r="E961" s="75"/>
      <c r="F961" s="177"/>
      <c r="G961" s="177"/>
      <c r="H961" s="177"/>
      <c r="I961" s="177"/>
    </row>
    <row r="962">
      <c r="A962" s="75"/>
      <c r="B962" s="75"/>
      <c r="C962" s="75"/>
      <c r="D962" s="75"/>
      <c r="E962" s="75"/>
      <c r="F962" s="177"/>
      <c r="G962" s="177"/>
      <c r="H962" s="177"/>
      <c r="I962" s="177"/>
    </row>
    <row r="963">
      <c r="A963" s="75"/>
      <c r="B963" s="75"/>
      <c r="C963" s="75"/>
      <c r="D963" s="75"/>
      <c r="E963" s="75"/>
      <c r="F963" s="177"/>
      <c r="G963" s="177"/>
      <c r="H963" s="177"/>
      <c r="I963" s="177"/>
    </row>
    <row r="964">
      <c r="A964" s="75"/>
      <c r="B964" s="75"/>
      <c r="C964" s="75"/>
      <c r="D964" s="75"/>
      <c r="E964" s="75"/>
      <c r="F964" s="177"/>
      <c r="G964" s="177"/>
      <c r="H964" s="177"/>
      <c r="I964" s="177"/>
    </row>
    <row r="965">
      <c r="A965" s="75"/>
      <c r="B965" s="75"/>
      <c r="C965" s="75"/>
      <c r="D965" s="75"/>
      <c r="E965" s="75"/>
      <c r="F965" s="177"/>
      <c r="G965" s="177"/>
      <c r="H965" s="177"/>
      <c r="I965" s="177"/>
    </row>
    <row r="966">
      <c r="A966" s="75"/>
      <c r="B966" s="75"/>
      <c r="C966" s="75"/>
      <c r="D966" s="75"/>
      <c r="E966" s="75"/>
      <c r="F966" s="177"/>
      <c r="G966" s="177"/>
      <c r="H966" s="177"/>
      <c r="I966" s="177"/>
    </row>
    <row r="967">
      <c r="A967" s="75"/>
      <c r="B967" s="75"/>
      <c r="C967" s="75"/>
      <c r="D967" s="75"/>
      <c r="E967" s="75"/>
      <c r="F967" s="177"/>
      <c r="G967" s="177"/>
      <c r="H967" s="177"/>
      <c r="I967" s="177"/>
    </row>
    <row r="968">
      <c r="A968" s="75"/>
      <c r="B968" s="75"/>
      <c r="C968" s="75"/>
      <c r="D968" s="75"/>
      <c r="E968" s="75"/>
      <c r="F968" s="177"/>
      <c r="G968" s="177"/>
      <c r="H968" s="177"/>
      <c r="I968" s="177"/>
    </row>
    <row r="969">
      <c r="A969" s="75"/>
      <c r="B969" s="75"/>
      <c r="C969" s="75"/>
      <c r="D969" s="75"/>
      <c r="E969" s="75"/>
      <c r="F969" s="177"/>
      <c r="G969" s="177"/>
      <c r="H969" s="177"/>
      <c r="I969" s="177"/>
    </row>
    <row r="970">
      <c r="A970" s="75"/>
      <c r="B970" s="75"/>
      <c r="C970" s="75"/>
      <c r="D970" s="75"/>
      <c r="E970" s="75"/>
      <c r="F970" s="177"/>
      <c r="G970" s="177"/>
      <c r="H970" s="177"/>
      <c r="I970" s="177"/>
    </row>
    <row r="971">
      <c r="A971" s="75"/>
      <c r="B971" s="75"/>
      <c r="C971" s="75"/>
      <c r="D971" s="75"/>
      <c r="E971" s="75"/>
      <c r="F971" s="177"/>
      <c r="G971" s="177"/>
      <c r="H971" s="177"/>
      <c r="I971" s="177"/>
    </row>
    <row r="972">
      <c r="A972" s="75"/>
      <c r="B972" s="75"/>
      <c r="C972" s="75"/>
      <c r="D972" s="75"/>
      <c r="E972" s="75"/>
      <c r="F972" s="177"/>
      <c r="G972" s="177"/>
      <c r="H972" s="177"/>
      <c r="I972" s="177"/>
    </row>
    <row r="973">
      <c r="A973" s="75"/>
      <c r="B973" s="75"/>
      <c r="C973" s="75"/>
      <c r="D973" s="75"/>
      <c r="E973" s="75"/>
      <c r="F973" s="177"/>
      <c r="G973" s="177"/>
      <c r="H973" s="177"/>
      <c r="I973" s="177"/>
    </row>
    <row r="974">
      <c r="A974" s="75"/>
      <c r="B974" s="75"/>
      <c r="C974" s="75"/>
      <c r="D974" s="75"/>
      <c r="E974" s="75"/>
      <c r="F974" s="177"/>
      <c r="G974" s="177"/>
      <c r="H974" s="177"/>
      <c r="I974" s="177"/>
    </row>
    <row r="975">
      <c r="A975" s="75"/>
      <c r="B975" s="75"/>
      <c r="C975" s="75"/>
      <c r="D975" s="75"/>
      <c r="E975" s="75"/>
      <c r="F975" s="177"/>
      <c r="G975" s="177"/>
      <c r="H975" s="177"/>
      <c r="I975" s="177"/>
    </row>
    <row r="976">
      <c r="A976" s="75"/>
      <c r="B976" s="75"/>
      <c r="C976" s="75"/>
      <c r="D976" s="75"/>
      <c r="E976" s="75"/>
      <c r="F976" s="177"/>
      <c r="G976" s="177"/>
      <c r="H976" s="177"/>
      <c r="I976" s="177"/>
    </row>
    <row r="977">
      <c r="A977" s="75"/>
      <c r="B977" s="75"/>
      <c r="C977" s="75"/>
      <c r="D977" s="75"/>
      <c r="E977" s="75"/>
      <c r="F977" s="177"/>
      <c r="G977" s="177"/>
      <c r="H977" s="177"/>
      <c r="I977" s="177"/>
    </row>
    <row r="978">
      <c r="A978" s="75"/>
      <c r="B978" s="75"/>
      <c r="C978" s="75"/>
      <c r="D978" s="75"/>
      <c r="E978" s="75"/>
      <c r="F978" s="177"/>
      <c r="G978" s="177"/>
      <c r="H978" s="177"/>
      <c r="I978" s="177"/>
    </row>
    <row r="979">
      <c r="A979" s="75"/>
      <c r="B979" s="75"/>
      <c r="C979" s="75"/>
      <c r="D979" s="75"/>
      <c r="E979" s="75"/>
      <c r="F979" s="177"/>
      <c r="G979" s="177"/>
      <c r="H979" s="177"/>
      <c r="I979" s="177"/>
    </row>
    <row r="980">
      <c r="A980" s="75"/>
      <c r="B980" s="75"/>
      <c r="C980" s="75"/>
      <c r="D980" s="75"/>
      <c r="E980" s="75"/>
      <c r="F980" s="177"/>
      <c r="G980" s="177"/>
      <c r="H980" s="177"/>
      <c r="I980" s="177"/>
    </row>
    <row r="981">
      <c r="A981" s="75"/>
      <c r="B981" s="75"/>
      <c r="C981" s="75"/>
      <c r="D981" s="75"/>
      <c r="E981" s="75"/>
      <c r="F981" s="177"/>
      <c r="G981" s="177"/>
      <c r="H981" s="177"/>
      <c r="I981" s="177"/>
    </row>
    <row r="982">
      <c r="A982" s="75"/>
      <c r="B982" s="75"/>
      <c r="C982" s="75"/>
      <c r="D982" s="75"/>
      <c r="E982" s="75"/>
      <c r="F982" s="177"/>
      <c r="G982" s="177"/>
      <c r="H982" s="177"/>
      <c r="I982" s="177"/>
    </row>
    <row r="983">
      <c r="A983" s="75"/>
      <c r="B983" s="75"/>
      <c r="C983" s="75"/>
      <c r="D983" s="75"/>
      <c r="E983" s="75"/>
      <c r="F983" s="177"/>
      <c r="G983" s="177"/>
      <c r="H983" s="177"/>
      <c r="I983" s="177"/>
    </row>
    <row r="984">
      <c r="A984" s="75"/>
      <c r="B984" s="75"/>
      <c r="C984" s="75"/>
      <c r="D984" s="75"/>
      <c r="E984" s="75"/>
      <c r="F984" s="177"/>
      <c r="G984" s="177"/>
      <c r="H984" s="177"/>
      <c r="I984" s="177"/>
    </row>
    <row r="985">
      <c r="A985" s="75"/>
      <c r="B985" s="75"/>
      <c r="C985" s="75"/>
      <c r="D985" s="75"/>
      <c r="E985" s="75"/>
      <c r="F985" s="177"/>
      <c r="G985" s="177"/>
      <c r="H985" s="177"/>
      <c r="I985" s="177"/>
    </row>
    <row r="986">
      <c r="A986" s="75"/>
      <c r="B986" s="75"/>
      <c r="C986" s="75"/>
      <c r="D986" s="75"/>
      <c r="E986" s="75"/>
      <c r="F986" s="177"/>
      <c r="G986" s="177"/>
      <c r="H986" s="177"/>
      <c r="I986" s="177"/>
    </row>
    <row r="987">
      <c r="A987" s="75"/>
      <c r="B987" s="75"/>
      <c r="C987" s="75"/>
      <c r="D987" s="75"/>
      <c r="E987" s="75"/>
      <c r="F987" s="177"/>
      <c r="G987" s="177"/>
      <c r="H987" s="177"/>
      <c r="I987" s="177"/>
    </row>
    <row r="988">
      <c r="A988" s="75"/>
      <c r="B988" s="75"/>
      <c r="C988" s="75"/>
      <c r="D988" s="75"/>
      <c r="E988" s="75"/>
      <c r="F988" s="177"/>
      <c r="G988" s="177"/>
      <c r="H988" s="177"/>
      <c r="I988" s="177"/>
    </row>
    <row r="989">
      <c r="A989" s="75"/>
      <c r="B989" s="75"/>
      <c r="C989" s="75"/>
      <c r="D989" s="75"/>
      <c r="E989" s="75"/>
      <c r="F989" s="177"/>
      <c r="G989" s="177"/>
      <c r="H989" s="177"/>
      <c r="I989" s="177"/>
    </row>
    <row r="990">
      <c r="A990" s="75"/>
      <c r="B990" s="75"/>
      <c r="C990" s="75"/>
      <c r="D990" s="75"/>
      <c r="E990" s="75"/>
      <c r="F990" s="177"/>
      <c r="G990" s="177"/>
      <c r="H990" s="177"/>
      <c r="I990" s="177"/>
    </row>
    <row r="991">
      <c r="A991" s="75"/>
      <c r="B991" s="75"/>
      <c r="C991" s="75"/>
      <c r="D991" s="75"/>
      <c r="E991" s="75"/>
      <c r="F991" s="177"/>
      <c r="G991" s="177"/>
      <c r="H991" s="177"/>
      <c r="I991" s="177"/>
    </row>
    <row r="992">
      <c r="A992" s="75"/>
      <c r="B992" s="75"/>
      <c r="C992" s="75"/>
      <c r="D992" s="75"/>
      <c r="E992" s="75"/>
      <c r="F992" s="177"/>
      <c r="G992" s="177"/>
      <c r="H992" s="177"/>
      <c r="I992" s="177"/>
    </row>
    <row r="993">
      <c r="A993" s="75"/>
      <c r="B993" s="75"/>
      <c r="C993" s="75"/>
      <c r="D993" s="75"/>
      <c r="E993" s="75"/>
      <c r="F993" s="177"/>
      <c r="G993" s="177"/>
      <c r="H993" s="177"/>
      <c r="I993" s="177"/>
    </row>
    <row r="994">
      <c r="A994" s="75"/>
      <c r="B994" s="75"/>
      <c r="C994" s="75"/>
      <c r="D994" s="75"/>
      <c r="E994" s="75"/>
      <c r="F994" s="177"/>
      <c r="G994" s="177"/>
      <c r="H994" s="177"/>
      <c r="I994" s="177"/>
    </row>
    <row r="995">
      <c r="A995" s="75"/>
      <c r="B995" s="75"/>
      <c r="C995" s="75"/>
      <c r="D995" s="75"/>
      <c r="E995" s="75"/>
      <c r="F995" s="177"/>
      <c r="G995" s="177"/>
      <c r="H995" s="177"/>
      <c r="I995" s="177"/>
    </row>
    <row r="996">
      <c r="F996" s="177"/>
      <c r="G996" s="177"/>
      <c r="H996" s="177"/>
      <c r="I996" s="177"/>
    </row>
    <row r="997">
      <c r="F997" s="177"/>
      <c r="G997" s="177"/>
      <c r="H997" s="177"/>
      <c r="I997" s="177"/>
    </row>
    <row r="998">
      <c r="F998" s="177"/>
      <c r="G998" s="177"/>
      <c r="H998" s="177"/>
      <c r="I998" s="177"/>
    </row>
    <row r="999">
      <c r="F999" s="177"/>
      <c r="G999" s="177"/>
      <c r="H999" s="177"/>
      <c r="I999" s="177"/>
    </row>
    <row r="1000">
      <c r="F1000" s="177"/>
      <c r="G1000" s="177"/>
      <c r="H1000" s="177"/>
      <c r="I1000" s="177"/>
    </row>
  </sheetData>
  <autoFilter ref="$A$3:$W$223">
    <filterColumn colId="8">
      <filters>
        <filter val="NO"/>
      </filters>
    </filterColumn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3" t="str">
        <f>'2021'!A3</f>
        <v>RO number</v>
      </c>
      <c r="B1" s="63" t="str">
        <f>'2021'!B3</f>
        <v>Study number</v>
      </c>
      <c r="C1" s="63" t="str">
        <f>'2021'!C3</f>
        <v>Study name</v>
      </c>
      <c r="D1" s="63" t="str">
        <f>'2021'!D3</f>
        <v>POD</v>
      </c>
      <c r="E1" s="63" t="str">
        <f>'2021'!E3</f>
        <v>Molecule Name</v>
      </c>
      <c r="F1" s="63" t="str">
        <f>'2021'!F3</f>
        <v>Therapeutical Area</v>
      </c>
      <c r="G1" s="63" t="str">
        <f>'2021'!G3</f>
        <v>Phase</v>
      </c>
      <c r="H1" s="63" t="str">
        <f>'2021'!H3</f>
        <v>Final database lock date</v>
      </c>
      <c r="I1" s="63" t="str">
        <f>'2021'!I3</f>
        <v>US Filling</v>
      </c>
      <c r="J1" s="63" t="str">
        <f>'2021'!J3</f>
        <v>Last activity</v>
      </c>
      <c r="K1" s="63" t="str">
        <f>'2021'!K3</f>
        <v>Last activity in days</v>
      </c>
      <c r="L1" s="63" t="str">
        <f>'2021'!L3</f>
        <v>LAST 
VALIDATED DATE</v>
      </c>
      <c r="M1" s="63" t="str">
        <f>'2021'!M3</f>
        <v>Total VAL JOBS</v>
      </c>
      <c r="N1" s="178" t="str">
        <f>'2021'!AD3</f>
        <v>LAST DEFINE
UPDATE DATE</v>
      </c>
      <c r="O1" s="63" t="str">
        <f>'2021'!AE3</f>
        <v>Total DEFINE VERS</v>
      </c>
      <c r="P1" s="63" t="str">
        <f>'2021'!AV3</f>
        <v>LAST ISSUE UPDATE</v>
      </c>
      <c r="Q1" s="63" t="str">
        <f>'2021'!AW3</f>
        <v>TOTAL ISSUES</v>
      </c>
      <c r="R1" s="67" t="s">
        <v>2201</v>
      </c>
      <c r="S1" s="67" t="s">
        <v>2202</v>
      </c>
      <c r="T1" s="67" t="s">
        <v>2203</v>
      </c>
      <c r="U1" s="179"/>
    </row>
    <row r="2">
      <c r="A2" s="63" t="str">
        <f>'2021'!A4</f>
        <v>RO5514041</v>
      </c>
      <c r="B2" s="63" t="str">
        <f>'2021'!B4</f>
        <v>CO39722</v>
      </c>
      <c r="C2" s="180" t="str">
        <f>'2021'!C4</f>
        <v>CO39722 / IMspire170</v>
      </c>
      <c r="D2" s="63" t="str">
        <f>'2021'!D4</f>
        <v>Onc Solid Tumor &amp; Onc Medical Affairs</v>
      </c>
      <c r="E2" s="63" t="str">
        <f>'2021'!E4</f>
        <v>Cotellic</v>
      </c>
      <c r="F2" s="63" t="str">
        <f>'2021'!F4</f>
        <v>ONC - ONCOLOGY</v>
      </c>
      <c r="G2" s="63" t="str">
        <f>'2021'!G4</f>
        <v>Phase III</v>
      </c>
      <c r="H2" s="63" t="str">
        <f>'2021'!H4</f>
        <v>07/04/2021</v>
      </c>
      <c r="I2" s="63" t="str">
        <f>'2021'!I4</f>
        <v/>
      </c>
      <c r="J2" s="178" t="str">
        <f>'2021'!J4</f>
        <v>above 56 days</v>
      </c>
      <c r="K2" s="178">
        <f>'2021'!K4</f>
        <v>612</v>
      </c>
      <c r="L2" s="178" t="str">
        <f>'2021'!L4</f>
        <v>22/07/2021</v>
      </c>
      <c r="M2" s="63">
        <f>'2021'!M4</f>
        <v>7</v>
      </c>
      <c r="N2" s="178" t="str">
        <f>'2021'!AD4</f>
        <v/>
      </c>
      <c r="O2" s="63">
        <f>'2021'!AE4</f>
        <v>0</v>
      </c>
      <c r="P2" s="178" t="str">
        <f>'2021'!AV4</f>
        <v>23/07/2021</v>
      </c>
      <c r="Q2" s="63">
        <f>'2021'!AW4</f>
        <v>216</v>
      </c>
      <c r="R2" s="63">
        <f t="shared" ref="R2:R277" si="1">MONTH(K2)</f>
        <v>9</v>
      </c>
      <c r="S2" s="67">
        <v>7.0</v>
      </c>
      <c r="T2" s="63" t="str">
        <f t="shared" ref="T2:T277" si="2">IF(S2=1,"1 month ago",IF(S2=2,"2 months ago",IF(S2=3,"3 months ago",IF(S2=4,"4 months ago",IF(S2=5,"5 months ago",IF(S2=6,"6 months ago",IF(S2=7,"7 months ago",IF(S2=8,"8 months ago",IF(S2=9,"9 months ago",IF(S2=10,"10 months ago",IF(S2=11,"11 months ago",IF(S2=12,"12 months ago","NULL"))))))))))))</f>
        <v>7 months ago</v>
      </c>
      <c r="U2" s="181"/>
    </row>
    <row r="3">
      <c r="A3" s="63" t="str">
        <f>'2021'!A5</f>
        <v>RO7030816</v>
      </c>
      <c r="B3" s="63" t="str">
        <f>'2021'!B5</f>
        <v>GO29781</v>
      </c>
      <c r="C3" s="182" t="str">
        <f>'2021'!C5</f>
        <v>GO29781 / CD20/CD3 (BTCT4465A)</v>
      </c>
      <c r="D3" s="63" t="str">
        <f>'2021'!D5</f>
        <v>Onc Hematology &amp; Onc Early Dev</v>
      </c>
      <c r="E3" s="63" t="str">
        <f>'2021'!E5</f>
        <v>mosunetuzumab</v>
      </c>
      <c r="F3" s="63" t="str">
        <f>'2021'!F5</f>
        <v>Oncology</v>
      </c>
      <c r="G3" s="63" t="str">
        <f>'2021'!G5</f>
        <v>Phase I</v>
      </c>
      <c r="H3" s="63" t="str">
        <f>'2021'!H5</f>
        <v>02/11/2023</v>
      </c>
      <c r="I3" s="183" t="str">
        <f>'2021'!I5</f>
        <v>30/09/2021</v>
      </c>
      <c r="J3" s="178" t="str">
        <f>'2021'!J5</f>
        <v>above 56 days</v>
      </c>
      <c r="K3" s="178">
        <f>'2021'!K5</f>
        <v>423</v>
      </c>
      <c r="L3" s="178" t="str">
        <f>'2021'!L5</f>
        <v>01/12/2021</v>
      </c>
      <c r="M3" s="63">
        <f>'2021'!M5</f>
        <v>145</v>
      </c>
      <c r="N3" s="178" t="str">
        <f>'2021'!AD5</f>
        <v>28/01/2022</v>
      </c>
      <c r="O3" s="63">
        <f>'2021'!AE5</f>
        <v>182</v>
      </c>
      <c r="P3" s="178" t="str">
        <f>'2021'!AV5</f>
        <v>29/11/2021</v>
      </c>
      <c r="Q3" s="63">
        <f>'2021'!AW5</f>
        <v>930</v>
      </c>
      <c r="R3" s="63">
        <f t="shared" si="1"/>
        <v>2</v>
      </c>
      <c r="S3" s="67">
        <v>1.0</v>
      </c>
      <c r="T3" s="63" t="str">
        <f t="shared" si="2"/>
        <v>1 month ago</v>
      </c>
      <c r="U3" s="181"/>
    </row>
    <row r="4">
      <c r="A4" s="63" t="str">
        <f>'2021'!A6</f>
        <v>RO6867461</v>
      </c>
      <c r="B4" s="63" t="str">
        <f>'2021'!B6</f>
        <v>GR41987</v>
      </c>
      <c r="C4" s="180" t="str">
        <f>'2021'!C6</f>
        <v>GR41987</v>
      </c>
      <c r="D4" s="63" t="str">
        <f>'2021'!D6</f>
        <v>I2O</v>
      </c>
      <c r="E4" s="63" t="str">
        <f>'2021'!E6</f>
        <v>faricimab</v>
      </c>
      <c r="F4" s="63" t="str">
        <f>'2021'!F6</f>
        <v>OPH - OPHTHALMOLOGY</v>
      </c>
      <c r="G4" s="63" t="str">
        <f>'2021'!G6</f>
        <v>Phase IIIb</v>
      </c>
      <c r="H4" s="183" t="str">
        <f>'2021'!H6</f>
        <v>13/10/2023</v>
      </c>
      <c r="I4" s="183" t="str">
        <f>'2021'!I6</f>
        <v>14/05/2021</v>
      </c>
      <c r="J4" s="178" t="str">
        <f>'2021'!J6</f>
        <v>above 56 days</v>
      </c>
      <c r="K4" s="178">
        <f>'2021'!K6</f>
        <v>521</v>
      </c>
      <c r="L4" s="178" t="str">
        <f>'2021'!L6</f>
        <v>22/10/2021</v>
      </c>
      <c r="M4" s="63">
        <f>'2021'!M6</f>
        <v>43</v>
      </c>
      <c r="N4" s="178" t="str">
        <f>'2021'!AD6</f>
        <v>30/09/2021</v>
      </c>
      <c r="O4" s="63">
        <f>'2021'!AE6</f>
        <v>64</v>
      </c>
      <c r="P4" s="178" t="str">
        <f>'2021'!AV6</f>
        <v>30/09/2021</v>
      </c>
      <c r="Q4" s="63">
        <f>'2021'!AW6</f>
        <v>2</v>
      </c>
      <c r="R4" s="63">
        <f t="shared" si="1"/>
        <v>6</v>
      </c>
      <c r="S4" s="67">
        <v>4.0</v>
      </c>
      <c r="T4" s="63" t="str">
        <f t="shared" si="2"/>
        <v>4 months ago</v>
      </c>
      <c r="U4" s="181"/>
    </row>
    <row r="5">
      <c r="A5" s="63" t="str">
        <f>'2021'!A7</f>
        <v>RO7105705</v>
      </c>
      <c r="B5" s="63" t="str">
        <f>'2021'!B7</f>
        <v>GN39763</v>
      </c>
      <c r="C5" s="182" t="str">
        <f>'2021'!C7</f>
        <v>GN39763 / Tauriel</v>
      </c>
      <c r="D5" s="63" t="str">
        <f>'2021'!D7</f>
        <v>Neuroscience</v>
      </c>
      <c r="E5" s="63" t="str">
        <f>'2021'!E7</f>
        <v>semorinemab</v>
      </c>
      <c r="F5" s="63" t="str">
        <f>'2021'!F7</f>
        <v>NS - NEUROSCIENCE</v>
      </c>
      <c r="G5" s="63" t="str">
        <f>'2021'!G7</f>
        <v>Phase II</v>
      </c>
      <c r="H5" s="183" t="str">
        <f>'2021'!H7</f>
        <v>22/01/2021</v>
      </c>
      <c r="I5" s="63" t="str">
        <f>'2021'!I7</f>
        <v/>
      </c>
      <c r="J5" s="178" t="str">
        <f>'2021'!J7</f>
        <v>above 56 days</v>
      </c>
      <c r="K5" s="178">
        <f>'2021'!K7</f>
        <v>594</v>
      </c>
      <c r="L5" s="178" t="str">
        <f>'2021'!L7</f>
        <v>10/08/2021</v>
      </c>
      <c r="M5" s="63">
        <f>'2021'!M7</f>
        <v>66</v>
      </c>
      <c r="N5" s="178" t="str">
        <f>'2021'!AD7</f>
        <v>10/08/2021</v>
      </c>
      <c r="O5" s="63">
        <f>'2021'!AE7</f>
        <v>179</v>
      </c>
      <c r="P5" s="178" t="str">
        <f>'2021'!AV7</f>
        <v>27/07/2021</v>
      </c>
      <c r="Q5" s="63">
        <f>'2021'!AW7</f>
        <v>201</v>
      </c>
      <c r="R5" s="63">
        <f t="shared" si="1"/>
        <v>8</v>
      </c>
      <c r="S5" s="67">
        <v>6.0</v>
      </c>
      <c r="T5" s="63" t="str">
        <f t="shared" si="2"/>
        <v>6 months ago</v>
      </c>
      <c r="U5" s="181"/>
    </row>
    <row r="6">
      <c r="A6" s="63" t="str">
        <f>'2021'!A8</f>
        <v>RO4893594</v>
      </c>
      <c r="B6" s="63" t="str">
        <f>'2021'!B8</f>
        <v>GR40548</v>
      </c>
      <c r="C6" s="182" t="str">
        <f>'2021'!C8</f>
        <v>GR40548 / Archway</v>
      </c>
      <c r="D6" s="63" t="str">
        <f>'2021'!D8</f>
        <v>I2O</v>
      </c>
      <c r="E6" s="63" t="str">
        <f>'2021'!E8</f>
        <v>ranibizumab</v>
      </c>
      <c r="F6" s="63" t="str">
        <f>'2021'!F8</f>
        <v>OPH - OPHTHALMOLOGY</v>
      </c>
      <c r="G6" s="63" t="str">
        <f>'2021'!G8</f>
        <v>Phase III</v>
      </c>
      <c r="H6" s="183" t="str">
        <f>'2021'!H8</f>
        <v>26/06/2021</v>
      </c>
      <c r="I6" s="183" t="str">
        <f>'2021'!I8</f>
        <v>18/12/2020</v>
      </c>
      <c r="J6" s="178" t="str">
        <f>'2021'!J8</f>
        <v>above 56 days</v>
      </c>
      <c r="K6" s="178">
        <f>'2021'!K8</f>
        <v>495</v>
      </c>
      <c r="L6" s="178" t="str">
        <f>'2021'!L8</f>
        <v>16/11/2021</v>
      </c>
      <c r="M6" s="63">
        <f>'2021'!M8</f>
        <v>61</v>
      </c>
      <c r="N6" s="178" t="str">
        <f>'2021'!AD8</f>
        <v>17/11/2021</v>
      </c>
      <c r="O6" s="63">
        <f>'2021'!AE8</f>
        <v>37</v>
      </c>
      <c r="P6" s="178" t="str">
        <f>'2021'!AV8</f>
        <v>15/11/2021</v>
      </c>
      <c r="Q6" s="63">
        <f>'2021'!AW8</f>
        <v>1</v>
      </c>
      <c r="R6" s="63">
        <f t="shared" si="1"/>
        <v>5</v>
      </c>
      <c r="S6" s="67">
        <v>3.0</v>
      </c>
      <c r="T6" s="63" t="str">
        <f t="shared" si="2"/>
        <v>3 months ago</v>
      </c>
      <c r="U6" s="181"/>
    </row>
    <row r="7">
      <c r="A7" s="63" t="str">
        <f>'2021'!A9</f>
        <v>RO7082859</v>
      </c>
      <c r="B7" s="63" t="str">
        <f>'2021'!B9</f>
        <v>NP30179</v>
      </c>
      <c r="C7" s="182" t="str">
        <f>'2021'!C9</f>
        <v>NP30179 / CD20</v>
      </c>
      <c r="D7" s="63" t="str">
        <f>'2021'!D9</f>
        <v>Onc Hematology &amp; Onc Early Dev</v>
      </c>
      <c r="E7" s="63" t="str">
        <f>'2021'!E9</f>
        <v>glofitamab</v>
      </c>
      <c r="F7" s="63" t="str">
        <f>'2021'!F9</f>
        <v>Oncology</v>
      </c>
      <c r="G7" s="63" t="str">
        <f>'2021'!G9</f>
        <v>Phase I</v>
      </c>
      <c r="H7" s="183" t="str">
        <f>'2021'!H9</f>
        <v>22/09/2023</v>
      </c>
      <c r="I7" s="63" t="str">
        <f>'2021'!I9</f>
        <v>03/03/2022</v>
      </c>
      <c r="J7" s="178" t="str">
        <f>'2021'!J9</f>
        <v>above 56 days</v>
      </c>
      <c r="K7" s="178">
        <f>'2021'!K9</f>
        <v>420</v>
      </c>
      <c r="L7" s="178" t="str">
        <f>'2021'!L9</f>
        <v>31/01/2022</v>
      </c>
      <c r="M7" s="63">
        <f>'2021'!M9</f>
        <v>134</v>
      </c>
      <c r="N7" s="178" t="str">
        <f>'2021'!AD9</f>
        <v>28/01/2022</v>
      </c>
      <c r="O7" s="63">
        <f>'2021'!AE9</f>
        <v>202</v>
      </c>
      <c r="P7" s="178" t="str">
        <f>'2021'!AV9</f>
        <v>28/01/2022</v>
      </c>
      <c r="Q7" s="63">
        <f>'2021'!AW9</f>
        <v>501</v>
      </c>
      <c r="R7" s="63">
        <f t="shared" si="1"/>
        <v>2</v>
      </c>
      <c r="S7" s="67">
        <v>1.0</v>
      </c>
      <c r="T7" s="63" t="str">
        <f t="shared" si="2"/>
        <v>1 month ago</v>
      </c>
      <c r="U7" s="181"/>
    </row>
    <row r="8">
      <c r="A8" s="63" t="str">
        <f>'2021'!A10</f>
        <v>RO6867461</v>
      </c>
      <c r="B8" s="63" t="str">
        <f>'2021'!B10</f>
        <v>GR40349</v>
      </c>
      <c r="C8" s="182" t="str">
        <f>'2021'!C10</f>
        <v>GR40349 / YOSEMITE</v>
      </c>
      <c r="D8" s="63" t="str">
        <f>'2021'!D10</f>
        <v>I2O</v>
      </c>
      <c r="E8" s="63" t="str">
        <f>'2021'!E10</f>
        <v>faricimab</v>
      </c>
      <c r="F8" s="63" t="str">
        <f>'2021'!F10</f>
        <v>OPH - OPHTHALMOLOGY</v>
      </c>
      <c r="G8" s="63" t="str">
        <f>'2021'!G10</f>
        <v>Phase III</v>
      </c>
      <c r="H8" s="183" t="str">
        <f>'2021'!H10</f>
        <v>28/10/2021</v>
      </c>
      <c r="I8" s="183" t="str">
        <f>'2021'!I10</f>
        <v>14/05/2021</v>
      </c>
      <c r="J8" s="178" t="str">
        <f>'2021'!J10</f>
        <v>above 56 days</v>
      </c>
      <c r="K8" s="178">
        <f>'2021'!K10</f>
        <v>429</v>
      </c>
      <c r="L8" s="178" t="str">
        <f>'2021'!L10</f>
        <v>12/01/2022</v>
      </c>
      <c r="M8" s="63">
        <f>'2021'!M10</f>
        <v>66</v>
      </c>
      <c r="N8" s="178" t="str">
        <f>'2021'!AD10</f>
        <v>20/01/2022</v>
      </c>
      <c r="O8" s="63">
        <f>'2021'!AE10</f>
        <v>137</v>
      </c>
      <c r="P8" s="178" t="str">
        <f>'2021'!AV10</f>
        <v>22/01/2022</v>
      </c>
      <c r="Q8" s="63">
        <f>'2021'!AW10</f>
        <v>20</v>
      </c>
      <c r="R8" s="63">
        <f t="shared" si="1"/>
        <v>3</v>
      </c>
      <c r="S8" s="67">
        <v>1.0</v>
      </c>
      <c r="T8" s="63" t="str">
        <f t="shared" si="2"/>
        <v>1 month ago</v>
      </c>
      <c r="U8" s="181"/>
    </row>
    <row r="9">
      <c r="A9" s="63" t="str">
        <f>'2021'!A11</f>
        <v>RO4877533</v>
      </c>
      <c r="B9" s="63" t="str">
        <f>'2021'!B11</f>
        <v>WA42511</v>
      </c>
      <c r="C9" s="182" t="str">
        <f>'2021'!C11</f>
        <v>WA42511</v>
      </c>
      <c r="D9" s="63" t="str">
        <f>'2021'!D11</f>
        <v>I2O</v>
      </c>
      <c r="E9" s="63" t="str">
        <f>'2021'!E11</f>
        <v>ACTEMRA</v>
      </c>
      <c r="F9" s="63" t="str">
        <f>'2021'!F11</f>
        <v>IMM - IMMUNOLOGY &amp; INFLAMMATION</v>
      </c>
      <c r="G9" s="63" t="str">
        <f>'2021'!G11</f>
        <v>Phase III</v>
      </c>
      <c r="H9" s="63" t="str">
        <f>'2021'!H11</f>
        <v>05/08/2021</v>
      </c>
      <c r="I9" s="63" t="str">
        <f>'2021'!I11</f>
        <v>01/06/2017</v>
      </c>
      <c r="J9" s="178" t="str">
        <f>'2021'!J11</f>
        <v>above 56 days</v>
      </c>
      <c r="K9" s="178">
        <f>'2021'!K11</f>
        <v>482</v>
      </c>
      <c r="L9" s="178" t="str">
        <f>'2021'!L11</f>
        <v>29/11/2021</v>
      </c>
      <c r="M9" s="63">
        <f>'2021'!M11</f>
        <v>84</v>
      </c>
      <c r="N9" s="178" t="str">
        <f>'2021'!AD11</f>
        <v>30/11/2021</v>
      </c>
      <c r="O9" s="63">
        <f>'2021'!AE11</f>
        <v>69</v>
      </c>
      <c r="P9" s="178" t="str">
        <f>'2021'!AV11</f>
        <v>14/06/2021</v>
      </c>
      <c r="Q9" s="63">
        <f>'2021'!AW11</f>
        <v>10</v>
      </c>
      <c r="R9" s="63">
        <f t="shared" si="1"/>
        <v>4</v>
      </c>
      <c r="S9" s="67">
        <v>3.0</v>
      </c>
      <c r="T9" s="63" t="str">
        <f t="shared" si="2"/>
        <v>3 months ago</v>
      </c>
      <c r="U9" s="181"/>
    </row>
    <row r="10">
      <c r="A10" s="63" t="str">
        <f>'2021'!A12</f>
        <v>RO7092284</v>
      </c>
      <c r="B10" s="63" t="str">
        <f>'2021'!B12</f>
        <v>GO41767</v>
      </c>
      <c r="C10" s="182" t="str">
        <f>'2021'!C12</f>
        <v>GO41767</v>
      </c>
      <c r="D10" s="63" t="str">
        <f>'2021'!D12</f>
        <v>Onc Solid Tumor &amp; Onc Medical Affairs</v>
      </c>
      <c r="E10" s="63" t="str">
        <f>'2021'!E12</f>
        <v>tiragolumab</v>
      </c>
      <c r="F10" s="63" t="str">
        <f>'2021'!F12</f>
        <v>ONC - ONCOLOGY</v>
      </c>
      <c r="G10" s="63" t="str">
        <f>'2021'!G12</f>
        <v>Phase III</v>
      </c>
      <c r="H10" s="183" t="str">
        <f>'2021'!H12</f>
        <v>21/08/2024</v>
      </c>
      <c r="I10" s="183" t="str">
        <f>'2021'!I12</f>
        <v>15/07/2022</v>
      </c>
      <c r="J10" s="178" t="str">
        <f>'2021'!J12</f>
        <v>above 56 days</v>
      </c>
      <c r="K10" s="178">
        <f>'2021'!K12</f>
        <v>420</v>
      </c>
      <c r="L10" s="178" t="str">
        <f>'2021'!L12</f>
        <v>27/01/2022</v>
      </c>
      <c r="M10" s="63">
        <f>'2021'!M12</f>
        <v>186</v>
      </c>
      <c r="N10" s="178" t="str">
        <f>'2021'!AD12</f>
        <v>31/01/2022</v>
      </c>
      <c r="O10" s="63">
        <f>'2021'!AE12</f>
        <v>82</v>
      </c>
      <c r="P10" s="178" t="str">
        <f>'2021'!AV12</f>
        <v>21/01/2022</v>
      </c>
      <c r="Q10" s="63">
        <f>'2021'!AW12</f>
        <v>7</v>
      </c>
      <c r="R10" s="63">
        <f t="shared" si="1"/>
        <v>2</v>
      </c>
      <c r="S10" s="67">
        <v>1.0</v>
      </c>
      <c r="T10" s="63" t="str">
        <f t="shared" si="2"/>
        <v>1 month ago</v>
      </c>
      <c r="U10" s="181"/>
    </row>
    <row r="11">
      <c r="A11" s="63" t="str">
        <f>'2021'!A13</f>
        <v>RO5541267</v>
      </c>
      <c r="B11" s="63" t="str">
        <f>'2021'!B13</f>
        <v>GO29527</v>
      </c>
      <c r="C11" s="182" t="str">
        <f>'2021'!C13</f>
        <v>GO29527</v>
      </c>
      <c r="D11" s="63" t="str">
        <f>'2021'!D13</f>
        <v>Onc Solid Tumor &amp; Onc Medical Affairs</v>
      </c>
      <c r="E11" s="63" t="str">
        <f>'2021'!E13</f>
        <v>Tecentriq</v>
      </c>
      <c r="F11" s="63" t="str">
        <f>'2021'!F13</f>
        <v>Oncology</v>
      </c>
      <c r="G11" s="63" t="str">
        <f>'2021'!G13</f>
        <v>Phase III</v>
      </c>
      <c r="H11" s="183" t="str">
        <f>'2021'!H13</f>
        <v>15/03/2028</v>
      </c>
      <c r="I11" s="183" t="str">
        <f>'2021'!I13</f>
        <v>25/06/2021</v>
      </c>
      <c r="J11" s="178" t="str">
        <f>'2021'!J13</f>
        <v>above 56 days</v>
      </c>
      <c r="K11" s="178">
        <f>'2021'!K13</f>
        <v>424</v>
      </c>
      <c r="L11" s="178" t="str">
        <f>'2021'!L13</f>
        <v>27/01/2022</v>
      </c>
      <c r="M11" s="63">
        <f>'2021'!M13</f>
        <v>24</v>
      </c>
      <c r="N11" s="178" t="str">
        <f>'2021'!AD13</f>
        <v>04/01/2022</v>
      </c>
      <c r="O11" s="63">
        <f>'2021'!AE13</f>
        <v>23</v>
      </c>
      <c r="P11" s="178" t="str">
        <f>'2021'!AV13</f>
        <v>06/05/2021</v>
      </c>
      <c r="Q11" s="63">
        <f>'2021'!AW13</f>
        <v>5</v>
      </c>
      <c r="R11" s="63">
        <f t="shared" si="1"/>
        <v>2</v>
      </c>
      <c r="S11" s="67">
        <v>1.0</v>
      </c>
      <c r="T11" s="63" t="str">
        <f t="shared" si="2"/>
        <v>1 month ago</v>
      </c>
      <c r="U11" s="181"/>
    </row>
    <row r="12">
      <c r="A12" s="63" t="str">
        <f>'2021'!A14</f>
        <v>RO4964913</v>
      </c>
      <c r="B12" s="63" t="str">
        <f>'2021'!B14</f>
        <v>CN41144</v>
      </c>
      <c r="C12" s="182" t="str">
        <f>'2021'!C14</f>
        <v>CN41144 / OCARINA</v>
      </c>
      <c r="D12" s="63" t="str">
        <f>'2021'!D14</f>
        <v>Neuroscience</v>
      </c>
      <c r="E12" s="63" t="str">
        <f>'2021'!E14</f>
        <v>OCREVUS</v>
      </c>
      <c r="F12" s="63" t="str">
        <f>'2021'!F14</f>
        <v>NS - NEUROSCIENCE</v>
      </c>
      <c r="G12" s="63" t="str">
        <f>'2021'!G14</f>
        <v>Phase Ib</v>
      </c>
      <c r="H12" s="63" t="str">
        <f>'2021'!H14</f>
        <v>12/12/2025</v>
      </c>
      <c r="I12" s="183" t="str">
        <f>'2021'!I14</f>
        <v>16/08/2023</v>
      </c>
      <c r="J12" s="178" t="str">
        <f>'2021'!J14</f>
        <v>above 56 days</v>
      </c>
      <c r="K12" s="178">
        <f>'2021'!K14</f>
        <v>426</v>
      </c>
      <c r="L12" s="178" t="str">
        <f>'2021'!L14</f>
        <v>25/01/2022</v>
      </c>
      <c r="M12" s="63">
        <f>'2021'!M14</f>
        <v>89</v>
      </c>
      <c r="N12" s="178" t="str">
        <f>'2021'!AD14</f>
        <v>30/11/2021</v>
      </c>
      <c r="O12" s="63">
        <f>'2021'!AE14</f>
        <v>27</v>
      </c>
      <c r="P12" s="178" t="str">
        <f>'2021'!AV14</f>
        <v>21/09/2021</v>
      </c>
      <c r="Q12" s="63">
        <f>'2021'!AW14</f>
        <v>3</v>
      </c>
      <c r="R12" s="63">
        <f t="shared" si="1"/>
        <v>3</v>
      </c>
      <c r="S12" s="67">
        <v>1.0</v>
      </c>
      <c r="T12" s="63" t="str">
        <f t="shared" si="2"/>
        <v>1 month ago</v>
      </c>
      <c r="U12" s="181"/>
    </row>
    <row r="13">
      <c r="A13" s="63" t="str">
        <f>'2021'!A15</f>
        <v>RO4893594</v>
      </c>
      <c r="B13" s="63" t="str">
        <f>'2021'!B15</f>
        <v>GR40549</v>
      </c>
      <c r="C13" s="182" t="str">
        <f>'2021'!C15</f>
        <v>GR40549 / PORTAL</v>
      </c>
      <c r="D13" s="63" t="str">
        <f>'2021'!D15</f>
        <v>I2O</v>
      </c>
      <c r="E13" s="63" t="str">
        <f>'2021'!E15</f>
        <v>ranibizumab</v>
      </c>
      <c r="F13" s="63" t="str">
        <f>'2021'!F15</f>
        <v>OPH - OPHTHALMOLOGY</v>
      </c>
      <c r="G13" s="63" t="str">
        <f>'2021'!G15</f>
        <v>Phase III</v>
      </c>
      <c r="H13" s="63" t="str">
        <f>'2021'!H15</f>
        <v>04/09/2026</v>
      </c>
      <c r="I13" s="183" t="str">
        <f>'2021'!I15</f>
        <v>18/12/2020</v>
      </c>
      <c r="J13" s="178" t="str">
        <f>'2021'!J15</f>
        <v>above 56 days</v>
      </c>
      <c r="K13" s="178">
        <f>'2021'!K15</f>
        <v>454</v>
      </c>
      <c r="L13" s="178" t="str">
        <f>'2021'!L15</f>
        <v>25/11/2021</v>
      </c>
      <c r="M13" s="63">
        <f>'2021'!M15</f>
        <v>28</v>
      </c>
      <c r="N13" s="178" t="str">
        <f>'2021'!AD15</f>
        <v>28/12/2021</v>
      </c>
      <c r="O13" s="63">
        <f>'2021'!AE15</f>
        <v>14</v>
      </c>
      <c r="P13" s="178" t="str">
        <f>'2021'!AV15</f>
        <v>09/06/2021</v>
      </c>
      <c r="Q13" s="63">
        <f>'2021'!AW15</f>
        <v>1</v>
      </c>
      <c r="R13" s="63">
        <f t="shared" si="1"/>
        <v>3</v>
      </c>
      <c r="S13" s="67">
        <v>2.0</v>
      </c>
      <c r="T13" s="63" t="str">
        <f t="shared" si="2"/>
        <v>2 months ago</v>
      </c>
      <c r="U13" s="181"/>
    </row>
    <row r="14">
      <c r="A14" s="63" t="str">
        <f>'2021'!A16</f>
        <v>RO7105705</v>
      </c>
      <c r="B14" s="63" t="str">
        <f>'2021'!B16</f>
        <v>GN40040</v>
      </c>
      <c r="C14" s="182" t="str">
        <f>'2021'!C16</f>
        <v>GN40040 / Lauriet</v>
      </c>
      <c r="D14" s="63" t="str">
        <f>'2021'!D16</f>
        <v>Neuroscience</v>
      </c>
      <c r="E14" s="63" t="str">
        <f>'2021'!E16</f>
        <v>semorinemab</v>
      </c>
      <c r="F14" s="63" t="str">
        <f>'2021'!F16</f>
        <v>NS - NEUROSCIENCE</v>
      </c>
      <c r="G14" s="63" t="str">
        <f>'2021'!G16</f>
        <v>Phase II</v>
      </c>
      <c r="H14" s="63" t="str">
        <f>'2021'!H16</f>
        <v>09/02/2024</v>
      </c>
      <c r="I14" s="183" t="str">
        <f>'2021'!I16</f>
        <v>24/03/2026</v>
      </c>
      <c r="J14" s="178" t="str">
        <f>'2021'!J16</f>
        <v>above 56 days</v>
      </c>
      <c r="K14" s="178">
        <f>'2021'!K16</f>
        <v>423</v>
      </c>
      <c r="L14" s="178" t="str">
        <f>'2021'!L16</f>
        <v>28/01/2022</v>
      </c>
      <c r="M14" s="63">
        <f>'2021'!M16</f>
        <v>95</v>
      </c>
      <c r="N14" s="178" t="str">
        <f>'2021'!AD16</f>
        <v>21/01/2022</v>
      </c>
      <c r="O14" s="63">
        <f>'2021'!AE16</f>
        <v>61</v>
      </c>
      <c r="P14" s="178" t="str">
        <f>'2021'!AV16</f>
        <v>21/01/2022</v>
      </c>
      <c r="Q14" s="63">
        <f>'2021'!AW16</f>
        <v>276</v>
      </c>
      <c r="R14" s="63">
        <f t="shared" si="1"/>
        <v>2</v>
      </c>
      <c r="S14" s="67">
        <v>1.0</v>
      </c>
      <c r="T14" s="63" t="str">
        <f t="shared" si="2"/>
        <v>1 month ago</v>
      </c>
      <c r="U14" s="181"/>
    </row>
    <row r="15">
      <c r="A15" s="63" t="str">
        <f>'2021'!A17</f>
        <v>RO7112689</v>
      </c>
      <c r="B15" s="63" t="str">
        <f>'2021'!B17</f>
        <v>BP39144</v>
      </c>
      <c r="C15" s="180" t="str">
        <f>'2021'!C17</f>
        <v>BP39144</v>
      </c>
      <c r="D15" s="63" t="str">
        <f>'2021'!D17</f>
        <v>Onc Hematology &amp; Onc Early Dev</v>
      </c>
      <c r="E15" s="63" t="str">
        <f>'2021'!E17</f>
        <v>crovalimab</v>
      </c>
      <c r="F15" s="63" t="str">
        <f>'2021'!F17</f>
        <v>IMM - IMMUNOLOGY &amp; INFLAMMATION</v>
      </c>
      <c r="G15" s="63" t="str">
        <f>'2021'!G17</f>
        <v>Phase I/II</v>
      </c>
      <c r="H15" s="183" t="str">
        <f>'2021'!H17</f>
        <v>17/05/2023</v>
      </c>
      <c r="I15" s="183" t="str">
        <f>'2021'!I17</f>
        <v>18/04/2023</v>
      </c>
      <c r="J15" s="178" t="str">
        <f>'2021'!J17</f>
        <v>above 56 days</v>
      </c>
      <c r="K15" s="178">
        <f>'2021'!K17</f>
        <v>423</v>
      </c>
      <c r="L15" s="178" t="str">
        <f>'2021'!L17</f>
        <v>03/01/2022</v>
      </c>
      <c r="M15" s="63">
        <f>'2021'!M17</f>
        <v>20</v>
      </c>
      <c r="N15" s="178" t="str">
        <f>'2021'!AD17</f>
        <v>28/01/2022</v>
      </c>
      <c r="O15" s="63">
        <f>'2021'!AE17</f>
        <v>13</v>
      </c>
      <c r="P15" s="178" t="str">
        <f>'2021'!AV17</f>
        <v>24/11/2021</v>
      </c>
      <c r="Q15" s="63">
        <f>'2021'!AW17</f>
        <v>13</v>
      </c>
      <c r="R15" s="63">
        <f t="shared" si="1"/>
        <v>2</v>
      </c>
      <c r="S15" s="67">
        <v>1.0</v>
      </c>
      <c r="T15" s="63" t="str">
        <f t="shared" si="2"/>
        <v>1 month ago</v>
      </c>
      <c r="U15" s="181"/>
    </row>
    <row r="16">
      <c r="A16" s="63" t="str">
        <f>'2021'!A18</f>
        <v>RO5532961</v>
      </c>
      <c r="B16" s="63" t="str">
        <f>'2021'!B18</f>
        <v>YP40057</v>
      </c>
      <c r="C16" s="180" t="str">
        <f>'2021'!C18</f>
        <v>YP40057</v>
      </c>
      <c r="D16" s="63" t="str">
        <f>'2021'!D18</f>
        <v>Onc Solid Tumor &amp; Onc Medical Affairs</v>
      </c>
      <c r="E16" s="63" t="str">
        <f>'2021'!E18</f>
        <v>IPATASERTIB</v>
      </c>
      <c r="F16" s="63" t="str">
        <f>'2021'!F18</f>
        <v>ONC - ONCOLOGY</v>
      </c>
      <c r="G16" s="63" t="str">
        <f>'2021'!G18</f>
        <v>Phase I</v>
      </c>
      <c r="H16" s="63" t="str">
        <f>'2021'!H18</f>
        <v>08/06/2022</v>
      </c>
      <c r="I16" s="183" t="str">
        <f>'2021'!I18</f>
        <v>30/04/2022</v>
      </c>
      <c r="J16" s="178" t="str">
        <f>'2021'!J18</f>
        <v>above 56 days</v>
      </c>
      <c r="K16" s="178">
        <f>'2021'!K18</f>
        <v>551</v>
      </c>
      <c r="L16" s="178" t="str">
        <f>'2021'!L18</f>
        <v>22/09/2021</v>
      </c>
      <c r="M16" s="63">
        <f>'2021'!M18</f>
        <v>12</v>
      </c>
      <c r="N16" s="178" t="str">
        <f>'2021'!AD18</f>
        <v/>
      </c>
      <c r="O16" s="63">
        <f>'2021'!AE18</f>
        <v>0</v>
      </c>
      <c r="P16" s="178" t="str">
        <f>'2021'!AV18</f>
        <v>10/06/2021</v>
      </c>
      <c r="Q16" s="63">
        <f>'2021'!AW18</f>
        <v>46</v>
      </c>
      <c r="R16" s="63">
        <f t="shared" si="1"/>
        <v>7</v>
      </c>
      <c r="S16" s="67">
        <v>5.0</v>
      </c>
      <c r="T16" s="63" t="str">
        <f t="shared" si="2"/>
        <v>5 months ago</v>
      </c>
      <c r="U16" s="181"/>
    </row>
    <row r="17">
      <c r="A17" s="63" t="str">
        <f>'2021'!A19</f>
        <v>RO7092284</v>
      </c>
      <c r="B17" s="63" t="str">
        <f>'2021'!B19</f>
        <v>GO41854</v>
      </c>
      <c r="C17" s="182" t="str">
        <f>'2021'!C19</f>
        <v>GO41854 / SKYSCRAPER-03</v>
      </c>
      <c r="D17" s="63" t="str">
        <f>'2021'!D19</f>
        <v>Onc Solid Tumor &amp; Onc Medical Affairs</v>
      </c>
      <c r="E17" s="63" t="str">
        <f>'2021'!E19</f>
        <v>tiragolumab</v>
      </c>
      <c r="F17" s="63" t="str">
        <f>'2021'!F19</f>
        <v>ONC - ONCOLOGY</v>
      </c>
      <c r="G17" s="63" t="str">
        <f>'2021'!G19</f>
        <v>Phase III</v>
      </c>
      <c r="H17" s="183" t="str">
        <f>'2021'!H19</f>
        <v>15/02/2029</v>
      </c>
      <c r="I17" s="183" t="str">
        <f>'2021'!I19</f>
        <v>17/04/2024</v>
      </c>
      <c r="J17" s="178" t="str">
        <f>'2021'!J19</f>
        <v>above 56 days</v>
      </c>
      <c r="K17" s="178">
        <f>'2021'!K19</f>
        <v>420</v>
      </c>
      <c r="L17" s="178" t="str">
        <f>'2021'!L19</f>
        <v>31/01/2022</v>
      </c>
      <c r="M17" s="63">
        <f>'2021'!M19</f>
        <v>61</v>
      </c>
      <c r="N17" s="178" t="str">
        <f>'2021'!AD19</f>
        <v/>
      </c>
      <c r="O17" s="63">
        <f>'2021'!AE19</f>
        <v>0</v>
      </c>
      <c r="P17" s="178" t="str">
        <f>'2021'!AV19</f>
        <v/>
      </c>
      <c r="Q17" s="63">
        <f>'2021'!AW19</f>
        <v>0</v>
      </c>
      <c r="R17" s="63">
        <f t="shared" si="1"/>
        <v>2</v>
      </c>
      <c r="S17" s="67">
        <v>1.0</v>
      </c>
      <c r="T17" s="63" t="str">
        <f t="shared" si="2"/>
        <v>1 month ago</v>
      </c>
      <c r="U17" s="181"/>
    </row>
    <row r="18">
      <c r="A18" s="63" t="str">
        <f>'2021'!A20</f>
        <v>RO7102122</v>
      </c>
      <c r="B18" s="63" t="str">
        <f>'2021'!B20</f>
        <v>GO40782</v>
      </c>
      <c r="C18" s="180" t="str">
        <f>'2021'!C20</f>
        <v>GO40782 / STARTRK-2 (RXDX-101-02)</v>
      </c>
      <c r="D18" s="63" t="str">
        <f>'2021'!D20</f>
        <v>Onc Solid Tumor &amp; Onc Medical Affairs</v>
      </c>
      <c r="E18" s="63" t="str">
        <f>'2021'!E20</f>
        <v/>
      </c>
      <c r="F18" s="63" t="str">
        <f>'2021'!F20</f>
        <v>ONC - ONCOLOGY</v>
      </c>
      <c r="G18" s="63" t="str">
        <f>'2021'!G20</f>
        <v>Phase II</v>
      </c>
      <c r="H18" s="63" t="str">
        <f>'2021'!H20</f>
        <v/>
      </c>
      <c r="I18" s="63" t="str">
        <f>'2021'!I20</f>
        <v/>
      </c>
      <c r="J18" s="178" t="str">
        <f>'2021'!J20</f>
        <v>above 56 days</v>
      </c>
      <c r="K18" s="178">
        <f>'2021'!K20</f>
        <v>539</v>
      </c>
      <c r="L18" s="178" t="str">
        <f>'2021'!L20</f>
        <v>01/10/2021</v>
      </c>
      <c r="M18" s="63">
        <f>'2021'!M20</f>
        <v>51</v>
      </c>
      <c r="N18" s="178" t="str">
        <f>'2021'!AD20</f>
        <v>29/09/2021</v>
      </c>
      <c r="O18" s="63">
        <f>'2021'!AE20</f>
        <v>44</v>
      </c>
      <c r="P18" s="178" t="str">
        <f>'2021'!AV20</f>
        <v>04/10/2021</v>
      </c>
      <c r="Q18" s="63">
        <f>'2021'!AW20</f>
        <v>124</v>
      </c>
      <c r="R18" s="63">
        <f t="shared" si="1"/>
        <v>6</v>
      </c>
      <c r="S18" s="67">
        <v>5.0</v>
      </c>
      <c r="T18" s="63" t="str">
        <f t="shared" si="2"/>
        <v>5 months ago</v>
      </c>
      <c r="U18" s="181"/>
    </row>
    <row r="19">
      <c r="A19" s="63" t="str">
        <f>'2021'!A21</f>
        <v>RO4876646</v>
      </c>
      <c r="B19" s="63" t="str">
        <f>'2021'!B21</f>
        <v>YO40268</v>
      </c>
      <c r="C19" s="182" t="str">
        <f>'2021'!C21</f>
        <v>YO40268</v>
      </c>
      <c r="D19" s="63" t="str">
        <f>'2021'!D21</f>
        <v>Onc Solid Tumor &amp; Onc Medical Affairs</v>
      </c>
      <c r="E19" s="63" t="str">
        <f>'2021'!E21</f>
        <v>Avastin</v>
      </c>
      <c r="F19" s="63" t="str">
        <f>'2021'!F21</f>
        <v>ONC - ONCOLOGY</v>
      </c>
      <c r="G19" s="63" t="str">
        <f>'2021'!G21</f>
        <v>Phase III</v>
      </c>
      <c r="H19" s="63" t="str">
        <f>'2021'!H21</f>
        <v>11/08/2023</v>
      </c>
      <c r="I19" s="63" t="str">
        <f>'2021'!I21</f>
        <v/>
      </c>
      <c r="J19" s="178" t="str">
        <f>'2021'!J21</f>
        <v>above 56 days</v>
      </c>
      <c r="K19" s="178">
        <f>'2021'!K21</f>
        <v>438</v>
      </c>
      <c r="L19" s="178" t="str">
        <f>'2021'!L21</f>
        <v>13/01/2022</v>
      </c>
      <c r="M19" s="63">
        <f>'2021'!M21</f>
        <v>76</v>
      </c>
      <c r="N19" s="178" t="str">
        <f>'2021'!AD21</f>
        <v>28/12/2021</v>
      </c>
      <c r="O19" s="63">
        <f>'2021'!AE21</f>
        <v>100</v>
      </c>
      <c r="P19" s="178" t="str">
        <f>'2021'!AV21</f>
        <v>25/08/2021</v>
      </c>
      <c r="Q19" s="63">
        <f>'2021'!AW21</f>
        <v>11</v>
      </c>
      <c r="R19" s="63">
        <f t="shared" si="1"/>
        <v>3</v>
      </c>
      <c r="S19" s="67">
        <v>1.0</v>
      </c>
      <c r="T19" s="63" t="str">
        <f t="shared" si="2"/>
        <v>1 month ago</v>
      </c>
      <c r="U19" s="181"/>
    </row>
    <row r="20">
      <c r="A20" s="63" t="str">
        <f>'2021'!A22</f>
        <v>RO6867461</v>
      </c>
      <c r="B20" s="182" t="str">
        <f>'2021'!B22</f>
        <v>Faricimab SCS/SCE</v>
      </c>
      <c r="C20" s="182" t="str">
        <f>'2021'!C22</f>
        <v>Faricimab SCS/SCE</v>
      </c>
      <c r="D20" s="63" t="str">
        <f>'2021'!D22</f>
        <v>I2O</v>
      </c>
      <c r="E20" s="63" t="str">
        <f>'2021'!E22</f>
        <v>faricimab</v>
      </c>
      <c r="F20" s="63" t="str">
        <f>'2021'!F22</f>
        <v/>
      </c>
      <c r="G20" s="63" t="str">
        <f>'2021'!G22</f>
        <v/>
      </c>
      <c r="H20" s="63" t="str">
        <f>'2021'!H22</f>
        <v/>
      </c>
      <c r="I20" s="63" t="str">
        <f>'2021'!I22</f>
        <v/>
      </c>
      <c r="J20" s="178" t="str">
        <f>'2021'!J22</f>
        <v>above 56 days</v>
      </c>
      <c r="K20" s="178">
        <f>'2021'!K22</f>
        <v>431</v>
      </c>
      <c r="L20" s="178" t="str">
        <f>'2021'!L22</f>
        <v>20/01/2022</v>
      </c>
      <c r="M20" s="63">
        <f>'2021'!M22</f>
        <v>15</v>
      </c>
      <c r="N20" s="178" t="str">
        <f>'2021'!AD22</f>
        <v>05/01/2022</v>
      </c>
      <c r="O20" s="63">
        <f>'2021'!AE22</f>
        <v>19</v>
      </c>
      <c r="P20" s="178" t="str">
        <f>'2021'!AV22</f>
        <v>21/09/2021</v>
      </c>
      <c r="Q20" s="63">
        <f>'2021'!AW22</f>
        <v>3</v>
      </c>
      <c r="R20" s="63">
        <f t="shared" si="1"/>
        <v>3</v>
      </c>
      <c r="S20" s="67">
        <v>1.0</v>
      </c>
      <c r="T20" s="63" t="str">
        <f t="shared" si="2"/>
        <v>1 month ago</v>
      </c>
      <c r="U20" s="181"/>
    </row>
    <row r="21">
      <c r="A21" s="63" t="str">
        <f>'2021'!A23</f>
        <v>RO7435846</v>
      </c>
      <c r="B21" s="63" t="str">
        <f>'2021'!B23</f>
        <v>GO42144</v>
      </c>
      <c r="C21" s="182" t="str">
        <f>'2021'!C23</f>
        <v>GO42144</v>
      </c>
      <c r="D21" s="63" t="str">
        <f>'2021'!D23</f>
        <v>Onc Hematology &amp; Onc Early Dev</v>
      </c>
      <c r="E21" s="63" t="str">
        <f>'2021'!E23</f>
        <v>G12C KRAS</v>
      </c>
      <c r="F21" s="63" t="str">
        <f>'2021'!F23</f>
        <v>ONC - ONCOLOGY</v>
      </c>
      <c r="G21" s="63" t="str">
        <f>'2021'!G23</f>
        <v>Phase I</v>
      </c>
      <c r="H21" s="183" t="str">
        <f>'2021'!H23</f>
        <v>16/06/2022</v>
      </c>
      <c r="I21" s="183" t="str">
        <f>'2021'!I23</f>
        <v>27/12/2029</v>
      </c>
      <c r="J21" s="178" t="str">
        <f>'2021'!J23</f>
        <v>above 56 days</v>
      </c>
      <c r="K21" s="178">
        <f>'2021'!K23</f>
        <v>447</v>
      </c>
      <c r="L21" s="178" t="str">
        <f>'2021'!L23</f>
        <v>04/01/2022</v>
      </c>
      <c r="M21" s="63">
        <f>'2021'!M23</f>
        <v>21</v>
      </c>
      <c r="N21" s="178" t="str">
        <f>'2021'!AD23</f>
        <v/>
      </c>
      <c r="O21" s="63">
        <f>'2021'!AE23</f>
        <v>0</v>
      </c>
      <c r="P21" s="178" t="str">
        <f>'2021'!AV23</f>
        <v/>
      </c>
      <c r="Q21" s="63">
        <f>'2021'!AW23</f>
        <v>0</v>
      </c>
      <c r="R21" s="63">
        <f t="shared" si="1"/>
        <v>3</v>
      </c>
      <c r="S21" s="67">
        <v>1.0</v>
      </c>
      <c r="T21" s="63" t="str">
        <f t="shared" si="2"/>
        <v>1 month ago</v>
      </c>
      <c r="U21" s="181"/>
    </row>
    <row r="22">
      <c r="A22" s="63" t="str">
        <f>'2021'!A24</f>
        <v>RO5072759</v>
      </c>
      <c r="B22" s="63" t="str">
        <f>'2021'!B24</f>
        <v>MO40597</v>
      </c>
      <c r="C22" s="182" t="str">
        <f>'2021'!C24</f>
        <v>MO40597 / Gazelle</v>
      </c>
      <c r="D22" s="63" t="str">
        <f>'2021'!D24</f>
        <v>Onc Solid Tumor &amp; Onc Medical Affairs</v>
      </c>
      <c r="E22" s="63" t="str">
        <f>'2021'!E24</f>
        <v>GAZYVA</v>
      </c>
      <c r="F22" s="63" t="str">
        <f>'2021'!F24</f>
        <v>ONC - ONCOLOGY</v>
      </c>
      <c r="G22" s="63" t="str">
        <f>'2021'!G24</f>
        <v>Phase IV</v>
      </c>
      <c r="H22" s="183" t="str">
        <f>'2021'!H24</f>
        <v>24/11/2022</v>
      </c>
      <c r="I22" s="63" t="str">
        <f>'2021'!I24</f>
        <v/>
      </c>
      <c r="J22" s="178" t="str">
        <f>'2021'!J24</f>
        <v>above 56 days</v>
      </c>
      <c r="K22" s="178">
        <f>'2021'!K24</f>
        <v>438</v>
      </c>
      <c r="L22" s="178" t="str">
        <f>'2021'!L24</f>
        <v>13/01/2022</v>
      </c>
      <c r="M22" s="63">
        <f>'2021'!M24</f>
        <v>34</v>
      </c>
      <c r="N22" s="178" t="str">
        <f>'2021'!AD24</f>
        <v>12/07/2021</v>
      </c>
      <c r="O22" s="63">
        <f>'2021'!AE24</f>
        <v>77</v>
      </c>
      <c r="P22" s="178" t="str">
        <f>'2021'!AV24</f>
        <v>07/06/2021</v>
      </c>
      <c r="Q22" s="63">
        <f>'2021'!AW24</f>
        <v>172</v>
      </c>
      <c r="R22" s="63">
        <f t="shared" si="1"/>
        <v>3</v>
      </c>
      <c r="S22" s="67">
        <v>1.0</v>
      </c>
      <c r="T22" s="63" t="str">
        <f t="shared" si="2"/>
        <v>1 month ago</v>
      </c>
      <c r="U22" s="181"/>
    </row>
    <row r="23">
      <c r="A23" s="63" t="str">
        <f>'2021'!A25</f>
        <v>BM EM0066</v>
      </c>
      <c r="B23" s="63" t="str">
        <f>'2021'!B25</f>
        <v>MX39795</v>
      </c>
      <c r="C23" s="182" t="str">
        <f>'2021'!C25</f>
        <v>MX39795 / CUP</v>
      </c>
      <c r="D23" s="63" t="str">
        <f>'2021'!D25</f>
        <v>Onc Solid Tumor &amp; Onc Medical Affairs</v>
      </c>
      <c r="E23" s="63" t="str">
        <f>'2021'!E25</f>
        <v>FMI Commercial global</v>
      </c>
      <c r="F23" s="63" t="str">
        <f>'2021'!F25</f>
        <v>ONC - ONCOLOGY</v>
      </c>
      <c r="G23" s="63" t="str">
        <f>'2021'!G25</f>
        <v>Phase II</v>
      </c>
      <c r="H23" s="183" t="str">
        <f>'2021'!H25</f>
        <v>17/09/2022</v>
      </c>
      <c r="I23" s="63" t="str">
        <f>'2021'!I25</f>
        <v/>
      </c>
      <c r="J23" s="178" t="str">
        <f>'2021'!J25</f>
        <v>above 56 days</v>
      </c>
      <c r="K23" s="178">
        <f>'2021'!K25</f>
        <v>467</v>
      </c>
      <c r="L23" s="178" t="str">
        <f>'2021'!L25</f>
        <v>15/12/2021</v>
      </c>
      <c r="M23" s="63">
        <f>'2021'!M25</f>
        <v>5</v>
      </c>
      <c r="N23" s="178" t="str">
        <f>'2021'!AD25</f>
        <v/>
      </c>
      <c r="O23" s="63">
        <f>'2021'!AE25</f>
        <v>0</v>
      </c>
      <c r="P23" s="178" t="str">
        <f>'2021'!AV25</f>
        <v/>
      </c>
      <c r="Q23" s="63">
        <f>'2021'!AW25</f>
        <v>0</v>
      </c>
      <c r="R23" s="63">
        <f t="shared" si="1"/>
        <v>4</v>
      </c>
      <c r="S23" s="67">
        <v>2.0</v>
      </c>
      <c r="T23" s="63" t="str">
        <f t="shared" si="2"/>
        <v>2 months ago</v>
      </c>
      <c r="U23" s="181"/>
    </row>
    <row r="24">
      <c r="A24" s="63" t="str">
        <f>'2021'!A26</f>
        <v>RO7092284</v>
      </c>
      <c r="B24" s="63" t="str">
        <f>'2021'!B26</f>
        <v>GO41717</v>
      </c>
      <c r="C24" s="182" t="str">
        <f>'2021'!C26</f>
        <v>GO41717 / SKYSCRAPER-01</v>
      </c>
      <c r="D24" s="63" t="str">
        <f>'2021'!D26</f>
        <v>Onc Solid Tumor &amp; Onc Medical Affairs</v>
      </c>
      <c r="E24" s="63" t="str">
        <f>'2021'!E26</f>
        <v>tiragolumab</v>
      </c>
      <c r="F24" s="63" t="str">
        <f>'2021'!F26</f>
        <v>ONC - ONCOLOGY</v>
      </c>
      <c r="G24" s="63" t="str">
        <f>'2021'!G26</f>
        <v>Phase III</v>
      </c>
      <c r="H24" s="183" t="str">
        <f>'2021'!H26</f>
        <v>25/04/2025</v>
      </c>
      <c r="I24" s="183" t="str">
        <f>'2021'!I26</f>
        <v>21/03/2023</v>
      </c>
      <c r="J24" s="178" t="str">
        <f>'2021'!J26</f>
        <v>above 56 days</v>
      </c>
      <c r="K24" s="178">
        <f>'2021'!K26</f>
        <v>423</v>
      </c>
      <c r="L24" s="178" t="str">
        <f>'2021'!L26</f>
        <v>28/01/2022</v>
      </c>
      <c r="M24" s="63">
        <f>'2021'!M26</f>
        <v>67</v>
      </c>
      <c r="N24" s="178" t="str">
        <f>'2021'!AD26</f>
        <v>27/01/2022</v>
      </c>
      <c r="O24" s="63">
        <f>'2021'!AE26</f>
        <v>82</v>
      </c>
      <c r="P24" s="178" t="str">
        <f>'2021'!AV26</f>
        <v>17/12/2021</v>
      </c>
      <c r="Q24" s="63">
        <f>'2021'!AW26</f>
        <v>73</v>
      </c>
      <c r="R24" s="63">
        <f t="shared" si="1"/>
        <v>2</v>
      </c>
      <c r="S24" s="67">
        <v>1.0</v>
      </c>
      <c r="T24" s="63" t="str">
        <f t="shared" si="2"/>
        <v>1 month ago</v>
      </c>
      <c r="U24" s="181"/>
    </row>
    <row r="25">
      <c r="A25" s="63" t="str">
        <f>'2021'!A27</f>
        <v>RO7092284</v>
      </c>
      <c r="B25" s="63" t="str">
        <f>'2021'!B27</f>
        <v>WO42017</v>
      </c>
      <c r="C25" s="182" t="str">
        <f>'2021'!C27</f>
        <v>WO42017</v>
      </c>
      <c r="D25" s="63" t="str">
        <f>'2021'!D27</f>
        <v>Onc Solid Tumor &amp; Onc Medical Affairs</v>
      </c>
      <c r="E25" s="63" t="str">
        <f>'2021'!E27</f>
        <v>tiragolumab</v>
      </c>
      <c r="F25" s="63" t="str">
        <f>'2021'!F27</f>
        <v>ONC - ONCOLOGY</v>
      </c>
      <c r="G25" s="63" t="str">
        <f>'2021'!G27</f>
        <v>Phase I/II</v>
      </c>
      <c r="H25" s="63" t="str">
        <f>'2021'!H27</f>
        <v>02/09/2023</v>
      </c>
      <c r="I25" s="183" t="str">
        <f>'2021'!I27</f>
        <v>18/05/2022</v>
      </c>
      <c r="J25" s="178" t="str">
        <f>'2021'!J27</f>
        <v>above 56 days</v>
      </c>
      <c r="K25" s="178">
        <f>'2021'!K27</f>
        <v>420</v>
      </c>
      <c r="L25" s="178" t="str">
        <f>'2021'!L27</f>
        <v>31/01/2022</v>
      </c>
      <c r="M25" s="63">
        <f>'2021'!M27</f>
        <v>130</v>
      </c>
      <c r="N25" s="178" t="str">
        <f>'2021'!AD27</f>
        <v>31/01/2022</v>
      </c>
      <c r="O25" s="63">
        <f>'2021'!AE27</f>
        <v>108</v>
      </c>
      <c r="P25" s="178" t="str">
        <f>'2021'!AV27</f>
        <v>31/01/2022</v>
      </c>
      <c r="Q25" s="63">
        <f>'2021'!AW27</f>
        <v>27</v>
      </c>
      <c r="R25" s="63">
        <f t="shared" si="1"/>
        <v>2</v>
      </c>
      <c r="S25" s="67">
        <v>1.0</v>
      </c>
      <c r="T25" s="63" t="str">
        <f t="shared" si="2"/>
        <v>1 month ago</v>
      </c>
      <c r="U25" s="181"/>
    </row>
    <row r="26">
      <c r="A26" s="63" t="str">
        <f>'2021'!A28</f>
        <v>RO7234292</v>
      </c>
      <c r="B26" s="63" t="str">
        <f>'2021'!B28</f>
        <v>GEN EXTEND BN40955</v>
      </c>
      <c r="C26" s="182" t="str">
        <f>'2021'!C28</f>
        <v>GEN EXTEND BN40955</v>
      </c>
      <c r="D26" s="63" t="str">
        <f>'2021'!D28</f>
        <v>Neuroscience</v>
      </c>
      <c r="E26" s="63" t="str">
        <f>'2021'!E28</f>
        <v>tominersen</v>
      </c>
      <c r="F26" s="63" t="str">
        <f>'2021'!F28</f>
        <v>Neurology</v>
      </c>
      <c r="G26" s="63" t="str">
        <f>'2021'!G28</f>
        <v>Phase III</v>
      </c>
      <c r="H26" s="63" t="str">
        <f>'2021'!H28</f>
        <v/>
      </c>
      <c r="I26" s="63" t="str">
        <f>'2021'!I28</f>
        <v/>
      </c>
      <c r="J26" s="178" t="str">
        <f>'2021'!J28</f>
        <v>above 56 days</v>
      </c>
      <c r="K26" s="178">
        <f>'2021'!K28</f>
        <v>427</v>
      </c>
      <c r="L26" s="178" t="str">
        <f>'2021'!L28</f>
        <v>24/01/2022</v>
      </c>
      <c r="M26" s="63">
        <f>'2021'!M28</f>
        <v>74</v>
      </c>
      <c r="N26" s="178" t="str">
        <f>'2021'!AD28</f>
        <v/>
      </c>
      <c r="O26" s="63">
        <f>'2021'!AE28</f>
        <v>0</v>
      </c>
      <c r="P26" s="178" t="str">
        <f>'2021'!AV28</f>
        <v>18/05/2021</v>
      </c>
      <c r="Q26" s="63">
        <f>'2021'!AW28</f>
        <v>4</v>
      </c>
      <c r="R26" s="63">
        <f t="shared" si="1"/>
        <v>3</v>
      </c>
      <c r="S26" s="67">
        <v>1.0</v>
      </c>
      <c r="T26" s="63" t="str">
        <f t="shared" si="2"/>
        <v>1 month ago</v>
      </c>
      <c r="U26" s="181"/>
    </row>
    <row r="27">
      <c r="A27" s="63" t="str">
        <f>'2021'!A29</f>
        <v>RO7496998</v>
      </c>
      <c r="B27" s="63" t="str">
        <f>'2021'!B29</f>
        <v>WV43042</v>
      </c>
      <c r="C27" s="182" t="str">
        <f>'2021'!C29</f>
        <v>WV43042</v>
      </c>
      <c r="D27" s="63" t="str">
        <f>'2021'!D29</f>
        <v>I2O</v>
      </c>
      <c r="E27" s="63" t="str">
        <f>'2021'!E29</f>
        <v>viral replication inhibitor</v>
      </c>
      <c r="F27" s="63" t="str">
        <f>'2021'!F29</f>
        <v>ID - INFECTIOUS DISEASES &amp; VIROLOGY</v>
      </c>
      <c r="G27" s="63" t="str">
        <f>'2021'!G29</f>
        <v>Phase II</v>
      </c>
      <c r="H27" s="183" t="str">
        <f>'2021'!H29</f>
        <v>28/08/2021</v>
      </c>
      <c r="I27" s="183" t="str">
        <f>'2021'!I29</f>
        <v>20/11/2021</v>
      </c>
      <c r="J27" s="178" t="str">
        <f>'2021'!J29</f>
        <v>above 56 days</v>
      </c>
      <c r="K27" s="178">
        <f>'2021'!K29</f>
        <v>467</v>
      </c>
      <c r="L27" s="178" t="str">
        <f>'2021'!L29</f>
        <v>15/12/2021</v>
      </c>
      <c r="M27" s="63">
        <f>'2021'!M29</f>
        <v>32</v>
      </c>
      <c r="N27" s="178" t="str">
        <f>'2021'!AD29</f>
        <v>10/09/2021</v>
      </c>
      <c r="O27" s="63">
        <f>'2021'!AE29</f>
        <v>5</v>
      </c>
      <c r="P27" s="178" t="str">
        <f>'2021'!AV29</f>
        <v/>
      </c>
      <c r="Q27" s="63">
        <f>'2021'!AW29</f>
        <v>0</v>
      </c>
      <c r="R27" s="63">
        <f t="shared" si="1"/>
        <v>4</v>
      </c>
      <c r="S27" s="67">
        <v>2.0</v>
      </c>
      <c r="T27" s="63" t="str">
        <f t="shared" si="2"/>
        <v>2 months ago</v>
      </c>
      <c r="U27" s="181"/>
    </row>
    <row r="28">
      <c r="A28" s="63" t="str">
        <f>'2021'!A30</f>
        <v>BM_EM0096</v>
      </c>
      <c r="B28" s="63" t="str">
        <f>'2021'!B30</f>
        <v>BR42591</v>
      </c>
      <c r="C28" s="182" t="str">
        <f>'2021'!C30</f>
        <v>BR42591</v>
      </c>
      <c r="D28" s="63" t="str">
        <f>'2021'!D30</f>
        <v>I2O</v>
      </c>
      <c r="E28" s="63" t="str">
        <f>'2021'!E30</f>
        <v/>
      </c>
      <c r="F28" s="63" t="str">
        <f>'2021'!F30</f>
        <v>OPH - OPHTHALMOLOGY</v>
      </c>
      <c r="G28" s="63" t="str">
        <f>'2021'!G30</f>
        <v>Phase II</v>
      </c>
      <c r="H28" s="63" t="str">
        <f>'2021'!H30</f>
        <v/>
      </c>
      <c r="I28" s="63" t="str">
        <f>'2021'!I30</f>
        <v/>
      </c>
      <c r="J28" s="178" t="str">
        <f>'2021'!J30</f>
        <v>above 56 days</v>
      </c>
      <c r="K28" s="178">
        <f>'2021'!K30</f>
        <v>679</v>
      </c>
      <c r="L28" s="178" t="str">
        <f>'2021'!L30</f>
        <v>14/05/2021</v>
      </c>
      <c r="M28" s="63">
        <f>'2021'!M30</f>
        <v>14</v>
      </c>
      <c r="N28" s="178" t="str">
        <f>'2021'!AD30</f>
        <v/>
      </c>
      <c r="O28" s="63">
        <f>'2021'!AE30</f>
        <v>0</v>
      </c>
      <c r="P28" s="178" t="str">
        <f>'2021'!AV30</f>
        <v>17/05/2021</v>
      </c>
      <c r="Q28" s="63">
        <f>'2021'!AW30</f>
        <v>118</v>
      </c>
      <c r="R28" s="63">
        <f t="shared" si="1"/>
        <v>11</v>
      </c>
      <c r="S28" s="67">
        <v>9.0</v>
      </c>
      <c r="T28" s="63" t="str">
        <f t="shared" si="2"/>
        <v>9 months ago</v>
      </c>
      <c r="U28" s="181"/>
    </row>
    <row r="29">
      <c r="A29" s="63" t="str">
        <f>'2021'!A31</f>
        <v>RO7248824</v>
      </c>
      <c r="B29" s="63" t="str">
        <f>'2021'!B31</f>
        <v>BP41674</v>
      </c>
      <c r="C29" s="182" t="str">
        <f>'2021'!C31</f>
        <v>BP41674</v>
      </c>
      <c r="D29" s="63" t="str">
        <f>'2021'!D31</f>
        <v>Neuroscience</v>
      </c>
      <c r="E29" s="63" t="str">
        <f>'2021'!E31</f>
        <v>Ube3a LNA expr enh</v>
      </c>
      <c r="F29" s="63" t="str">
        <f>'2021'!F31</f>
        <v>NS - NEUROSCIENCE</v>
      </c>
      <c r="G29" s="63" t="str">
        <f>'2021'!G31</f>
        <v>Phase I</v>
      </c>
      <c r="H29" s="183" t="str">
        <f>'2021'!H31</f>
        <v>15/02/2023</v>
      </c>
      <c r="I29" s="183" t="str">
        <f>'2021'!I31</f>
        <v>29/10/2024</v>
      </c>
      <c r="J29" s="178" t="str">
        <f>'2021'!J31</f>
        <v>above 56 days</v>
      </c>
      <c r="K29" s="178">
        <f>'2021'!K31</f>
        <v>438</v>
      </c>
      <c r="L29" s="178" t="str">
        <f>'2021'!L31</f>
        <v>13/01/2022</v>
      </c>
      <c r="M29" s="63">
        <f>'2021'!M31</f>
        <v>88</v>
      </c>
      <c r="N29" s="178" t="str">
        <f>'2021'!AD31</f>
        <v>10/06/2021</v>
      </c>
      <c r="O29" s="63">
        <f>'2021'!AE31</f>
        <v>15</v>
      </c>
      <c r="P29" s="178" t="str">
        <f>'2021'!AV31</f>
        <v>10/06/2021</v>
      </c>
      <c r="Q29" s="63">
        <f>'2021'!AW31</f>
        <v>134</v>
      </c>
      <c r="R29" s="63">
        <f t="shared" si="1"/>
        <v>3</v>
      </c>
      <c r="S29" s="67">
        <v>1.0</v>
      </c>
      <c r="T29" s="63" t="str">
        <f t="shared" si="2"/>
        <v>1 month ago</v>
      </c>
      <c r="U29" s="181"/>
    </row>
    <row r="30">
      <c r="A30" s="63" t="str">
        <f>'2021'!A32</f>
        <v>RO5541267</v>
      </c>
      <c r="B30" s="63" t="str">
        <f>'2021'!B32</f>
        <v>ML39345</v>
      </c>
      <c r="C30" s="182" t="str">
        <f>'2021'!C32</f>
        <v>ML39345</v>
      </c>
      <c r="D30" s="63" t="str">
        <f>'2021'!D32</f>
        <v>Onc Solid Tumor &amp; Onc Medical Affairs</v>
      </c>
      <c r="E30" s="63" t="str">
        <f>'2021'!E32</f>
        <v>Tecentriq</v>
      </c>
      <c r="F30" s="63" t="str">
        <f>'2021'!F32</f>
        <v>OTH - OTHER THERAPEUTIC AREAS</v>
      </c>
      <c r="G30" s="63" t="str">
        <f>'2021'!G32</f>
        <v>Phase II</v>
      </c>
      <c r="H30" s="63" t="str">
        <f>'2021'!H32</f>
        <v/>
      </c>
      <c r="I30" s="63" t="str">
        <f>'2021'!I32</f>
        <v/>
      </c>
      <c r="J30" s="178" t="str">
        <f>'2021'!J32</f>
        <v>above 56 days</v>
      </c>
      <c r="K30" s="178">
        <f>'2021'!K32</f>
        <v>424</v>
      </c>
      <c r="L30" s="178" t="str">
        <f>'2021'!L32</f>
        <v>27/01/2022</v>
      </c>
      <c r="M30" s="63">
        <f>'2021'!M32</f>
        <v>170</v>
      </c>
      <c r="N30" s="178" t="str">
        <f>'2021'!AD32</f>
        <v>27/01/2022</v>
      </c>
      <c r="O30" s="63">
        <f>'2021'!AE32</f>
        <v>216</v>
      </c>
      <c r="P30" s="178" t="str">
        <f>'2021'!AV32</f>
        <v>13/09/2021</v>
      </c>
      <c r="Q30" s="63">
        <f>'2021'!AW32</f>
        <v>2</v>
      </c>
      <c r="R30" s="63">
        <f t="shared" si="1"/>
        <v>2</v>
      </c>
      <c r="S30" s="67">
        <v>1.0</v>
      </c>
      <c r="T30" s="63" t="str">
        <f t="shared" si="2"/>
        <v>1 month ago</v>
      </c>
      <c r="U30" s="181"/>
    </row>
    <row r="31">
      <c r="A31" s="63" t="str">
        <f>'2021'!A33</f>
        <v>RO5514041</v>
      </c>
      <c r="B31" s="63" t="str">
        <f>'2021'!B33</f>
        <v>ML29733</v>
      </c>
      <c r="C31" s="63" t="str">
        <f>'2021'!C33</f>
        <v>ML29733</v>
      </c>
      <c r="D31" s="63" t="str">
        <f>'2021'!D33</f>
        <v>Onc Solid Tumor &amp; Onc Medical Affairs</v>
      </c>
      <c r="E31" s="63" t="str">
        <f>'2021'!E33</f>
        <v>Cotellic</v>
      </c>
      <c r="F31" s="63" t="str">
        <f>'2021'!F33</f>
        <v>Hematology and Nephrology</v>
      </c>
      <c r="G31" s="63" t="str">
        <f>'2021'!G33</f>
        <v>Phase II</v>
      </c>
      <c r="H31" s="63" t="str">
        <f>'2021'!H33</f>
        <v/>
      </c>
      <c r="I31" s="63" t="str">
        <f>'2021'!I33</f>
        <v/>
      </c>
      <c r="J31" s="178" t="str">
        <f>'2021'!J33</f>
        <v>above 56 days</v>
      </c>
      <c r="K31" s="178">
        <f>'2021'!K33</f>
        <v>426</v>
      </c>
      <c r="L31" s="178" t="str">
        <f>'2021'!L33</f>
        <v>25/01/2022</v>
      </c>
      <c r="M31" s="63">
        <f>'2021'!M33</f>
        <v>66</v>
      </c>
      <c r="N31" s="178" t="str">
        <f>'2021'!AD33</f>
        <v>25/01/2022</v>
      </c>
      <c r="O31" s="63">
        <f>'2021'!AE33</f>
        <v>7</v>
      </c>
      <c r="P31" s="178" t="str">
        <f>'2021'!AV33</f>
        <v>25/01/2022</v>
      </c>
      <c r="Q31" s="63">
        <f>'2021'!AW33</f>
        <v>11</v>
      </c>
      <c r="R31" s="63">
        <f t="shared" si="1"/>
        <v>3</v>
      </c>
      <c r="S31" s="67">
        <v>1.0</v>
      </c>
      <c r="T31" s="63" t="str">
        <f t="shared" si="2"/>
        <v>1 month ago</v>
      </c>
      <c r="U31" s="181"/>
    </row>
    <row r="32">
      <c r="A32" s="63" t="str">
        <f>'2021'!A34</f>
        <v>RO5541267</v>
      </c>
      <c r="B32" s="63" t="str">
        <f>'2021'!B34</f>
        <v>MO39193</v>
      </c>
      <c r="C32" s="182" t="str">
        <f>'2021'!C34</f>
        <v>MO39193 / Impassion132</v>
      </c>
      <c r="D32" s="63" t="str">
        <f>'2021'!D34</f>
        <v>Onc Solid Tumor &amp; Onc Medical Affairs</v>
      </c>
      <c r="E32" s="63" t="str">
        <f>'2021'!E34</f>
        <v>Tecentriq</v>
      </c>
      <c r="F32" s="63" t="str">
        <f>'2021'!F34</f>
        <v>ONC - ONCOLOGY</v>
      </c>
      <c r="G32" s="63" t="str">
        <f>'2021'!G34</f>
        <v>Phase III</v>
      </c>
      <c r="H32" s="183" t="str">
        <f>'2021'!H34</f>
        <v>20/04/2024</v>
      </c>
      <c r="I32" s="63" t="str">
        <f>'2021'!I34</f>
        <v/>
      </c>
      <c r="J32" s="178" t="str">
        <f>'2021'!J34</f>
        <v>above 56 days</v>
      </c>
      <c r="K32" s="178">
        <f>'2021'!K34</f>
        <v>507</v>
      </c>
      <c r="L32" s="178" t="str">
        <f>'2021'!L34</f>
        <v>05/11/2021</v>
      </c>
      <c r="M32" s="63">
        <f>'2021'!M34</f>
        <v>5</v>
      </c>
      <c r="N32" s="178" t="str">
        <f>'2021'!AD34</f>
        <v/>
      </c>
      <c r="O32" s="63">
        <f>'2021'!AE34</f>
        <v>0</v>
      </c>
      <c r="P32" s="178" t="str">
        <f>'2021'!AV34</f>
        <v/>
      </c>
      <c r="Q32" s="63">
        <f>'2021'!AW34</f>
        <v>0</v>
      </c>
      <c r="R32" s="63">
        <f t="shared" si="1"/>
        <v>5</v>
      </c>
      <c r="S32" s="67">
        <v>3.0</v>
      </c>
      <c r="T32" s="63" t="str">
        <f t="shared" si="2"/>
        <v>3 months ago</v>
      </c>
      <c r="U32" s="181"/>
    </row>
    <row r="33">
      <c r="A33" s="63" t="str">
        <f>'2021'!A35</f>
        <v>RO6867461</v>
      </c>
      <c r="B33" s="63" t="str">
        <f>'2021'!B35</f>
        <v>GR40398</v>
      </c>
      <c r="C33" s="182" t="str">
        <f>'2021'!C35</f>
        <v>GR40398 / RHINE</v>
      </c>
      <c r="D33" s="63" t="str">
        <f>'2021'!D35</f>
        <v>I2O</v>
      </c>
      <c r="E33" s="63" t="str">
        <f>'2021'!E35</f>
        <v>faricimab</v>
      </c>
      <c r="F33" s="63" t="str">
        <f>'2021'!F35</f>
        <v>OPH - OPHTHALMOLOGY</v>
      </c>
      <c r="G33" s="63" t="str">
        <f>'2021'!G35</f>
        <v>Phase III</v>
      </c>
      <c r="H33" s="183" t="str">
        <f>'2021'!H35</f>
        <v>29/10/2021</v>
      </c>
      <c r="I33" s="183" t="str">
        <f>'2021'!I35</f>
        <v>14/05/2021</v>
      </c>
      <c r="J33" s="178" t="str">
        <f>'2021'!J35</f>
        <v>above 56 days</v>
      </c>
      <c r="K33" s="178">
        <f>'2021'!K35</f>
        <v>431</v>
      </c>
      <c r="L33" s="178" t="str">
        <f>'2021'!L35</f>
        <v>12/01/2022</v>
      </c>
      <c r="M33" s="63">
        <f>'2021'!M35</f>
        <v>61</v>
      </c>
      <c r="N33" s="178" t="str">
        <f>'2021'!AD35</f>
        <v>20/01/2022</v>
      </c>
      <c r="O33" s="63">
        <f>'2021'!AE35</f>
        <v>141</v>
      </c>
      <c r="P33" s="178" t="str">
        <f>'2021'!AV35</f>
        <v>14/01/2022</v>
      </c>
      <c r="Q33" s="63">
        <f>'2021'!AW35</f>
        <v>17</v>
      </c>
      <c r="R33" s="63">
        <f t="shared" si="1"/>
        <v>3</v>
      </c>
      <c r="S33" s="67">
        <v>1.0</v>
      </c>
      <c r="T33" s="63" t="str">
        <f t="shared" si="2"/>
        <v>1 month ago</v>
      </c>
      <c r="U33" s="181"/>
    </row>
    <row r="34">
      <c r="A34" s="63" t="str">
        <f>'2021'!A36</f>
        <v>RO4909832</v>
      </c>
      <c r="B34" s="63" t="str">
        <f>'2021'!B36</f>
        <v>wn28745</v>
      </c>
      <c r="C34" s="182" t="str">
        <f>'2021'!C36</f>
        <v>wn28745 / Marguerite Road</v>
      </c>
      <c r="D34" s="63" t="str">
        <f>'2021'!D36</f>
        <v>Neuroscience</v>
      </c>
      <c r="E34" s="63" t="str">
        <f>'2021'!E36</f>
        <v>GANTENERUMAB</v>
      </c>
      <c r="F34" s="63" t="str">
        <f>'2021'!F36</f>
        <v>Neurological and Psychiatric</v>
      </c>
      <c r="G34" s="63" t="str">
        <f>'2021'!G36</f>
        <v>Phase III</v>
      </c>
      <c r="H34" s="183" t="str">
        <f>'2021'!H36</f>
        <v>22/07/2021</v>
      </c>
      <c r="I34" s="183" t="str">
        <f>'2021'!I36</f>
        <v>18/11/2022</v>
      </c>
      <c r="J34" s="178" t="str">
        <f>'2021'!J36</f>
        <v>above 56 days</v>
      </c>
      <c r="K34" s="178">
        <f>'2021'!K36</f>
        <v>420</v>
      </c>
      <c r="L34" s="178" t="str">
        <f>'2021'!L36</f>
        <v>14/01/2022</v>
      </c>
      <c r="M34" s="63">
        <f>'2021'!M36</f>
        <v>37</v>
      </c>
      <c r="N34" s="178" t="str">
        <f>'2021'!AD36</f>
        <v>17/01/2022</v>
      </c>
      <c r="O34" s="63">
        <f>'2021'!AE36</f>
        <v>58</v>
      </c>
      <c r="P34" s="178" t="str">
        <f>'2021'!AV36</f>
        <v>31/01/2022</v>
      </c>
      <c r="Q34" s="63">
        <f>'2021'!AW36</f>
        <v>155</v>
      </c>
      <c r="R34" s="63">
        <f t="shared" si="1"/>
        <v>2</v>
      </c>
      <c r="S34" s="67">
        <v>1.0</v>
      </c>
      <c r="T34" s="63" t="str">
        <f t="shared" si="2"/>
        <v>1 month ago</v>
      </c>
      <c r="U34" s="181"/>
    </row>
    <row r="35">
      <c r="A35" s="63" t="str">
        <f>'2021'!A37</f>
        <v>RO7112689</v>
      </c>
      <c r="B35" s="63" t="str">
        <f>'2021'!B37</f>
        <v>BO42162</v>
      </c>
      <c r="C35" s="180" t="str">
        <f>'2021'!C37</f>
        <v>BO42162</v>
      </c>
      <c r="D35" s="63" t="str">
        <f>'2021'!D37</f>
        <v>Onc Hematology &amp; Onc Early Dev</v>
      </c>
      <c r="E35" s="63" t="str">
        <f>'2021'!E37</f>
        <v>crovalimab</v>
      </c>
      <c r="F35" s="63" t="str">
        <f>'2021'!F37</f>
        <v>ONC - HEMATOLOGY</v>
      </c>
      <c r="G35" s="63" t="str">
        <f>'2021'!G37</f>
        <v>Phase III</v>
      </c>
      <c r="H35" s="63" t="str">
        <f>'2021'!H37</f>
        <v>06/11/2027</v>
      </c>
      <c r="I35" s="183" t="str">
        <f>'2021'!I37</f>
        <v>18/04/2023</v>
      </c>
      <c r="J35" s="178" t="str">
        <f>'2021'!J37</f>
        <v>above 56 days</v>
      </c>
      <c r="K35" s="178">
        <f>'2021'!K37</f>
        <v>537</v>
      </c>
      <c r="L35" s="178" t="str">
        <f>'2021'!L37</f>
        <v>06/10/2021</v>
      </c>
      <c r="M35" s="63">
        <f>'2021'!M37</f>
        <v>7</v>
      </c>
      <c r="N35" s="178" t="str">
        <f>'2021'!AD37</f>
        <v/>
      </c>
      <c r="O35" s="63">
        <f>'2021'!AE37</f>
        <v>0</v>
      </c>
      <c r="P35" s="178" t="str">
        <f>'2021'!AV37</f>
        <v/>
      </c>
      <c r="Q35" s="63">
        <f>'2021'!AW37</f>
        <v>0</v>
      </c>
      <c r="R35" s="63">
        <f t="shared" si="1"/>
        <v>6</v>
      </c>
      <c r="S35" s="67">
        <v>4.0</v>
      </c>
      <c r="T35" s="63" t="str">
        <f t="shared" si="2"/>
        <v>4 months ago</v>
      </c>
      <c r="U35" s="181"/>
    </row>
    <row r="36">
      <c r="A36" s="63" t="str">
        <f>'2021'!A38</f>
        <v>RO5541267</v>
      </c>
      <c r="B36" s="63" t="str">
        <f>'2021'!B38</f>
        <v>WO39613</v>
      </c>
      <c r="C36" s="182" t="str">
        <f>'2021'!C38</f>
        <v>WO39613</v>
      </c>
      <c r="D36" s="63" t="str">
        <f>'2021'!D38</f>
        <v>Onc Solid Tumor &amp; Onc Medical Affairs</v>
      </c>
      <c r="E36" s="63" t="str">
        <f>'2021'!E38</f>
        <v>CIT DA STRATEGY</v>
      </c>
      <c r="F36" s="63" t="str">
        <f>'2021'!F38</f>
        <v>ONC - ONCOLOGY</v>
      </c>
      <c r="G36" s="63" t="str">
        <f>'2021'!G38</f>
        <v>Phase I/II</v>
      </c>
      <c r="H36" s="63" t="str">
        <f>'2021'!H38</f>
        <v>08/02/2023</v>
      </c>
      <c r="I36" s="63" t="str">
        <f>'2021'!I38</f>
        <v/>
      </c>
      <c r="J36" s="178" t="str">
        <f>'2021'!J38</f>
        <v>above 56 days</v>
      </c>
      <c r="K36" s="178">
        <f>'2021'!K38</f>
        <v>440</v>
      </c>
      <c r="L36" s="178" t="str">
        <f>'2021'!L38</f>
        <v>11/01/2022</v>
      </c>
      <c r="M36" s="63">
        <f>'2021'!M38</f>
        <v>8</v>
      </c>
      <c r="N36" s="178" t="str">
        <f>'2021'!AD38</f>
        <v/>
      </c>
      <c r="O36" s="63">
        <f>'2021'!AE38</f>
        <v>0</v>
      </c>
      <c r="P36" s="178" t="str">
        <f>'2021'!AV38</f>
        <v>10/08/2021</v>
      </c>
      <c r="Q36" s="63">
        <f>'2021'!AW38</f>
        <v>5</v>
      </c>
      <c r="R36" s="63">
        <f t="shared" si="1"/>
        <v>3</v>
      </c>
      <c r="S36" s="67">
        <v>1.0</v>
      </c>
      <c r="T36" s="63" t="str">
        <f t="shared" si="2"/>
        <v>1 month ago</v>
      </c>
      <c r="U36" s="181"/>
    </row>
    <row r="37">
      <c r="A37" s="63" t="str">
        <f>'2021'!A39</f>
        <v>RO5541267</v>
      </c>
      <c r="B37" s="63" t="str">
        <f>'2021'!B39</f>
        <v>YO30157</v>
      </c>
      <c r="C37" s="180" t="str">
        <f>'2021'!C39</f>
        <v>YO30157 / IMPower151</v>
      </c>
      <c r="D37" s="63" t="str">
        <f>'2021'!D39</f>
        <v>Onc Solid Tumor &amp; Onc Medical Affairs</v>
      </c>
      <c r="E37" s="63" t="str">
        <f>'2021'!E39</f>
        <v>Tecentriq</v>
      </c>
      <c r="F37" s="63" t="str">
        <f>'2021'!F39</f>
        <v>ONC - ONCOLOGY</v>
      </c>
      <c r="G37" s="63" t="str">
        <f>'2021'!G39</f>
        <v>Phase III</v>
      </c>
      <c r="H37" s="183" t="str">
        <f>'2021'!H39</f>
        <v>23/03/2023</v>
      </c>
      <c r="I37" s="63" t="str">
        <f>'2021'!I39</f>
        <v/>
      </c>
      <c r="J37" s="178" t="str">
        <f>'2021'!J39</f>
        <v>above 56 days</v>
      </c>
      <c r="K37" s="178">
        <f>'2021'!K39</f>
        <v>549</v>
      </c>
      <c r="L37" s="178" t="str">
        <f>'2021'!L39</f>
        <v>24/09/2021</v>
      </c>
      <c r="M37" s="63">
        <f>'2021'!M39</f>
        <v>20</v>
      </c>
      <c r="N37" s="178" t="str">
        <f>'2021'!AD39</f>
        <v/>
      </c>
      <c r="O37" s="63">
        <f>'2021'!AE39</f>
        <v>0</v>
      </c>
      <c r="P37" s="178" t="str">
        <f>'2021'!AV39</f>
        <v>27/08/2021</v>
      </c>
      <c r="Q37" s="63">
        <f>'2021'!AW39</f>
        <v>38</v>
      </c>
      <c r="R37" s="63">
        <f t="shared" si="1"/>
        <v>7</v>
      </c>
      <c r="S37" s="67">
        <v>5.0</v>
      </c>
      <c r="T37" s="63" t="str">
        <f t="shared" si="2"/>
        <v>5 months ago</v>
      </c>
      <c r="U37" s="181"/>
    </row>
    <row r="38">
      <c r="A38" s="63" t="str">
        <f>'2021'!A40</f>
        <v>RO5541267</v>
      </c>
      <c r="B38" s="63" t="str">
        <f>'2021'!B40</f>
        <v>GO40241</v>
      </c>
      <c r="C38" s="182" t="str">
        <f>'2021'!C40</f>
        <v>GO40241</v>
      </c>
      <c r="D38" s="63" t="str">
        <f>'2021'!D40</f>
        <v>Onc Solid Tumor &amp; Onc Medical Affairs</v>
      </c>
      <c r="E38" s="63" t="str">
        <f>'2021'!E40</f>
        <v>Tecentriq</v>
      </c>
      <c r="F38" s="63" t="str">
        <f>'2021'!F40</f>
        <v>ONC - ONCOLOGY</v>
      </c>
      <c r="G38" s="63" t="str">
        <f>'2021'!G40</f>
        <v>Phase III</v>
      </c>
      <c r="H38" s="63" t="str">
        <f>'2021'!H40</f>
        <v>11/03/2025</v>
      </c>
      <c r="I38" s="183" t="str">
        <f>'2021'!I40</f>
        <v>14/09/2022</v>
      </c>
      <c r="J38" s="178" t="str">
        <f>'2021'!J40</f>
        <v>above 56 days</v>
      </c>
      <c r="K38" s="178">
        <f>'2021'!K40</f>
        <v>425</v>
      </c>
      <c r="L38" s="178" t="str">
        <f>'2021'!L40</f>
        <v>26/01/2022</v>
      </c>
      <c r="M38" s="63">
        <f>'2021'!M40</f>
        <v>15</v>
      </c>
      <c r="N38" s="178" t="str">
        <f>'2021'!AD40</f>
        <v>02/12/2021</v>
      </c>
      <c r="O38" s="63">
        <f>'2021'!AE40</f>
        <v>17</v>
      </c>
      <c r="P38" s="178" t="str">
        <f>'2021'!AV40</f>
        <v/>
      </c>
      <c r="Q38" s="63">
        <f>'2021'!AW40</f>
        <v>0</v>
      </c>
      <c r="R38" s="63">
        <f t="shared" si="1"/>
        <v>2</v>
      </c>
      <c r="S38" s="67">
        <v>1.0</v>
      </c>
      <c r="T38" s="63" t="str">
        <f t="shared" si="2"/>
        <v>1 month ago</v>
      </c>
      <c r="U38" s="181"/>
    </row>
    <row r="39">
      <c r="A39" s="63" t="str">
        <f>'2021'!A41</f>
        <v>RO70994</v>
      </c>
      <c r="B39" s="63" t="str">
        <f>'2021'!B41</f>
        <v>GO30103</v>
      </c>
      <c r="C39" s="182" t="str">
        <f>'2021'!C41</f>
        <v>GO30103</v>
      </c>
      <c r="D39" s="63" t="str">
        <f>'2021'!D41</f>
        <v>Onc Solid Tumor &amp; Onc Medical Affairs</v>
      </c>
      <c r="E39" s="63" t="str">
        <f>'2021'!E41</f>
        <v>tiragolumab</v>
      </c>
      <c r="F39" s="63" t="str">
        <f>'2021'!F41</f>
        <v>Oncology</v>
      </c>
      <c r="G39" s="63" t="str">
        <f>'2021'!G41</f>
        <v>Phase I</v>
      </c>
      <c r="H39" s="63" t="str">
        <f>'2021'!H41</f>
        <v>08/06/2021</v>
      </c>
      <c r="I39" s="183" t="str">
        <f>'2021'!I41</f>
        <v>21/03/2023</v>
      </c>
      <c r="J39" s="178" t="str">
        <f>'2021'!J41</f>
        <v>above 56 days</v>
      </c>
      <c r="K39" s="178">
        <f>'2021'!K41</f>
        <v>424</v>
      </c>
      <c r="L39" s="178" t="str">
        <f>'2021'!L41</f>
        <v>27/01/2022</v>
      </c>
      <c r="M39" s="63">
        <f>'2021'!M41</f>
        <v>118</v>
      </c>
      <c r="N39" s="178" t="str">
        <f>'2021'!AD41</f>
        <v>27/01/2022</v>
      </c>
      <c r="O39" s="63">
        <f>'2021'!AE41</f>
        <v>96</v>
      </c>
      <c r="P39" s="178" t="str">
        <f>'2021'!AV41</f>
        <v>19/01/2022</v>
      </c>
      <c r="Q39" s="63">
        <f>'2021'!AW41</f>
        <v>69</v>
      </c>
      <c r="R39" s="63">
        <f t="shared" si="1"/>
        <v>2</v>
      </c>
      <c r="S39" s="67">
        <v>1.0</v>
      </c>
      <c r="T39" s="63" t="str">
        <f t="shared" si="2"/>
        <v>1 month ago</v>
      </c>
      <c r="U39" s="181"/>
    </row>
    <row r="40">
      <c r="A40" s="63" t="str">
        <f>'2021'!A42</f>
        <v>RO7197597</v>
      </c>
      <c r="B40" s="63" t="str">
        <f>'2021'!B42</f>
        <v>WO42312</v>
      </c>
      <c r="C40" s="182" t="str">
        <f>'2021'!C42</f>
        <v>WO42312 / SERD F2M</v>
      </c>
      <c r="D40" s="63" t="str">
        <f>'2021'!D42</f>
        <v>Onc Solid Tumor &amp; Onc Medical Affairs</v>
      </c>
      <c r="E40" s="63" t="str">
        <f>'2021'!E42</f>
        <v>giredestrant</v>
      </c>
      <c r="F40" s="63" t="str">
        <f>'2021'!F42</f>
        <v>ONC - ONCOLOGY</v>
      </c>
      <c r="G40" s="63" t="str">
        <f>'2021'!G42</f>
        <v>Phase II</v>
      </c>
      <c r="H40" s="183" t="str">
        <f>'2021'!H42</f>
        <v>17/04/2024</v>
      </c>
      <c r="I40" s="183" t="str">
        <f>'2021'!I42</f>
        <v>25/08/2022</v>
      </c>
      <c r="J40" s="178" t="str">
        <f>'2021'!J42</f>
        <v>above 56 days</v>
      </c>
      <c r="K40" s="178">
        <f>'2021'!K42</f>
        <v>423</v>
      </c>
      <c r="L40" s="178" t="str">
        <f>'2021'!L42</f>
        <v>27/01/2022</v>
      </c>
      <c r="M40" s="63">
        <f>'2021'!M42</f>
        <v>36</v>
      </c>
      <c r="N40" s="178" t="str">
        <f>'2021'!AD42</f>
        <v>28/01/2022</v>
      </c>
      <c r="O40" s="63">
        <f>'2021'!AE42</f>
        <v>203</v>
      </c>
      <c r="P40" s="178" t="str">
        <f>'2021'!AV42</f>
        <v>22/12/2021</v>
      </c>
      <c r="Q40" s="63">
        <f>'2021'!AW42</f>
        <v>2</v>
      </c>
      <c r="R40" s="63">
        <f t="shared" si="1"/>
        <v>2</v>
      </c>
      <c r="S40" s="67">
        <v>1.0</v>
      </c>
      <c r="T40" s="63" t="str">
        <f t="shared" si="2"/>
        <v>1 month ago</v>
      </c>
      <c r="U40" s="181"/>
    </row>
    <row r="41">
      <c r="A41" s="63" t="str">
        <f>'2021'!A43</f>
        <v>RO7198574</v>
      </c>
      <c r="B41" s="63" t="str">
        <f>'2021'!B43</f>
        <v>YO41137</v>
      </c>
      <c r="C41" s="182" t="str">
        <f>'2021'!C43</f>
        <v>YO41137 / FDChina</v>
      </c>
      <c r="D41" s="63" t="str">
        <f>'2021'!D43</f>
        <v>Onc Solid Tumor &amp; Onc Medical Affairs</v>
      </c>
      <c r="E41" s="63" t="str">
        <f>'2021'!E43</f>
        <v>PHESGO</v>
      </c>
      <c r="F41" s="63" t="str">
        <f>'2021'!F43</f>
        <v>ONC - ONCOLOGY</v>
      </c>
      <c r="G41" s="63" t="str">
        <f>'2021'!G43</f>
        <v>Phase III</v>
      </c>
      <c r="H41" s="183" t="str">
        <f>'2021'!H43</f>
        <v>13/02/2026</v>
      </c>
      <c r="I41" s="63" t="str">
        <f>'2021'!I43</f>
        <v/>
      </c>
      <c r="J41" s="178" t="str">
        <f>'2021'!J43</f>
        <v>above 56 days</v>
      </c>
      <c r="K41" s="178">
        <f>'2021'!K43</f>
        <v>434</v>
      </c>
      <c r="L41" s="178" t="str">
        <f>'2021'!L43</f>
        <v>14/01/2022</v>
      </c>
      <c r="M41" s="63">
        <f>'2021'!M43</f>
        <v>45</v>
      </c>
      <c r="N41" s="178" t="str">
        <f>'2021'!AD43</f>
        <v>17/01/2022</v>
      </c>
      <c r="O41" s="63">
        <f>'2021'!AE43</f>
        <v>50</v>
      </c>
      <c r="P41" s="178" t="str">
        <f>'2021'!AV43</f>
        <v>07/12/2021</v>
      </c>
      <c r="Q41" s="63">
        <f>'2021'!AW43</f>
        <v>24</v>
      </c>
      <c r="R41" s="63">
        <f t="shared" si="1"/>
        <v>3</v>
      </c>
      <c r="S41" s="67">
        <v>1.0</v>
      </c>
      <c r="T41" s="63" t="str">
        <f t="shared" si="2"/>
        <v>1 month ago</v>
      </c>
      <c r="U41" s="181"/>
    </row>
    <row r="42">
      <c r="A42" s="63" t="str">
        <f>'2021'!A44</f>
        <v>RO7425781</v>
      </c>
      <c r="B42" s="63" t="str">
        <f>'2021'!B44</f>
        <v>BP42233</v>
      </c>
      <c r="C42" s="63" t="str">
        <f>'2021'!C44</f>
        <v>BP42233</v>
      </c>
      <c r="D42" s="63" t="str">
        <f>'2021'!D44</f>
        <v>Onc Hematology &amp; Onc Early Dev</v>
      </c>
      <c r="E42" s="63" t="str">
        <f>'2021'!E44</f>
        <v>GPRC5D CD3 TCB</v>
      </c>
      <c r="F42" s="63" t="str">
        <f>'2021'!F44</f>
        <v>ONC - ONCOLOGY</v>
      </c>
      <c r="G42" s="63" t="str">
        <f>'2021'!G44</f>
        <v>Phase I</v>
      </c>
      <c r="H42" s="183" t="str">
        <f>'2021'!H44</f>
        <v>28/04/2023</v>
      </c>
      <c r="I42" s="183" t="str">
        <f>'2021'!I44</f>
        <v>16/07/2026</v>
      </c>
      <c r="J42" s="178" t="str">
        <f>'2021'!J44</f>
        <v>above 56 days</v>
      </c>
      <c r="K42" s="178">
        <f>'2021'!K44</f>
        <v>636</v>
      </c>
      <c r="L42" s="178" t="str">
        <f>'2021'!L44</f>
        <v>29/06/2021</v>
      </c>
      <c r="M42" s="63">
        <f>'2021'!M44</f>
        <v>4</v>
      </c>
      <c r="N42" s="178" t="str">
        <f>'2021'!AD44</f>
        <v/>
      </c>
      <c r="O42" s="63">
        <f>'2021'!AE44</f>
        <v>0</v>
      </c>
      <c r="P42" s="178" t="str">
        <f>'2021'!AV44</f>
        <v>29/06/2021</v>
      </c>
      <c r="Q42" s="63">
        <f>'2021'!AW44</f>
        <v>3</v>
      </c>
      <c r="R42" s="63">
        <f t="shared" si="1"/>
        <v>9</v>
      </c>
      <c r="S42" s="67">
        <v>8.0</v>
      </c>
      <c r="T42" s="63" t="str">
        <f t="shared" si="2"/>
        <v>8 months ago</v>
      </c>
      <c r="U42" s="181"/>
    </row>
    <row r="43">
      <c r="A43" s="63" t="str">
        <f>'2021'!A45</f>
        <v>RO4368451</v>
      </c>
      <c r="B43" s="63" t="str">
        <f>'2021'!B45</f>
        <v>YO29296</v>
      </c>
      <c r="C43" s="182" t="str">
        <f>'2021'!C45</f>
        <v>YO29296 / PUFFIN</v>
      </c>
      <c r="D43" s="63" t="str">
        <f>'2021'!D45</f>
        <v>Onc Solid Tumor &amp; Onc Medical Affairs</v>
      </c>
      <c r="E43" s="63" t="str">
        <f>'2021'!E45</f>
        <v>Perjeta</v>
      </c>
      <c r="F43" s="63" t="str">
        <f>'2021'!F45</f>
        <v>Oncology</v>
      </c>
      <c r="G43" s="63" t="str">
        <f>'2021'!G45</f>
        <v>Phase III</v>
      </c>
      <c r="H43" s="183" t="str">
        <f>'2021'!H45</f>
        <v>20/04/2021</v>
      </c>
      <c r="I43" s="63" t="str">
        <f>'2021'!I45</f>
        <v/>
      </c>
      <c r="J43" s="178" t="str">
        <f>'2021'!J45</f>
        <v>above 56 days</v>
      </c>
      <c r="K43" s="178">
        <f>'2021'!K45</f>
        <v>726</v>
      </c>
      <c r="L43" s="178" t="str">
        <f>'2021'!L45</f>
        <v>31/03/2021</v>
      </c>
      <c r="M43" s="63">
        <f>'2021'!M45</f>
        <v>1</v>
      </c>
      <c r="N43" s="178" t="str">
        <f>'2021'!AD45</f>
        <v/>
      </c>
      <c r="O43" s="63">
        <f>'2021'!AE45</f>
        <v>0</v>
      </c>
      <c r="P43" s="178" t="str">
        <f>'2021'!AV45</f>
        <v/>
      </c>
      <c r="Q43" s="63">
        <f>'2021'!AW45</f>
        <v>0</v>
      </c>
      <c r="R43" s="63">
        <f t="shared" si="1"/>
        <v>12</v>
      </c>
      <c r="S43" s="67">
        <v>11.0</v>
      </c>
      <c r="T43" s="63" t="str">
        <f t="shared" si="2"/>
        <v>11 months ago</v>
      </c>
      <c r="U43" s="181"/>
    </row>
    <row r="44">
      <c r="A44" s="63" t="str">
        <f>'2021'!A46</f>
        <v>RO4964913</v>
      </c>
      <c r="B44" s="63" t="str">
        <f>'2021'!B46</f>
        <v>BN42082</v>
      </c>
      <c r="C44" s="182" t="str">
        <f>'2021'!C46</f>
        <v>BN42082</v>
      </c>
      <c r="D44" s="63" t="str">
        <f>'2021'!D46</f>
        <v>Neuroscience</v>
      </c>
      <c r="E44" s="63" t="str">
        <f>'2021'!E46</f>
        <v>OCREVUS</v>
      </c>
      <c r="F44" s="63" t="str">
        <f>'2021'!F46</f>
        <v>NS - NEUROSCIENCE</v>
      </c>
      <c r="G44" s="63" t="str">
        <f>'2021'!G46</f>
        <v>Phase III</v>
      </c>
      <c r="H44" s="63" t="str">
        <f>'2021'!H46</f>
        <v>09/10/2027</v>
      </c>
      <c r="I44" s="183" t="str">
        <f>'2021'!I46</f>
        <v>19/06/2025</v>
      </c>
      <c r="J44" s="178" t="str">
        <f>'2021'!J46</f>
        <v>above 56 days</v>
      </c>
      <c r="K44" s="178">
        <f>'2021'!K46</f>
        <v>426</v>
      </c>
      <c r="L44" s="178" t="str">
        <f>'2021'!L46</f>
        <v>24/01/2022</v>
      </c>
      <c r="M44" s="63">
        <f>'2021'!M46</f>
        <v>18</v>
      </c>
      <c r="N44" s="178" t="str">
        <f>'2021'!AD46</f>
        <v>23/12/2021</v>
      </c>
      <c r="O44" s="63">
        <f>'2021'!AE46</f>
        <v>12</v>
      </c>
      <c r="P44" s="178" t="str">
        <f>'2021'!AV46</f>
        <v>25/01/2022</v>
      </c>
      <c r="Q44" s="63">
        <f>'2021'!AW46</f>
        <v>89</v>
      </c>
      <c r="R44" s="63">
        <f t="shared" si="1"/>
        <v>3</v>
      </c>
      <c r="S44" s="67">
        <v>1.0</v>
      </c>
      <c r="T44" s="63" t="str">
        <f t="shared" si="2"/>
        <v>1 month ago</v>
      </c>
      <c r="U44" s="181"/>
    </row>
    <row r="45">
      <c r="A45" s="63" t="str">
        <f>'2021'!A47</f>
        <v>RO6867461</v>
      </c>
      <c r="B45" s="63" t="str">
        <f>'2021'!B47</f>
        <v>CR39521</v>
      </c>
      <c r="C45" s="182" t="str">
        <f>'2021'!C47</f>
        <v>CR39521 / STAIRWAY</v>
      </c>
      <c r="D45" s="63" t="str">
        <f>'2021'!D47</f>
        <v>I2O</v>
      </c>
      <c r="E45" s="63" t="str">
        <f>'2021'!E47</f>
        <v>faricimab</v>
      </c>
      <c r="F45" s="63" t="str">
        <f>'2021'!F47</f>
        <v>OPH - OPHTHALMOLOGY</v>
      </c>
      <c r="G45" s="63" t="str">
        <f>'2021'!G47</f>
        <v>Phase IIb</v>
      </c>
      <c r="H45" s="183" t="str">
        <f>'2021'!H47</f>
        <v>24/04/2018</v>
      </c>
      <c r="I45" s="183" t="str">
        <f>'2021'!I47</f>
        <v>14/05/2021</v>
      </c>
      <c r="J45" s="178" t="str">
        <f>'2021'!J47</f>
        <v>above 56 days</v>
      </c>
      <c r="K45" s="178">
        <f>'2021'!K47</f>
        <v>680</v>
      </c>
      <c r="L45" s="178" t="str">
        <f>'2021'!L47</f>
        <v>16/05/2021</v>
      </c>
      <c r="M45" s="63">
        <f>'2021'!M47</f>
        <v>6</v>
      </c>
      <c r="N45" s="178" t="str">
        <f>'2021'!AD47</f>
        <v>15/04/2021</v>
      </c>
      <c r="O45" s="63">
        <f>'2021'!AE47</f>
        <v>2</v>
      </c>
      <c r="P45" s="178" t="str">
        <f>'2021'!AV47</f>
        <v/>
      </c>
      <c r="Q45" s="63">
        <f>'2021'!AW47</f>
        <v>0</v>
      </c>
      <c r="R45" s="63">
        <f t="shared" si="1"/>
        <v>11</v>
      </c>
      <c r="S45" s="67">
        <v>9.0</v>
      </c>
      <c r="T45" s="63" t="str">
        <f t="shared" si="2"/>
        <v>9 months ago</v>
      </c>
      <c r="U45" s="181"/>
    </row>
    <row r="46">
      <c r="A46" s="63" t="str">
        <f>'2021'!A48</f>
        <v>RO5541077</v>
      </c>
      <c r="B46" s="63" t="str">
        <f>'2021'!B48</f>
        <v>GO39942</v>
      </c>
      <c r="C46" s="182" t="str">
        <f>'2021'!C48</f>
        <v>GO39942 / Polarix</v>
      </c>
      <c r="D46" s="63" t="str">
        <f>'2021'!D48</f>
        <v>Onc Solid Tumor &amp; Onc Medical Affairs</v>
      </c>
      <c r="E46" s="63" t="str">
        <f>'2021'!E48</f>
        <v>Polivy</v>
      </c>
      <c r="F46" s="63" t="str">
        <f>'2021'!F48</f>
        <v>ONC - ONCOLOGY</v>
      </c>
      <c r="G46" s="63" t="str">
        <f>'2021'!G48</f>
        <v>Phase III</v>
      </c>
      <c r="H46" s="183" t="str">
        <f>'2021'!H48</f>
        <v>20/06/2024</v>
      </c>
      <c r="I46" s="63" t="str">
        <f>'2021'!I48</f>
        <v>08/12/2021</v>
      </c>
      <c r="J46" s="178" t="str">
        <f>'2021'!J48</f>
        <v>above 56 days</v>
      </c>
      <c r="K46" s="178">
        <f>'2021'!K48</f>
        <v>424</v>
      </c>
      <c r="L46" s="178" t="str">
        <f>'2021'!L48</f>
        <v>18/01/2022</v>
      </c>
      <c r="M46" s="63">
        <f>'2021'!M48</f>
        <v>179</v>
      </c>
      <c r="N46" s="178" t="str">
        <f>'2021'!AD48</f>
        <v>18/01/2022</v>
      </c>
      <c r="O46" s="63">
        <f>'2021'!AE48</f>
        <v>136</v>
      </c>
      <c r="P46" s="178" t="str">
        <f>'2021'!AV48</f>
        <v>27/01/2022</v>
      </c>
      <c r="Q46" s="63">
        <f>'2021'!AW48</f>
        <v>19</v>
      </c>
      <c r="R46" s="63">
        <f t="shared" si="1"/>
        <v>2</v>
      </c>
      <c r="S46" s="67">
        <v>1.0</v>
      </c>
      <c r="T46" s="63" t="str">
        <f t="shared" si="2"/>
        <v>1 month ago</v>
      </c>
      <c r="U46" s="181"/>
    </row>
    <row r="47">
      <c r="A47" s="63" t="str">
        <f>'2021'!A49</f>
        <v>RO7092284</v>
      </c>
      <c r="B47" s="63" t="str">
        <f>'2021'!B49</f>
        <v>GO40290</v>
      </c>
      <c r="C47" s="182" t="str">
        <f>'2021'!C49</f>
        <v>GO40290 / TIGIT</v>
      </c>
      <c r="D47" s="63" t="str">
        <f>'2021'!D49</f>
        <v>Onc Solid Tumor &amp; Onc Medical Affairs</v>
      </c>
      <c r="E47" s="63" t="str">
        <f>'2021'!E49</f>
        <v>tiragolumab</v>
      </c>
      <c r="F47" s="63" t="str">
        <f>'2021'!F49</f>
        <v>ONC - ONCOLOGY</v>
      </c>
      <c r="G47" s="63" t="str">
        <f>'2021'!G49</f>
        <v>Phase II</v>
      </c>
      <c r="H47" s="183" t="str">
        <f>'2021'!H49</f>
        <v>20/10/2020</v>
      </c>
      <c r="I47" s="183" t="str">
        <f>'2021'!I49</f>
        <v>21/03/2023</v>
      </c>
      <c r="J47" s="178" t="str">
        <f>'2021'!J49</f>
        <v>above 56 days</v>
      </c>
      <c r="K47" s="178">
        <f>'2021'!K49</f>
        <v>426</v>
      </c>
      <c r="L47" s="178" t="str">
        <f>'2021'!L49</f>
        <v>25/01/2022</v>
      </c>
      <c r="M47" s="63">
        <f>'2021'!M49</f>
        <v>62</v>
      </c>
      <c r="N47" s="178" t="str">
        <f>'2021'!AD49</f>
        <v>25/01/2022</v>
      </c>
      <c r="O47" s="63">
        <f>'2021'!AE49</f>
        <v>97</v>
      </c>
      <c r="P47" s="178" t="str">
        <f>'2021'!AV49</f>
        <v>30/06/2021</v>
      </c>
      <c r="Q47" s="63">
        <f>'2021'!AW49</f>
        <v>15</v>
      </c>
      <c r="R47" s="63">
        <f t="shared" si="1"/>
        <v>3</v>
      </c>
      <c r="S47" s="67">
        <v>1.0</v>
      </c>
      <c r="T47" s="63" t="str">
        <f t="shared" si="2"/>
        <v>1 month ago</v>
      </c>
      <c r="U47" s="181"/>
    </row>
    <row r="48">
      <c r="A48" s="63" t="str">
        <f>'2021'!A50</f>
        <v>RO7191686</v>
      </c>
      <c r="B48" s="63" t="str">
        <f>'2021'!B50</f>
        <v>MV40618</v>
      </c>
      <c r="C48" s="180" t="str">
        <f>'2021'!C50</f>
        <v>MV40618 / Centerstone</v>
      </c>
      <c r="D48" s="63" t="str">
        <f>'2021'!D50</f>
        <v>I2O</v>
      </c>
      <c r="E48" s="63" t="str">
        <f>'2021'!E50</f>
        <v/>
      </c>
      <c r="F48" s="63" t="str">
        <f>'2021'!F50</f>
        <v>ID - INFECTIOUS DISEASES &amp; VIROLOGY</v>
      </c>
      <c r="G48" s="63" t="str">
        <f>'2021'!G50</f>
        <v>Phase IIIb</v>
      </c>
      <c r="H48" s="63" t="str">
        <f>'2021'!H50</f>
        <v/>
      </c>
      <c r="I48" s="63" t="str">
        <f>'2021'!I50</f>
        <v/>
      </c>
      <c r="J48" s="178" t="str">
        <f>'2021'!J50</f>
        <v>above 56 days</v>
      </c>
      <c r="K48" s="178">
        <f>'2021'!K50</f>
        <v>530</v>
      </c>
      <c r="L48" s="178" t="str">
        <f>'2021'!L50</f>
        <v>13/10/2021</v>
      </c>
      <c r="M48" s="63">
        <f>'2021'!M50</f>
        <v>7</v>
      </c>
      <c r="N48" s="178" t="str">
        <f>'2021'!AD50</f>
        <v>31/05/2021</v>
      </c>
      <c r="O48" s="63">
        <f>'2021'!AE50</f>
        <v>1</v>
      </c>
      <c r="P48" s="178" t="str">
        <f>'2021'!AV50</f>
        <v/>
      </c>
      <c r="Q48" s="63">
        <f>'2021'!AW50</f>
        <v>0</v>
      </c>
      <c r="R48" s="63">
        <f t="shared" si="1"/>
        <v>6</v>
      </c>
      <c r="S48" s="67">
        <v>4.0</v>
      </c>
      <c r="T48" s="63" t="str">
        <f t="shared" si="2"/>
        <v>4 months ago</v>
      </c>
      <c r="U48" s="181"/>
    </row>
    <row r="49">
      <c r="A49" s="63" t="str">
        <f>'2021'!A51</f>
        <v>RO5541077</v>
      </c>
      <c r="B49" s="63" t="str">
        <f>'2021'!B51</f>
        <v>YO41543</v>
      </c>
      <c r="C49" s="182" t="str">
        <f>'2021'!C51</f>
        <v>YO41543</v>
      </c>
      <c r="D49" s="63" t="str">
        <f>'2021'!D51</f>
        <v>Onc Hematology &amp; Onc Early Dev</v>
      </c>
      <c r="E49" s="63" t="str">
        <f>'2021'!E51</f>
        <v>Polivy</v>
      </c>
      <c r="F49" s="63" t="str">
        <f>'2021'!F51</f>
        <v>ONC - ONCOLOGY</v>
      </c>
      <c r="G49" s="63" t="str">
        <f>'2021'!G51</f>
        <v>Phase III</v>
      </c>
      <c r="H49" s="63" t="str">
        <f>'2021'!H51</f>
        <v>08/12/2021</v>
      </c>
      <c r="I49" s="63" t="str">
        <f>'2021'!I51</f>
        <v/>
      </c>
      <c r="J49" s="178" t="str">
        <f>'2021'!J51</f>
        <v>above 56 days</v>
      </c>
      <c r="K49" s="178">
        <f>'2021'!K51</f>
        <v>423</v>
      </c>
      <c r="L49" s="178" t="str">
        <f>'2021'!L51</f>
        <v>28/01/2022</v>
      </c>
      <c r="M49" s="63">
        <f>'2021'!M51</f>
        <v>99</v>
      </c>
      <c r="N49" s="178" t="str">
        <f>'2021'!AD51</f>
        <v>28/01/2022</v>
      </c>
      <c r="O49" s="63">
        <f>'2021'!AE51</f>
        <v>136</v>
      </c>
      <c r="P49" s="178" t="str">
        <f>'2021'!AV51</f>
        <v/>
      </c>
      <c r="Q49" s="63">
        <f>'2021'!AW51</f>
        <v>0</v>
      </c>
      <c r="R49" s="63">
        <f t="shared" si="1"/>
        <v>2</v>
      </c>
      <c r="S49" s="67">
        <v>1.0</v>
      </c>
      <c r="T49" s="63" t="str">
        <f t="shared" si="2"/>
        <v>1 month ago</v>
      </c>
      <c r="U49" s="181"/>
    </row>
    <row r="50">
      <c r="A50" s="63" t="str">
        <f>'2021'!A52</f>
        <v>RO4964913</v>
      </c>
      <c r="B50" s="63" t="str">
        <f>'2021'!B52</f>
        <v>WA39085</v>
      </c>
      <c r="C50" s="182" t="str">
        <f>'2021'!C52</f>
        <v>WA39085 / Operetta</v>
      </c>
      <c r="D50" s="63" t="str">
        <f>'2021'!D52</f>
        <v>Neuroscience</v>
      </c>
      <c r="E50" s="63" t="str">
        <f>'2021'!E52</f>
        <v>OCREVUS</v>
      </c>
      <c r="F50" s="63" t="str">
        <f>'2021'!F52</f>
        <v>NS - NEUROSCIENCE</v>
      </c>
      <c r="G50" s="63" t="str">
        <f>'2021'!G52</f>
        <v>Phase II</v>
      </c>
      <c r="H50" s="183" t="str">
        <f>'2021'!H52</f>
        <v>17/03/2026</v>
      </c>
      <c r="I50" s="183" t="str">
        <f>'2021'!I52</f>
        <v>20/12/2025</v>
      </c>
      <c r="J50" s="178" t="str">
        <f>'2021'!J52</f>
        <v>above 56 days</v>
      </c>
      <c r="K50" s="178">
        <f>'2021'!K52</f>
        <v>440</v>
      </c>
      <c r="L50" s="178" t="str">
        <f>'2021'!L52</f>
        <v>11/01/2022</v>
      </c>
      <c r="M50" s="63">
        <f>'2021'!M52</f>
        <v>57</v>
      </c>
      <c r="N50" s="178" t="str">
        <f>'2021'!AD52</f>
        <v>03/08/2021</v>
      </c>
      <c r="O50" s="63">
        <f>'2021'!AE52</f>
        <v>15</v>
      </c>
      <c r="P50" s="178" t="str">
        <f>'2021'!AV52</f>
        <v>05/07/2021</v>
      </c>
      <c r="Q50" s="63">
        <f>'2021'!AW52</f>
        <v>3</v>
      </c>
      <c r="R50" s="63">
        <f t="shared" si="1"/>
        <v>3</v>
      </c>
      <c r="S50" s="67">
        <v>1.0</v>
      </c>
      <c r="T50" s="63" t="str">
        <f t="shared" si="2"/>
        <v>1 month ago</v>
      </c>
      <c r="U50" s="181"/>
    </row>
    <row r="51">
      <c r="A51" s="63" t="str">
        <f>'2021'!A53</f>
        <v>RO4909832</v>
      </c>
      <c r="B51" s="63" t="str">
        <f>'2021'!B53</f>
        <v>WN41874</v>
      </c>
      <c r="C51" s="182" t="str">
        <f>'2021'!C53</f>
        <v>WN41874</v>
      </c>
      <c r="D51" s="63" t="str">
        <f>'2021'!D53</f>
        <v>Neuroscience</v>
      </c>
      <c r="E51" s="63" t="str">
        <f>'2021'!E53</f>
        <v>GANTENERUMAB</v>
      </c>
      <c r="F51" s="63" t="str">
        <f>'2021'!F53</f>
        <v>NS - NEUROSCIENCE</v>
      </c>
      <c r="G51" s="63" t="str">
        <f>'2021'!G53</f>
        <v>Phase III</v>
      </c>
      <c r="H51" s="183" t="str">
        <f>'2021'!H53</f>
        <v>15/06/2023</v>
      </c>
      <c r="I51" s="183" t="str">
        <f>'2021'!I53</f>
        <v>18/11/2022</v>
      </c>
      <c r="J51" s="178" t="str">
        <f>'2021'!J53</f>
        <v>above 56 days</v>
      </c>
      <c r="K51" s="178">
        <f>'2021'!K53</f>
        <v>424</v>
      </c>
      <c r="L51" s="178" t="str">
        <f>'2021'!L53</f>
        <v>27/01/2022</v>
      </c>
      <c r="M51" s="63">
        <f>'2021'!M53</f>
        <v>43</v>
      </c>
      <c r="N51" s="178" t="str">
        <f>'2021'!AD53</f>
        <v/>
      </c>
      <c r="O51" s="63">
        <f>'2021'!AE53</f>
        <v>0</v>
      </c>
      <c r="P51" s="178" t="str">
        <f>'2021'!AV53</f>
        <v>09/06/2021</v>
      </c>
      <c r="Q51" s="63">
        <f>'2021'!AW53</f>
        <v>1</v>
      </c>
      <c r="R51" s="63">
        <f t="shared" si="1"/>
        <v>2</v>
      </c>
      <c r="S51" s="67">
        <v>1.0</v>
      </c>
      <c r="T51" s="63" t="str">
        <f t="shared" si="2"/>
        <v>1 month ago</v>
      </c>
      <c r="U51" s="181"/>
    </row>
    <row r="52">
      <c r="A52" s="63" t="str">
        <f>'2021'!A54</f>
        <v>RO5532961</v>
      </c>
      <c r="B52" s="63" t="str">
        <f>'2021'!B54</f>
        <v>BO40933</v>
      </c>
      <c r="C52" s="182" t="str">
        <f>'2021'!C54</f>
        <v>BO40933</v>
      </c>
      <c r="D52" s="63" t="str">
        <f>'2021'!D54</f>
        <v>Onc Hematology &amp; Onc Early Dev</v>
      </c>
      <c r="E52" s="63" t="str">
        <f>'2021'!E54</f>
        <v>IPATASERTIB</v>
      </c>
      <c r="F52" s="63" t="str">
        <f>'2021'!F54</f>
        <v>ONC - ONCOLOGY</v>
      </c>
      <c r="G52" s="63" t="str">
        <f>'2021'!G54</f>
        <v>Phase I/II</v>
      </c>
      <c r="H52" s="63" t="str">
        <f>'2021'!H54</f>
        <v>05/11/2021</v>
      </c>
      <c r="I52" s="63" t="str">
        <f>'2021'!I54</f>
        <v/>
      </c>
      <c r="J52" s="178" t="str">
        <f>'2021'!J54</f>
        <v>above 56 days</v>
      </c>
      <c r="K52" s="178">
        <f>'2021'!K54</f>
        <v>420</v>
      </c>
      <c r="L52" s="178" t="str">
        <f>'2021'!L54</f>
        <v>31/01/2022</v>
      </c>
      <c r="M52" s="63">
        <f>'2021'!M54</f>
        <v>33</v>
      </c>
      <c r="N52" s="178" t="str">
        <f>'2021'!AD54</f>
        <v>12/01/2022</v>
      </c>
      <c r="O52" s="63">
        <f>'2021'!AE54</f>
        <v>12</v>
      </c>
      <c r="P52" s="178" t="str">
        <f>'2021'!AV54</f>
        <v>24/01/2022</v>
      </c>
      <c r="Q52" s="63">
        <f>'2021'!AW54</f>
        <v>96</v>
      </c>
      <c r="R52" s="63">
        <f t="shared" si="1"/>
        <v>2</v>
      </c>
      <c r="S52" s="67">
        <v>1.0</v>
      </c>
      <c r="T52" s="63" t="str">
        <f t="shared" si="2"/>
        <v>1 month ago</v>
      </c>
      <c r="U52" s="181"/>
    </row>
    <row r="53">
      <c r="A53" s="63" t="str">
        <f>'2021'!A55</f>
        <v>RO5532961</v>
      </c>
      <c r="B53" s="63" t="str">
        <f>'2021'!B55</f>
        <v>CO41012</v>
      </c>
      <c r="C53" s="180" t="str">
        <f>'2021'!C55</f>
        <v>CO41012 / IPATunity150</v>
      </c>
      <c r="D53" s="63" t="str">
        <f>'2021'!D55</f>
        <v>Onc Solid Tumor &amp; Onc Medical Affairs</v>
      </c>
      <c r="E53" s="63" t="str">
        <f>'2021'!E55</f>
        <v>IPATASERTIB</v>
      </c>
      <c r="F53" s="63" t="str">
        <f>'2021'!F55</f>
        <v>ONC - ONCOLOGY</v>
      </c>
      <c r="G53" s="63" t="str">
        <f>'2021'!G55</f>
        <v>Phase III</v>
      </c>
      <c r="H53" s="183" t="str">
        <f>'2021'!H55</f>
        <v>18/01/2025</v>
      </c>
      <c r="I53" s="63" t="str">
        <f>'2021'!I55</f>
        <v>05/09/2024</v>
      </c>
      <c r="J53" s="178" t="str">
        <f>'2021'!J55</f>
        <v>above 56 days</v>
      </c>
      <c r="K53" s="178">
        <f>'2021'!K55</f>
        <v>426</v>
      </c>
      <c r="L53" s="178" t="str">
        <f>'2021'!L55</f>
        <v>24/01/2022</v>
      </c>
      <c r="M53" s="63">
        <f>'2021'!M55</f>
        <v>32</v>
      </c>
      <c r="N53" s="178" t="str">
        <f>'2021'!AD55</f>
        <v/>
      </c>
      <c r="O53" s="63">
        <f>'2021'!AE55</f>
        <v>0</v>
      </c>
      <c r="P53" s="178" t="str">
        <f>'2021'!AV55</f>
        <v>25/01/2022</v>
      </c>
      <c r="Q53" s="63">
        <f>'2021'!AW55</f>
        <v>35</v>
      </c>
      <c r="R53" s="63">
        <f t="shared" si="1"/>
        <v>3</v>
      </c>
      <c r="S53" s="67">
        <v>1.0</v>
      </c>
      <c r="T53" s="63" t="str">
        <f t="shared" si="2"/>
        <v>1 month ago</v>
      </c>
      <c r="U53" s="181"/>
    </row>
    <row r="54">
      <c r="A54" s="63" t="str">
        <f>'2021'!A56</f>
        <v>RO5541267</v>
      </c>
      <c r="B54" s="63" t="str">
        <f>'2021'!B56</f>
        <v>WO30070</v>
      </c>
      <c r="C54" s="182" t="str">
        <f>'2021'!C56</f>
        <v>WO30070 / IMvigor130</v>
      </c>
      <c r="D54" s="63" t="str">
        <f>'2021'!D56</f>
        <v>Onc Solid Tumor &amp; Onc Medical Affairs</v>
      </c>
      <c r="E54" s="63" t="str">
        <f>'2021'!E56</f>
        <v>Tecentriq</v>
      </c>
      <c r="F54" s="63" t="str">
        <f>'2021'!F56</f>
        <v>Oncology</v>
      </c>
      <c r="G54" s="63" t="str">
        <f>'2021'!G56</f>
        <v>Phase III</v>
      </c>
      <c r="H54" s="63" t="str">
        <f>'2021'!H56</f>
        <v>01/08/2023</v>
      </c>
      <c r="I54" s="183" t="str">
        <f>'2021'!I56</f>
        <v>17/06/2022</v>
      </c>
      <c r="J54" s="178" t="str">
        <f>'2021'!J56</f>
        <v>above 56 days</v>
      </c>
      <c r="K54" s="178">
        <f>'2021'!K56</f>
        <v>483</v>
      </c>
      <c r="L54" s="178" t="str">
        <f>'2021'!L56</f>
        <v>29/11/2021</v>
      </c>
      <c r="M54" s="63">
        <f>'2021'!M56</f>
        <v>10</v>
      </c>
      <c r="N54" s="178" t="str">
        <f>'2021'!AD56</f>
        <v>10/05/2021</v>
      </c>
      <c r="O54" s="63">
        <f>'2021'!AE56</f>
        <v>2</v>
      </c>
      <c r="P54" s="178" t="str">
        <f>'2021'!AV56</f>
        <v>15/09/2021</v>
      </c>
      <c r="Q54" s="63">
        <f>'2021'!AW56</f>
        <v>11</v>
      </c>
      <c r="R54" s="63">
        <f t="shared" si="1"/>
        <v>4</v>
      </c>
      <c r="S54" s="67">
        <v>3.0</v>
      </c>
      <c r="T54" s="63" t="str">
        <f t="shared" si="2"/>
        <v>3 months ago</v>
      </c>
      <c r="U54" s="181"/>
    </row>
    <row r="55">
      <c r="A55" s="63" t="str">
        <f>'2021'!A57</f>
        <v>RO6867461</v>
      </c>
      <c r="B55" s="63" t="str">
        <f>'2021'!B57</f>
        <v>GR40306</v>
      </c>
      <c r="C55" s="182" t="str">
        <f>'2021'!C57</f>
        <v>GR40306/TENAYA</v>
      </c>
      <c r="D55" s="63" t="str">
        <f>'2021'!D57</f>
        <v>I2O</v>
      </c>
      <c r="E55" s="63" t="str">
        <f>'2021'!E57</f>
        <v>faricimab</v>
      </c>
      <c r="F55" s="63" t="str">
        <f>'2021'!F57</f>
        <v>OPH - OPHTHALMOLOGY</v>
      </c>
      <c r="G55" s="63" t="str">
        <f>'2021'!G57</f>
        <v>Phase III</v>
      </c>
      <c r="H55" s="63" t="str">
        <f>'2021'!H57</f>
        <v>05/04/2022</v>
      </c>
      <c r="I55" s="183" t="str">
        <f>'2021'!I57</f>
        <v>14/05/2021</v>
      </c>
      <c r="J55" s="178" t="str">
        <f>'2021'!J57</f>
        <v>above 56 days</v>
      </c>
      <c r="K55" s="178">
        <f>'2021'!K57</f>
        <v>514</v>
      </c>
      <c r="L55" s="178" t="str">
        <f>'2021'!L57</f>
        <v>29/10/2021</v>
      </c>
      <c r="M55" s="63">
        <f>'2021'!M57</f>
        <v>91</v>
      </c>
      <c r="N55" s="178" t="str">
        <f>'2021'!AD57</f>
        <v>21/09/2021</v>
      </c>
      <c r="O55" s="63">
        <f>'2021'!AE57</f>
        <v>120</v>
      </c>
      <c r="P55" s="178" t="str">
        <f>'2021'!AV57</f>
        <v>21/09/2021</v>
      </c>
      <c r="Q55" s="63">
        <f>'2021'!AW57</f>
        <v>39</v>
      </c>
      <c r="R55" s="63">
        <f t="shared" si="1"/>
        <v>5</v>
      </c>
      <c r="S55" s="67">
        <v>4.0</v>
      </c>
      <c r="T55" s="63" t="str">
        <f t="shared" si="2"/>
        <v>4 months ago</v>
      </c>
      <c r="U55" s="181"/>
    </row>
    <row r="56">
      <c r="A56" s="63" t="str">
        <f>'2021'!A58</f>
        <v>RO4964913</v>
      </c>
      <c r="B56" s="63" t="str">
        <f>'2021'!B58</f>
        <v>WA40404</v>
      </c>
      <c r="C56" s="182" t="str">
        <f>'2021'!C58</f>
        <v>WA40404 / OCREVUS</v>
      </c>
      <c r="D56" s="63" t="str">
        <f>'2021'!D58</f>
        <v>Neuroscience</v>
      </c>
      <c r="E56" s="63" t="str">
        <f>'2021'!E58</f>
        <v>OCREVUS</v>
      </c>
      <c r="F56" s="63" t="str">
        <f>'2021'!F58</f>
        <v>NS - NEUROSCIENCE</v>
      </c>
      <c r="G56" s="63" t="str">
        <f>'2021'!G58</f>
        <v>Phase IIIb</v>
      </c>
      <c r="H56" s="63" t="str">
        <f>'2021'!H58</f>
        <v>04/07/2028</v>
      </c>
      <c r="I56" s="183" t="str">
        <f>'2021'!I58</f>
        <v>28/04/2016</v>
      </c>
      <c r="J56" s="178" t="str">
        <f>'2021'!J58</f>
        <v>above 56 days</v>
      </c>
      <c r="K56" s="178">
        <f>'2021'!K58</f>
        <v>438</v>
      </c>
      <c r="L56" s="178" t="str">
        <f>'2021'!L58</f>
        <v>13/01/2022</v>
      </c>
      <c r="M56" s="63">
        <f>'2021'!M58</f>
        <v>64</v>
      </c>
      <c r="N56" s="178" t="str">
        <f>'2021'!AD58</f>
        <v>07/05/2021</v>
      </c>
      <c r="O56" s="63">
        <f>'2021'!AE58</f>
        <v>1</v>
      </c>
      <c r="P56" s="178" t="str">
        <f>'2021'!AV58</f>
        <v/>
      </c>
      <c r="Q56" s="63">
        <f>'2021'!AW58</f>
        <v>0</v>
      </c>
      <c r="R56" s="63">
        <f t="shared" si="1"/>
        <v>3</v>
      </c>
      <c r="S56" s="67">
        <v>1.0</v>
      </c>
      <c r="T56" s="63" t="str">
        <f t="shared" si="2"/>
        <v>1 month ago</v>
      </c>
      <c r="U56" s="181"/>
    </row>
    <row r="57">
      <c r="A57" s="63" t="str">
        <f>'2021'!A59</f>
        <v>RO5541267</v>
      </c>
      <c r="B57" s="63" t="str">
        <f>'2021'!B59</f>
        <v>MO29872</v>
      </c>
      <c r="C57" s="182" t="str">
        <f>'2021'!C59</f>
        <v>MO29872 / IPSOS</v>
      </c>
      <c r="D57" s="63" t="str">
        <f>'2021'!D59</f>
        <v>Onc Solid Tumor &amp; Onc Medical Affairs</v>
      </c>
      <c r="E57" s="63" t="str">
        <f>'2021'!E59</f>
        <v>Tecentriq</v>
      </c>
      <c r="F57" s="63" t="str">
        <f>'2021'!F59</f>
        <v>Oncology</v>
      </c>
      <c r="G57" s="63" t="str">
        <f>'2021'!G59</f>
        <v>Phase III</v>
      </c>
      <c r="H57" s="63" t="str">
        <f>'2021'!H59</f>
        <v>07/05/2021</v>
      </c>
      <c r="I57" s="63" t="str">
        <f>'2021'!I59</f>
        <v/>
      </c>
      <c r="J57" s="178" t="str">
        <f>'2021'!J59</f>
        <v>above 56 days</v>
      </c>
      <c r="K57" s="178">
        <f>'2021'!K59</f>
        <v>433</v>
      </c>
      <c r="L57" s="178" t="str">
        <f>'2021'!L59</f>
        <v>18/01/2022</v>
      </c>
      <c r="M57" s="63">
        <f>'2021'!M59</f>
        <v>10</v>
      </c>
      <c r="N57" s="178" t="str">
        <f>'2021'!AD59</f>
        <v/>
      </c>
      <c r="O57" s="63">
        <f>'2021'!AE59</f>
        <v>0</v>
      </c>
      <c r="P57" s="178" t="str">
        <f>'2021'!AV59</f>
        <v/>
      </c>
      <c r="Q57" s="63">
        <f>'2021'!AW59</f>
        <v>0</v>
      </c>
      <c r="R57" s="63">
        <f t="shared" si="1"/>
        <v>3</v>
      </c>
      <c r="S57" s="67">
        <v>1.0</v>
      </c>
      <c r="T57" s="63" t="str">
        <f t="shared" si="2"/>
        <v>1 month ago</v>
      </c>
      <c r="U57" s="181"/>
    </row>
    <row r="58">
      <c r="A58" s="63" t="str">
        <f>'2021'!A60</f>
        <v>RO5532961</v>
      </c>
      <c r="B58" s="63" t="str">
        <f>'2021'!B60</f>
        <v>CO39303</v>
      </c>
      <c r="C58" s="180" t="str">
        <f>'2021'!C60</f>
        <v>CO39303 / IPATential150</v>
      </c>
      <c r="D58" s="63" t="str">
        <f>'2021'!D60</f>
        <v>Onc Solid Tumor &amp; Onc Medical Affairs</v>
      </c>
      <c r="E58" s="63" t="str">
        <f>'2021'!E60</f>
        <v>IPATASERTIB</v>
      </c>
      <c r="F58" s="63" t="str">
        <f>'2021'!F60</f>
        <v>ONC - ONCOLOGY</v>
      </c>
      <c r="G58" s="63" t="str">
        <f>'2021'!G60</f>
        <v>Phase III</v>
      </c>
      <c r="H58" s="183" t="str">
        <f>'2021'!H60</f>
        <v>13/12/2023</v>
      </c>
      <c r="I58" s="183" t="str">
        <f>'2021'!I60</f>
        <v>30/04/2022</v>
      </c>
      <c r="J58" s="178" t="str">
        <f>'2021'!J60</f>
        <v>above 56 days</v>
      </c>
      <c r="K58" s="178">
        <f>'2021'!K60</f>
        <v>479</v>
      </c>
      <c r="L58" s="178" t="str">
        <f>'2021'!L60</f>
        <v>03/12/2021</v>
      </c>
      <c r="M58" s="63">
        <f>'2021'!M60</f>
        <v>49</v>
      </c>
      <c r="N58" s="178" t="str">
        <f>'2021'!AD60</f>
        <v>03/12/2021</v>
      </c>
      <c r="O58" s="63">
        <f>'2021'!AE60</f>
        <v>55</v>
      </c>
      <c r="P58" s="178" t="str">
        <f>'2021'!AV60</f>
        <v>03/12/2021</v>
      </c>
      <c r="Q58" s="63">
        <f>'2021'!AW60</f>
        <v>90</v>
      </c>
      <c r="R58" s="63">
        <f t="shared" si="1"/>
        <v>4</v>
      </c>
      <c r="S58" s="67">
        <v>3.0</v>
      </c>
      <c r="T58" s="63" t="str">
        <f t="shared" si="2"/>
        <v>3 months ago</v>
      </c>
      <c r="U58" s="181"/>
    </row>
    <row r="59">
      <c r="A59" s="63" t="str">
        <f>'2021'!A61</f>
        <v>RO7197597</v>
      </c>
      <c r="B59" s="63" t="str">
        <f>'2021'!B61</f>
        <v>GO39932</v>
      </c>
      <c r="C59" s="180" t="str">
        <f>'2021'!C61</f>
        <v>GO39932</v>
      </c>
      <c r="D59" s="63" t="str">
        <f>'2021'!D61</f>
        <v>Onc Solid Tumor &amp; Onc Medical Affairs</v>
      </c>
      <c r="E59" s="63" t="str">
        <f>'2021'!E61</f>
        <v>giredestrant</v>
      </c>
      <c r="F59" s="63" t="str">
        <f>'2021'!F61</f>
        <v>ONC - ONCOLOGY</v>
      </c>
      <c r="G59" s="63" t="str">
        <f>'2021'!G61</f>
        <v>Phase I</v>
      </c>
      <c r="H59" s="63" t="str">
        <f>'2021'!H61</f>
        <v>01/11/2022</v>
      </c>
      <c r="I59" s="63" t="str">
        <f>'2021'!I61</f>
        <v>03/12/2024</v>
      </c>
      <c r="J59" s="178" t="str">
        <f>'2021'!J61</f>
        <v>above 56 days</v>
      </c>
      <c r="K59" s="178">
        <f>'2021'!K61</f>
        <v>438</v>
      </c>
      <c r="L59" s="178" t="str">
        <f>'2021'!L61</f>
        <v>13/01/2022</v>
      </c>
      <c r="M59" s="63">
        <f>'2021'!M61</f>
        <v>49</v>
      </c>
      <c r="N59" s="178" t="str">
        <f>'2021'!AD61</f>
        <v>13/01/2022</v>
      </c>
      <c r="O59" s="63">
        <f>'2021'!AE61</f>
        <v>99</v>
      </c>
      <c r="P59" s="178" t="str">
        <f>'2021'!AV61</f>
        <v/>
      </c>
      <c r="Q59" s="63">
        <f>'2021'!AW61</f>
        <v>0</v>
      </c>
      <c r="R59" s="63">
        <f t="shared" si="1"/>
        <v>3</v>
      </c>
      <c r="S59" s="67">
        <v>1.0</v>
      </c>
      <c r="T59" s="63" t="str">
        <f t="shared" si="2"/>
        <v>1 month ago</v>
      </c>
      <c r="U59" s="181"/>
    </row>
    <row r="60">
      <c r="A60" s="63" t="str">
        <f>'2021'!A62</f>
        <v>RO7092284</v>
      </c>
      <c r="B60" s="63" t="str">
        <f>'2021'!B62</f>
        <v>CO42177</v>
      </c>
      <c r="C60" s="182" t="str">
        <f>'2021'!C62</f>
        <v>CO42177</v>
      </c>
      <c r="D60" s="63" t="str">
        <f>'2021'!D62</f>
        <v>Onc Solid Tumor &amp; Onc Medical Affairs</v>
      </c>
      <c r="E60" s="63" t="str">
        <f>'2021'!E62</f>
        <v>tiragolumab</v>
      </c>
      <c r="F60" s="63" t="str">
        <f>'2021'!F62</f>
        <v>ONC - ONCOLOGY</v>
      </c>
      <c r="G60" s="63" t="str">
        <f>'2021'!G62</f>
        <v>Phase Ib</v>
      </c>
      <c r="H60" s="63" t="str">
        <f>'2021'!H62</f>
        <v>02/06/2022</v>
      </c>
      <c r="I60" s="63" t="str">
        <f>'2021'!I62</f>
        <v/>
      </c>
      <c r="J60" s="178" t="str">
        <f>'2021'!J62</f>
        <v>above 56 days</v>
      </c>
      <c r="K60" s="178">
        <f>'2021'!K62</f>
        <v>493</v>
      </c>
      <c r="L60" s="178" t="str">
        <f>'2021'!L62</f>
        <v>19/11/2021</v>
      </c>
      <c r="M60" s="63">
        <f>'2021'!M62</f>
        <v>10</v>
      </c>
      <c r="N60" s="178" t="str">
        <f>'2021'!AD62</f>
        <v/>
      </c>
      <c r="O60" s="63">
        <f>'2021'!AE62</f>
        <v>0</v>
      </c>
      <c r="P60" s="178" t="str">
        <f>'2021'!AV62</f>
        <v>05/11/2021</v>
      </c>
      <c r="Q60" s="63">
        <f>'2021'!AW62</f>
        <v>4</v>
      </c>
      <c r="R60" s="63">
        <f t="shared" si="1"/>
        <v>5</v>
      </c>
      <c r="S60" s="67">
        <v>3.0</v>
      </c>
      <c r="T60" s="63" t="str">
        <f t="shared" si="2"/>
        <v>3 months ago</v>
      </c>
      <c r="U60" s="181"/>
    </row>
    <row r="61">
      <c r="A61" s="63" t="str">
        <f>'2021'!A63</f>
        <v>RO6867461</v>
      </c>
      <c r="B61" s="63" t="str">
        <f>'2021'!B63</f>
        <v>GR40844</v>
      </c>
      <c r="C61" s="182" t="str">
        <f>'2021'!C63</f>
        <v>GR40844/LUCERNE</v>
      </c>
      <c r="D61" s="63" t="str">
        <f>'2021'!D63</f>
        <v>I2O</v>
      </c>
      <c r="E61" s="63" t="str">
        <f>'2021'!E63</f>
        <v>faricimab</v>
      </c>
      <c r="F61" s="63" t="str">
        <f>'2021'!F63</f>
        <v>OPH - OPHTHALMOLOGY</v>
      </c>
      <c r="G61" s="63" t="str">
        <f>'2021'!G63</f>
        <v>Phase III</v>
      </c>
      <c r="H61" s="183" t="str">
        <f>'2021'!H63</f>
        <v>18/03/2022</v>
      </c>
      <c r="I61" s="183" t="str">
        <f>'2021'!I63</f>
        <v>14/05/2021</v>
      </c>
      <c r="J61" s="178" t="str">
        <f>'2021'!J63</f>
        <v>above 56 days</v>
      </c>
      <c r="K61" s="178">
        <f>'2021'!K63</f>
        <v>514</v>
      </c>
      <c r="L61" s="178" t="str">
        <f>'2021'!L63</f>
        <v>29/10/2021</v>
      </c>
      <c r="M61" s="63">
        <f>'2021'!M63</f>
        <v>85</v>
      </c>
      <c r="N61" s="178" t="str">
        <f>'2021'!AD63</f>
        <v>21/09/2021</v>
      </c>
      <c r="O61" s="63">
        <f>'2021'!AE63</f>
        <v>103</v>
      </c>
      <c r="P61" s="178" t="str">
        <f>'2021'!AV63</f>
        <v>21/09/2021</v>
      </c>
      <c r="Q61" s="63">
        <f>'2021'!AW63</f>
        <v>43</v>
      </c>
      <c r="R61" s="63">
        <f t="shared" si="1"/>
        <v>5</v>
      </c>
      <c r="S61" s="67">
        <v>4.0</v>
      </c>
      <c r="T61" s="63" t="str">
        <f t="shared" si="2"/>
        <v>4 months ago</v>
      </c>
      <c r="U61" s="181"/>
    </row>
    <row r="62">
      <c r="A62" s="63" t="str">
        <f>'2021'!A64</f>
        <v>RO7197597</v>
      </c>
      <c r="B62" s="63" t="str">
        <f>'2021'!B64</f>
        <v>WO42133</v>
      </c>
      <c r="C62" s="182" t="str">
        <f>'2021'!C64</f>
        <v>WO42133</v>
      </c>
      <c r="D62" s="63" t="str">
        <f>'2021'!D64</f>
        <v>Onc Solid Tumor &amp; Onc Medical Affairs</v>
      </c>
      <c r="E62" s="63" t="str">
        <f>'2021'!E64</f>
        <v>giredestrant</v>
      </c>
      <c r="F62" s="63" t="str">
        <f>'2021'!F64</f>
        <v>ONC - ONCOLOGY</v>
      </c>
      <c r="G62" s="63" t="str">
        <f>'2021'!G64</f>
        <v>Phase II</v>
      </c>
      <c r="H62" s="63" t="str">
        <f>'2021'!H64</f>
        <v>05/03/2022</v>
      </c>
      <c r="I62" s="183" t="str">
        <f>'2021'!I64</f>
        <v>29/05/2027</v>
      </c>
      <c r="J62" s="178" t="str">
        <f>'2021'!J64</f>
        <v>above 56 days</v>
      </c>
      <c r="K62" s="178">
        <f>'2021'!K64</f>
        <v>445</v>
      </c>
      <c r="L62" s="178" t="str">
        <f>'2021'!L64</f>
        <v>06/01/2022</v>
      </c>
      <c r="M62" s="63">
        <f>'2021'!M64</f>
        <v>21</v>
      </c>
      <c r="N62" s="178" t="str">
        <f>'2021'!AD64</f>
        <v/>
      </c>
      <c r="O62" s="63">
        <f>'2021'!AE64</f>
        <v>0</v>
      </c>
      <c r="P62" s="178" t="str">
        <f>'2021'!AV64</f>
        <v/>
      </c>
      <c r="Q62" s="63">
        <f>'2021'!AW64</f>
        <v>0</v>
      </c>
      <c r="R62" s="63">
        <f t="shared" si="1"/>
        <v>3</v>
      </c>
      <c r="S62" s="67">
        <v>1.0</v>
      </c>
      <c r="T62" s="63" t="str">
        <f t="shared" si="2"/>
        <v>1 month ago</v>
      </c>
      <c r="U62" s="181"/>
    </row>
    <row r="63">
      <c r="A63" s="63" t="str">
        <f>'2021'!A65</f>
        <v>RO6867461</v>
      </c>
      <c r="B63" s="63" t="str">
        <f>'2021'!B65</f>
        <v>MR41926</v>
      </c>
      <c r="C63" s="182" t="str">
        <f>'2021'!C65</f>
        <v>MR41926 / ALTIMETER</v>
      </c>
      <c r="D63" s="63" t="str">
        <f>'2021'!D65</f>
        <v>I2O</v>
      </c>
      <c r="E63" s="63" t="str">
        <f>'2021'!E65</f>
        <v>faricimab</v>
      </c>
      <c r="F63" s="63" t="str">
        <f>'2021'!F65</f>
        <v>OPH - OPHTHALMOLOGY</v>
      </c>
      <c r="G63" s="63" t="str">
        <f>'2021'!G65</f>
        <v>Phase IIb</v>
      </c>
      <c r="H63" s="183" t="str">
        <f>'2021'!H65</f>
        <v>31/05/2022</v>
      </c>
      <c r="I63" s="63" t="str">
        <f>'2021'!I65</f>
        <v/>
      </c>
      <c r="J63" s="178" t="str">
        <f>'2021'!J65</f>
        <v>above 56 days</v>
      </c>
      <c r="K63" s="178">
        <f>'2021'!K65</f>
        <v>437</v>
      </c>
      <c r="L63" s="178" t="str">
        <f>'2021'!L65</f>
        <v>14/01/2022</v>
      </c>
      <c r="M63" s="63">
        <f>'2021'!M65</f>
        <v>17</v>
      </c>
      <c r="N63" s="178" t="str">
        <f>'2021'!AD65</f>
        <v/>
      </c>
      <c r="O63" s="63">
        <f>'2021'!AE65</f>
        <v>0</v>
      </c>
      <c r="P63" s="178" t="str">
        <f>'2021'!AV65</f>
        <v/>
      </c>
      <c r="Q63" s="63">
        <f>'2021'!AW65</f>
        <v>0</v>
      </c>
      <c r="R63" s="63">
        <f t="shared" si="1"/>
        <v>3</v>
      </c>
      <c r="S63" s="67">
        <v>1.0</v>
      </c>
      <c r="T63" s="63" t="str">
        <f t="shared" si="2"/>
        <v>1 month ago</v>
      </c>
      <c r="U63" s="181"/>
    </row>
    <row r="64">
      <c r="A64" s="63" t="str">
        <f>'2021'!A66</f>
        <v>RO5541267</v>
      </c>
      <c r="B64" s="63" t="str">
        <f>'2021'!B66</f>
        <v>WO39392</v>
      </c>
      <c r="C64" s="180" t="str">
        <f>'2021'!C66</f>
        <v>WO39392 / Impassion031</v>
      </c>
      <c r="D64" s="63" t="str">
        <f>'2021'!D66</f>
        <v>Onc Solid Tumor &amp; Onc Medical Affairs</v>
      </c>
      <c r="E64" s="63" t="str">
        <f>'2021'!E66</f>
        <v>Tecentriq</v>
      </c>
      <c r="F64" s="63" t="str">
        <f>'2021'!F66</f>
        <v>ONC - ONCOLOGY</v>
      </c>
      <c r="G64" s="63" t="str">
        <f>'2021'!G66</f>
        <v>Phase III</v>
      </c>
      <c r="H64" s="183" t="str">
        <f>'2021'!H66</f>
        <v>16/12/2022</v>
      </c>
      <c r="I64" s="183" t="str">
        <f>'2021'!I66</f>
        <v>25/05/2021</v>
      </c>
      <c r="J64" s="178" t="str">
        <f>'2021'!J66</f>
        <v>above 56 days</v>
      </c>
      <c r="K64" s="178">
        <f>'2021'!K66</f>
        <v>633</v>
      </c>
      <c r="L64" s="178" t="str">
        <f>'2021'!L66</f>
        <v>02/07/2021</v>
      </c>
      <c r="M64" s="63">
        <f>'2021'!M66</f>
        <v>5</v>
      </c>
      <c r="N64" s="178" t="str">
        <f>'2021'!AD66</f>
        <v/>
      </c>
      <c r="O64" s="63">
        <f>'2021'!AE66</f>
        <v>0</v>
      </c>
      <c r="P64" s="178" t="str">
        <f>'2021'!AV66</f>
        <v>30/03/2021</v>
      </c>
      <c r="Q64" s="63">
        <f>'2021'!AW66</f>
        <v>1</v>
      </c>
      <c r="R64" s="63">
        <f t="shared" si="1"/>
        <v>9</v>
      </c>
      <c r="S64" s="67">
        <v>8.0</v>
      </c>
      <c r="T64" s="63" t="str">
        <f t="shared" si="2"/>
        <v>8 months ago</v>
      </c>
      <c r="U64" s="181"/>
    </row>
    <row r="65">
      <c r="A65" s="63" t="str">
        <f>'2021'!A67</f>
        <v>RO5541267</v>
      </c>
      <c r="B65" s="63" t="str">
        <f>'2021'!B67</f>
        <v>WO40242</v>
      </c>
      <c r="C65" s="182" t="str">
        <f>'2021'!C67</f>
        <v>WO40242 / Imvoke010</v>
      </c>
      <c r="D65" s="63" t="str">
        <f>'2021'!D67</f>
        <v>Onc Solid Tumor &amp; Onc Medical Affairs</v>
      </c>
      <c r="E65" s="63" t="str">
        <f>'2021'!E67</f>
        <v>Tecentriq</v>
      </c>
      <c r="F65" s="63" t="str">
        <f>'2021'!F67</f>
        <v>ONC - ONCOLOGY</v>
      </c>
      <c r="G65" s="63" t="str">
        <f>'2021'!G67</f>
        <v>Phase III</v>
      </c>
      <c r="H65" s="183" t="str">
        <f>'2021'!H67</f>
        <v>29/03/2023</v>
      </c>
      <c r="I65" s="183" t="str">
        <f>'2021'!I67</f>
        <v>22/03/2022</v>
      </c>
      <c r="J65" s="178" t="str">
        <f>'2021'!J67</f>
        <v>above 56 days</v>
      </c>
      <c r="K65" s="178">
        <f>'2021'!K67</f>
        <v>434</v>
      </c>
      <c r="L65" s="178" t="str">
        <f>'2021'!L67</f>
        <v>17/01/2022</v>
      </c>
      <c r="M65" s="63">
        <f>'2021'!M67</f>
        <v>28</v>
      </c>
      <c r="N65" s="178" t="str">
        <f>'2021'!AD67</f>
        <v>30/09/2021</v>
      </c>
      <c r="O65" s="63">
        <f>'2021'!AE67</f>
        <v>4</v>
      </c>
      <c r="P65" s="178" t="str">
        <f>'2021'!AV67</f>
        <v>29/11/2021</v>
      </c>
      <c r="Q65" s="63">
        <f>'2021'!AW67</f>
        <v>3</v>
      </c>
      <c r="R65" s="63">
        <f t="shared" si="1"/>
        <v>3</v>
      </c>
      <c r="S65" s="67">
        <v>1.0</v>
      </c>
      <c r="T65" s="63" t="str">
        <f t="shared" si="2"/>
        <v>1 month ago</v>
      </c>
      <c r="U65" s="181"/>
    </row>
    <row r="66">
      <c r="A66" s="63" t="str">
        <f>'2021'!A68</f>
        <v>RO5514041</v>
      </c>
      <c r="B66" s="63" t="str">
        <f>'2021'!B68</f>
        <v>MO39136</v>
      </c>
      <c r="C66" s="180" t="str">
        <f>'2021'!C68</f>
        <v>MO39136 / TRICOTEL</v>
      </c>
      <c r="D66" s="63" t="str">
        <f>'2021'!D68</f>
        <v>Onc Solid Tumor &amp; Onc Medical Affairs</v>
      </c>
      <c r="E66" s="63" t="str">
        <f>'2021'!E68</f>
        <v>Cotellic</v>
      </c>
      <c r="F66" s="63" t="str">
        <f>'2021'!F68</f>
        <v>ONC - ONCOLOGY</v>
      </c>
      <c r="G66" s="63" t="str">
        <f>'2021'!G68</f>
        <v>Phase II</v>
      </c>
      <c r="H66" s="183" t="str">
        <f>'2021'!H68</f>
        <v>24/12/2022</v>
      </c>
      <c r="I66" s="63" t="str">
        <f>'2021'!I68</f>
        <v/>
      </c>
      <c r="J66" s="178" t="str">
        <f>'2021'!J68</f>
        <v>above 56 days</v>
      </c>
      <c r="K66" s="178">
        <f>'2021'!K68</f>
        <v>426</v>
      </c>
      <c r="L66" s="178" t="str">
        <f>'2021'!L68</f>
        <v>25/01/2022</v>
      </c>
      <c r="M66" s="63">
        <f>'2021'!M68</f>
        <v>13</v>
      </c>
      <c r="N66" s="178" t="str">
        <f>'2021'!AD68</f>
        <v/>
      </c>
      <c r="O66" s="63">
        <f>'2021'!AE68</f>
        <v>0</v>
      </c>
      <c r="P66" s="178" t="str">
        <f>'2021'!AV68</f>
        <v/>
      </c>
      <c r="Q66" s="63">
        <f>'2021'!AW68</f>
        <v>0</v>
      </c>
      <c r="R66" s="63">
        <f t="shared" si="1"/>
        <v>3</v>
      </c>
      <c r="S66" s="67">
        <v>1.0</v>
      </c>
      <c r="T66" s="63" t="str">
        <f t="shared" si="2"/>
        <v>1 month ago</v>
      </c>
      <c r="U66" s="181"/>
    </row>
    <row r="67">
      <c r="A67" s="63" t="str">
        <f>'2021'!A69</f>
        <v>RO7187797</v>
      </c>
      <c r="B67" s="63" t="str">
        <f>'2021'!B69</f>
        <v>GO39775</v>
      </c>
      <c r="C67" s="182" t="str">
        <f>'2021'!C69</f>
        <v>GO39775 / FcRH5/CD3 TDB</v>
      </c>
      <c r="D67" s="63" t="str">
        <f>'2021'!D69</f>
        <v>Onc Hematology &amp; Onc Early Dev</v>
      </c>
      <c r="E67" s="63" t="str">
        <f>'2021'!E69</f>
        <v>cevostamab</v>
      </c>
      <c r="F67" s="63" t="str">
        <f>'2021'!F69</f>
        <v>ONC - ONCOLOGY</v>
      </c>
      <c r="G67" s="63" t="str">
        <f>'2021'!G69</f>
        <v>Phase I</v>
      </c>
      <c r="H67" s="183" t="str">
        <f>'2021'!H69</f>
        <v>17/10/2024</v>
      </c>
      <c r="I67" s="63" t="str">
        <f>'2021'!I69</f>
        <v>04/11/2023</v>
      </c>
      <c r="J67" s="178" t="str">
        <f>'2021'!J69</f>
        <v>above 56 days</v>
      </c>
      <c r="K67" s="178">
        <f>'2021'!K69</f>
        <v>437</v>
      </c>
      <c r="L67" s="178" t="str">
        <f>'2021'!L69</f>
        <v>14/01/2022</v>
      </c>
      <c r="M67" s="63">
        <f>'2021'!M69</f>
        <v>23</v>
      </c>
      <c r="N67" s="178" t="str">
        <f>'2021'!AD69</f>
        <v>29/03/2021</v>
      </c>
      <c r="O67" s="63">
        <f>'2021'!AE69</f>
        <v>1</v>
      </c>
      <c r="P67" s="178" t="str">
        <f>'2021'!AV69</f>
        <v/>
      </c>
      <c r="Q67" s="63">
        <f>'2021'!AW69</f>
        <v>0</v>
      </c>
      <c r="R67" s="63">
        <f t="shared" si="1"/>
        <v>3</v>
      </c>
      <c r="S67" s="67">
        <v>1.0</v>
      </c>
      <c r="T67" s="63" t="str">
        <f t="shared" si="2"/>
        <v>1 month ago</v>
      </c>
      <c r="U67" s="181"/>
    </row>
    <row r="68">
      <c r="A68" s="63" t="str">
        <f>'2021'!A70</f>
        <v>RO5541267</v>
      </c>
      <c r="B68" s="63" t="str">
        <f>'2021'!B70</f>
        <v>MO39107</v>
      </c>
      <c r="C68" s="180" t="str">
        <f>'2021'!C70</f>
        <v>MO39107 / TeGaR (NHL Basket)</v>
      </c>
      <c r="D68" s="63" t="str">
        <f>'2021'!D70</f>
        <v>Onc Solid Tumor &amp; Onc Medical Affairs</v>
      </c>
      <c r="E68" s="63" t="str">
        <f>'2021'!E70</f>
        <v>Tecentriq</v>
      </c>
      <c r="F68" s="63" t="str">
        <f>'2021'!F70</f>
        <v>ONC - ONCOLOGY</v>
      </c>
      <c r="G68" s="63" t="str">
        <f>'2021'!G70</f>
        <v>Phase II</v>
      </c>
      <c r="H68" s="183" t="str">
        <f>'2021'!H70</f>
        <v>14/05/2022</v>
      </c>
      <c r="I68" s="63" t="str">
        <f>'2021'!I70</f>
        <v/>
      </c>
      <c r="J68" s="178" t="str">
        <f>'2021'!J70</f>
        <v>above 56 days</v>
      </c>
      <c r="K68" s="178">
        <f>'2021'!K70</f>
        <v>448</v>
      </c>
      <c r="L68" s="178" t="str">
        <f>'2021'!L70</f>
        <v>03/01/2022</v>
      </c>
      <c r="M68" s="63">
        <f>'2021'!M70</f>
        <v>5</v>
      </c>
      <c r="N68" s="178" t="str">
        <f>'2021'!AD70</f>
        <v/>
      </c>
      <c r="O68" s="63">
        <f>'2021'!AE70</f>
        <v>0</v>
      </c>
      <c r="P68" s="178" t="str">
        <f>'2021'!AV70</f>
        <v/>
      </c>
      <c r="Q68" s="63">
        <f>'2021'!AW70</f>
        <v>0</v>
      </c>
      <c r="R68" s="63">
        <f t="shared" si="1"/>
        <v>3</v>
      </c>
      <c r="S68" s="67">
        <v>2.0</v>
      </c>
      <c r="T68" s="63" t="str">
        <f t="shared" si="2"/>
        <v>2 months ago</v>
      </c>
      <c r="U68" s="181"/>
    </row>
    <row r="69">
      <c r="A69" s="63" t="str">
        <f>'2021'!A71</f>
        <v>RO5304020</v>
      </c>
      <c r="B69" s="63" t="str">
        <f>'2021'!B71</f>
        <v>BO28407</v>
      </c>
      <c r="C69" s="182" t="str">
        <f>'2021'!C71</f>
        <v>BO28407 / Kaitlin</v>
      </c>
      <c r="D69" s="63" t="str">
        <f>'2021'!D71</f>
        <v>Onc Solid Tumor &amp; Onc Medical Affairs</v>
      </c>
      <c r="E69" s="63" t="str">
        <f>'2021'!E71</f>
        <v>Kadcyla</v>
      </c>
      <c r="F69" s="63" t="str">
        <f>'2021'!F71</f>
        <v>Oncology</v>
      </c>
      <c r="G69" s="63" t="str">
        <f>'2021'!G71</f>
        <v>Phase III</v>
      </c>
      <c r="H69" s="63" t="str">
        <f>'2021'!H71</f>
        <v>02/04/2024</v>
      </c>
      <c r="I69" s="63" t="str">
        <f>'2021'!I71</f>
        <v/>
      </c>
      <c r="J69" s="178" t="str">
        <f>'2021'!J71</f>
        <v>above 56 days</v>
      </c>
      <c r="K69" s="178">
        <f>'2021'!K71</f>
        <v>592</v>
      </c>
      <c r="L69" s="178" t="str">
        <f>'2021'!L71</f>
        <v>12/08/2021</v>
      </c>
      <c r="M69" s="63">
        <f>'2021'!M71</f>
        <v>11</v>
      </c>
      <c r="N69" s="178" t="str">
        <f>'2021'!AD71</f>
        <v>27/04/2021</v>
      </c>
      <c r="O69" s="63">
        <f>'2021'!AE71</f>
        <v>1</v>
      </c>
      <c r="P69" s="178" t="str">
        <f>'2021'!AV71</f>
        <v/>
      </c>
      <c r="Q69" s="63">
        <f>'2021'!AW71</f>
        <v>0</v>
      </c>
      <c r="R69" s="63">
        <f t="shared" si="1"/>
        <v>8</v>
      </c>
      <c r="S69" s="67">
        <v>6.0</v>
      </c>
      <c r="T69" s="63" t="str">
        <f t="shared" si="2"/>
        <v>6 months ago</v>
      </c>
      <c r="U69" s="181"/>
    </row>
    <row r="70">
      <c r="A70" s="63" t="str">
        <f>'2021'!A72</f>
        <v>RO4893594</v>
      </c>
      <c r="B70" s="182" t="str">
        <f>'2021'!B72</f>
        <v>pool_SCS / PDS SCS SCE</v>
      </c>
      <c r="C70" s="182" t="str">
        <f>'2021'!C72</f>
        <v>pool_SCS / PDS SCS SCE</v>
      </c>
      <c r="D70" s="63" t="str">
        <f>'2021'!D72</f>
        <v>I2O</v>
      </c>
      <c r="E70" s="63" t="str">
        <f>'2021'!E72</f>
        <v>LUCENTIS</v>
      </c>
      <c r="F70" s="63" t="str">
        <f>'2021'!F72</f>
        <v/>
      </c>
      <c r="G70" s="63" t="str">
        <f>'2021'!G72</f>
        <v/>
      </c>
      <c r="H70" s="63" t="str">
        <f>'2021'!H72</f>
        <v/>
      </c>
      <c r="I70" s="63" t="str">
        <f>'2021'!I72</f>
        <v/>
      </c>
      <c r="J70" s="178" t="str">
        <f>'2021'!J72</f>
        <v>above 56 days</v>
      </c>
      <c r="K70" s="178">
        <f>'2021'!K72</f>
        <v>656</v>
      </c>
      <c r="L70" s="178" t="str">
        <f>'2021'!L72</f>
        <v>01/06/2021</v>
      </c>
      <c r="M70" s="63">
        <f>'2021'!M72</f>
        <v>7</v>
      </c>
      <c r="N70" s="178" t="str">
        <f>'2021'!AD72</f>
        <v>09/06/2021</v>
      </c>
      <c r="O70" s="63">
        <f>'2021'!AE72</f>
        <v>12</v>
      </c>
      <c r="P70" s="178" t="str">
        <f>'2021'!AV72</f>
        <v/>
      </c>
      <c r="Q70" s="63">
        <f>'2021'!AW72</f>
        <v>0</v>
      </c>
      <c r="R70" s="63">
        <f t="shared" si="1"/>
        <v>10</v>
      </c>
      <c r="S70" s="67">
        <v>8.0</v>
      </c>
      <c r="T70" s="63" t="str">
        <f t="shared" si="2"/>
        <v>8 months ago</v>
      </c>
      <c r="U70" s="181"/>
    </row>
    <row r="71">
      <c r="A71" s="63" t="str">
        <f>'2021'!A73</f>
        <v>RO5072759</v>
      </c>
      <c r="B71" s="63" t="str">
        <f>'2021'!B73</f>
        <v>CA41705</v>
      </c>
      <c r="C71" s="180" t="str">
        <f>'2021'!C73</f>
        <v>CA41705</v>
      </c>
      <c r="D71" s="63" t="str">
        <f>'2021'!D73</f>
        <v>I2O</v>
      </c>
      <c r="E71" s="63" t="str">
        <f>'2021'!E73</f>
        <v>GAZYVA</v>
      </c>
      <c r="F71" s="63" t="str">
        <f>'2021'!F73</f>
        <v>IMM - IMMUNOLOGY &amp; INFLAMMATION</v>
      </c>
      <c r="G71" s="63" t="str">
        <f>'2021'!G73</f>
        <v>Phase III</v>
      </c>
      <c r="H71" s="63" t="str">
        <f>'2021'!H73</f>
        <v>02/08/2025</v>
      </c>
      <c r="I71" s="183" t="str">
        <f>'2021'!I73</f>
        <v>17/12/2024</v>
      </c>
      <c r="J71" s="178" t="str">
        <f>'2021'!J73</f>
        <v>above 56 days</v>
      </c>
      <c r="K71" s="178">
        <f>'2021'!K73</f>
        <v>420</v>
      </c>
      <c r="L71" s="178" t="str">
        <f>'2021'!L73</f>
        <v>31/01/2022</v>
      </c>
      <c r="M71" s="63">
        <f>'2021'!M73</f>
        <v>32</v>
      </c>
      <c r="N71" s="178" t="str">
        <f>'2021'!AD73</f>
        <v>26/01/2022</v>
      </c>
      <c r="O71" s="63">
        <f>'2021'!AE73</f>
        <v>72</v>
      </c>
      <c r="P71" s="178" t="str">
        <f>'2021'!AV73</f>
        <v>26/01/2022</v>
      </c>
      <c r="Q71" s="63">
        <f>'2021'!AW73</f>
        <v>61</v>
      </c>
      <c r="R71" s="63">
        <f t="shared" si="1"/>
        <v>2</v>
      </c>
      <c r="S71" s="67">
        <v>1.0</v>
      </c>
      <c r="T71" s="63" t="str">
        <f t="shared" si="2"/>
        <v>1 month ago</v>
      </c>
      <c r="U71" s="181"/>
    </row>
    <row r="72">
      <c r="A72" s="63" t="str">
        <f>'2021'!A74</f>
        <v>RO5532961</v>
      </c>
      <c r="B72" s="63" t="str">
        <f>'2021'!B74</f>
        <v>CO41101</v>
      </c>
      <c r="C72" s="182" t="str">
        <f>'2021'!C74</f>
        <v>CO41101 / IPATunity170</v>
      </c>
      <c r="D72" s="63" t="str">
        <f>'2021'!D74</f>
        <v>Onc Solid Tumor &amp; Onc Medical Affairs</v>
      </c>
      <c r="E72" s="63" t="str">
        <f>'2021'!E74</f>
        <v>IPATASERTIB</v>
      </c>
      <c r="F72" s="63" t="str">
        <f>'2021'!F74</f>
        <v>ONC - ONCOLOGY</v>
      </c>
      <c r="G72" s="63" t="str">
        <f>'2021'!G74</f>
        <v>Phase III</v>
      </c>
      <c r="H72" s="183" t="str">
        <f>'2021'!H74</f>
        <v>28/09/2023</v>
      </c>
      <c r="I72" s="63" t="str">
        <f>'2021'!I74</f>
        <v/>
      </c>
      <c r="J72" s="178" t="str">
        <f>'2021'!J74</f>
        <v>above 56 days</v>
      </c>
      <c r="K72" s="178">
        <f>'2021'!K74</f>
        <v>427</v>
      </c>
      <c r="L72" s="178" t="str">
        <f>'2021'!L74</f>
        <v>24/01/2022</v>
      </c>
      <c r="M72" s="63">
        <f>'2021'!M74</f>
        <v>17</v>
      </c>
      <c r="N72" s="178" t="str">
        <f>'2021'!AD74</f>
        <v/>
      </c>
      <c r="O72" s="63">
        <f>'2021'!AE74</f>
        <v>0</v>
      </c>
      <c r="P72" s="178" t="str">
        <f>'2021'!AV74</f>
        <v>14/09/2021</v>
      </c>
      <c r="Q72" s="63">
        <f>'2021'!AW74</f>
        <v>1</v>
      </c>
      <c r="R72" s="63">
        <f t="shared" si="1"/>
        <v>3</v>
      </c>
      <c r="S72" s="67">
        <v>1.0</v>
      </c>
      <c r="T72" s="63" t="str">
        <f t="shared" si="2"/>
        <v>1 month ago</v>
      </c>
      <c r="U72" s="181"/>
    </row>
    <row r="73">
      <c r="A73" s="63" t="str">
        <f>'2021'!A75</f>
        <v>RO4964913</v>
      </c>
      <c r="B73" s="63" t="str">
        <f>'2021'!B75</f>
        <v>BN29739</v>
      </c>
      <c r="C73" s="182" t="str">
        <f>'2021'!C75</f>
        <v>BN29739 / Veloce</v>
      </c>
      <c r="D73" s="63" t="str">
        <f>'2021'!D75</f>
        <v>Neuroscience</v>
      </c>
      <c r="E73" s="63" t="str">
        <f>'2021'!E75</f>
        <v>OCREVUS</v>
      </c>
      <c r="F73" s="63" t="str">
        <f>'2021'!F75</f>
        <v>Neurological and Psychiatric</v>
      </c>
      <c r="G73" s="63" t="str">
        <f>'2021'!G75</f>
        <v>Phase III</v>
      </c>
      <c r="H73" s="183" t="str">
        <f>'2021'!H75</f>
        <v>19/10/2021</v>
      </c>
      <c r="I73" s="183" t="str">
        <f>'2021'!I75</f>
        <v>28/04/2016</v>
      </c>
      <c r="J73" s="178" t="str">
        <f>'2021'!J75</f>
        <v>above 56 days</v>
      </c>
      <c r="K73" s="178">
        <f>'2021'!K75</f>
        <v>479</v>
      </c>
      <c r="L73" s="178" t="str">
        <f>'2021'!L75</f>
        <v>03/12/2021</v>
      </c>
      <c r="M73" s="63">
        <f>'2021'!M75</f>
        <v>13</v>
      </c>
      <c r="N73" s="178" t="str">
        <f>'2021'!AD75</f>
        <v/>
      </c>
      <c r="O73" s="63">
        <f>'2021'!AE75</f>
        <v>0</v>
      </c>
      <c r="P73" s="178" t="str">
        <f>'2021'!AV75</f>
        <v>02/12/2021</v>
      </c>
      <c r="Q73" s="63">
        <f>'2021'!AW75</f>
        <v>26</v>
      </c>
      <c r="R73" s="63">
        <f t="shared" si="1"/>
        <v>4</v>
      </c>
      <c r="S73" s="67">
        <v>3.0</v>
      </c>
      <c r="T73" s="63" t="str">
        <f t="shared" si="2"/>
        <v>3 months ago</v>
      </c>
      <c r="U73" s="181"/>
    </row>
    <row r="74">
      <c r="A74" s="63" t="str">
        <f>'2021'!A76</f>
        <v>RO7112689</v>
      </c>
      <c r="B74" s="63" t="str">
        <f>'2021'!B76</f>
        <v>BO42161</v>
      </c>
      <c r="C74" s="180" t="str">
        <f>'2021'!C76</f>
        <v>BO42161</v>
      </c>
      <c r="D74" s="63" t="str">
        <f>'2021'!D76</f>
        <v>Onc Hematology &amp; Onc Early Dev</v>
      </c>
      <c r="E74" s="63" t="str">
        <f>'2021'!E76</f>
        <v>crovalimab</v>
      </c>
      <c r="F74" s="63" t="str">
        <f>'2021'!F76</f>
        <v>ONC - HEMATOLOGY</v>
      </c>
      <c r="G74" s="63" t="str">
        <f>'2021'!G76</f>
        <v>Phase III</v>
      </c>
      <c r="H74" s="63" t="str">
        <f>'2021'!H76</f>
        <v>08/02/2028</v>
      </c>
      <c r="I74" s="183" t="str">
        <f>'2021'!I76</f>
        <v>18/04/2023</v>
      </c>
      <c r="J74" s="178" t="str">
        <f>'2021'!J76</f>
        <v>above 56 days</v>
      </c>
      <c r="K74" s="178">
        <f>'2021'!K76</f>
        <v>537</v>
      </c>
      <c r="L74" s="178" t="str">
        <f>'2021'!L76</f>
        <v>06/10/2021</v>
      </c>
      <c r="M74" s="63">
        <f>'2021'!M76</f>
        <v>7</v>
      </c>
      <c r="N74" s="178" t="str">
        <f>'2021'!AD76</f>
        <v/>
      </c>
      <c r="O74" s="63">
        <f>'2021'!AE76</f>
        <v>0</v>
      </c>
      <c r="P74" s="178" t="str">
        <f>'2021'!AV76</f>
        <v/>
      </c>
      <c r="Q74" s="63">
        <f>'2021'!AW76</f>
        <v>0</v>
      </c>
      <c r="R74" s="63">
        <f t="shared" si="1"/>
        <v>6</v>
      </c>
      <c r="S74" s="67">
        <v>4.0</v>
      </c>
      <c r="T74" s="63" t="str">
        <f t="shared" si="2"/>
        <v>4 months ago</v>
      </c>
      <c r="U74" s="181"/>
    </row>
    <row r="75">
      <c r="A75" s="63" t="str">
        <f>'2021'!A77</f>
        <v>RO0503821</v>
      </c>
      <c r="B75" s="63" t="str">
        <f>'2021'!B77</f>
        <v>NH19708</v>
      </c>
      <c r="C75" s="182" t="str">
        <f>'2021'!C77</f>
        <v>NH19708 / Skipper</v>
      </c>
      <c r="D75" s="63" t="str">
        <f>'2021'!D77</f>
        <v>I2O</v>
      </c>
      <c r="E75" s="63" t="str">
        <f>'2021'!E77</f>
        <v>MIRCERA</v>
      </c>
      <c r="F75" s="63" t="str">
        <f>'2021'!F77</f>
        <v>Hematology and Nephrology</v>
      </c>
      <c r="G75" s="63" t="str">
        <f>'2021'!G77</f>
        <v>Phase II</v>
      </c>
      <c r="H75" s="183" t="str">
        <f>'2021'!H77</f>
        <v>30/12/2021</v>
      </c>
      <c r="I75" s="183" t="str">
        <f>'2021'!I77</f>
        <v>19/04/2006</v>
      </c>
      <c r="J75" s="178" t="str">
        <f>'2021'!J77</f>
        <v>above 56 days</v>
      </c>
      <c r="K75" s="178">
        <f>'2021'!K77</f>
        <v>434</v>
      </c>
      <c r="L75" s="178" t="str">
        <f>'2021'!L77</f>
        <v>09/12/2021</v>
      </c>
      <c r="M75" s="63">
        <f>'2021'!M77</f>
        <v>85</v>
      </c>
      <c r="N75" s="178" t="str">
        <f>'2021'!AD77</f>
        <v>17/01/2022</v>
      </c>
      <c r="O75" s="63">
        <f>'2021'!AE77</f>
        <v>61</v>
      </c>
      <c r="P75" s="178" t="str">
        <f>'2021'!AV77</f>
        <v>09/12/2021</v>
      </c>
      <c r="Q75" s="63">
        <f>'2021'!AW77</f>
        <v>112</v>
      </c>
      <c r="R75" s="63">
        <f t="shared" si="1"/>
        <v>3</v>
      </c>
      <c r="S75" s="67">
        <v>1.0</v>
      </c>
      <c r="T75" s="63" t="str">
        <f t="shared" si="2"/>
        <v>1 month ago</v>
      </c>
      <c r="U75" s="181"/>
    </row>
    <row r="76">
      <c r="A76" s="63" t="str">
        <f>'2021'!A78</f>
        <v>RO5541267</v>
      </c>
      <c r="B76" s="63" t="str">
        <f>'2021'!B78</f>
        <v>WO39608</v>
      </c>
      <c r="C76" s="180" t="str">
        <f>'2021'!C78</f>
        <v>WO39608</v>
      </c>
      <c r="D76" s="63" t="str">
        <f>'2021'!D78</f>
        <v>Onc Solid Tumor &amp; Onc Medical Affairs</v>
      </c>
      <c r="E76" s="63" t="str">
        <f>'2021'!E78</f>
        <v>CIT DA STRATEGY</v>
      </c>
      <c r="F76" s="63" t="str">
        <f>'2021'!F78</f>
        <v>ONC - ONCOLOGY</v>
      </c>
      <c r="G76" s="63" t="str">
        <f>'2021'!G78</f>
        <v>Phase I/II</v>
      </c>
      <c r="H76" s="63" t="str">
        <f>'2021'!H78</f>
        <v>01/06/2023</v>
      </c>
      <c r="I76" s="63" t="str">
        <f>'2021'!I78</f>
        <v/>
      </c>
      <c r="J76" s="178" t="str">
        <f>'2021'!J78</f>
        <v>above 56 days</v>
      </c>
      <c r="K76" s="178">
        <f>'2021'!K78</f>
        <v>445</v>
      </c>
      <c r="L76" s="178" t="str">
        <f>'2021'!L78</f>
        <v>06/01/2022</v>
      </c>
      <c r="M76" s="63">
        <f>'2021'!M78</f>
        <v>8</v>
      </c>
      <c r="N76" s="178" t="str">
        <f>'2021'!AD78</f>
        <v/>
      </c>
      <c r="O76" s="63">
        <f>'2021'!AE78</f>
        <v>0</v>
      </c>
      <c r="P76" s="178" t="str">
        <f>'2021'!AV78</f>
        <v>06/01/2022</v>
      </c>
      <c r="Q76" s="63">
        <f>'2021'!AW78</f>
        <v>2</v>
      </c>
      <c r="R76" s="63">
        <f t="shared" si="1"/>
        <v>3</v>
      </c>
      <c r="S76" s="67">
        <v>1.0</v>
      </c>
      <c r="T76" s="63" t="str">
        <f t="shared" si="2"/>
        <v>1 month ago</v>
      </c>
      <c r="U76" s="181"/>
    </row>
    <row r="77">
      <c r="A77" s="63" t="str">
        <f>'2021'!A79</f>
        <v>RO7171009</v>
      </c>
      <c r="B77" s="63" t="str">
        <f>'2021'!B79</f>
        <v>GR40973</v>
      </c>
      <c r="C77" s="182" t="str">
        <f>'2021'!C79</f>
        <v>GR40973 / HtrA1</v>
      </c>
      <c r="D77" s="63" t="str">
        <f>'2021'!D79</f>
        <v>I2O</v>
      </c>
      <c r="E77" s="63" t="str">
        <f>'2021'!E79</f>
        <v>HtrA1</v>
      </c>
      <c r="F77" s="63" t="str">
        <f>'2021'!F79</f>
        <v>OPH - OPHTHALMOLOGY</v>
      </c>
      <c r="G77" s="63" t="str">
        <f>'2021'!G79</f>
        <v>Phase II</v>
      </c>
      <c r="H77" s="183" t="str">
        <f>'2021'!H79</f>
        <v>28/09/2023</v>
      </c>
      <c r="I77" s="183" t="str">
        <f>'2021'!I79</f>
        <v>20/09/2029</v>
      </c>
      <c r="J77" s="178" t="str">
        <f>'2021'!J79</f>
        <v>above 56 days</v>
      </c>
      <c r="K77" s="178">
        <f>'2021'!K79</f>
        <v>426</v>
      </c>
      <c r="L77" s="178" t="str">
        <f>'2021'!L79</f>
        <v>25/01/2022</v>
      </c>
      <c r="M77" s="63">
        <f>'2021'!M79</f>
        <v>24</v>
      </c>
      <c r="N77" s="178" t="str">
        <f>'2021'!AD79</f>
        <v/>
      </c>
      <c r="O77" s="63">
        <f>'2021'!AE79</f>
        <v>0</v>
      </c>
      <c r="P77" s="178" t="str">
        <f>'2021'!AV79</f>
        <v>09/12/2021</v>
      </c>
      <c r="Q77" s="63">
        <f>'2021'!AW79</f>
        <v>18</v>
      </c>
      <c r="R77" s="63">
        <f t="shared" si="1"/>
        <v>3</v>
      </c>
      <c r="S77" s="67">
        <v>1.0</v>
      </c>
      <c r="T77" s="63" t="str">
        <f t="shared" si="2"/>
        <v>1 month ago</v>
      </c>
      <c r="U77" s="181"/>
    </row>
    <row r="78">
      <c r="A78" s="63" t="str">
        <f>'2021'!A80</f>
        <v>RO5541267</v>
      </c>
      <c r="B78" s="63" t="str">
        <f>'2021'!B80</f>
        <v>YO39609</v>
      </c>
      <c r="C78" s="182" t="str">
        <f>'2021'!C80</f>
        <v>YO39609</v>
      </c>
      <c r="D78" s="63" t="str">
        <f>'2021'!D80</f>
        <v>Onc Solid Tumor &amp; Onc Medical Affairs</v>
      </c>
      <c r="E78" s="63" t="str">
        <f>'2021'!E80</f>
        <v>CIT DA STRATEGY</v>
      </c>
      <c r="F78" s="63" t="str">
        <f>'2021'!F80</f>
        <v>ONC - ONCOLOGY</v>
      </c>
      <c r="G78" s="63" t="str">
        <f>'2021'!G80</f>
        <v>Phase I/II</v>
      </c>
      <c r="H78" s="183" t="str">
        <f>'2021'!H80</f>
        <v>27/05/2023</v>
      </c>
      <c r="I78" s="63" t="str">
        <f>'2021'!I80</f>
        <v/>
      </c>
      <c r="J78" s="178" t="str">
        <f>'2021'!J80</f>
        <v>above 56 days</v>
      </c>
      <c r="K78" s="178">
        <f>'2021'!K80</f>
        <v>441</v>
      </c>
      <c r="L78" s="178" t="str">
        <f>'2021'!L80</f>
        <v>10/01/2022</v>
      </c>
      <c r="M78" s="63">
        <f>'2021'!M80</f>
        <v>8</v>
      </c>
      <c r="N78" s="178" t="str">
        <f>'2021'!AD80</f>
        <v/>
      </c>
      <c r="O78" s="63">
        <f>'2021'!AE80</f>
        <v>0</v>
      </c>
      <c r="P78" s="178" t="str">
        <f>'2021'!AV80</f>
        <v>21/10/2021</v>
      </c>
      <c r="Q78" s="63">
        <f>'2021'!AW80</f>
        <v>6</v>
      </c>
      <c r="R78" s="63">
        <f t="shared" si="1"/>
        <v>3</v>
      </c>
      <c r="S78" s="67">
        <v>1.0</v>
      </c>
      <c r="T78" s="63" t="str">
        <f t="shared" si="2"/>
        <v>1 month ago</v>
      </c>
      <c r="U78" s="181"/>
    </row>
    <row r="79">
      <c r="A79" s="63" t="str">
        <f>'2021'!A81</f>
        <v>RO5541267</v>
      </c>
      <c r="B79" s="63" t="str">
        <f>'2021'!B81</f>
        <v>BO40747</v>
      </c>
      <c r="C79" s="182" t="str">
        <f>'2021'!C81</f>
        <v>BO40747 / IMpassion050</v>
      </c>
      <c r="D79" s="63" t="str">
        <f>'2021'!D81</f>
        <v>Onc Solid Tumor &amp; Onc Medical Affairs</v>
      </c>
      <c r="E79" s="63" t="str">
        <f>'2021'!E81</f>
        <v>Tecentriq</v>
      </c>
      <c r="F79" s="63" t="str">
        <f>'2021'!F81</f>
        <v>ONC - ONCOLOGY</v>
      </c>
      <c r="G79" s="63" t="str">
        <f>'2021'!G81</f>
        <v>Phase III</v>
      </c>
      <c r="H79" s="63" t="str">
        <f>'2021'!H81</f>
        <v>12/07/2024</v>
      </c>
      <c r="I79" s="183" t="str">
        <f>'2021'!I81</f>
        <v>18/01/2025</v>
      </c>
      <c r="J79" s="178" t="str">
        <f>'2021'!J81</f>
        <v>above 56 days</v>
      </c>
      <c r="K79" s="178">
        <f>'2021'!K81</f>
        <v>713</v>
      </c>
      <c r="L79" s="178" t="str">
        <f>'2021'!L81</f>
        <v>13/04/2021</v>
      </c>
      <c r="M79" s="63">
        <f>'2021'!M81</f>
        <v>2</v>
      </c>
      <c r="N79" s="178" t="str">
        <f>'2021'!AD81</f>
        <v/>
      </c>
      <c r="O79" s="63">
        <f>'2021'!AE81</f>
        <v>0</v>
      </c>
      <c r="P79" s="178" t="str">
        <f>'2021'!AV81</f>
        <v>13/04/2021</v>
      </c>
      <c r="Q79" s="63">
        <f>'2021'!AW81</f>
        <v>1</v>
      </c>
      <c r="R79" s="63">
        <f t="shared" si="1"/>
        <v>12</v>
      </c>
      <c r="S79" s="67">
        <v>10.0</v>
      </c>
      <c r="T79" s="63" t="str">
        <f t="shared" si="2"/>
        <v>10 months ago</v>
      </c>
      <c r="U79" s="181"/>
    </row>
    <row r="80">
      <c r="A80" s="63" t="str">
        <f>'2021'!A82</f>
        <v>RO4964913</v>
      </c>
      <c r="B80" s="63" t="str">
        <f>'2021'!B82</f>
        <v>ML40359</v>
      </c>
      <c r="C80" s="182" t="str">
        <f>'2021'!C82</f>
        <v>ML40359</v>
      </c>
      <c r="D80" s="63" t="str">
        <f>'2021'!D82</f>
        <v>Onc Solid Tumor &amp; Onc Medical Affairs</v>
      </c>
      <c r="E80" s="63" t="str">
        <f>'2021'!E82</f>
        <v>OCREVUS</v>
      </c>
      <c r="F80" s="63" t="str">
        <f>'2021'!F82</f>
        <v>NS - NEUROSCIENCE</v>
      </c>
      <c r="G80" s="63" t="str">
        <f>'2021'!G82</f>
        <v>Phase IV</v>
      </c>
      <c r="H80" s="63" t="str">
        <f>'2021'!H82</f>
        <v/>
      </c>
      <c r="I80" s="63" t="str">
        <f>'2021'!I82</f>
        <v/>
      </c>
      <c r="J80" s="178" t="str">
        <f>'2021'!J82</f>
        <v>above 56 days</v>
      </c>
      <c r="K80" s="178">
        <f>'2021'!K82</f>
        <v>598</v>
      </c>
      <c r="L80" s="178" t="str">
        <f>'2021'!L82</f>
        <v>06/08/2021</v>
      </c>
      <c r="M80" s="63">
        <f>'2021'!M82</f>
        <v>8</v>
      </c>
      <c r="N80" s="178" t="str">
        <f>'2021'!AD82</f>
        <v/>
      </c>
      <c r="O80" s="63">
        <f>'2021'!AE82</f>
        <v>0</v>
      </c>
      <c r="P80" s="178" t="str">
        <f>'2021'!AV82</f>
        <v/>
      </c>
      <c r="Q80" s="63">
        <f>'2021'!AW82</f>
        <v>0</v>
      </c>
      <c r="R80" s="63">
        <f t="shared" si="1"/>
        <v>8</v>
      </c>
      <c r="S80" s="67">
        <v>6.0</v>
      </c>
      <c r="T80" s="63" t="str">
        <f t="shared" si="2"/>
        <v>6 months ago</v>
      </c>
      <c r="U80" s="181"/>
    </row>
    <row r="81">
      <c r="A81" s="63" t="str">
        <f>'2021'!A83</f>
        <v>RO4964913</v>
      </c>
      <c r="B81" s="63" t="str">
        <f>'2021'!B83</f>
        <v>MA30005</v>
      </c>
      <c r="C81" s="182" t="str">
        <f>'2021'!C83</f>
        <v>MA30005 / CASTING</v>
      </c>
      <c r="D81" s="63" t="str">
        <f>'2021'!D83</f>
        <v>Neuroscience</v>
      </c>
      <c r="E81" s="63" t="str">
        <f>'2021'!E83</f>
        <v>OCREVUS</v>
      </c>
      <c r="F81" s="63" t="str">
        <f>'2021'!F83</f>
        <v>NS - NEUROSCIENCE</v>
      </c>
      <c r="G81" s="63" t="str">
        <f>'2021'!G83</f>
        <v>Phase IIIb</v>
      </c>
      <c r="H81" s="63" t="str">
        <f>'2021'!H83</f>
        <v>05/01/2021</v>
      </c>
      <c r="I81" s="63" t="str">
        <f>'2021'!I83</f>
        <v/>
      </c>
      <c r="J81" s="178" t="str">
        <f>'2021'!J83</f>
        <v>above 56 days</v>
      </c>
      <c r="K81" s="178">
        <f>'2021'!K83</f>
        <v>697</v>
      </c>
      <c r="L81" s="178" t="str">
        <f>'2021'!L83</f>
        <v>29/04/2021</v>
      </c>
      <c r="M81" s="63">
        <f>'2021'!M83</f>
        <v>2</v>
      </c>
      <c r="N81" s="178" t="str">
        <f>'2021'!AD83</f>
        <v/>
      </c>
      <c r="O81" s="63">
        <f>'2021'!AE83</f>
        <v>0</v>
      </c>
      <c r="P81" s="178" t="str">
        <f>'2021'!AV83</f>
        <v/>
      </c>
      <c r="Q81" s="63">
        <f>'2021'!AW83</f>
        <v>0</v>
      </c>
      <c r="R81" s="63">
        <f t="shared" si="1"/>
        <v>11</v>
      </c>
      <c r="S81" s="67">
        <v>10.0</v>
      </c>
      <c r="T81" s="63" t="str">
        <f t="shared" si="2"/>
        <v>10 months ago</v>
      </c>
      <c r="U81" s="181"/>
    </row>
    <row r="82">
      <c r="A82" s="63" t="str">
        <f>'2021'!A84</f>
        <v>RO5541267</v>
      </c>
      <c r="B82" s="63" t="str">
        <f>'2021'!B84</f>
        <v>GO42216</v>
      </c>
      <c r="C82" s="180" t="str">
        <f>'2021'!C84</f>
        <v>GO42216</v>
      </c>
      <c r="D82" s="63" t="str">
        <f>'2021'!D84</f>
        <v>Onc Solid Tumor &amp; Onc Medical Affairs</v>
      </c>
      <c r="E82" s="63" t="str">
        <f>'2021'!E84</f>
        <v>CIT DA STRATEGY</v>
      </c>
      <c r="F82" s="63" t="str">
        <f>'2021'!F84</f>
        <v>ONC - ONCOLOGY</v>
      </c>
      <c r="G82" s="63" t="str">
        <f>'2021'!G84</f>
        <v>Phase I/II</v>
      </c>
      <c r="H82" s="63" t="str">
        <f>'2021'!H84</f>
        <v>12/12/2024</v>
      </c>
      <c r="I82" s="63" t="str">
        <f>'2021'!I84</f>
        <v/>
      </c>
      <c r="J82" s="178" t="str">
        <f>'2021'!J84</f>
        <v>above 56 days</v>
      </c>
      <c r="K82" s="178">
        <f>'2021'!K84</f>
        <v>439</v>
      </c>
      <c r="L82" s="178" t="str">
        <f>'2021'!L84</f>
        <v>12/01/2022</v>
      </c>
      <c r="M82" s="63">
        <f>'2021'!M84</f>
        <v>32</v>
      </c>
      <c r="N82" s="178" t="str">
        <f>'2021'!AD84</f>
        <v/>
      </c>
      <c r="O82" s="63">
        <f>'2021'!AE84</f>
        <v>0</v>
      </c>
      <c r="P82" s="178" t="str">
        <f>'2021'!AV84</f>
        <v>04/08/2021</v>
      </c>
      <c r="Q82" s="63">
        <f>'2021'!AW84</f>
        <v>2</v>
      </c>
      <c r="R82" s="63">
        <f t="shared" si="1"/>
        <v>3</v>
      </c>
      <c r="S82" s="67">
        <v>1.0</v>
      </c>
      <c r="T82" s="63" t="str">
        <f t="shared" si="2"/>
        <v>1 month ago</v>
      </c>
      <c r="U82" s="181"/>
    </row>
    <row r="83">
      <c r="A83" s="63" t="str">
        <f>'2021'!A85</f>
        <v>RO5541267</v>
      </c>
      <c r="B83" s="63" t="str">
        <f>'2021'!B85</f>
        <v>BO39610</v>
      </c>
      <c r="C83" s="182" t="str">
        <f>'2021'!C85</f>
        <v>BO39610</v>
      </c>
      <c r="D83" s="63" t="str">
        <f>'2021'!D85</f>
        <v>Onc Solid Tumor &amp; Onc Medical Affairs</v>
      </c>
      <c r="E83" s="63" t="str">
        <f>'2021'!E85</f>
        <v>CIT DA STRATEGY</v>
      </c>
      <c r="F83" s="63" t="str">
        <f>'2021'!F85</f>
        <v>ONC - ONCOLOGY</v>
      </c>
      <c r="G83" s="63" t="str">
        <f>'2021'!G85</f>
        <v>Phase I/II</v>
      </c>
      <c r="H83" s="63" t="str">
        <f>'2021'!H85</f>
        <v>01/06/2023</v>
      </c>
      <c r="I83" s="63" t="str">
        <f>'2021'!I85</f>
        <v/>
      </c>
      <c r="J83" s="178" t="str">
        <f>'2021'!J85</f>
        <v>above 56 days</v>
      </c>
      <c r="K83" s="178">
        <f>'2021'!K85</f>
        <v>452</v>
      </c>
      <c r="L83" s="178" t="str">
        <f>'2021'!L85</f>
        <v>30/12/2021</v>
      </c>
      <c r="M83" s="63">
        <f>'2021'!M85</f>
        <v>5</v>
      </c>
      <c r="N83" s="178" t="str">
        <f>'2021'!AD85</f>
        <v/>
      </c>
      <c r="O83" s="63">
        <f>'2021'!AE85</f>
        <v>0</v>
      </c>
      <c r="P83" s="178" t="str">
        <f>'2021'!AV85</f>
        <v>25/10/2021</v>
      </c>
      <c r="Q83" s="63">
        <f>'2021'!AW85</f>
        <v>2</v>
      </c>
      <c r="R83" s="63">
        <f t="shared" si="1"/>
        <v>3</v>
      </c>
      <c r="S83" s="67">
        <v>2.0</v>
      </c>
      <c r="T83" s="63" t="str">
        <f t="shared" si="2"/>
        <v>2 months ago</v>
      </c>
      <c r="U83" s="181"/>
    </row>
    <row r="84">
      <c r="A84" s="63" t="str">
        <f>'2021'!A86</f>
        <v>RO5541267</v>
      </c>
      <c r="B84" s="63" t="str">
        <f>'2021'!B86</f>
        <v>CO39611</v>
      </c>
      <c r="C84" s="182" t="str">
        <f>'2021'!C86</f>
        <v>CO39611</v>
      </c>
      <c r="D84" s="63" t="str">
        <f>'2021'!D86</f>
        <v>Onc Solid Tumor &amp; Onc Medical Affairs</v>
      </c>
      <c r="E84" s="63" t="str">
        <f>'2021'!E86</f>
        <v>CIT DA STRATEGY</v>
      </c>
      <c r="F84" s="63" t="str">
        <f>'2021'!F86</f>
        <v>ONC - ONCOLOGY</v>
      </c>
      <c r="G84" s="63" t="str">
        <f>'2021'!G86</f>
        <v>Phase I/II</v>
      </c>
      <c r="H84" s="183" t="str">
        <f>'2021'!H86</f>
        <v>17/01/2024</v>
      </c>
      <c r="I84" s="63" t="str">
        <f>'2021'!I86</f>
        <v/>
      </c>
      <c r="J84" s="178" t="str">
        <f>'2021'!J86</f>
        <v>above 56 days</v>
      </c>
      <c r="K84" s="178">
        <f>'2021'!K86</f>
        <v>452</v>
      </c>
      <c r="L84" s="178" t="str">
        <f>'2021'!L86</f>
        <v>30/12/2021</v>
      </c>
      <c r="M84" s="63">
        <f>'2021'!M86</f>
        <v>6</v>
      </c>
      <c r="N84" s="178" t="str">
        <f>'2021'!AD86</f>
        <v/>
      </c>
      <c r="O84" s="63">
        <f>'2021'!AE86</f>
        <v>0</v>
      </c>
      <c r="P84" s="178" t="str">
        <f>'2021'!AV86</f>
        <v/>
      </c>
      <c r="Q84" s="63">
        <f>'2021'!AW86</f>
        <v>0</v>
      </c>
      <c r="R84" s="63">
        <f t="shared" si="1"/>
        <v>3</v>
      </c>
      <c r="S84" s="67">
        <v>2.0</v>
      </c>
      <c r="T84" s="63" t="str">
        <f t="shared" si="2"/>
        <v>2 months ago</v>
      </c>
      <c r="U84" s="181"/>
    </row>
    <row r="85">
      <c r="A85" s="63" t="str">
        <f>'2021'!A87</f>
        <v>RO6867461</v>
      </c>
      <c r="B85" s="63" t="str">
        <f>'2021'!B87</f>
        <v>JP39844</v>
      </c>
      <c r="C85" s="182" t="str">
        <f>'2021'!C87</f>
        <v>JP39844</v>
      </c>
      <c r="D85" s="63" t="str">
        <f>'2021'!D87</f>
        <v>I2O</v>
      </c>
      <c r="E85" s="63" t="str">
        <f>'2021'!E87</f>
        <v>faricimab</v>
      </c>
      <c r="F85" s="63" t="str">
        <f>'2021'!F87</f>
        <v>OPH - OPHTHALMOLOGY</v>
      </c>
      <c r="G85" s="63" t="str">
        <f>'2021'!G87</f>
        <v>Phase I</v>
      </c>
      <c r="H85" s="63" t="str">
        <f>'2021'!H87</f>
        <v/>
      </c>
      <c r="I85" s="63" t="str">
        <f>'2021'!I87</f>
        <v/>
      </c>
      <c r="J85" s="178" t="str">
        <f>'2021'!J87</f>
        <v>above 56 days</v>
      </c>
      <c r="K85" s="178">
        <f>'2021'!K87</f>
        <v>620</v>
      </c>
      <c r="L85" s="178" t="str">
        <f>'2021'!L87</f>
        <v>15/07/2021</v>
      </c>
      <c r="M85" s="63">
        <f>'2021'!M87</f>
        <v>12</v>
      </c>
      <c r="N85" s="178" t="str">
        <f>'2021'!AD87</f>
        <v/>
      </c>
      <c r="O85" s="63">
        <f>'2021'!AE87</f>
        <v>0</v>
      </c>
      <c r="P85" s="178" t="str">
        <f>'2021'!AV87</f>
        <v/>
      </c>
      <c r="Q85" s="63">
        <f>'2021'!AW87</f>
        <v>0</v>
      </c>
      <c r="R85" s="63">
        <f t="shared" si="1"/>
        <v>9</v>
      </c>
      <c r="S85" s="67">
        <v>7.0</v>
      </c>
      <c r="T85" s="63" t="str">
        <f t="shared" si="2"/>
        <v>7 months ago</v>
      </c>
      <c r="U85" s="181"/>
    </row>
    <row r="86">
      <c r="A86" s="63" t="str">
        <f>'2021'!A88</f>
        <v>RO5541267</v>
      </c>
      <c r="B86" s="63" t="str">
        <f>'2021'!B88</f>
        <v>CO39612</v>
      </c>
      <c r="C86" s="180" t="str">
        <f>'2021'!C88</f>
        <v>CO39612 / Morpheus</v>
      </c>
      <c r="D86" s="63" t="str">
        <f>'2021'!D88</f>
        <v>Onc Solid Tumor &amp; Onc Medical Affairs</v>
      </c>
      <c r="E86" s="63" t="str">
        <f>'2021'!E88</f>
        <v>CIT DA STRATEGY</v>
      </c>
      <c r="F86" s="63" t="str">
        <f>'2021'!F88</f>
        <v>ONC - ONCOLOGY</v>
      </c>
      <c r="G86" s="63" t="str">
        <f>'2021'!G88</f>
        <v>Phase I/II</v>
      </c>
      <c r="H86" s="183" t="str">
        <f>'2021'!H88</f>
        <v>27/05/2023</v>
      </c>
      <c r="I86" s="63" t="str">
        <f>'2021'!I88</f>
        <v/>
      </c>
      <c r="J86" s="178" t="str">
        <f>'2021'!J88</f>
        <v>above 56 days</v>
      </c>
      <c r="K86" s="178">
        <f>'2021'!K88</f>
        <v>447</v>
      </c>
      <c r="L86" s="178" t="str">
        <f>'2021'!L88</f>
        <v>04/01/2022</v>
      </c>
      <c r="M86" s="63">
        <f>'2021'!M88</f>
        <v>6</v>
      </c>
      <c r="N86" s="178" t="str">
        <f>'2021'!AD88</f>
        <v/>
      </c>
      <c r="O86" s="63">
        <f>'2021'!AE88</f>
        <v>0</v>
      </c>
      <c r="P86" s="178" t="str">
        <f>'2021'!AV88</f>
        <v/>
      </c>
      <c r="Q86" s="63">
        <f>'2021'!AW88</f>
        <v>0</v>
      </c>
      <c r="R86" s="63">
        <f t="shared" si="1"/>
        <v>3</v>
      </c>
      <c r="S86" s="67">
        <v>1.0</v>
      </c>
      <c r="T86" s="63" t="str">
        <f t="shared" si="2"/>
        <v>1 month ago</v>
      </c>
      <c r="U86" s="181"/>
    </row>
    <row r="87">
      <c r="A87" s="63" t="str">
        <f>'2021'!A89</f>
        <v>RO7197597</v>
      </c>
      <c r="B87" s="63" t="str">
        <f>'2021'!B89</f>
        <v>BO41843</v>
      </c>
      <c r="C87" s="180" t="str">
        <f>'2021'!C89</f>
        <v>BO41843 / SERD 1L</v>
      </c>
      <c r="D87" s="63" t="str">
        <f>'2021'!D89</f>
        <v>Onc Solid Tumor &amp; Onc Medical Affairs</v>
      </c>
      <c r="E87" s="63" t="str">
        <f>'2021'!E89</f>
        <v>giredestrant</v>
      </c>
      <c r="F87" s="63" t="str">
        <f>'2021'!F89</f>
        <v>ONC - ONCOLOGY</v>
      </c>
      <c r="G87" s="63" t="str">
        <f>'2021'!G89</f>
        <v>Phase III</v>
      </c>
      <c r="H87" s="63" t="str">
        <f>'2021'!H89</f>
        <v>06/06/2025</v>
      </c>
      <c r="I87" s="63" t="str">
        <f>'2021'!I89</f>
        <v>03/12/2024</v>
      </c>
      <c r="J87" s="178" t="str">
        <f>'2021'!J89</f>
        <v>above 56 days</v>
      </c>
      <c r="K87" s="178">
        <f>'2021'!K89</f>
        <v>423</v>
      </c>
      <c r="L87" s="178" t="str">
        <f>'2021'!L89</f>
        <v>28/01/2022</v>
      </c>
      <c r="M87" s="63">
        <f>'2021'!M89</f>
        <v>7</v>
      </c>
      <c r="N87" s="178" t="str">
        <f>'2021'!AD89</f>
        <v/>
      </c>
      <c r="O87" s="63">
        <f>'2021'!AE89</f>
        <v>0</v>
      </c>
      <c r="P87" s="178" t="str">
        <f>'2021'!AV89</f>
        <v/>
      </c>
      <c r="Q87" s="63">
        <f>'2021'!AW89</f>
        <v>0</v>
      </c>
      <c r="R87" s="63">
        <f t="shared" si="1"/>
        <v>2</v>
      </c>
      <c r="S87" s="67">
        <v>1.0</v>
      </c>
      <c r="T87" s="63" t="str">
        <f t="shared" si="2"/>
        <v>1 month ago</v>
      </c>
      <c r="U87" s="181"/>
    </row>
    <row r="88">
      <c r="A88" s="63" t="str">
        <f>'2021'!A90</f>
        <v>RO7021610</v>
      </c>
      <c r="B88" s="63" t="str">
        <f>'2021'!B90</f>
        <v>GA40209</v>
      </c>
      <c r="C88" s="182" t="str">
        <f>'2021'!C90</f>
        <v>GA40209</v>
      </c>
      <c r="D88" s="63" t="str">
        <f>'2021'!D90</f>
        <v>I2O</v>
      </c>
      <c r="E88" s="63" t="str">
        <f>'2021'!E90</f>
        <v>efmarodocokin alfa</v>
      </c>
      <c r="F88" s="63" t="str">
        <f>'2021'!F90</f>
        <v>IMM - IMMUNOLOGY &amp; INFLAMMATION</v>
      </c>
      <c r="G88" s="63" t="str">
        <f>'2021'!G90</f>
        <v>Phase II</v>
      </c>
      <c r="H88" s="183" t="str">
        <f>'2021'!H90</f>
        <v>18/07/2025</v>
      </c>
      <c r="I88" s="183" t="str">
        <f>'2021'!I90</f>
        <v>19/06/2029</v>
      </c>
      <c r="J88" s="178" t="str">
        <f>'2021'!J90</f>
        <v>above 56 days</v>
      </c>
      <c r="K88" s="178">
        <f>'2021'!K90</f>
        <v>495</v>
      </c>
      <c r="L88" s="178" t="str">
        <f>'2021'!L90</f>
        <v>17/11/2021</v>
      </c>
      <c r="M88" s="63">
        <f>'2021'!M90</f>
        <v>19</v>
      </c>
      <c r="N88" s="178" t="str">
        <f>'2021'!AD90</f>
        <v/>
      </c>
      <c r="O88" s="63">
        <f>'2021'!AE90</f>
        <v>0</v>
      </c>
      <c r="P88" s="178" t="str">
        <f>'2021'!AV90</f>
        <v/>
      </c>
      <c r="Q88" s="63">
        <f>'2021'!AW90</f>
        <v>0</v>
      </c>
      <c r="R88" s="63">
        <f t="shared" si="1"/>
        <v>5</v>
      </c>
      <c r="S88" s="67">
        <v>3.0</v>
      </c>
      <c r="T88" s="63" t="str">
        <f t="shared" si="2"/>
        <v>3 months ago</v>
      </c>
      <c r="U88" s="181"/>
    </row>
    <row r="89">
      <c r="A89" s="63" t="str">
        <f>'2021'!A91</f>
        <v>RO5541077</v>
      </c>
      <c r="B89" s="63" t="str">
        <f>'2021'!B91</f>
        <v>MO40598</v>
      </c>
      <c r="C89" s="180" t="str">
        <f>'2021'!C91</f>
        <v>MO40598 / Polargo</v>
      </c>
      <c r="D89" s="63" t="str">
        <f>'2021'!D91</f>
        <v>Onc Solid Tumor &amp; Onc Medical Affairs</v>
      </c>
      <c r="E89" s="63" t="str">
        <f>'2021'!E91</f>
        <v>Polivy</v>
      </c>
      <c r="F89" s="63" t="str">
        <f>'2021'!F91</f>
        <v>ONC - ONCOLOGY</v>
      </c>
      <c r="G89" s="63" t="str">
        <f>'2021'!G91</f>
        <v>Phase III</v>
      </c>
      <c r="H89" s="63" t="str">
        <f>'2021'!H91</f>
        <v>01/09/2023</v>
      </c>
      <c r="I89" s="63" t="str">
        <f>'2021'!I91</f>
        <v/>
      </c>
      <c r="J89" s="178" t="str">
        <f>'2021'!J91</f>
        <v>above 56 days</v>
      </c>
      <c r="K89" s="178">
        <f>'2021'!K91</f>
        <v>430</v>
      </c>
      <c r="L89" s="178" t="str">
        <f>'2021'!L91</f>
        <v>21/01/2022</v>
      </c>
      <c r="M89" s="63">
        <f>'2021'!M91</f>
        <v>8</v>
      </c>
      <c r="N89" s="178" t="str">
        <f>'2021'!AD91</f>
        <v/>
      </c>
      <c r="O89" s="63">
        <f>'2021'!AE91</f>
        <v>0</v>
      </c>
      <c r="P89" s="178" t="str">
        <f>'2021'!AV91</f>
        <v/>
      </c>
      <c r="Q89" s="63">
        <f>'2021'!AW91</f>
        <v>0</v>
      </c>
      <c r="R89" s="63">
        <f t="shared" si="1"/>
        <v>3</v>
      </c>
      <c r="S89" s="67">
        <v>1.0</v>
      </c>
      <c r="T89" s="63" t="str">
        <f t="shared" si="2"/>
        <v>1 month ago</v>
      </c>
      <c r="U89" s="181"/>
    </row>
    <row r="90">
      <c r="A90" s="63" t="str">
        <f>'2021'!A92</f>
        <v>RO5541267</v>
      </c>
      <c r="B90" s="63" t="str">
        <f>'2021'!B92</f>
        <v>GO41892</v>
      </c>
      <c r="C90" s="182" t="str">
        <f>'2021'!C92</f>
        <v>GO41892</v>
      </c>
      <c r="D90" s="63" t="str">
        <f>'2021'!D92</f>
        <v>Onc Solid Tumor &amp; Onc Medical Affairs</v>
      </c>
      <c r="E90" s="63" t="str">
        <f>'2021'!E92</f>
        <v>Tecentriq</v>
      </c>
      <c r="F90" s="63" t="str">
        <f>'2021'!F92</f>
        <v>ONC - ONCOLOGY</v>
      </c>
      <c r="G90" s="63" t="str">
        <f>'2021'!G92</f>
        <v>Phase III</v>
      </c>
      <c r="H90" s="183" t="str">
        <f>'2021'!H92</f>
        <v>21/02/2023</v>
      </c>
      <c r="I90" s="183" t="str">
        <f>'2021'!I92</f>
        <v>26/01/2023</v>
      </c>
      <c r="J90" s="178" t="str">
        <f>'2021'!J92</f>
        <v>above 56 days</v>
      </c>
      <c r="K90" s="178">
        <f>'2021'!K92</f>
        <v>427</v>
      </c>
      <c r="L90" s="178" t="str">
        <f>'2021'!L92</f>
        <v>18/01/2022</v>
      </c>
      <c r="M90" s="63">
        <f>'2021'!M92</f>
        <v>13</v>
      </c>
      <c r="N90" s="178" t="str">
        <f>'2021'!AD92</f>
        <v>24/01/2022</v>
      </c>
      <c r="O90" s="63">
        <f>'2021'!AE92</f>
        <v>8</v>
      </c>
      <c r="P90" s="178" t="str">
        <f>'2021'!AV92</f>
        <v/>
      </c>
      <c r="Q90" s="63">
        <f>'2021'!AW92</f>
        <v>0</v>
      </c>
      <c r="R90" s="63">
        <f t="shared" si="1"/>
        <v>3</v>
      </c>
      <c r="S90" s="67">
        <v>1.0</v>
      </c>
      <c r="T90" s="63" t="str">
        <f t="shared" si="2"/>
        <v>1 month ago</v>
      </c>
      <c r="U90" s="181"/>
    </row>
    <row r="91">
      <c r="A91" s="63" t="str">
        <f>'2021'!A93</f>
        <v>RO5537382</v>
      </c>
      <c r="B91" s="63" t="str">
        <f>'2021'!B93</f>
        <v>GH29914</v>
      </c>
      <c r="C91" s="180" t="str">
        <f>'2021'!C93</f>
        <v>GH29914 / VENETOCLAX</v>
      </c>
      <c r="D91" s="63" t="str">
        <f>'2021'!D93</f>
        <v>Onc Hematology &amp; Onc Early Dev</v>
      </c>
      <c r="E91" s="63" t="str">
        <f>'2021'!E93</f>
        <v>Venclexta</v>
      </c>
      <c r="F91" s="63" t="str">
        <f>'2021'!F93</f>
        <v>ONC - ONCOLOGY</v>
      </c>
      <c r="G91" s="63" t="str">
        <f>'2021'!G93</f>
        <v>Phase Ib</v>
      </c>
      <c r="H91" s="183" t="str">
        <f>'2021'!H93</f>
        <v>18/05/2022</v>
      </c>
      <c r="I91" s="63" t="str">
        <f>'2021'!I93</f>
        <v/>
      </c>
      <c r="J91" s="178" t="str">
        <f>'2021'!J93</f>
        <v>above 56 days</v>
      </c>
      <c r="K91" s="178">
        <f>'2021'!K93</f>
        <v>721</v>
      </c>
      <c r="L91" s="178" t="str">
        <f>'2021'!L93</f>
        <v>05/04/2021</v>
      </c>
      <c r="M91" s="63">
        <f>'2021'!M93</f>
        <v>2</v>
      </c>
      <c r="N91" s="178" t="str">
        <f>'2021'!AD93</f>
        <v/>
      </c>
      <c r="O91" s="63">
        <f>'2021'!AE93</f>
        <v>0</v>
      </c>
      <c r="P91" s="178" t="str">
        <f>'2021'!AV93</f>
        <v/>
      </c>
      <c r="Q91" s="63">
        <f>'2021'!AW93</f>
        <v>0</v>
      </c>
      <c r="R91" s="63">
        <f t="shared" si="1"/>
        <v>12</v>
      </c>
      <c r="S91" s="67">
        <v>10.0</v>
      </c>
      <c r="T91" s="63" t="str">
        <f t="shared" si="2"/>
        <v>10 months ago</v>
      </c>
      <c r="U91" s="181"/>
    </row>
    <row r="92">
      <c r="A92" s="63" t="str">
        <f>'2021'!A94</f>
        <v>RO5541267</v>
      </c>
      <c r="B92" s="63" t="str">
        <f>'2021'!B94</f>
        <v>ML42243</v>
      </c>
      <c r="C92" s="182" t="str">
        <f>'2021'!C94</f>
        <v>ML42243</v>
      </c>
      <c r="D92" s="63" t="str">
        <f>'2021'!D94</f>
        <v>Onc Solid Tumor &amp; Onc Medical Affairs</v>
      </c>
      <c r="E92" s="63" t="str">
        <f>'2021'!E94</f>
        <v>Tecentriq</v>
      </c>
      <c r="F92" s="63" t="str">
        <f>'2021'!F94</f>
        <v>ONC - ONCOLOGY</v>
      </c>
      <c r="G92" s="63" t="str">
        <f>'2021'!G94</f>
        <v>Phase IIIb</v>
      </c>
      <c r="H92" s="63" t="str">
        <f>'2021'!H94</f>
        <v/>
      </c>
      <c r="I92" s="63" t="str">
        <f>'2021'!I94</f>
        <v/>
      </c>
      <c r="J92" s="178" t="str">
        <f>'2021'!J94</f>
        <v>above 56 days</v>
      </c>
      <c r="K92" s="178">
        <f>'2021'!K94</f>
        <v>439</v>
      </c>
      <c r="L92" s="178" t="str">
        <f>'2021'!L94</f>
        <v>12/01/2022</v>
      </c>
      <c r="M92" s="63">
        <f>'2021'!M94</f>
        <v>11</v>
      </c>
      <c r="N92" s="178" t="str">
        <f>'2021'!AD94</f>
        <v>31/05/2021</v>
      </c>
      <c r="O92" s="63">
        <f>'2021'!AE94</f>
        <v>1</v>
      </c>
      <c r="P92" s="178" t="str">
        <f>'2021'!AV94</f>
        <v/>
      </c>
      <c r="Q92" s="63">
        <f>'2021'!AW94</f>
        <v>0</v>
      </c>
      <c r="R92" s="63">
        <f t="shared" si="1"/>
        <v>3</v>
      </c>
      <c r="S92" s="67">
        <v>1.0</v>
      </c>
      <c r="T92" s="63" t="str">
        <f t="shared" si="2"/>
        <v>1 month ago</v>
      </c>
      <c r="U92" s="181"/>
    </row>
    <row r="93">
      <c r="A93" s="63" t="str">
        <f>'2021'!A95</f>
        <v>RO7198574</v>
      </c>
      <c r="B93" s="63" t="str">
        <f>'2021'!B95</f>
        <v>MO40628</v>
      </c>
      <c r="C93" s="182" t="str">
        <f>'2021'!C95</f>
        <v>MO40628 / PHranceSCA</v>
      </c>
      <c r="D93" s="63" t="str">
        <f>'2021'!D95</f>
        <v>Onc Solid Tumor &amp; Onc Medical Affairs</v>
      </c>
      <c r="E93" s="63" t="str">
        <f>'2021'!E95</f>
        <v>PHESGO</v>
      </c>
      <c r="F93" s="63" t="str">
        <f>'2021'!F95</f>
        <v>ONC - ONCOLOGY</v>
      </c>
      <c r="G93" s="63" t="str">
        <f>'2021'!G95</f>
        <v>Phase II</v>
      </c>
      <c r="H93" s="63" t="str">
        <f>'2021'!H95</f>
        <v>08/11/2022</v>
      </c>
      <c r="I93" s="63" t="str">
        <f>'2021'!I95</f>
        <v/>
      </c>
      <c r="J93" s="178" t="str">
        <f>'2021'!J95</f>
        <v>above 56 days</v>
      </c>
      <c r="K93" s="178">
        <f>'2021'!K95</f>
        <v>434</v>
      </c>
      <c r="L93" s="178" t="str">
        <f>'2021'!L95</f>
        <v>17/01/2022</v>
      </c>
      <c r="M93" s="63">
        <f>'2021'!M95</f>
        <v>7</v>
      </c>
      <c r="N93" s="178" t="str">
        <f>'2021'!AD95</f>
        <v>08/07/2021</v>
      </c>
      <c r="O93" s="63">
        <f>'2021'!AE95</f>
        <v>1</v>
      </c>
      <c r="P93" s="178" t="str">
        <f>'2021'!AV95</f>
        <v/>
      </c>
      <c r="Q93" s="63">
        <f>'2021'!AW95</f>
        <v>0</v>
      </c>
      <c r="R93" s="63">
        <f t="shared" si="1"/>
        <v>3</v>
      </c>
      <c r="S93" s="67">
        <v>1.0</v>
      </c>
      <c r="T93" s="63" t="str">
        <f t="shared" si="2"/>
        <v>1 month ago</v>
      </c>
      <c r="U93" s="181"/>
    </row>
    <row r="94">
      <c r="A94" s="63" t="str">
        <f>'2021'!A96</f>
        <v>RO7092284</v>
      </c>
      <c r="B94" s="63" t="str">
        <f>'2021'!B96</f>
        <v>YO42138</v>
      </c>
      <c r="C94" s="182" t="str">
        <f>'2021'!C96</f>
        <v>YO42138</v>
      </c>
      <c r="D94" s="63" t="str">
        <f>'2021'!D96</f>
        <v>Onc Solid Tumor &amp; Onc Medical Affairs</v>
      </c>
      <c r="E94" s="63" t="str">
        <f>'2021'!E96</f>
        <v>tiragolumab</v>
      </c>
      <c r="F94" s="63" t="str">
        <f>'2021'!F96</f>
        <v>ONC - ONCOLOGY</v>
      </c>
      <c r="G94" s="63" t="str">
        <f>'2021'!G96</f>
        <v>Phase III</v>
      </c>
      <c r="H94" s="63" t="str">
        <f>'2021'!H96</f>
        <v>11/08/2023</v>
      </c>
      <c r="I94" s="63" t="str">
        <f>'2021'!I96</f>
        <v/>
      </c>
      <c r="J94" s="178" t="str">
        <f>'2021'!J96</f>
        <v>above 56 days</v>
      </c>
      <c r="K94" s="178">
        <f>'2021'!K96</f>
        <v>483</v>
      </c>
      <c r="L94" s="178" t="str">
        <f>'2021'!L96</f>
        <v>29/11/2021</v>
      </c>
      <c r="M94" s="63">
        <f>'2021'!M96</f>
        <v>5</v>
      </c>
      <c r="N94" s="178" t="str">
        <f>'2021'!AD96</f>
        <v/>
      </c>
      <c r="O94" s="63">
        <f>'2021'!AE96</f>
        <v>0</v>
      </c>
      <c r="P94" s="178" t="str">
        <f>'2021'!AV96</f>
        <v/>
      </c>
      <c r="Q94" s="63">
        <f>'2021'!AW96</f>
        <v>0</v>
      </c>
      <c r="R94" s="63">
        <f t="shared" si="1"/>
        <v>4</v>
      </c>
      <c r="S94" s="67">
        <v>3.0</v>
      </c>
      <c r="T94" s="63" t="str">
        <f t="shared" si="2"/>
        <v>3 months ago</v>
      </c>
      <c r="U94" s="181"/>
    </row>
    <row r="95">
      <c r="A95" s="63" t="str">
        <f>'2021'!A97</f>
        <v>RO4964913</v>
      </c>
      <c r="B95" s="63" t="str">
        <f>'2021'!B97</f>
        <v>BN42083</v>
      </c>
      <c r="C95" s="182" t="str">
        <f>'2021'!C97</f>
        <v>BN42083</v>
      </c>
      <c r="D95" s="63" t="str">
        <f>'2021'!D97</f>
        <v>Neuroscience</v>
      </c>
      <c r="E95" s="63" t="str">
        <f>'2021'!E97</f>
        <v>OCREVUS</v>
      </c>
      <c r="F95" s="63" t="str">
        <f>'2021'!F97</f>
        <v>NS - NEUROSCIENCE</v>
      </c>
      <c r="G95" s="63" t="str">
        <f>'2021'!G97</f>
        <v>Phase III</v>
      </c>
      <c r="H95" s="183" t="str">
        <f>'2021'!H97</f>
        <v>30/10/2027</v>
      </c>
      <c r="I95" s="183" t="str">
        <f>'2021'!I97</f>
        <v>19/06/2025</v>
      </c>
      <c r="J95" s="178" t="str">
        <f>'2021'!J97</f>
        <v>above 56 days</v>
      </c>
      <c r="K95" s="178">
        <f>'2021'!K97</f>
        <v>427</v>
      </c>
      <c r="L95" s="178" t="str">
        <f>'2021'!L97</f>
        <v>24/01/2022</v>
      </c>
      <c r="M95" s="63">
        <f>'2021'!M97</f>
        <v>18</v>
      </c>
      <c r="N95" s="178" t="str">
        <f>'2021'!AD97</f>
        <v>23/12/2021</v>
      </c>
      <c r="O95" s="63">
        <f>'2021'!AE97</f>
        <v>8</v>
      </c>
      <c r="P95" s="178" t="str">
        <f>'2021'!AV97</f>
        <v>03/09/2021</v>
      </c>
      <c r="Q95" s="63">
        <f>'2021'!AW97</f>
        <v>145</v>
      </c>
      <c r="R95" s="63">
        <f t="shared" si="1"/>
        <v>3</v>
      </c>
      <c r="S95" s="67">
        <v>1.0</v>
      </c>
      <c r="T95" s="63" t="str">
        <f t="shared" si="2"/>
        <v>1 month ago</v>
      </c>
      <c r="U95" s="181"/>
    </row>
    <row r="96">
      <c r="A96" s="63" t="str">
        <f>'2021'!A98</f>
        <v>CDPT8099</v>
      </c>
      <c r="B96" s="63" t="str">
        <f>'2021'!B98</f>
        <v>MN39889</v>
      </c>
      <c r="C96" s="182" t="str">
        <f>'2021'!C98</f>
        <v>MN39889 / Musicale</v>
      </c>
      <c r="D96" s="63" t="str">
        <f>'2021'!D98</f>
        <v>Onc Solid Tumor &amp; Onc Medical Affairs</v>
      </c>
      <c r="E96" s="63" t="str">
        <f>'2021'!E98</f>
        <v>OCREVUS</v>
      </c>
      <c r="F96" s="63" t="str">
        <f>'2021'!F98</f>
        <v>NS - NEUROSCIENCE</v>
      </c>
      <c r="G96" s="63" t="str">
        <f>'2021'!G98</f>
        <v>Phase IV</v>
      </c>
      <c r="H96" s="63" t="str">
        <f>'2021'!H98</f>
        <v/>
      </c>
      <c r="I96" s="63" t="str">
        <f>'2021'!I98</f>
        <v/>
      </c>
      <c r="J96" s="178" t="str">
        <f>'2021'!J98</f>
        <v>above 56 days</v>
      </c>
      <c r="K96" s="178">
        <f>'2021'!K98</f>
        <v>459</v>
      </c>
      <c r="L96" s="178" t="str">
        <f>'2021'!L98</f>
        <v>23/12/2021</v>
      </c>
      <c r="M96" s="63">
        <f>'2021'!M98</f>
        <v>6</v>
      </c>
      <c r="N96" s="178" t="str">
        <f>'2021'!AD98</f>
        <v/>
      </c>
      <c r="O96" s="63">
        <f>'2021'!AE98</f>
        <v>0</v>
      </c>
      <c r="P96" s="178" t="str">
        <f>'2021'!AV98</f>
        <v/>
      </c>
      <c r="Q96" s="63">
        <f>'2021'!AW98</f>
        <v>0</v>
      </c>
      <c r="R96" s="63">
        <f t="shared" si="1"/>
        <v>4</v>
      </c>
      <c r="S96" s="67">
        <v>2.0</v>
      </c>
      <c r="T96" s="63" t="str">
        <f t="shared" si="2"/>
        <v>2 months ago</v>
      </c>
      <c r="U96" s="181"/>
    </row>
    <row r="97">
      <c r="A97" s="63" t="str">
        <f>'2021'!A99</f>
        <v>RO5541267</v>
      </c>
      <c r="B97" s="63" t="str">
        <f>'2021'!B99</f>
        <v>ML29799</v>
      </c>
      <c r="C97" s="182" t="str">
        <f>'2021'!C99</f>
        <v>ML29799</v>
      </c>
      <c r="D97" s="63" t="str">
        <f>'2021'!D99</f>
        <v>Onc Solid Tumor &amp; Onc Medical Affairs</v>
      </c>
      <c r="E97" s="63" t="str">
        <f>'2021'!E99</f>
        <v>Tecentriq</v>
      </c>
      <c r="F97" s="63" t="str">
        <f>'2021'!F99</f>
        <v>Oncology</v>
      </c>
      <c r="G97" s="63" t="str">
        <f>'2021'!G99</f>
        <v>Phase II</v>
      </c>
      <c r="H97" s="63" t="str">
        <f>'2021'!H99</f>
        <v/>
      </c>
      <c r="I97" s="63" t="str">
        <f>'2021'!I99</f>
        <v/>
      </c>
      <c r="J97" s="178" t="str">
        <f>'2021'!J99</f>
        <v>above 56 days</v>
      </c>
      <c r="K97" s="178">
        <f>'2021'!K99</f>
        <v>445</v>
      </c>
      <c r="L97" s="178" t="str">
        <f>'2021'!L99</f>
        <v>06/01/2022</v>
      </c>
      <c r="M97" s="63">
        <f>'2021'!M99</f>
        <v>60</v>
      </c>
      <c r="N97" s="178" t="str">
        <f>'2021'!AD99</f>
        <v>06/01/2022</v>
      </c>
      <c r="O97" s="63">
        <f>'2021'!AE99</f>
        <v>21</v>
      </c>
      <c r="P97" s="178" t="str">
        <f>'2021'!AV99</f>
        <v>20/12/2021</v>
      </c>
      <c r="Q97" s="63">
        <f>'2021'!AW99</f>
        <v>1</v>
      </c>
      <c r="R97" s="63">
        <f t="shared" si="1"/>
        <v>3</v>
      </c>
      <c r="S97" s="67">
        <v>1.0</v>
      </c>
      <c r="T97" s="63" t="str">
        <f t="shared" si="2"/>
        <v>1 month ago</v>
      </c>
      <c r="U97" s="181"/>
    </row>
    <row r="98">
      <c r="A98" s="63" t="str">
        <f>'2021'!A100</f>
        <v>RO7227780</v>
      </c>
      <c r="B98" s="63" t="str">
        <f>'2021'!B100</f>
        <v>GO40311</v>
      </c>
      <c r="C98" s="182" t="str">
        <f>'2021'!C100</f>
        <v>GO40311</v>
      </c>
      <c r="D98" s="63" t="str">
        <f>'2021'!D100</f>
        <v>Onc Hematology &amp; Onc Early Dev</v>
      </c>
      <c r="E98" s="63" t="str">
        <f>'2021'!E100</f>
        <v>HER2 CD3 TDB</v>
      </c>
      <c r="F98" s="63" t="str">
        <f>'2021'!F100</f>
        <v>ONC - ONCOLOGY</v>
      </c>
      <c r="G98" s="63" t="str">
        <f>'2021'!G100</f>
        <v>Phase I</v>
      </c>
      <c r="H98" s="63" t="str">
        <f>'2021'!H100</f>
        <v>02/11/2023</v>
      </c>
      <c r="I98" s="183" t="str">
        <f>'2021'!I100</f>
        <v>30/01/2026</v>
      </c>
      <c r="J98" s="178" t="str">
        <f>'2021'!J100</f>
        <v>above 56 days</v>
      </c>
      <c r="K98" s="178">
        <f>'2021'!K100</f>
        <v>510</v>
      </c>
      <c r="L98" s="178" t="str">
        <f>'2021'!L100</f>
        <v>02/11/2021</v>
      </c>
      <c r="M98" s="63">
        <f>'2021'!M100</f>
        <v>22</v>
      </c>
      <c r="N98" s="178" t="str">
        <f>'2021'!AD100</f>
        <v/>
      </c>
      <c r="O98" s="63">
        <f>'2021'!AE100</f>
        <v>0</v>
      </c>
      <c r="P98" s="178" t="str">
        <f>'2021'!AV100</f>
        <v/>
      </c>
      <c r="Q98" s="63">
        <f>'2021'!AW100</f>
        <v>0</v>
      </c>
      <c r="R98" s="63">
        <f t="shared" si="1"/>
        <v>5</v>
      </c>
      <c r="S98" s="67">
        <v>4.0</v>
      </c>
      <c r="T98" s="63" t="str">
        <f t="shared" si="2"/>
        <v>4 months ago</v>
      </c>
      <c r="U98" s="181"/>
    </row>
    <row r="99">
      <c r="A99" s="63" t="str">
        <f>'2021'!A101</f>
        <v>RO5532961</v>
      </c>
      <c r="B99" s="63" t="str">
        <f>'2021'!B101</f>
        <v>GO27983</v>
      </c>
      <c r="C99" s="182" t="str">
        <f>'2021'!C101</f>
        <v>GO27983 / Phase Ib/II (GO27983) A.Martin + Phase I Glucose PK Sub-Study</v>
      </c>
      <c r="D99" s="63" t="str">
        <f>'2021'!D101</f>
        <v>Onc Solid Tumor &amp; Onc Medical Affairs</v>
      </c>
      <c r="E99" s="63" t="str">
        <f>'2021'!E101</f>
        <v>IPATASERTIB</v>
      </c>
      <c r="F99" s="63" t="str">
        <f>'2021'!F101</f>
        <v>Oncology</v>
      </c>
      <c r="G99" s="63" t="str">
        <f>'2021'!G101</f>
        <v>Phase I/II</v>
      </c>
      <c r="H99" s="183" t="str">
        <f>'2021'!H101</f>
        <v>31/03/2022</v>
      </c>
      <c r="I99" s="183" t="str">
        <f>'2021'!I101</f>
        <v>30/04/2022</v>
      </c>
      <c r="J99" s="178" t="str">
        <f>'2021'!J101</f>
        <v>above 56 days</v>
      </c>
      <c r="K99" s="178">
        <f>'2021'!K101</f>
        <v>433</v>
      </c>
      <c r="L99" s="178" t="str">
        <f>'2021'!L101</f>
        <v>17/01/2022</v>
      </c>
      <c r="M99" s="63">
        <f>'2021'!M101</f>
        <v>5</v>
      </c>
      <c r="N99" s="178" t="str">
        <f>'2021'!AD101</f>
        <v/>
      </c>
      <c r="O99" s="63">
        <f>'2021'!AE101</f>
        <v>0</v>
      </c>
      <c r="P99" s="178" t="str">
        <f>'2021'!AV101</f>
        <v>18/01/2022</v>
      </c>
      <c r="Q99" s="63">
        <f>'2021'!AW101</f>
        <v>34</v>
      </c>
      <c r="R99" s="63">
        <f t="shared" si="1"/>
        <v>3</v>
      </c>
      <c r="S99" s="67">
        <v>1.0</v>
      </c>
      <c r="T99" s="63" t="str">
        <f t="shared" si="2"/>
        <v>1 month ago</v>
      </c>
      <c r="U99" s="181"/>
    </row>
    <row r="100">
      <c r="A100" s="63" t="str">
        <f>'2021'!A102</f>
        <v>RO7092284</v>
      </c>
      <c r="B100" s="63" t="str">
        <f>'2021'!B102</f>
        <v>GO41036</v>
      </c>
      <c r="C100" s="182" t="str">
        <f>'2021'!C102</f>
        <v>GO41036</v>
      </c>
      <c r="D100" s="63" t="str">
        <f>'2021'!D102</f>
        <v>Onc Hematology &amp; Onc Early Dev</v>
      </c>
      <c r="E100" s="63" t="str">
        <f>'2021'!E102</f>
        <v>tiragolumab</v>
      </c>
      <c r="F100" s="63" t="str">
        <f>'2021'!F102</f>
        <v>ONC - ONCOLOGY</v>
      </c>
      <c r="G100" s="63" t="str">
        <f>'2021'!G102</f>
        <v>Phase I</v>
      </c>
      <c r="H100" s="183" t="str">
        <f>'2021'!H102</f>
        <v>31/08/2022</v>
      </c>
      <c r="I100" s="63" t="str">
        <f>'2021'!I102</f>
        <v/>
      </c>
      <c r="J100" s="178" t="str">
        <f>'2021'!J102</f>
        <v>above 56 days</v>
      </c>
      <c r="K100" s="178">
        <f>'2021'!K102</f>
        <v>425</v>
      </c>
      <c r="L100" s="178" t="str">
        <f>'2021'!L102</f>
        <v>26/01/2022</v>
      </c>
      <c r="M100" s="63">
        <f>'2021'!M102</f>
        <v>136</v>
      </c>
      <c r="N100" s="178" t="str">
        <f>'2021'!AD102</f>
        <v>26/01/2022</v>
      </c>
      <c r="O100" s="63">
        <f>'2021'!AE102</f>
        <v>201</v>
      </c>
      <c r="P100" s="178" t="str">
        <f>'2021'!AV102</f>
        <v>27/10/2021</v>
      </c>
      <c r="Q100" s="63">
        <f>'2021'!AW102</f>
        <v>8</v>
      </c>
      <c r="R100" s="63">
        <f t="shared" si="1"/>
        <v>2</v>
      </c>
      <c r="S100" s="67">
        <v>1.0</v>
      </c>
      <c r="T100" s="63" t="str">
        <f t="shared" si="2"/>
        <v>1 month ago</v>
      </c>
      <c r="U100" s="181"/>
    </row>
    <row r="101">
      <c r="A101" s="63" t="str">
        <f>'2021'!A103</f>
        <v>RO5541267</v>
      </c>
      <c r="B101" s="63" t="str">
        <f>'2021'!B103</f>
        <v>GO29436</v>
      </c>
      <c r="C101" s="182" t="str">
        <f>'2021'!C103</f>
        <v>GO29436 / IMpower150</v>
      </c>
      <c r="D101" s="63" t="str">
        <f>'2021'!D103</f>
        <v>Onc Solid Tumor &amp; Onc Medical Affairs</v>
      </c>
      <c r="E101" s="63" t="str">
        <f>'2021'!E103</f>
        <v>Tecentriq</v>
      </c>
      <c r="F101" s="63" t="str">
        <f>'2021'!F103</f>
        <v>Oncology</v>
      </c>
      <c r="G101" s="63" t="str">
        <f>'2021'!G103</f>
        <v>Phase III</v>
      </c>
      <c r="H101" s="183" t="str">
        <f>'2021'!H103</f>
        <v>13/10/2020</v>
      </c>
      <c r="I101" s="63" t="str">
        <f>'2021'!I103</f>
        <v>02/03/2018</v>
      </c>
      <c r="J101" s="178" t="str">
        <f>'2021'!J103</f>
        <v>above 56 days</v>
      </c>
      <c r="K101" s="178">
        <f>'2021'!K103</f>
        <v>705</v>
      </c>
      <c r="L101" s="178" t="str">
        <f>'2021'!L103</f>
        <v>21/04/2021</v>
      </c>
      <c r="M101" s="63">
        <f>'2021'!M103</f>
        <v>1</v>
      </c>
      <c r="N101" s="178" t="str">
        <f>'2021'!AD103</f>
        <v/>
      </c>
      <c r="O101" s="63">
        <f>'2021'!AE103</f>
        <v>0</v>
      </c>
      <c r="P101" s="178" t="str">
        <f>'2021'!AV103</f>
        <v/>
      </c>
      <c r="Q101" s="63">
        <f>'2021'!AW103</f>
        <v>0</v>
      </c>
      <c r="R101" s="63">
        <f t="shared" si="1"/>
        <v>12</v>
      </c>
      <c r="S101" s="67">
        <v>10.0</v>
      </c>
      <c r="T101" s="63" t="str">
        <f t="shared" si="2"/>
        <v>10 months ago</v>
      </c>
      <c r="U101" s="181"/>
    </row>
    <row r="102">
      <c r="A102" s="63" t="str">
        <f>'2021'!A104</f>
        <v>RO7046015</v>
      </c>
      <c r="B102" s="63" t="str">
        <f>'2021'!B104</f>
        <v>BP39529</v>
      </c>
      <c r="C102" s="180" t="str">
        <f>'2021'!C104</f>
        <v>BP39529 / Pasadena</v>
      </c>
      <c r="D102" s="63" t="str">
        <f>'2021'!D104</f>
        <v>Neuroscience</v>
      </c>
      <c r="E102" s="63" t="str">
        <f>'2021'!E104</f>
        <v>prasinezumab</v>
      </c>
      <c r="F102" s="63" t="str">
        <f>'2021'!F104</f>
        <v>NS - NEUROSCIENCE</v>
      </c>
      <c r="G102" s="63" t="str">
        <f>'2021'!G104</f>
        <v>Phase II</v>
      </c>
      <c r="H102" s="63" t="str">
        <f>'2021'!H104</f>
        <v>11/06/2026</v>
      </c>
      <c r="I102" s="183" t="str">
        <f>'2021'!I104</f>
        <v>19/10/2027</v>
      </c>
      <c r="J102" s="178" t="str">
        <f>'2021'!J104</f>
        <v>above 56 days</v>
      </c>
      <c r="K102" s="178">
        <f>'2021'!K104</f>
        <v>420</v>
      </c>
      <c r="L102" s="178" t="str">
        <f>'2021'!L104</f>
        <v>31/01/2022</v>
      </c>
      <c r="M102" s="63">
        <f>'2021'!M104</f>
        <v>38</v>
      </c>
      <c r="N102" s="178" t="str">
        <f>'2021'!AD104</f>
        <v/>
      </c>
      <c r="O102" s="63">
        <f>'2021'!AE104</f>
        <v>0</v>
      </c>
      <c r="P102" s="178" t="str">
        <f>'2021'!AV104</f>
        <v/>
      </c>
      <c r="Q102" s="63">
        <f>'2021'!AW104</f>
        <v>0</v>
      </c>
      <c r="R102" s="63">
        <f t="shared" si="1"/>
        <v>2</v>
      </c>
      <c r="S102" s="67">
        <v>1.0</v>
      </c>
      <c r="T102" s="63" t="str">
        <f t="shared" si="2"/>
        <v>1 month ago</v>
      </c>
      <c r="U102" s="181"/>
    </row>
    <row r="103">
      <c r="A103" s="63" t="str">
        <f>'2021'!A105</f>
        <v>RO5541267</v>
      </c>
      <c r="B103" s="63" t="str">
        <f>'2021'!B105</f>
        <v>MO39874</v>
      </c>
      <c r="C103" s="182" t="str">
        <f>'2021'!C105</f>
        <v>MO39874</v>
      </c>
      <c r="D103" s="63" t="str">
        <f>'2021'!D105</f>
        <v>Onc Solid Tumor &amp; Onc Medical Affairs</v>
      </c>
      <c r="E103" s="63" t="str">
        <f>'2021'!E105</f>
        <v>Tecentriq</v>
      </c>
      <c r="F103" s="63" t="str">
        <f>'2021'!F105</f>
        <v>ONC - ONCOLOGY</v>
      </c>
      <c r="G103" s="63" t="str">
        <f>'2021'!G105</f>
        <v>Phase III</v>
      </c>
      <c r="H103" s="183" t="str">
        <f>'2021'!H105</f>
        <v>21/08/2024</v>
      </c>
      <c r="I103" s="63" t="str">
        <f>'2021'!I105</f>
        <v/>
      </c>
      <c r="J103" s="178" t="str">
        <f>'2021'!J105</f>
        <v>above 56 days</v>
      </c>
      <c r="K103" s="178">
        <f>'2021'!K105</f>
        <v>440</v>
      </c>
      <c r="L103" s="178" t="str">
        <f>'2021'!L105</f>
        <v>11/01/2022</v>
      </c>
      <c r="M103" s="63">
        <f>'2021'!M105</f>
        <v>11</v>
      </c>
      <c r="N103" s="178" t="str">
        <f>'2021'!AD105</f>
        <v/>
      </c>
      <c r="O103" s="63">
        <f>'2021'!AE105</f>
        <v>0</v>
      </c>
      <c r="P103" s="178" t="str">
        <f>'2021'!AV105</f>
        <v/>
      </c>
      <c r="Q103" s="63">
        <f>'2021'!AW105</f>
        <v>0</v>
      </c>
      <c r="R103" s="63">
        <f t="shared" si="1"/>
        <v>3</v>
      </c>
      <c r="S103" s="67">
        <v>1.0</v>
      </c>
      <c r="T103" s="63" t="str">
        <f t="shared" si="2"/>
        <v>1 month ago</v>
      </c>
      <c r="U103" s="181"/>
    </row>
    <row r="104">
      <c r="A104" s="63" t="str">
        <f>'2021'!A106</f>
        <v>RO5490261</v>
      </c>
      <c r="B104" s="63" t="str">
        <f>'2021'!B106</f>
        <v>GA29144</v>
      </c>
      <c r="C104" s="182" t="str">
        <f>'2021'!C106</f>
        <v>GA29144 / BERGAMOT</v>
      </c>
      <c r="D104" s="63" t="str">
        <f>'2021'!D106</f>
        <v>I2O</v>
      </c>
      <c r="E104" s="63" t="str">
        <f>'2021'!E106</f>
        <v>ETROLIZUMAB</v>
      </c>
      <c r="F104" s="63" t="str">
        <f>'2021'!F106</f>
        <v>Inflammatory,Autoimmune&amp;Bone</v>
      </c>
      <c r="G104" s="63" t="str">
        <f>'2021'!G106</f>
        <v>Phase III</v>
      </c>
      <c r="H104" s="183" t="str">
        <f>'2021'!H106</f>
        <v>26/05/2023</v>
      </c>
      <c r="I104" s="63" t="str">
        <f>'2021'!I106</f>
        <v>05/01/2022</v>
      </c>
      <c r="J104" s="178" t="str">
        <f>'2021'!J106</f>
        <v>above 56 days</v>
      </c>
      <c r="K104" s="178">
        <f>'2021'!K106</f>
        <v>430</v>
      </c>
      <c r="L104" s="178" t="str">
        <f>'2021'!L106</f>
        <v>21/01/2022</v>
      </c>
      <c r="M104" s="63">
        <f>'2021'!M106</f>
        <v>42</v>
      </c>
      <c r="N104" s="178" t="str">
        <f>'2021'!AD106</f>
        <v>21/01/2022</v>
      </c>
      <c r="O104" s="63">
        <f>'2021'!AE106</f>
        <v>48</v>
      </c>
      <c r="P104" s="178" t="str">
        <f>'2021'!AV106</f>
        <v>08/09/2021</v>
      </c>
      <c r="Q104" s="63">
        <f>'2021'!AW106</f>
        <v>1</v>
      </c>
      <c r="R104" s="63">
        <f t="shared" si="1"/>
        <v>3</v>
      </c>
      <c r="S104" s="67">
        <v>1.0</v>
      </c>
      <c r="T104" s="63" t="str">
        <f t="shared" si="2"/>
        <v>1 month ago</v>
      </c>
      <c r="U104" s="181"/>
    </row>
    <row r="105">
      <c r="A105" s="63" t="str">
        <f>'2021'!A107</f>
        <v>RO5490261</v>
      </c>
      <c r="B105" s="63" t="str">
        <f>'2021'!B107</f>
        <v>GA29145</v>
      </c>
      <c r="C105" s="182" t="str">
        <f>'2021'!C107</f>
        <v>GA29145 / JUNIPER</v>
      </c>
      <c r="D105" s="63" t="str">
        <f>'2021'!D107</f>
        <v>I2O</v>
      </c>
      <c r="E105" s="63" t="str">
        <f>'2021'!E107</f>
        <v>ETROLIZUMAB</v>
      </c>
      <c r="F105" s="63" t="str">
        <f>'2021'!F107</f>
        <v>Inflammatory,Autoimmune&amp;Bone</v>
      </c>
      <c r="G105" s="63" t="str">
        <f>'2021'!G107</f>
        <v>Phase III</v>
      </c>
      <c r="H105" s="183" t="str">
        <f>'2021'!H107</f>
        <v>29/01/2022</v>
      </c>
      <c r="I105" s="63" t="str">
        <f>'2021'!I107</f>
        <v>05/01/2022</v>
      </c>
      <c r="J105" s="178" t="str">
        <f>'2021'!J107</f>
        <v>above 56 days</v>
      </c>
      <c r="K105" s="178">
        <f>'2021'!K107</f>
        <v>433</v>
      </c>
      <c r="L105" s="178" t="str">
        <f>'2021'!L107</f>
        <v>18/01/2022</v>
      </c>
      <c r="M105" s="63">
        <f>'2021'!M107</f>
        <v>38</v>
      </c>
      <c r="N105" s="178" t="str">
        <f>'2021'!AD107</f>
        <v>18/01/2022</v>
      </c>
      <c r="O105" s="63">
        <f>'2021'!AE107</f>
        <v>59</v>
      </c>
      <c r="P105" s="178" t="str">
        <f>'2021'!AV107</f>
        <v>22/10/2021</v>
      </c>
      <c r="Q105" s="63">
        <f>'2021'!AW107</f>
        <v>4</v>
      </c>
      <c r="R105" s="63">
        <f t="shared" si="1"/>
        <v>3</v>
      </c>
      <c r="S105" s="67">
        <v>1.0</v>
      </c>
      <c r="T105" s="63" t="str">
        <f t="shared" si="2"/>
        <v>1 month ago</v>
      </c>
      <c r="U105" s="181"/>
    </row>
    <row r="106">
      <c r="A106" s="63" t="str">
        <f>'2021'!A108</f>
        <v>RO7030816</v>
      </c>
      <c r="B106" s="63" t="str">
        <f>'2021'!B108</f>
        <v>GO40516</v>
      </c>
      <c r="C106" s="182" t="str">
        <f>'2021'!C108</f>
        <v>GO40516</v>
      </c>
      <c r="D106" s="63" t="str">
        <f>'2021'!D108</f>
        <v>Onc Hematology &amp; Onc Early Dev</v>
      </c>
      <c r="E106" s="63" t="str">
        <f>'2021'!E108</f>
        <v>mosunetuzumab</v>
      </c>
      <c r="F106" s="63" t="str">
        <f>'2021'!F108</f>
        <v>ONC - ONCOLOGY</v>
      </c>
      <c r="G106" s="63" t="str">
        <f>'2021'!G108</f>
        <v>Phase I/II</v>
      </c>
      <c r="H106" s="183" t="str">
        <f>'2021'!H108</f>
        <v>20/08/2022</v>
      </c>
      <c r="I106" s="183" t="str">
        <f>'2021'!I108</f>
        <v>16/05/2023</v>
      </c>
      <c r="J106" s="178" t="str">
        <f>'2021'!J108</f>
        <v>above 56 days</v>
      </c>
      <c r="K106" s="178">
        <f>'2021'!K108</f>
        <v>420</v>
      </c>
      <c r="L106" s="178" t="str">
        <f>'2021'!L108</f>
        <v>31/01/2022</v>
      </c>
      <c r="M106" s="63">
        <f>'2021'!M108</f>
        <v>60</v>
      </c>
      <c r="N106" s="178" t="str">
        <f>'2021'!AD108</f>
        <v>21/04/2021</v>
      </c>
      <c r="O106" s="63">
        <f>'2021'!AE108</f>
        <v>1</v>
      </c>
      <c r="P106" s="178" t="str">
        <f>'2021'!AV108</f>
        <v/>
      </c>
      <c r="Q106" s="63">
        <f>'2021'!AW108</f>
        <v>0</v>
      </c>
      <c r="R106" s="63">
        <f t="shared" si="1"/>
        <v>2</v>
      </c>
      <c r="S106" s="67">
        <v>1.0</v>
      </c>
      <c r="T106" s="63" t="str">
        <f t="shared" si="2"/>
        <v>1 month ago</v>
      </c>
      <c r="U106" s="181"/>
    </row>
    <row r="107">
      <c r="A107" s="63" t="str">
        <f>'2021'!A109</f>
        <v>RO5541267</v>
      </c>
      <c r="B107" s="63" t="str">
        <f>'2021'!B109</f>
        <v>WO29637</v>
      </c>
      <c r="C107" s="182" t="str">
        <f>'2021'!C109</f>
        <v>WO29637 / IMmotion151</v>
      </c>
      <c r="D107" s="63" t="str">
        <f>'2021'!D109</f>
        <v>Onc Solid Tumor &amp; Onc Medical Affairs</v>
      </c>
      <c r="E107" s="63" t="str">
        <f>'2021'!E109</f>
        <v>Tecentriq</v>
      </c>
      <c r="F107" s="63" t="str">
        <f>'2021'!F109</f>
        <v>Oncology</v>
      </c>
      <c r="G107" s="63" t="str">
        <f>'2021'!G109</f>
        <v>Phase III</v>
      </c>
      <c r="H107" s="183" t="str">
        <f>'2021'!H109</f>
        <v>17/03/2021</v>
      </c>
      <c r="I107" s="63" t="str">
        <f>'2021'!I109</f>
        <v/>
      </c>
      <c r="J107" s="178" t="str">
        <f>'2021'!J109</f>
        <v>above 56 days</v>
      </c>
      <c r="K107" s="178">
        <f>'2021'!K109</f>
        <v>447</v>
      </c>
      <c r="L107" s="178" t="str">
        <f>'2021'!L109</f>
        <v>04/01/2022</v>
      </c>
      <c r="M107" s="63">
        <f>'2021'!M109</f>
        <v>3</v>
      </c>
      <c r="N107" s="178" t="str">
        <f>'2021'!AD109</f>
        <v/>
      </c>
      <c r="O107" s="63">
        <f>'2021'!AE109</f>
        <v>0</v>
      </c>
      <c r="P107" s="178" t="str">
        <f>'2021'!AV109</f>
        <v/>
      </c>
      <c r="Q107" s="63">
        <f>'2021'!AW109</f>
        <v>0</v>
      </c>
      <c r="R107" s="63">
        <f t="shared" si="1"/>
        <v>3</v>
      </c>
      <c r="S107" s="67">
        <v>1.0</v>
      </c>
      <c r="T107" s="63" t="str">
        <f t="shared" si="2"/>
        <v>1 month ago</v>
      </c>
      <c r="U107" s="181"/>
    </row>
    <row r="108">
      <c r="A108" s="63" t="str">
        <f>'2021'!A110</f>
        <v>RO7247669</v>
      </c>
      <c r="B108" s="63" t="str">
        <f>'2021'!B110</f>
        <v>NP41300</v>
      </c>
      <c r="C108" s="182" t="str">
        <f>'2021'!C110</f>
        <v>NP41300</v>
      </c>
      <c r="D108" s="63" t="str">
        <f>'2021'!D110</f>
        <v>Onc Hematology &amp; Onc Early Dev</v>
      </c>
      <c r="E108" s="63" t="str">
        <f>'2021'!E110</f>
        <v>PD1-LAG3 BsAb</v>
      </c>
      <c r="F108" s="63" t="str">
        <f>'2021'!F110</f>
        <v>ONC - ONCOLOGY</v>
      </c>
      <c r="G108" s="63" t="str">
        <f>'2021'!G110</f>
        <v>Phase I</v>
      </c>
      <c r="H108" s="183" t="str">
        <f>'2021'!H110</f>
        <v>30/06/2022</v>
      </c>
      <c r="I108" s="183" t="str">
        <f>'2021'!I110</f>
        <v>25/05/2027</v>
      </c>
      <c r="J108" s="178" t="str">
        <f>'2021'!J110</f>
        <v>above 56 days</v>
      </c>
      <c r="K108" s="178">
        <f>'2021'!K110</f>
        <v>524</v>
      </c>
      <c r="L108" s="178" t="str">
        <f>'2021'!L110</f>
        <v>19/10/2021</v>
      </c>
      <c r="M108" s="63">
        <f>'2021'!M110</f>
        <v>10</v>
      </c>
      <c r="N108" s="178" t="str">
        <f>'2021'!AD110</f>
        <v>05/07/2021</v>
      </c>
      <c r="O108" s="63">
        <f>'2021'!AE110</f>
        <v>5</v>
      </c>
      <c r="P108" s="178" t="str">
        <f>'2021'!AV110</f>
        <v>05/07/2021</v>
      </c>
      <c r="Q108" s="63">
        <f>'2021'!AW110</f>
        <v>240</v>
      </c>
      <c r="R108" s="63">
        <f t="shared" si="1"/>
        <v>6</v>
      </c>
      <c r="S108" s="67">
        <v>4.0</v>
      </c>
      <c r="T108" s="63" t="str">
        <f t="shared" si="2"/>
        <v>4 months ago</v>
      </c>
      <c r="U108" s="181"/>
    </row>
    <row r="109">
      <c r="A109" s="63" t="str">
        <f>'2021'!A111</f>
        <v>RO5537982</v>
      </c>
      <c r="B109" s="63" t="str">
        <f>'2021'!B111</f>
        <v>WO40181</v>
      </c>
      <c r="C109" s="180" t="str">
        <f>'2021'!C111</f>
        <v>WO40181 / Breast cancer study</v>
      </c>
      <c r="D109" s="63" t="str">
        <f>'2021'!D111</f>
        <v>Onc Hematology &amp; Onc Early Dev</v>
      </c>
      <c r="E109" s="63" t="str">
        <f>'2021'!E111</f>
        <v>Venclexta</v>
      </c>
      <c r="F109" s="63" t="str">
        <f>'2021'!F111</f>
        <v>ONC - ONCOLOGY</v>
      </c>
      <c r="G109" s="63" t="str">
        <f>'2021'!G111</f>
        <v>Phase II</v>
      </c>
      <c r="H109" s="63" t="str">
        <f>'2021'!H111</f>
        <v>09/04/2022</v>
      </c>
      <c r="I109" s="63" t="str">
        <f>'2021'!I111</f>
        <v/>
      </c>
      <c r="J109" s="178" t="str">
        <f>'2021'!J111</f>
        <v>above 56 days</v>
      </c>
      <c r="K109" s="178">
        <f>'2021'!K111</f>
        <v>635</v>
      </c>
      <c r="L109" s="178" t="str">
        <f>'2021'!L111</f>
        <v>30/06/2021</v>
      </c>
      <c r="M109" s="63">
        <f>'2021'!M111</f>
        <v>4</v>
      </c>
      <c r="N109" s="178" t="str">
        <f>'2021'!AD111</f>
        <v/>
      </c>
      <c r="O109" s="63">
        <f>'2021'!AE111</f>
        <v>0</v>
      </c>
      <c r="P109" s="178" t="str">
        <f>'2021'!AV111</f>
        <v/>
      </c>
      <c r="Q109" s="63">
        <f>'2021'!AW111</f>
        <v>0</v>
      </c>
      <c r="R109" s="63">
        <f t="shared" si="1"/>
        <v>9</v>
      </c>
      <c r="S109" s="67">
        <v>8.0</v>
      </c>
      <c r="T109" s="63" t="str">
        <f t="shared" si="2"/>
        <v>8 months ago</v>
      </c>
      <c r="U109" s="181"/>
    </row>
    <row r="110">
      <c r="A110" s="63" t="str">
        <f>'2021'!A112</f>
        <v>RO7310729</v>
      </c>
      <c r="B110" s="63" t="str">
        <f>'2021'!B112</f>
        <v>GO41596</v>
      </c>
      <c r="C110" s="182" t="str">
        <f>'2021'!C112</f>
        <v>GO41596 / L15/IL15Ra-Fc</v>
      </c>
      <c r="D110" s="63" t="str">
        <f>'2021'!D112</f>
        <v>Onc Hematology &amp; Onc Early Dev</v>
      </c>
      <c r="E110" s="63" t="str">
        <f>'2021'!E112</f>
        <v>IL15/IL15Ra-Fc</v>
      </c>
      <c r="F110" s="63" t="str">
        <f>'2021'!F112</f>
        <v>ONC - ONCOLOGY</v>
      </c>
      <c r="G110" s="63" t="str">
        <f>'2021'!G112</f>
        <v>Phase I</v>
      </c>
      <c r="H110" s="183" t="str">
        <f>'2021'!H112</f>
        <v>18/05/2024</v>
      </c>
      <c r="I110" s="183" t="str">
        <f>'2021'!I112</f>
        <v>29/06/2028</v>
      </c>
      <c r="J110" s="178" t="str">
        <f>'2021'!J112</f>
        <v>above 56 days</v>
      </c>
      <c r="K110" s="178">
        <f>'2021'!K112</f>
        <v>482</v>
      </c>
      <c r="L110" s="178" t="str">
        <f>'2021'!L112</f>
        <v>30/11/2021</v>
      </c>
      <c r="M110" s="63">
        <f>'2021'!M112</f>
        <v>7</v>
      </c>
      <c r="N110" s="178" t="str">
        <f>'2021'!AD112</f>
        <v>06/10/2021</v>
      </c>
      <c r="O110" s="63">
        <f>'2021'!AE112</f>
        <v>1</v>
      </c>
      <c r="P110" s="178" t="str">
        <f>'2021'!AV112</f>
        <v/>
      </c>
      <c r="Q110" s="63">
        <f>'2021'!AW112</f>
        <v>0</v>
      </c>
      <c r="R110" s="63">
        <f t="shared" si="1"/>
        <v>4</v>
      </c>
      <c r="S110" s="67">
        <v>3.0</v>
      </c>
      <c r="T110" s="63" t="str">
        <f t="shared" si="2"/>
        <v>3 months ago</v>
      </c>
      <c r="U110" s="181"/>
    </row>
    <row r="111">
      <c r="A111" s="63" t="str">
        <f>'2021'!A113</f>
        <v>RO7121661</v>
      </c>
      <c r="B111" s="63" t="str">
        <f>'2021'!B113</f>
        <v>NP40435</v>
      </c>
      <c r="C111" s="182" t="str">
        <f>'2021'!C113</f>
        <v>NP40435</v>
      </c>
      <c r="D111" s="63" t="str">
        <f>'2021'!D113</f>
        <v>Onc Hematology &amp; Onc Early Dev</v>
      </c>
      <c r="E111" s="63" t="str">
        <f>'2021'!E113</f>
        <v>PD1-TIM3 BsAb</v>
      </c>
      <c r="F111" s="63" t="str">
        <f>'2021'!F113</f>
        <v>ONC - ONCOLOGY</v>
      </c>
      <c r="G111" s="63" t="str">
        <f>'2021'!G113</f>
        <v>Phase I</v>
      </c>
      <c r="H111" s="183" t="str">
        <f>'2021'!H113</f>
        <v>29/08/2023</v>
      </c>
      <c r="I111" s="183" t="str">
        <f>'2021'!I113</f>
        <v>25/05/2027</v>
      </c>
      <c r="J111" s="178" t="str">
        <f>'2021'!J113</f>
        <v>above 56 days</v>
      </c>
      <c r="K111" s="178">
        <f>'2021'!K113</f>
        <v>488</v>
      </c>
      <c r="L111" s="178" t="str">
        <f>'2021'!L113</f>
        <v>24/11/2021</v>
      </c>
      <c r="M111" s="63">
        <f>'2021'!M113</f>
        <v>6</v>
      </c>
      <c r="N111" s="178" t="str">
        <f>'2021'!AD113</f>
        <v>21/04/2021</v>
      </c>
      <c r="O111" s="63">
        <f>'2021'!AE113</f>
        <v>1</v>
      </c>
      <c r="P111" s="178" t="str">
        <f>'2021'!AV113</f>
        <v>05/05/2021</v>
      </c>
      <c r="Q111" s="63">
        <f>'2021'!AW113</f>
        <v>4</v>
      </c>
      <c r="R111" s="63">
        <f t="shared" si="1"/>
        <v>5</v>
      </c>
      <c r="S111" s="67">
        <v>3.0</v>
      </c>
      <c r="T111" s="63" t="str">
        <f t="shared" si="2"/>
        <v>3 months ago</v>
      </c>
      <c r="U111" s="181"/>
    </row>
    <row r="112">
      <c r="A112" s="63" t="str">
        <f>'2021'!A114</f>
        <v>RO5541267</v>
      </c>
      <c r="B112" s="63" t="str">
        <f>'2021'!B114</f>
        <v>YO39523</v>
      </c>
      <c r="C112" s="182" t="str">
        <f>'2021'!C114</f>
        <v>YO39523 / IMagyn050</v>
      </c>
      <c r="D112" s="63" t="str">
        <f>'2021'!D114</f>
        <v>Onc Solid Tumor &amp; Onc Medical Affairs</v>
      </c>
      <c r="E112" s="63" t="str">
        <f>'2021'!E114</f>
        <v>Tecentriq</v>
      </c>
      <c r="F112" s="63" t="str">
        <f>'2021'!F114</f>
        <v>ONC - ONCOLOGY</v>
      </c>
      <c r="G112" s="63" t="str">
        <f>'2021'!G114</f>
        <v>Phase III</v>
      </c>
      <c r="H112" s="183" t="str">
        <f>'2021'!H114</f>
        <v>25/01/2023</v>
      </c>
      <c r="I112" s="63" t="str">
        <f>'2021'!I114</f>
        <v/>
      </c>
      <c r="J112" s="178" t="str">
        <f>'2021'!J114</f>
        <v>above 56 days</v>
      </c>
      <c r="K112" s="178">
        <f>'2021'!K114</f>
        <v>427</v>
      </c>
      <c r="L112" s="178" t="str">
        <f>'2021'!L114</f>
        <v>24/01/2022</v>
      </c>
      <c r="M112" s="63">
        <f>'2021'!M114</f>
        <v>20</v>
      </c>
      <c r="N112" s="178" t="str">
        <f>'2021'!AD114</f>
        <v>12/01/2022</v>
      </c>
      <c r="O112" s="63">
        <f>'2021'!AE114</f>
        <v>4</v>
      </c>
      <c r="P112" s="178" t="str">
        <f>'2021'!AV114</f>
        <v>24/01/2022</v>
      </c>
      <c r="Q112" s="63">
        <f>'2021'!AW114</f>
        <v>347</v>
      </c>
      <c r="R112" s="63">
        <f t="shared" si="1"/>
        <v>3</v>
      </c>
      <c r="S112" s="67">
        <v>1.0</v>
      </c>
      <c r="T112" s="63" t="str">
        <f t="shared" si="2"/>
        <v>1 month ago</v>
      </c>
      <c r="U112" s="181"/>
    </row>
    <row r="113">
      <c r="A113" s="63" t="str">
        <f>'2021'!A115</f>
        <v>RO7102122</v>
      </c>
      <c r="B113" s="180" t="str">
        <f>'2021'!B115</f>
        <v>Entrectinib ISS/ISE / Integrated Summary for Safety and Efficacy</v>
      </c>
      <c r="C113" s="180" t="str">
        <f>'2021'!C115</f>
        <v>Entrectinib ISS/ISE / Integrated Summary for Safety and Efficacy</v>
      </c>
      <c r="D113" s="63" t="str">
        <f>'2021'!D115</f>
        <v>Onc Hematology &amp; Onc Early Dev</v>
      </c>
      <c r="E113" s="63" t="str">
        <f>'2021'!E115</f>
        <v>Rozlytrek</v>
      </c>
      <c r="F113" s="63" t="str">
        <f>'2021'!F115</f>
        <v/>
      </c>
      <c r="G113" s="63" t="str">
        <f>'2021'!G115</f>
        <v/>
      </c>
      <c r="H113" s="63" t="str">
        <f>'2021'!H115</f>
        <v/>
      </c>
      <c r="I113" s="63" t="str">
        <f>'2021'!I115</f>
        <v/>
      </c>
      <c r="J113" s="178" t="str">
        <f>'2021'!J115</f>
        <v>above 56 days</v>
      </c>
      <c r="K113" s="178">
        <f>'2021'!K115</f>
        <v>431</v>
      </c>
      <c r="L113" s="178" t="str">
        <f>'2021'!L115</f>
        <v>20/01/2022</v>
      </c>
      <c r="M113" s="63">
        <f>'2021'!M115</f>
        <v>6</v>
      </c>
      <c r="N113" s="178" t="str">
        <f>'2021'!AD115</f>
        <v>14/01/2022</v>
      </c>
      <c r="O113" s="63">
        <f>'2021'!AE115</f>
        <v>15</v>
      </c>
      <c r="P113" s="178" t="str">
        <f>'2021'!AV115</f>
        <v>05/01/2022</v>
      </c>
      <c r="Q113" s="63">
        <f>'2021'!AW115</f>
        <v>1</v>
      </c>
      <c r="R113" s="63">
        <f t="shared" si="1"/>
        <v>3</v>
      </c>
      <c r="S113" s="67">
        <v>1.0</v>
      </c>
      <c r="T113" s="63" t="str">
        <f t="shared" si="2"/>
        <v>1 month ago</v>
      </c>
      <c r="U113" s="181"/>
    </row>
    <row r="114">
      <c r="A114" s="63" t="str">
        <f>'2021'!A116</f>
        <v>RO6874281</v>
      </c>
      <c r="B114" s="63" t="str">
        <f>'2021'!B116</f>
        <v>BP39365</v>
      </c>
      <c r="C114" s="182" t="str">
        <f>'2021'!C116</f>
        <v>BP39365</v>
      </c>
      <c r="D114" s="63" t="str">
        <f>'2021'!D116</f>
        <v>Onc Hematology &amp; Onc Early Dev</v>
      </c>
      <c r="E114" s="63" t="str">
        <f>'2021'!E116</f>
        <v>simlukafusp alfa</v>
      </c>
      <c r="F114" s="63" t="str">
        <f>'2021'!F116</f>
        <v>ONC - ONCOLOGY</v>
      </c>
      <c r="G114" s="63" t="str">
        <f>'2021'!G116</f>
        <v>Phase Ib</v>
      </c>
      <c r="H114" s="183" t="str">
        <f>'2021'!H116</f>
        <v>29/04/2021</v>
      </c>
      <c r="I114" s="63" t="str">
        <f>'2021'!I116</f>
        <v/>
      </c>
      <c r="J114" s="178" t="str">
        <f>'2021'!J116</f>
        <v>above 56 days</v>
      </c>
      <c r="K114" s="178">
        <f>'2021'!K116</f>
        <v>537</v>
      </c>
      <c r="L114" s="178" t="str">
        <f>'2021'!L116</f>
        <v>04/10/2021</v>
      </c>
      <c r="M114" s="63">
        <f>'2021'!M116</f>
        <v>16</v>
      </c>
      <c r="N114" s="178" t="str">
        <f>'2021'!AD116</f>
        <v/>
      </c>
      <c r="O114" s="63">
        <f>'2021'!AE116</f>
        <v>0</v>
      </c>
      <c r="P114" s="178" t="str">
        <f>'2021'!AV116</f>
        <v>06/10/2021</v>
      </c>
      <c r="Q114" s="63">
        <f>'2021'!AW116</f>
        <v>442</v>
      </c>
      <c r="R114" s="63">
        <f t="shared" si="1"/>
        <v>6</v>
      </c>
      <c r="S114" s="67">
        <v>4.0</v>
      </c>
      <c r="T114" s="63" t="str">
        <f t="shared" si="2"/>
        <v>4 months ago</v>
      </c>
      <c r="U114" s="181"/>
    </row>
    <row r="115">
      <c r="A115" s="63" t="str">
        <f>'2021'!A117</f>
        <v>RO6874281</v>
      </c>
      <c r="B115" s="63" t="str">
        <f>'2021'!B117</f>
        <v>BP29842</v>
      </c>
      <c r="C115" s="182" t="str">
        <f>'2021'!C117</f>
        <v>BP29842 / FAP IL2v</v>
      </c>
      <c r="D115" s="63" t="str">
        <f>'2021'!D117</f>
        <v>Onc Hematology &amp; Onc Early Dev</v>
      </c>
      <c r="E115" s="63" t="str">
        <f>'2021'!E117</f>
        <v>simlukafusp alfa</v>
      </c>
      <c r="F115" s="63" t="str">
        <f>'2021'!F117</f>
        <v>Oncology</v>
      </c>
      <c r="G115" s="63" t="str">
        <f>'2021'!G117</f>
        <v>Phase I</v>
      </c>
      <c r="H115" s="183" t="str">
        <f>'2021'!H117</f>
        <v>13/12/2021</v>
      </c>
      <c r="I115" s="63" t="str">
        <f>'2021'!I117</f>
        <v/>
      </c>
      <c r="J115" s="178" t="str">
        <f>'2021'!J117</f>
        <v>above 56 days</v>
      </c>
      <c r="K115" s="178">
        <f>'2021'!K117</f>
        <v>465</v>
      </c>
      <c r="L115" s="178" t="str">
        <f>'2021'!L117</f>
        <v>01/10/2021</v>
      </c>
      <c r="M115" s="63">
        <f>'2021'!M117</f>
        <v>6</v>
      </c>
      <c r="N115" s="178" t="str">
        <f>'2021'!AD117</f>
        <v/>
      </c>
      <c r="O115" s="63">
        <f>'2021'!AE117</f>
        <v>0</v>
      </c>
      <c r="P115" s="178" t="str">
        <f>'2021'!AV117</f>
        <v>17/12/2021</v>
      </c>
      <c r="Q115" s="63">
        <f>'2021'!AW117</f>
        <v>181</v>
      </c>
      <c r="R115" s="63">
        <f t="shared" si="1"/>
        <v>4</v>
      </c>
      <c r="S115" s="67">
        <v>2.0</v>
      </c>
      <c r="T115" s="63" t="str">
        <f t="shared" si="2"/>
        <v>2 months ago</v>
      </c>
      <c r="U115" s="181"/>
    </row>
    <row r="116">
      <c r="A116" s="63" t="str">
        <f>'2021'!A118</f>
        <v>RO7102122</v>
      </c>
      <c r="B116" s="63" t="str">
        <f>'2021'!B118</f>
        <v>BO41932</v>
      </c>
      <c r="C116" s="182" t="str">
        <f>'2021'!C118</f>
        <v>BO41932</v>
      </c>
      <c r="D116" s="63" t="str">
        <f>'2021'!D118</f>
        <v>Onc Solid Tumor &amp; Onc Medical Affairs</v>
      </c>
      <c r="E116" s="63" t="str">
        <f>'2021'!E118</f>
        <v>ONC DA STRATEGY</v>
      </c>
      <c r="F116" s="63" t="str">
        <f>'2021'!F118</f>
        <v>ONC - ONCOLOGY</v>
      </c>
      <c r="G116" s="63" t="str">
        <f>'2021'!G118</f>
        <v>Phase II</v>
      </c>
      <c r="H116" s="63" t="str">
        <f>'2021'!H118</f>
        <v>09/05/2031</v>
      </c>
      <c r="I116" s="183" t="str">
        <f>'2021'!I118</f>
        <v>14/09/2029</v>
      </c>
      <c r="J116" s="178" t="str">
        <f>'2021'!J118</f>
        <v>above 56 days</v>
      </c>
      <c r="K116" s="178">
        <f>'2021'!K118</f>
        <v>544</v>
      </c>
      <c r="L116" s="178" t="str">
        <f>'2021'!L118</f>
        <v>29/09/2021</v>
      </c>
      <c r="M116" s="63">
        <f>'2021'!M118</f>
        <v>50</v>
      </c>
      <c r="N116" s="178" t="str">
        <f>'2021'!AD118</f>
        <v>09/09/2021</v>
      </c>
      <c r="O116" s="63">
        <f>'2021'!AE118</f>
        <v>41</v>
      </c>
      <c r="P116" s="178" t="str">
        <f>'2021'!AV118</f>
        <v>27/08/2021</v>
      </c>
      <c r="Q116" s="63">
        <f>'2021'!AW118</f>
        <v>3</v>
      </c>
      <c r="R116" s="63">
        <f t="shared" si="1"/>
        <v>6</v>
      </c>
      <c r="S116" s="67">
        <v>5.0</v>
      </c>
      <c r="T116" s="63" t="str">
        <f t="shared" si="2"/>
        <v>5 months ago</v>
      </c>
      <c r="U116" s="181"/>
    </row>
    <row r="117">
      <c r="A117" s="63" t="str">
        <f>'2021'!A119</f>
        <v>RO4909832</v>
      </c>
      <c r="B117" s="63" t="str">
        <f>'2021'!B119</f>
        <v>WN29722</v>
      </c>
      <c r="C117" s="182" t="str">
        <f>'2021'!C119</f>
        <v>WN29722</v>
      </c>
      <c r="D117" s="63" t="str">
        <f>'2021'!D119</f>
        <v>Neuroscience</v>
      </c>
      <c r="E117" s="63" t="str">
        <f>'2021'!E119</f>
        <v>GANTENERUMAB</v>
      </c>
      <c r="F117" s="63" t="str">
        <f>'2021'!F119</f>
        <v>Neurological and Psychiatric</v>
      </c>
      <c r="G117" s="63" t="str">
        <f>'2021'!G119</f>
        <v>Phase II</v>
      </c>
      <c r="H117" s="63" t="str">
        <f>'2021'!H119</f>
        <v>05/04/2024</v>
      </c>
      <c r="I117" s="183" t="str">
        <f>'2021'!I119</f>
        <v>18/11/2022</v>
      </c>
      <c r="J117" s="178" t="str">
        <f>'2021'!J119</f>
        <v>above 56 days</v>
      </c>
      <c r="K117" s="178">
        <f>'2021'!K119</f>
        <v>430</v>
      </c>
      <c r="L117" s="178" t="str">
        <f>'2021'!L119</f>
        <v>21/01/2022</v>
      </c>
      <c r="M117" s="63">
        <f>'2021'!M119</f>
        <v>50</v>
      </c>
      <c r="N117" s="178" t="str">
        <f>'2021'!AD119</f>
        <v/>
      </c>
      <c r="O117" s="63">
        <f>'2021'!AE119</f>
        <v>0</v>
      </c>
      <c r="P117" s="178" t="str">
        <f>'2021'!AV119</f>
        <v/>
      </c>
      <c r="Q117" s="63">
        <f>'2021'!AW119</f>
        <v>0</v>
      </c>
      <c r="R117" s="63">
        <f t="shared" si="1"/>
        <v>3</v>
      </c>
      <c r="S117" s="67">
        <v>1.0</v>
      </c>
      <c r="T117" s="63" t="str">
        <f t="shared" si="2"/>
        <v>1 month ago</v>
      </c>
      <c r="U117" s="181"/>
    </row>
    <row r="118">
      <c r="A118" s="63" t="str">
        <f>'2021'!A120</f>
        <v>RO7102122</v>
      </c>
      <c r="B118" s="63" t="str">
        <f>'2021'!B120</f>
        <v>GO40783</v>
      </c>
      <c r="C118" s="180" t="str">
        <f>'2021'!C120</f>
        <v>GO40783 / ALKA-372-001</v>
      </c>
      <c r="D118" s="63" t="str">
        <f>'2021'!D120</f>
        <v>Onc Hematology &amp; Onc Early Dev</v>
      </c>
      <c r="E118" s="63" t="str">
        <f>'2021'!E120</f>
        <v>Rozlytrek</v>
      </c>
      <c r="F118" s="63" t="str">
        <f>'2021'!F120</f>
        <v>ONC - ONCOLOGY</v>
      </c>
      <c r="G118" s="63" t="str">
        <f>'2021'!G120</f>
        <v>Phase I</v>
      </c>
      <c r="H118" s="63" t="str">
        <f>'2021'!H120</f>
        <v/>
      </c>
      <c r="I118" s="63" t="str">
        <f>'2021'!I120</f>
        <v/>
      </c>
      <c r="J118" s="178" t="str">
        <f>'2021'!J120</f>
        <v>above 56 days</v>
      </c>
      <c r="K118" s="178">
        <f>'2021'!K120</f>
        <v>602</v>
      </c>
      <c r="L118" s="178" t="str">
        <f>'2021'!L120</f>
        <v>24/06/2021</v>
      </c>
      <c r="M118" s="63">
        <f>'2021'!M120</f>
        <v>5</v>
      </c>
      <c r="N118" s="178" t="str">
        <f>'2021'!AD120</f>
        <v>02/08/2021</v>
      </c>
      <c r="O118" s="63">
        <f>'2021'!AE120</f>
        <v>8</v>
      </c>
      <c r="P118" s="178" t="str">
        <f>'2021'!AV120</f>
        <v/>
      </c>
      <c r="Q118" s="63">
        <f>'2021'!AW120</f>
        <v>0</v>
      </c>
      <c r="R118" s="63">
        <f t="shared" si="1"/>
        <v>8</v>
      </c>
      <c r="S118" s="67">
        <v>7.0</v>
      </c>
      <c r="T118" s="63" t="str">
        <f t="shared" si="2"/>
        <v>7 months ago</v>
      </c>
      <c r="U118" s="181"/>
    </row>
    <row r="119">
      <c r="A119" s="63" t="str">
        <f>'2021'!A121</f>
        <v>RO7171009</v>
      </c>
      <c r="B119" s="63" t="str">
        <f>'2021'!B121</f>
        <v>GR42558</v>
      </c>
      <c r="C119" s="182" t="str">
        <f>'2021'!C121</f>
        <v>GR42558</v>
      </c>
      <c r="D119" s="63" t="str">
        <f>'2021'!D121</f>
        <v>I2O</v>
      </c>
      <c r="E119" s="63" t="str">
        <f>'2021'!E121</f>
        <v>HtrA1</v>
      </c>
      <c r="F119" s="63" t="str">
        <f>'2021'!F121</f>
        <v>OPH - OPHTHALMOLOGY</v>
      </c>
      <c r="G119" s="63" t="str">
        <f>'2021'!G121</f>
        <v>Phase II</v>
      </c>
      <c r="H119" s="183" t="str">
        <f>'2021'!H121</f>
        <v>27/03/2025</v>
      </c>
      <c r="I119" s="183" t="str">
        <f>'2021'!I121</f>
        <v>20/09/2029</v>
      </c>
      <c r="J119" s="178" t="str">
        <f>'2021'!J121</f>
        <v>above 56 days</v>
      </c>
      <c r="K119" s="178">
        <f>'2021'!K121</f>
        <v>447</v>
      </c>
      <c r="L119" s="178" t="str">
        <f>'2021'!L121</f>
        <v>29/11/2021</v>
      </c>
      <c r="M119" s="63">
        <f>'2021'!M121</f>
        <v>10</v>
      </c>
      <c r="N119" s="178" t="str">
        <f>'2021'!AD121</f>
        <v/>
      </c>
      <c r="O119" s="63">
        <f>'2021'!AE121</f>
        <v>0</v>
      </c>
      <c r="P119" s="178" t="str">
        <f>'2021'!AV121</f>
        <v>04/01/2022</v>
      </c>
      <c r="Q119" s="63">
        <f>'2021'!AW121</f>
        <v>24</v>
      </c>
      <c r="R119" s="63">
        <f t="shared" si="1"/>
        <v>3</v>
      </c>
      <c r="S119" s="67">
        <v>1.0</v>
      </c>
      <c r="T119" s="63" t="str">
        <f t="shared" si="2"/>
        <v>1 month ago</v>
      </c>
      <c r="U119" s="181"/>
    </row>
    <row r="120">
      <c r="A120" s="63" t="str">
        <f>'2021'!A122</f>
        <v>BM_EM0080</v>
      </c>
      <c r="B120" s="63" t="str">
        <f>'2021'!B122</f>
        <v>MN40655</v>
      </c>
      <c r="C120" s="182" t="str">
        <f>'2021'!C122</f>
        <v>MN40655</v>
      </c>
      <c r="D120" s="63" t="str">
        <f>'2021'!D122</f>
        <v>Neuroscience</v>
      </c>
      <c r="E120" s="63" t="str">
        <f>'2021'!E122</f>
        <v>ALZHEIMERS FRANCHISE</v>
      </c>
      <c r="F120" s="63" t="str">
        <f>'2021'!F122</f>
        <v>NS - NEUROSCIENCE</v>
      </c>
      <c r="G120" s="63" t="str">
        <f>'2021'!G122</f>
        <v>N/A</v>
      </c>
      <c r="H120" s="63" t="str">
        <f>'2021'!H122</f>
        <v>10/11/2021</v>
      </c>
      <c r="I120" s="63" t="str">
        <f>'2021'!I122</f>
        <v/>
      </c>
      <c r="J120" s="178" t="str">
        <f>'2021'!J122</f>
        <v>above 56 days</v>
      </c>
      <c r="K120" s="178">
        <f>'2021'!K122</f>
        <v>423</v>
      </c>
      <c r="L120" s="178" t="str">
        <f>'2021'!L122</f>
        <v>28/01/2022</v>
      </c>
      <c r="M120" s="63">
        <f>'2021'!M122</f>
        <v>98</v>
      </c>
      <c r="N120" s="178" t="str">
        <f>'2021'!AD122</f>
        <v>28/01/2022</v>
      </c>
      <c r="O120" s="63">
        <f>'2021'!AE122</f>
        <v>59</v>
      </c>
      <c r="P120" s="178" t="str">
        <f>'2021'!AV122</f>
        <v>11/05/2021</v>
      </c>
      <c r="Q120" s="63">
        <f>'2021'!AW122</f>
        <v>6</v>
      </c>
      <c r="R120" s="63">
        <f t="shared" si="1"/>
        <v>2</v>
      </c>
      <c r="S120" s="67">
        <v>1.0</v>
      </c>
      <c r="T120" s="63" t="str">
        <f t="shared" si="2"/>
        <v>1 month ago</v>
      </c>
      <c r="U120" s="181"/>
    </row>
    <row r="121">
      <c r="A121" s="63" t="str">
        <f>'2021'!A123</f>
        <v>RO5541267</v>
      </c>
      <c r="B121" s="182" t="str">
        <f>'2021'!B123</f>
        <v>Tecentriq ADA Cross Studies</v>
      </c>
      <c r="C121" s="182" t="str">
        <f>'2021'!C123</f>
        <v>Tecentriq ADA Cross Studies</v>
      </c>
      <c r="D121" s="63" t="str">
        <f>'2021'!D123</f>
        <v>Onc Solid Tumor &amp; Onc Medical Affairs</v>
      </c>
      <c r="E121" s="63" t="str">
        <f>'2021'!E123</f>
        <v>Tecentriq</v>
      </c>
      <c r="F121" s="63" t="str">
        <f>'2021'!F123</f>
        <v/>
      </c>
      <c r="G121" s="63" t="str">
        <f>'2021'!G123</f>
        <v/>
      </c>
      <c r="H121" s="63" t="str">
        <f>'2021'!H123</f>
        <v/>
      </c>
      <c r="I121" s="63" t="str">
        <f>'2021'!I123</f>
        <v/>
      </c>
      <c r="J121" s="178" t="str">
        <f>'2021'!J123</f>
        <v>above 56 days</v>
      </c>
      <c r="K121" s="178">
        <f>'2021'!K123</f>
        <v>677</v>
      </c>
      <c r="L121" s="178" t="str">
        <f>'2021'!L123</f>
        <v>19/05/2021</v>
      </c>
      <c r="M121" s="63">
        <f>'2021'!M123</f>
        <v>29</v>
      </c>
      <c r="N121" s="178" t="str">
        <f>'2021'!AD123</f>
        <v>19/05/2021</v>
      </c>
      <c r="O121" s="63">
        <f>'2021'!AE123</f>
        <v>18</v>
      </c>
      <c r="P121" s="178" t="str">
        <f>'2021'!AV123</f>
        <v/>
      </c>
      <c r="Q121" s="63">
        <f>'2021'!AW123</f>
        <v>0</v>
      </c>
      <c r="R121" s="63">
        <f t="shared" si="1"/>
        <v>11</v>
      </c>
      <c r="S121" s="67">
        <v>9.0</v>
      </c>
      <c r="T121" s="63" t="str">
        <f t="shared" si="2"/>
        <v>9 months ago</v>
      </c>
      <c r="U121" s="181"/>
    </row>
    <row r="122">
      <c r="A122" s="63" t="str">
        <f>'2021'!A124</f>
        <v>RO7191863</v>
      </c>
      <c r="B122" s="63" t="str">
        <f>'2021'!B124</f>
        <v>NP40479</v>
      </c>
      <c r="C122" s="182" t="str">
        <f>'2021'!C124</f>
        <v>NP40479 / PDL1LNA</v>
      </c>
      <c r="D122" s="63" t="str">
        <f>'2021'!D124</f>
        <v>I2O</v>
      </c>
      <c r="E122" s="63" t="str">
        <f>'2021'!E124</f>
        <v>PDL1 LNA</v>
      </c>
      <c r="F122" s="63" t="str">
        <f>'2021'!F124</f>
        <v>ID - INFECTIOUS DISEASES &amp; VIROLOGY</v>
      </c>
      <c r="G122" s="63" t="str">
        <f>'2021'!G124</f>
        <v>Phase I</v>
      </c>
      <c r="H122" s="183" t="str">
        <f>'2021'!H124</f>
        <v>27/10/2023</v>
      </c>
      <c r="I122" s="183" t="str">
        <f>'2021'!I124</f>
        <v>19/12/2026</v>
      </c>
      <c r="J122" s="178" t="str">
        <f>'2021'!J124</f>
        <v>above 56 days</v>
      </c>
      <c r="K122" s="178">
        <f>'2021'!K124</f>
        <v>424</v>
      </c>
      <c r="L122" s="178" t="str">
        <f>'2021'!L124</f>
        <v>27/01/2022</v>
      </c>
      <c r="M122" s="63">
        <f>'2021'!M124</f>
        <v>15</v>
      </c>
      <c r="N122" s="178" t="str">
        <f>'2021'!AD124</f>
        <v>07/06/2021</v>
      </c>
      <c r="O122" s="63">
        <f>'2021'!AE124</f>
        <v>2</v>
      </c>
      <c r="P122" s="178" t="str">
        <f>'2021'!AV124</f>
        <v/>
      </c>
      <c r="Q122" s="63">
        <f>'2021'!AW124</f>
        <v>0</v>
      </c>
      <c r="R122" s="63">
        <f t="shared" si="1"/>
        <v>2</v>
      </c>
      <c r="S122" s="67">
        <v>1.0</v>
      </c>
      <c r="T122" s="63" t="str">
        <f t="shared" si="2"/>
        <v>1 month ago</v>
      </c>
      <c r="U122" s="181"/>
    </row>
    <row r="123">
      <c r="A123" s="63" t="str">
        <f>'2021'!A125</f>
        <v>RO5537381</v>
      </c>
      <c r="B123" s="63" t="str">
        <f>'2021'!B125</f>
        <v>GO29058</v>
      </c>
      <c r="C123" s="182" t="str">
        <f>'2021'!C125</f>
        <v>GO29058</v>
      </c>
      <c r="D123" s="63" t="str">
        <f>'2021'!D125</f>
        <v>Onc Solid Tumor &amp; Onc Medical Affairs</v>
      </c>
      <c r="E123" s="63" t="str">
        <f>'2021'!E125</f>
        <v>taselisib</v>
      </c>
      <c r="F123" s="63" t="str">
        <f>'2021'!F125</f>
        <v>Oncology</v>
      </c>
      <c r="G123" s="63" t="str">
        <f>'2021'!G125</f>
        <v>Phase III</v>
      </c>
      <c r="H123" s="63" t="str">
        <f>'2021'!H125</f>
        <v>10/11/2021</v>
      </c>
      <c r="I123" s="63" t="str">
        <f>'2021'!I125</f>
        <v/>
      </c>
      <c r="J123" s="178" t="str">
        <f>'2021'!J125</f>
        <v>above 56 days</v>
      </c>
      <c r="K123" s="178">
        <f>'2021'!K125</f>
        <v>572</v>
      </c>
      <c r="L123" s="178" t="str">
        <f>'2021'!L125</f>
        <v>01/09/2021</v>
      </c>
      <c r="M123" s="63">
        <f>'2021'!M125</f>
        <v>6</v>
      </c>
      <c r="N123" s="178" t="str">
        <f>'2021'!AD125</f>
        <v/>
      </c>
      <c r="O123" s="63">
        <f>'2021'!AE125</f>
        <v>0</v>
      </c>
      <c r="P123" s="178" t="str">
        <f>'2021'!AV125</f>
        <v/>
      </c>
      <c r="Q123" s="63">
        <f>'2021'!AW125</f>
        <v>0</v>
      </c>
      <c r="R123" s="63">
        <f t="shared" si="1"/>
        <v>7</v>
      </c>
      <c r="S123" s="67">
        <v>6.0</v>
      </c>
      <c r="T123" s="63" t="str">
        <f t="shared" si="2"/>
        <v>6 months ago</v>
      </c>
      <c r="U123" s="181"/>
    </row>
    <row r="124">
      <c r="A124" s="63" t="str">
        <f>'2021'!A126</f>
        <v>RO7092284</v>
      </c>
      <c r="B124" s="63" t="str">
        <f>'2021'!B126</f>
        <v>YO42373</v>
      </c>
      <c r="C124" s="182" t="str">
        <f>'2021'!C126</f>
        <v>YO42373</v>
      </c>
      <c r="D124" s="63" t="str">
        <f>'2021'!D126</f>
        <v>Onc Solid Tumor &amp; Onc Medical Affairs</v>
      </c>
      <c r="E124" s="63" t="str">
        <f>'2021'!E126</f>
        <v>tiragolumab</v>
      </c>
      <c r="F124" s="63" t="str">
        <f>'2021'!F126</f>
        <v>ONC - ONCOLOGY</v>
      </c>
      <c r="G124" s="63" t="str">
        <f>'2021'!G126</f>
        <v>Phase III</v>
      </c>
      <c r="H124" s="183" t="str">
        <f>'2021'!H126</f>
        <v>19/08/2025</v>
      </c>
      <c r="I124" s="63" t="str">
        <f>'2021'!I126</f>
        <v/>
      </c>
      <c r="J124" s="178" t="str">
        <f>'2021'!J126</f>
        <v>above 56 days</v>
      </c>
      <c r="K124" s="178">
        <f>'2021'!K126</f>
        <v>424</v>
      </c>
      <c r="L124" s="178" t="str">
        <f>'2021'!L126</f>
        <v>27/01/2022</v>
      </c>
      <c r="M124" s="63">
        <f>'2021'!M126</f>
        <v>61</v>
      </c>
      <c r="N124" s="178" t="str">
        <f>'2021'!AD126</f>
        <v>27/01/2022</v>
      </c>
      <c r="O124" s="63">
        <f>'2021'!AE126</f>
        <v>13</v>
      </c>
      <c r="P124" s="178" t="str">
        <f>'2021'!AV126</f>
        <v/>
      </c>
      <c r="Q124" s="63">
        <f>'2021'!AW126</f>
        <v>0</v>
      </c>
      <c r="R124" s="63">
        <f t="shared" si="1"/>
        <v>2</v>
      </c>
      <c r="S124" s="67">
        <v>1.0</v>
      </c>
      <c r="T124" s="63" t="str">
        <f t="shared" si="2"/>
        <v>1 month ago</v>
      </c>
      <c r="U124" s="181"/>
    </row>
    <row r="125">
      <c r="A125" s="63" t="str">
        <f>'2021'!A127</f>
        <v>RO7092284</v>
      </c>
      <c r="B125" s="63" t="str">
        <f>'2021'!B127</f>
        <v>BO42592</v>
      </c>
      <c r="C125" s="182" t="str">
        <f>'2021'!C127</f>
        <v>BO42592</v>
      </c>
      <c r="D125" s="63" t="str">
        <f>'2021'!D127</f>
        <v>Onc Solid Tumor &amp; Onc Medical Affairs</v>
      </c>
      <c r="E125" s="63" t="str">
        <f>'2021'!E127</f>
        <v>tiragolumab</v>
      </c>
      <c r="F125" s="63" t="str">
        <f>'2021'!F127</f>
        <v>ONC - ONCOLOGY</v>
      </c>
      <c r="G125" s="63" t="str">
        <f>'2021'!G127</f>
        <v>Phase II</v>
      </c>
      <c r="H125" s="63" t="str">
        <f>'2021'!H127</f>
        <v>06/11/2026</v>
      </c>
      <c r="I125" s="63" t="str">
        <f>'2021'!I127</f>
        <v/>
      </c>
      <c r="J125" s="178" t="str">
        <f>'2021'!J127</f>
        <v>above 56 days</v>
      </c>
      <c r="K125" s="178">
        <f>'2021'!K127</f>
        <v>665</v>
      </c>
      <c r="L125" s="178" t="str">
        <f>'2021'!L127</f>
        <v>31/05/2021</v>
      </c>
      <c r="M125" s="63">
        <f>'2021'!M127</f>
        <v>8</v>
      </c>
      <c r="N125" s="178" t="str">
        <f>'2021'!AD127</f>
        <v>31/05/2021</v>
      </c>
      <c r="O125" s="63">
        <f>'2021'!AE127</f>
        <v>3</v>
      </c>
      <c r="P125" s="178" t="str">
        <f>'2021'!AV127</f>
        <v/>
      </c>
      <c r="Q125" s="63">
        <f>'2021'!AW127</f>
        <v>0</v>
      </c>
      <c r="R125" s="63">
        <f t="shared" si="1"/>
        <v>10</v>
      </c>
      <c r="S125" s="67">
        <v>9.0</v>
      </c>
      <c r="T125" s="63" t="str">
        <f t="shared" si="2"/>
        <v>9 months ago</v>
      </c>
      <c r="U125" s="181"/>
    </row>
    <row r="126">
      <c r="A126" s="63" t="str">
        <f>'2021'!A128</f>
        <v>RO5534262</v>
      </c>
      <c r="B126" s="63" t="str">
        <f>'2021'!B128</f>
        <v>BO41423</v>
      </c>
      <c r="C126" s="182" t="str">
        <f>'2021'!C128</f>
        <v>BO41423</v>
      </c>
      <c r="D126" s="63" t="str">
        <f>'2021'!D128</f>
        <v>Onc Hematology &amp; Onc Early Dev</v>
      </c>
      <c r="E126" s="63" t="str">
        <f>'2021'!E128</f>
        <v>HEMLIBRA</v>
      </c>
      <c r="F126" s="63" t="str">
        <f>'2021'!F128</f>
        <v>ONC - ONCOLOGY</v>
      </c>
      <c r="G126" s="63" t="str">
        <f>'2021'!G128</f>
        <v>Phase III</v>
      </c>
      <c r="H126" s="183" t="str">
        <f>'2021'!H128</f>
        <v>19/07/2022</v>
      </c>
      <c r="I126" s="63" t="str">
        <f>'2021'!I128</f>
        <v/>
      </c>
      <c r="J126" s="178" t="str">
        <f>'2021'!J128</f>
        <v>above 56 days</v>
      </c>
      <c r="K126" s="178">
        <f>'2021'!K128</f>
        <v>462</v>
      </c>
      <c r="L126" s="178" t="str">
        <f>'2021'!L128</f>
        <v>20/12/2021</v>
      </c>
      <c r="M126" s="63">
        <f>'2021'!M128</f>
        <v>9</v>
      </c>
      <c r="N126" s="178" t="str">
        <f>'2021'!AD128</f>
        <v/>
      </c>
      <c r="O126" s="63">
        <f>'2021'!AE128</f>
        <v>0</v>
      </c>
      <c r="P126" s="178" t="str">
        <f>'2021'!AV128</f>
        <v/>
      </c>
      <c r="Q126" s="63">
        <f>'2021'!AW128</f>
        <v>0</v>
      </c>
      <c r="R126" s="63">
        <f t="shared" si="1"/>
        <v>4</v>
      </c>
      <c r="S126" s="67">
        <v>2.0</v>
      </c>
      <c r="T126" s="63" t="str">
        <f t="shared" si="2"/>
        <v>2 months ago</v>
      </c>
      <c r="U126" s="181"/>
    </row>
    <row r="127">
      <c r="A127" s="63" t="str">
        <f>'2021'!A129</f>
        <v>RO4877533</v>
      </c>
      <c r="B127" s="63" t="str">
        <f>'2021'!B129</f>
        <v>WA29231</v>
      </c>
      <c r="C127" s="182" t="str">
        <f>'2021'!C129</f>
        <v>WA29231</v>
      </c>
      <c r="D127" s="63" t="str">
        <f>'2021'!D129</f>
        <v>I2O</v>
      </c>
      <c r="E127" s="63" t="str">
        <f>'2021'!E129</f>
        <v>ACTEMRA</v>
      </c>
      <c r="F127" s="63" t="str">
        <f>'2021'!F129</f>
        <v>Inflammatory,Autoimmune&amp;Bone</v>
      </c>
      <c r="G127" s="63" t="str">
        <f>'2021'!G129</f>
        <v>Phase I</v>
      </c>
      <c r="H127" s="63" t="str">
        <f>'2021'!H129</f>
        <v>04/11/2022</v>
      </c>
      <c r="I127" s="183" t="str">
        <f>'2021'!I129</f>
        <v>12/21/2012</v>
      </c>
      <c r="J127" s="178" t="str">
        <f>'2021'!J129</f>
        <v>above 56 days</v>
      </c>
      <c r="K127" s="178">
        <f>'2021'!K129</f>
        <v>434</v>
      </c>
      <c r="L127" s="178" t="str">
        <f>'2021'!L129</f>
        <v>17/01/2022</v>
      </c>
      <c r="M127" s="63">
        <f>'2021'!M129</f>
        <v>98</v>
      </c>
      <c r="N127" s="178" t="str">
        <f>'2021'!AD129</f>
        <v/>
      </c>
      <c r="O127" s="63">
        <f>'2021'!AE129</f>
        <v>0</v>
      </c>
      <c r="P127" s="178" t="str">
        <f>'2021'!AV129</f>
        <v>16/12/2021</v>
      </c>
      <c r="Q127" s="63">
        <f>'2021'!AW129</f>
        <v>126</v>
      </c>
      <c r="R127" s="63">
        <f t="shared" si="1"/>
        <v>3</v>
      </c>
      <c r="S127" s="67">
        <v>1.0</v>
      </c>
      <c r="T127" s="63" t="str">
        <f t="shared" si="2"/>
        <v>1 month ago</v>
      </c>
      <c r="U127" s="181"/>
    </row>
    <row r="128">
      <c r="A128" s="63" t="str">
        <f>'2021'!A130</f>
        <v>RO0452294</v>
      </c>
      <c r="B128" s="63" t="str">
        <f>'2021'!B130</f>
        <v>YO42207</v>
      </c>
      <c r="C128" s="63" t="str">
        <f>'2021'!C130</f>
        <v>YO42207</v>
      </c>
      <c r="D128" s="63" t="str">
        <f>'2021'!D130</f>
        <v>Onc Hematology &amp; Onc Early Dev</v>
      </c>
      <c r="E128" s="63" t="str">
        <f>'2021'!E130</f>
        <v>MabThera</v>
      </c>
      <c r="F128" s="63" t="str">
        <f>'2021'!F130</f>
        <v>ONC - HEMATOLOGY</v>
      </c>
      <c r="G128" s="63" t="str">
        <f>'2021'!G130</f>
        <v>Phase II</v>
      </c>
      <c r="H128" s="63" t="str">
        <f>'2021'!H130</f>
        <v>10/03/2023</v>
      </c>
      <c r="I128" s="63" t="str">
        <f>'2021'!I130</f>
        <v/>
      </c>
      <c r="J128" s="178" t="str">
        <f>'2021'!J130</f>
        <v>above 56 days</v>
      </c>
      <c r="K128" s="178">
        <f>'2021'!K130</f>
        <v>424</v>
      </c>
      <c r="L128" s="178" t="str">
        <f>'2021'!L130</f>
        <v>27/01/2022</v>
      </c>
      <c r="M128" s="63">
        <f>'2021'!M130</f>
        <v>44</v>
      </c>
      <c r="N128" s="178" t="str">
        <f>'2021'!AD130</f>
        <v/>
      </c>
      <c r="O128" s="63">
        <f>'2021'!AE130</f>
        <v>0</v>
      </c>
      <c r="P128" s="178" t="str">
        <f>'2021'!AV130</f>
        <v>11/05/2021</v>
      </c>
      <c r="Q128" s="63">
        <f>'2021'!AW130</f>
        <v>1</v>
      </c>
      <c r="R128" s="63">
        <f t="shared" si="1"/>
        <v>2</v>
      </c>
      <c r="S128" s="67">
        <v>1.0</v>
      </c>
      <c r="T128" s="63" t="str">
        <f t="shared" si="2"/>
        <v>1 month ago</v>
      </c>
      <c r="U128" s="181"/>
    </row>
    <row r="129">
      <c r="A129" s="63" t="str">
        <f>'2021'!A131</f>
        <v>RO5532961</v>
      </c>
      <c r="B129" s="63" t="str">
        <f>'2021'!B131</f>
        <v>GP42658</v>
      </c>
      <c r="C129" s="63" t="str">
        <f>'2021'!C131</f>
        <v>GP42658</v>
      </c>
      <c r="D129" s="63" t="str">
        <f>'2021'!D131</f>
        <v>Onc Hematology &amp; Onc Early Dev</v>
      </c>
      <c r="E129" s="63" t="str">
        <f>'2021'!E131</f>
        <v>IPATASERTIB</v>
      </c>
      <c r="F129" s="63" t="str">
        <f>'2021'!F131</f>
        <v>ONC - ONCOLOGY</v>
      </c>
      <c r="G129" s="63" t="str">
        <f>'2021'!G131</f>
        <v>Phase Ib</v>
      </c>
      <c r="H129" s="183" t="str">
        <f>'2021'!H131</f>
        <v>31/07/2024</v>
      </c>
      <c r="I129" s="63" t="str">
        <f>'2021'!I131</f>
        <v/>
      </c>
      <c r="J129" s="178" t="str">
        <f>'2021'!J131</f>
        <v>above 56 days</v>
      </c>
      <c r="K129" s="178">
        <f>'2021'!K131</f>
        <v>539</v>
      </c>
      <c r="L129" s="178" t="str">
        <f>'2021'!L131</f>
        <v>04/10/2021</v>
      </c>
      <c r="M129" s="63">
        <f>'2021'!M131</f>
        <v>9</v>
      </c>
      <c r="N129" s="178" t="str">
        <f>'2021'!AD131</f>
        <v/>
      </c>
      <c r="O129" s="63">
        <f>'2021'!AE131</f>
        <v>0</v>
      </c>
      <c r="P129" s="178" t="str">
        <f>'2021'!AV131</f>
        <v>16/08/2021</v>
      </c>
      <c r="Q129" s="63">
        <f>'2021'!AW131</f>
        <v>36</v>
      </c>
      <c r="R129" s="63">
        <f t="shared" si="1"/>
        <v>6</v>
      </c>
      <c r="S129" s="67">
        <v>5.0</v>
      </c>
      <c r="T129" s="63" t="str">
        <f t="shared" si="2"/>
        <v>5 months ago</v>
      </c>
      <c r="U129" s="181"/>
    </row>
    <row r="130">
      <c r="A130" s="63" t="str">
        <f>'2021'!A132</f>
        <v>RO7021610</v>
      </c>
      <c r="B130" s="63" t="str">
        <f>'2021'!B132</f>
        <v>GA39925</v>
      </c>
      <c r="C130" s="63" t="str">
        <f>'2021'!C132</f>
        <v>GA39925</v>
      </c>
      <c r="D130" s="63" t="str">
        <f>'2021'!D132</f>
        <v>I2O</v>
      </c>
      <c r="E130" s="63" t="str">
        <f>'2021'!E132</f>
        <v>efmarodocokin alfa</v>
      </c>
      <c r="F130" s="63" t="str">
        <f>'2021'!F132</f>
        <v>IMM - IMMUNOLOGY &amp; INFLAMMATION</v>
      </c>
      <c r="G130" s="63" t="str">
        <f>'2021'!G132</f>
        <v>Phase II</v>
      </c>
      <c r="H130" s="183" t="str">
        <f>'2021'!H132</f>
        <v>25/03/2023</v>
      </c>
      <c r="I130" s="183" t="str">
        <f>'2021'!I132</f>
        <v>19/06/2029</v>
      </c>
      <c r="J130" s="178" t="str">
        <f>'2021'!J132</f>
        <v>above 56 days</v>
      </c>
      <c r="K130" s="178">
        <f>'2021'!K132</f>
        <v>424</v>
      </c>
      <c r="L130" s="178" t="str">
        <f>'2021'!L132</f>
        <v>27/01/2022</v>
      </c>
      <c r="M130" s="63">
        <f>'2021'!M132</f>
        <v>23</v>
      </c>
      <c r="N130" s="178" t="str">
        <f>'2021'!AD132</f>
        <v/>
      </c>
      <c r="O130" s="63">
        <f>'2021'!AE132</f>
        <v>0</v>
      </c>
      <c r="P130" s="178" t="str">
        <f>'2021'!AV132</f>
        <v>22/12/2021</v>
      </c>
      <c r="Q130" s="63">
        <f>'2021'!AW132</f>
        <v>7</v>
      </c>
      <c r="R130" s="63">
        <f t="shared" si="1"/>
        <v>2</v>
      </c>
      <c r="S130" s="67">
        <v>1.0</v>
      </c>
      <c r="T130" s="63" t="str">
        <f t="shared" si="2"/>
        <v>1 month ago</v>
      </c>
      <c r="U130" s="181"/>
    </row>
    <row r="131">
      <c r="A131" s="63" t="str">
        <f>'2021'!A133</f>
        <v>RO5541267</v>
      </c>
      <c r="B131" s="63" t="str">
        <f>'2021'!B133</f>
        <v>MO39196</v>
      </c>
      <c r="C131" s="63" t="str">
        <f>'2021'!C133</f>
        <v>MO39196 / IMpassion131</v>
      </c>
      <c r="D131" s="63" t="str">
        <f>'2021'!D133</f>
        <v>Onc Solid Tumor &amp; Onc Medical Affairs</v>
      </c>
      <c r="E131" s="63" t="str">
        <f>'2021'!E133</f>
        <v>Tecentriq</v>
      </c>
      <c r="F131" s="63" t="str">
        <f>'2021'!F133</f>
        <v>ONC - ONCOLOGY</v>
      </c>
      <c r="G131" s="63" t="str">
        <f>'2021'!G133</f>
        <v>Phase III</v>
      </c>
      <c r="H131" s="183" t="str">
        <f>'2021'!H133</f>
        <v>16/03/2021</v>
      </c>
      <c r="I131" s="63" t="str">
        <f>'2021'!I133</f>
        <v/>
      </c>
      <c r="J131" s="178" t="str">
        <f>'2021'!J133</f>
        <v>above 56 days</v>
      </c>
      <c r="K131" s="178">
        <f>'2021'!K133</f>
        <v>599</v>
      </c>
      <c r="L131" s="178" t="str">
        <f>'2021'!L133</f>
        <v>05/08/2021</v>
      </c>
      <c r="M131" s="63">
        <f>'2021'!M133</f>
        <v>2</v>
      </c>
      <c r="N131" s="178" t="str">
        <f>'2021'!AD133</f>
        <v>31/05/2021</v>
      </c>
      <c r="O131" s="63">
        <f>'2021'!AE133</f>
        <v>1</v>
      </c>
      <c r="P131" s="178" t="str">
        <f>'2021'!AV133</f>
        <v/>
      </c>
      <c r="Q131" s="63">
        <f>'2021'!AW133</f>
        <v>0</v>
      </c>
      <c r="R131" s="63">
        <f t="shared" si="1"/>
        <v>8</v>
      </c>
      <c r="S131" s="67">
        <v>7.0</v>
      </c>
      <c r="T131" s="63" t="str">
        <f t="shared" si="2"/>
        <v>7 months ago</v>
      </c>
      <c r="U131" s="181"/>
    </row>
    <row r="132">
      <c r="A132" s="63" t="str">
        <f>'2021'!A134</f>
        <v>RO4893594</v>
      </c>
      <c r="B132" s="63" t="str">
        <f>'2021'!B134</f>
        <v>GX28228</v>
      </c>
      <c r="C132" s="63" t="str">
        <f>'2021'!C134</f>
        <v>GX28228 / Ladder</v>
      </c>
      <c r="D132" s="63" t="str">
        <f>'2021'!D134</f>
        <v>I2O</v>
      </c>
      <c r="E132" s="63" t="str">
        <f>'2021'!E134</f>
        <v>PDS ranibizumab</v>
      </c>
      <c r="F132" s="63" t="str">
        <f>'2021'!F134</f>
        <v>OPH - OPHTHALMOLOGY</v>
      </c>
      <c r="G132" s="63" t="str">
        <f>'2021'!G134</f>
        <v>Phase II</v>
      </c>
      <c r="H132" s="183" t="str">
        <f>'2021'!H134</f>
        <v>30/04/2019</v>
      </c>
      <c r="I132" s="183" t="str">
        <f>'2021'!I134</f>
        <v>18/12/2020</v>
      </c>
      <c r="J132" s="178" t="str">
        <f>'2021'!J134</f>
        <v>above 56 days</v>
      </c>
      <c r="K132" s="178">
        <f>'2021'!K134</f>
        <v>647</v>
      </c>
      <c r="L132" s="178" t="str">
        <f>'2021'!L134</f>
        <v>12/05/2021</v>
      </c>
      <c r="M132" s="63">
        <f>'2021'!M134</f>
        <v>4</v>
      </c>
      <c r="N132" s="178" t="str">
        <f>'2021'!AD134</f>
        <v>18/06/2021</v>
      </c>
      <c r="O132" s="63">
        <f>'2021'!AE134</f>
        <v>15</v>
      </c>
      <c r="P132" s="178" t="str">
        <f>'2021'!AV134</f>
        <v/>
      </c>
      <c r="Q132" s="63">
        <f>'2021'!AW134</f>
        <v>0</v>
      </c>
      <c r="R132" s="63">
        <f t="shared" si="1"/>
        <v>10</v>
      </c>
      <c r="S132" s="67">
        <v>8.0</v>
      </c>
      <c r="T132" s="63" t="str">
        <f t="shared" si="2"/>
        <v>8 months ago</v>
      </c>
      <c r="U132" s="181"/>
    </row>
    <row r="133">
      <c r="A133" s="63" t="str">
        <f>'2021'!A135</f>
        <v>RO5490245</v>
      </c>
      <c r="B133" s="63" t="str">
        <f>'2021'!B135</f>
        <v>GN28352</v>
      </c>
      <c r="C133" s="63" t="str">
        <f>'2021'!C135</f>
        <v>GN28352 / API</v>
      </c>
      <c r="D133" s="63" t="str">
        <f>'2021'!D135</f>
        <v>Neuroscience</v>
      </c>
      <c r="E133" s="63" t="str">
        <f>'2021'!E135</f>
        <v>CRENEZUMAB</v>
      </c>
      <c r="F133" s="63" t="str">
        <f>'2021'!F135</f>
        <v>Neurological and Psychiatric</v>
      </c>
      <c r="G133" s="63" t="str">
        <f>'2021'!G135</f>
        <v>Phase II</v>
      </c>
      <c r="H133" s="183" t="str">
        <f>'2021'!H135</f>
        <v>20/12/2022</v>
      </c>
      <c r="I133" s="183" t="str">
        <f>'2021'!I135</f>
        <v>15/04/2023</v>
      </c>
      <c r="J133" s="178" t="str">
        <f>'2021'!J135</f>
        <v>above 56 days</v>
      </c>
      <c r="K133" s="178">
        <f>'2021'!K135</f>
        <v>420</v>
      </c>
      <c r="L133" s="178" t="str">
        <f>'2021'!L135</f>
        <v>31/01/2022</v>
      </c>
      <c r="M133" s="63">
        <f>'2021'!M135</f>
        <v>10</v>
      </c>
      <c r="N133" s="178" t="str">
        <f>'2021'!AD135</f>
        <v>31/01/2022</v>
      </c>
      <c r="O133" s="63">
        <f>'2021'!AE135</f>
        <v>7</v>
      </c>
      <c r="P133" s="178" t="str">
        <f>'2021'!AV135</f>
        <v>31/01/2022</v>
      </c>
      <c r="Q133" s="63">
        <f>'2021'!AW135</f>
        <v>78</v>
      </c>
      <c r="R133" s="63">
        <f t="shared" si="1"/>
        <v>2</v>
      </c>
      <c r="S133" s="67">
        <v>1.0</v>
      </c>
      <c r="T133" s="63" t="str">
        <f t="shared" si="2"/>
        <v>1 month ago</v>
      </c>
      <c r="U133" s="181"/>
    </row>
    <row r="134">
      <c r="A134" s="63" t="str">
        <f>'2021'!A136</f>
        <v>RO4909832</v>
      </c>
      <c r="B134" s="63" t="str">
        <f>'2021'!B136</f>
        <v>WN42171</v>
      </c>
      <c r="C134" s="63" t="str">
        <f>'2021'!C136</f>
        <v>WN42171</v>
      </c>
      <c r="D134" s="63" t="str">
        <f>'2021'!D136</f>
        <v>Neuroscience</v>
      </c>
      <c r="E134" s="63" t="str">
        <f>'2021'!E136</f>
        <v>GANTENERUMAB</v>
      </c>
      <c r="F134" s="63" t="str">
        <f>'2021'!F136</f>
        <v>NS - NEUROSCIENCE</v>
      </c>
      <c r="G134" s="63" t="str">
        <f>'2021'!G136</f>
        <v>Phase III</v>
      </c>
      <c r="H134" s="183" t="str">
        <f>'2021'!H136</f>
        <v>29/03/2025</v>
      </c>
      <c r="I134" s="183" t="str">
        <f>'2021'!I136</f>
        <v>18/11/2022</v>
      </c>
      <c r="J134" s="178" t="str">
        <f>'2021'!J136</f>
        <v>above 56 days</v>
      </c>
      <c r="K134" s="178">
        <f>'2021'!K136</f>
        <v>609</v>
      </c>
      <c r="L134" s="178" t="str">
        <f>'2021'!L136</f>
        <v>26/07/2021</v>
      </c>
      <c r="M134" s="63">
        <f>'2021'!M136</f>
        <v>8</v>
      </c>
      <c r="N134" s="178" t="str">
        <f>'2021'!AD136</f>
        <v>23/06/2021</v>
      </c>
      <c r="O134" s="63">
        <f>'2021'!AE136</f>
        <v>1</v>
      </c>
      <c r="P134" s="178" t="str">
        <f>'2021'!AV136</f>
        <v/>
      </c>
      <c r="Q134" s="63">
        <f>'2021'!AW136</f>
        <v>0</v>
      </c>
      <c r="R134" s="63">
        <f t="shared" si="1"/>
        <v>8</v>
      </c>
      <c r="S134" s="67">
        <v>7.0</v>
      </c>
      <c r="T134" s="63" t="str">
        <f t="shared" si="2"/>
        <v>7 months ago</v>
      </c>
      <c r="U134" s="181"/>
    </row>
    <row r="135">
      <c r="A135" s="63" t="str">
        <f>'2021'!A137</f>
        <v>RO5072759</v>
      </c>
      <c r="B135" s="63" t="str">
        <f>'2021'!B137</f>
        <v>WA41937</v>
      </c>
      <c r="C135" s="63" t="str">
        <f>'2021'!C137</f>
        <v>WA41937</v>
      </c>
      <c r="D135" s="63" t="str">
        <f>'2021'!D137</f>
        <v>I2O</v>
      </c>
      <c r="E135" s="63" t="str">
        <f>'2021'!E137</f>
        <v>GAZYVA</v>
      </c>
      <c r="F135" s="63" t="str">
        <f>'2021'!F137</f>
        <v>IMM - IMMUNOLOGY &amp; INFLAMMATION</v>
      </c>
      <c r="G135" s="63" t="str">
        <f>'2021'!G137</f>
        <v>Phase III</v>
      </c>
      <c r="H135" s="183" t="str">
        <f>'2021'!H137</f>
        <v>25/10/2025</v>
      </c>
      <c r="I135" s="63" t="str">
        <f>'2021'!I137</f>
        <v>10/01/2026</v>
      </c>
      <c r="J135" s="178" t="str">
        <f>'2021'!J137</f>
        <v>above 56 days</v>
      </c>
      <c r="K135" s="178">
        <f>'2021'!K137</f>
        <v>440</v>
      </c>
      <c r="L135" s="178" t="str">
        <f>'2021'!L137</f>
        <v>11/01/2022</v>
      </c>
      <c r="M135" s="63">
        <f>'2021'!M137</f>
        <v>23</v>
      </c>
      <c r="N135" s="178" t="str">
        <f>'2021'!AD137</f>
        <v>21/09/2021</v>
      </c>
      <c r="O135" s="63">
        <f>'2021'!AE137</f>
        <v>1</v>
      </c>
      <c r="P135" s="178" t="str">
        <f>'2021'!AV137</f>
        <v>07/09/2021</v>
      </c>
      <c r="Q135" s="63">
        <f>'2021'!AW137</f>
        <v>6</v>
      </c>
      <c r="R135" s="63">
        <f t="shared" si="1"/>
        <v>3</v>
      </c>
      <c r="S135" s="67">
        <v>1.0</v>
      </c>
      <c r="T135" s="63" t="str">
        <f t="shared" si="2"/>
        <v>1 month ago</v>
      </c>
      <c r="U135" s="181"/>
    </row>
    <row r="136">
      <c r="A136" s="63" t="str">
        <f>'2021'!A138</f>
        <v>RO7198457</v>
      </c>
      <c r="B136" s="63" t="str">
        <f>'2021'!B138</f>
        <v>GO39733</v>
      </c>
      <c r="C136" s="63" t="str">
        <f>'2021'!C138</f>
        <v>GO39733</v>
      </c>
      <c r="D136" s="63" t="str">
        <f>'2021'!D138</f>
        <v>Onc Hematology &amp; Onc Early Dev</v>
      </c>
      <c r="E136" s="63" t="str">
        <f>'2021'!E138</f>
        <v>autogene cevumeran</v>
      </c>
      <c r="F136" s="63" t="str">
        <f>'2021'!F138</f>
        <v>ONC - ONCOLOGY</v>
      </c>
      <c r="G136" s="63" t="str">
        <f>'2021'!G138</f>
        <v>Phase Ib</v>
      </c>
      <c r="H136" s="63" t="str">
        <f>'2021'!H138</f>
        <v>11/01/2025</v>
      </c>
      <c r="I136" s="63" t="str">
        <f>'2021'!I138</f>
        <v/>
      </c>
      <c r="J136" s="178" t="str">
        <f>'2021'!J138</f>
        <v>above 56 days</v>
      </c>
      <c r="K136" s="178">
        <f>'2021'!K138</f>
        <v>685</v>
      </c>
      <c r="L136" s="178" t="str">
        <f>'2021'!L138</f>
        <v>11/05/2021</v>
      </c>
      <c r="M136" s="63">
        <f>'2021'!M138</f>
        <v>1</v>
      </c>
      <c r="N136" s="178" t="str">
        <f>'2021'!AD138</f>
        <v/>
      </c>
      <c r="O136" s="63">
        <f>'2021'!AE138</f>
        <v>0</v>
      </c>
      <c r="P136" s="178" t="str">
        <f>'2021'!AV138</f>
        <v/>
      </c>
      <c r="Q136" s="63">
        <f>'2021'!AW138</f>
        <v>0</v>
      </c>
      <c r="R136" s="63">
        <f t="shared" si="1"/>
        <v>11</v>
      </c>
      <c r="S136" s="67">
        <v>9.0</v>
      </c>
      <c r="T136" s="63" t="str">
        <f t="shared" si="2"/>
        <v>9 months ago</v>
      </c>
      <c r="U136" s="181"/>
    </row>
    <row r="137">
      <c r="A137" s="63" t="str">
        <f>'2021'!A139</f>
        <v>RO5537382</v>
      </c>
      <c r="B137" s="63" t="str">
        <f>'2021'!B139</f>
        <v>CO41685</v>
      </c>
      <c r="C137" s="63" t="str">
        <f>'2021'!C139</f>
        <v>CO41685</v>
      </c>
      <c r="D137" s="63" t="str">
        <f>'2021'!D139</f>
        <v>Onc Hematology &amp; Onc Early Dev</v>
      </c>
      <c r="E137" s="63" t="str">
        <f>'2021'!E139</f>
        <v>Venclexta</v>
      </c>
      <c r="F137" s="63" t="str">
        <f>'2021'!F139</f>
        <v>ONC - ONCOLOGY</v>
      </c>
      <c r="G137" s="63" t="str">
        <f>'2021'!G139</f>
        <v>Phase III</v>
      </c>
      <c r="H137" s="63" t="str">
        <f>'2021'!H139</f>
        <v>06/04/2024</v>
      </c>
      <c r="I137" s="63" t="str">
        <f>'2021'!I139</f>
        <v>12/10/2023</v>
      </c>
      <c r="J137" s="178" t="str">
        <f>'2021'!J139</f>
        <v>above 56 days</v>
      </c>
      <c r="K137" s="178">
        <f>'2021'!K139</f>
        <v>433</v>
      </c>
      <c r="L137" s="178" t="str">
        <f>'2021'!L139</f>
        <v>18/01/2022</v>
      </c>
      <c r="M137" s="63">
        <f>'2021'!M139</f>
        <v>8</v>
      </c>
      <c r="N137" s="178" t="str">
        <f>'2021'!AD139</f>
        <v/>
      </c>
      <c r="O137" s="63">
        <f>'2021'!AE139</f>
        <v>0</v>
      </c>
      <c r="P137" s="178" t="str">
        <f>'2021'!AV139</f>
        <v>29/11/2021</v>
      </c>
      <c r="Q137" s="63">
        <f>'2021'!AW139</f>
        <v>4</v>
      </c>
      <c r="R137" s="63">
        <f t="shared" si="1"/>
        <v>3</v>
      </c>
      <c r="S137" s="67">
        <v>1.0</v>
      </c>
      <c r="T137" s="63" t="str">
        <f t="shared" si="2"/>
        <v>1 month ago</v>
      </c>
      <c r="U137" s="181"/>
    </row>
    <row r="138">
      <c r="A138" s="63" t="str">
        <f>'2021'!A140</f>
        <v>RO5541267</v>
      </c>
      <c r="B138" s="63" t="str">
        <f>'2021'!B140</f>
        <v>Tecentriq ICSD Pooled Studies</v>
      </c>
      <c r="C138" s="63" t="str">
        <f>'2021'!C140</f>
        <v>Tecentriq ICSD Pooled Studies</v>
      </c>
      <c r="D138" s="63" t="str">
        <f>'2021'!D140</f>
        <v>Onc Solid Tumor &amp; Onc Medical Affairs</v>
      </c>
      <c r="E138" s="63" t="str">
        <f>'2021'!E140</f>
        <v>Tecentriq</v>
      </c>
      <c r="F138" s="63" t="str">
        <f>'2021'!F140</f>
        <v>Oncology</v>
      </c>
      <c r="G138" s="63" t="str">
        <f>'2021'!G140</f>
        <v>Phase II/III</v>
      </c>
      <c r="H138" s="63" t="str">
        <f>'2021'!H140</f>
        <v/>
      </c>
      <c r="I138" s="63" t="str">
        <f>'2021'!I140</f>
        <v/>
      </c>
      <c r="J138" s="178" t="str">
        <f>'2021'!J140</f>
        <v>above 56 days</v>
      </c>
      <c r="K138" s="178">
        <f>'2021'!K140</f>
        <v>538</v>
      </c>
      <c r="L138" s="178" t="str">
        <f>'2021'!L140</f>
        <v>05/10/2021</v>
      </c>
      <c r="M138" s="63">
        <f>'2021'!M140</f>
        <v>26</v>
      </c>
      <c r="N138" s="178" t="str">
        <f>'2021'!AD140</f>
        <v>05/10/2021</v>
      </c>
      <c r="O138" s="63">
        <f>'2021'!AE140</f>
        <v>24</v>
      </c>
      <c r="P138" s="178" t="str">
        <f>'2021'!AV140</f>
        <v/>
      </c>
      <c r="Q138" s="63">
        <f>'2021'!AW140</f>
        <v>0</v>
      </c>
      <c r="R138" s="63">
        <f t="shared" si="1"/>
        <v>6</v>
      </c>
      <c r="S138" s="67">
        <v>5.0</v>
      </c>
      <c r="T138" s="63" t="str">
        <f t="shared" si="2"/>
        <v>5 months ago</v>
      </c>
      <c r="U138" s="181"/>
    </row>
    <row r="139">
      <c r="A139" s="63" t="str">
        <f>'2021'!A141</f>
        <v>RO5541267</v>
      </c>
      <c r="B139" s="63" t="str">
        <f>'2021'!B141</f>
        <v>GO30140</v>
      </c>
      <c r="C139" s="63" t="str">
        <f>'2021'!C141</f>
        <v>GO30140 / Anti-PD-L1 Ab</v>
      </c>
      <c r="D139" s="63" t="str">
        <f>'2021'!D141</f>
        <v>Onc Hematology &amp; Onc Early Dev</v>
      </c>
      <c r="E139" s="63" t="str">
        <f>'2021'!E141</f>
        <v>Tecentriq</v>
      </c>
      <c r="F139" s="63" t="str">
        <f>'2021'!F141</f>
        <v>Oncology</v>
      </c>
      <c r="G139" s="63" t="str">
        <f>'2021'!G141</f>
        <v>Phase Ib</v>
      </c>
      <c r="H139" s="183" t="str">
        <f>'2021'!H141</f>
        <v>30/10/2021</v>
      </c>
      <c r="I139" s="63" t="str">
        <f>'2021'!I141</f>
        <v/>
      </c>
      <c r="J139" s="178" t="str">
        <f>'2021'!J141</f>
        <v>above 56 days</v>
      </c>
      <c r="K139" s="178">
        <f>'2021'!K141</f>
        <v>626</v>
      </c>
      <c r="L139" s="178" t="str">
        <f>'2021'!L141</f>
        <v>09/07/2021</v>
      </c>
      <c r="M139" s="63">
        <f>'2021'!M141</f>
        <v>4</v>
      </c>
      <c r="N139" s="178" t="str">
        <f>'2021'!AD141</f>
        <v>06/05/2021</v>
      </c>
      <c r="O139" s="63">
        <f>'2021'!AE141</f>
        <v>1</v>
      </c>
      <c r="P139" s="178" t="str">
        <f>'2021'!AV141</f>
        <v/>
      </c>
      <c r="Q139" s="63">
        <f>'2021'!AW141</f>
        <v>0</v>
      </c>
      <c r="R139" s="63">
        <f t="shared" si="1"/>
        <v>9</v>
      </c>
      <c r="S139" s="67">
        <v>7.0</v>
      </c>
      <c r="T139" s="63" t="str">
        <f t="shared" si="2"/>
        <v>7 months ago</v>
      </c>
      <c r="U139" s="181"/>
    </row>
    <row r="140">
      <c r="A140" s="63" t="str">
        <f>'2021'!A142</f>
        <v>RO7034067</v>
      </c>
      <c r="B140" s="63" t="str">
        <f>'2021'!B142</f>
        <v>BP39054</v>
      </c>
      <c r="C140" s="63" t="str">
        <f>'2021'!C142</f>
        <v>BP39054 / JEWELFISH</v>
      </c>
      <c r="D140" s="63" t="str">
        <f>'2021'!D142</f>
        <v>Neuroscience</v>
      </c>
      <c r="E140" s="63" t="str">
        <f>'2021'!E142</f>
        <v>EVRYSDI</v>
      </c>
      <c r="F140" s="63" t="str">
        <f>'2021'!F142</f>
        <v>NS - NEUROSCIENCE</v>
      </c>
      <c r="G140" s="63" t="str">
        <f>'2021'!G142</f>
        <v>Phase II</v>
      </c>
      <c r="H140" s="183" t="str">
        <f>'2021'!H142</f>
        <v>22/04/2025</v>
      </c>
      <c r="I140" s="183" t="str">
        <f>'2021'!I142</f>
        <v>17/09/2019</v>
      </c>
      <c r="J140" s="178" t="str">
        <f>'2021'!J142</f>
        <v>above 56 days</v>
      </c>
      <c r="K140" s="178">
        <f>'2021'!K142</f>
        <v>467</v>
      </c>
      <c r="L140" s="178" t="str">
        <f>'2021'!L142</f>
        <v>15/12/2021</v>
      </c>
      <c r="M140" s="63">
        <f>'2021'!M142</f>
        <v>3</v>
      </c>
      <c r="N140" s="178" t="str">
        <f>'2021'!AD142</f>
        <v/>
      </c>
      <c r="O140" s="63">
        <f>'2021'!AE142</f>
        <v>0</v>
      </c>
      <c r="P140" s="178" t="str">
        <f>'2021'!AV142</f>
        <v/>
      </c>
      <c r="Q140" s="63">
        <f>'2021'!AW142</f>
        <v>0</v>
      </c>
      <c r="R140" s="63">
        <f t="shared" si="1"/>
        <v>4</v>
      </c>
      <c r="S140" s="67">
        <v>2.0</v>
      </c>
      <c r="T140" s="63" t="str">
        <f t="shared" si="2"/>
        <v>2 months ago</v>
      </c>
      <c r="U140" s="181"/>
    </row>
    <row r="141">
      <c r="A141" s="63" t="str">
        <f>'2021'!A143</f>
        <v>RO5424802</v>
      </c>
      <c r="B141" s="63" t="str">
        <f>'2021'!B143</f>
        <v>BO40336</v>
      </c>
      <c r="C141" s="63" t="str">
        <f>'2021'!C143</f>
        <v>BO40336</v>
      </c>
      <c r="D141" s="63" t="str">
        <f>'2021'!D143</f>
        <v>Onc Solid Tumor &amp; Onc Medical Affairs</v>
      </c>
      <c r="E141" s="63" t="str">
        <f>'2021'!E143</f>
        <v>Alecensa</v>
      </c>
      <c r="F141" s="63" t="str">
        <f>'2021'!F143</f>
        <v>ONC - ONCOLOGY</v>
      </c>
      <c r="G141" s="63" t="str">
        <f>'2021'!G143</f>
        <v>Phase III</v>
      </c>
      <c r="H141" s="183" t="str">
        <f>'2021'!H143</f>
        <v>21/01/2027</v>
      </c>
      <c r="I141" s="63" t="str">
        <f>'2021'!I143</f>
        <v>05/11/2022</v>
      </c>
      <c r="J141" s="178" t="str">
        <f>'2021'!J143</f>
        <v>above 56 days</v>
      </c>
      <c r="K141" s="178">
        <f>'2021'!K143</f>
        <v>486</v>
      </c>
      <c r="L141" s="178" t="str">
        <f>'2021'!L143</f>
        <v>26/11/2021</v>
      </c>
      <c r="M141" s="63">
        <f>'2021'!M143</f>
        <v>8</v>
      </c>
      <c r="N141" s="178" t="str">
        <f>'2021'!AD143</f>
        <v/>
      </c>
      <c r="O141" s="63">
        <f>'2021'!AE143</f>
        <v>0</v>
      </c>
      <c r="P141" s="178" t="str">
        <f>'2021'!AV143</f>
        <v/>
      </c>
      <c r="Q141" s="63">
        <f>'2021'!AW143</f>
        <v>0</v>
      </c>
      <c r="R141" s="63">
        <f t="shared" si="1"/>
        <v>4</v>
      </c>
      <c r="S141" s="67">
        <v>3.0</v>
      </c>
      <c r="T141" s="63" t="str">
        <f t="shared" si="2"/>
        <v>3 months ago</v>
      </c>
      <c r="U141" s="181"/>
    </row>
    <row r="142">
      <c r="A142" s="63" t="str">
        <f>'2021'!A144</f>
        <v>RO7198574</v>
      </c>
      <c r="B142" s="63" t="str">
        <f>'2021'!B144</f>
        <v>WO40324</v>
      </c>
      <c r="C142" s="63" t="str">
        <f>'2021'!C144</f>
        <v>WO40324 / FeDeriCa</v>
      </c>
      <c r="D142" s="63" t="str">
        <f>'2021'!D144</f>
        <v>Onc Solid Tumor &amp; Onc Medical Affairs</v>
      </c>
      <c r="E142" s="63" t="str">
        <f>'2021'!E144</f>
        <v>PHESGO</v>
      </c>
      <c r="F142" s="63" t="str">
        <f>'2021'!F144</f>
        <v>ONC - ONCOLOGY</v>
      </c>
      <c r="G142" s="63" t="str">
        <f>'2021'!G144</f>
        <v>Phase III</v>
      </c>
      <c r="H142" s="63" t="str">
        <f>'2021'!H144</f>
        <v>01/02/2024</v>
      </c>
      <c r="I142" s="183" t="str">
        <f>'2021'!I144</f>
        <v>19/12/2019</v>
      </c>
      <c r="J142" s="178" t="str">
        <f>'2021'!J144</f>
        <v>above 56 days</v>
      </c>
      <c r="K142" s="178">
        <f>'2021'!K144</f>
        <v>692</v>
      </c>
      <c r="L142" s="178" t="str">
        <f>'2021'!L144</f>
        <v>04/05/2021</v>
      </c>
      <c r="M142" s="63">
        <f>'2021'!M144</f>
        <v>1</v>
      </c>
      <c r="N142" s="178" t="str">
        <f>'2021'!AD144</f>
        <v/>
      </c>
      <c r="O142" s="63">
        <f>'2021'!AE144</f>
        <v>0</v>
      </c>
      <c r="P142" s="178" t="str">
        <f>'2021'!AV144</f>
        <v/>
      </c>
      <c r="Q142" s="63">
        <f>'2021'!AW144</f>
        <v>0</v>
      </c>
      <c r="R142" s="63">
        <f t="shared" si="1"/>
        <v>11</v>
      </c>
      <c r="S142" s="67">
        <v>10.0</v>
      </c>
      <c r="T142" s="63" t="str">
        <f t="shared" si="2"/>
        <v>10 months ago</v>
      </c>
      <c r="U142" s="181"/>
    </row>
    <row r="143">
      <c r="A143" s="63" t="str">
        <f>'2021'!A145</f>
        <v>RO5541267</v>
      </c>
      <c r="B143" s="63" t="str">
        <f>'2021'!B145</f>
        <v>BP40657</v>
      </c>
      <c r="C143" s="63" t="str">
        <f>'2021'!C145</f>
        <v>BP40657</v>
      </c>
      <c r="D143" s="63" t="str">
        <f>'2021'!D145</f>
        <v>Onc Solid Tumor &amp; Onc Medical Affairs</v>
      </c>
      <c r="E143" s="63" t="str">
        <f>'2021'!E145</f>
        <v>Tecentriq</v>
      </c>
      <c r="F143" s="63" t="str">
        <f>'2021'!F145</f>
        <v>ONC - ONCOLOGY</v>
      </c>
      <c r="G143" s="63" t="str">
        <f>'2021'!G145</f>
        <v>Phase III</v>
      </c>
      <c r="H143" s="63" t="str">
        <f>'2021'!H145</f>
        <v>01/08/2024</v>
      </c>
      <c r="I143" s="63" t="str">
        <f>'2021'!I145</f>
        <v>01/03/2023</v>
      </c>
      <c r="J143" s="178" t="str">
        <f>'2021'!J145</f>
        <v>above 56 days</v>
      </c>
      <c r="K143" s="178">
        <f>'2021'!K145</f>
        <v>420</v>
      </c>
      <c r="L143" s="178" t="str">
        <f>'2021'!L145</f>
        <v>31/01/2022</v>
      </c>
      <c r="M143" s="63">
        <f>'2021'!M145</f>
        <v>12</v>
      </c>
      <c r="N143" s="178" t="str">
        <f>'2021'!AD145</f>
        <v/>
      </c>
      <c r="O143" s="63">
        <f>'2021'!AE145</f>
        <v>0</v>
      </c>
      <c r="P143" s="178" t="str">
        <f>'2021'!AV145</f>
        <v>29/04/2021</v>
      </c>
      <c r="Q143" s="63">
        <f>'2021'!AW145</f>
        <v>20</v>
      </c>
      <c r="R143" s="63">
        <f t="shared" si="1"/>
        <v>2</v>
      </c>
      <c r="S143" s="67">
        <v>1.0</v>
      </c>
      <c r="T143" s="63" t="str">
        <f t="shared" si="2"/>
        <v>1 month ago</v>
      </c>
      <c r="U143" s="181"/>
    </row>
    <row r="144">
      <c r="A144" s="63" t="str">
        <f>'2021'!A146</f>
        <v>RO5490261</v>
      </c>
      <c r="B144" s="63" t="str">
        <f>'2021'!B146</f>
        <v>CA40192</v>
      </c>
      <c r="C144" s="63" t="str">
        <f>'2021'!C146</f>
        <v>CA40192 / FENNEL</v>
      </c>
      <c r="D144" s="63" t="str">
        <f>'2021'!D146</f>
        <v>I2O</v>
      </c>
      <c r="E144" s="63" t="str">
        <f>'2021'!E146</f>
        <v>ETROLIZUMAB</v>
      </c>
      <c r="F144" s="63" t="str">
        <f>'2021'!F146</f>
        <v>IMM - IMMUNOLOGY &amp; INFLAMMATION</v>
      </c>
      <c r="G144" s="63" t="str">
        <f>'2021'!G146</f>
        <v>Phase I</v>
      </c>
      <c r="H144" s="183" t="str">
        <f>'2021'!H146</f>
        <v>29/05/2024</v>
      </c>
      <c r="I144" s="183" t="str">
        <f>'2021'!I146</f>
        <v>19/03/2027</v>
      </c>
      <c r="J144" s="178" t="str">
        <f>'2021'!J146</f>
        <v>above 56 days</v>
      </c>
      <c r="K144" s="178">
        <f>'2021'!K146</f>
        <v>424</v>
      </c>
      <c r="L144" s="178" t="str">
        <f>'2021'!L146</f>
        <v>27/01/2022</v>
      </c>
      <c r="M144" s="63">
        <f>'2021'!M146</f>
        <v>6</v>
      </c>
      <c r="N144" s="178" t="str">
        <f>'2021'!AD146</f>
        <v/>
      </c>
      <c r="O144" s="63">
        <f>'2021'!AE146</f>
        <v>0</v>
      </c>
      <c r="P144" s="178" t="str">
        <f>'2021'!AV146</f>
        <v/>
      </c>
      <c r="Q144" s="63">
        <f>'2021'!AW146</f>
        <v>0</v>
      </c>
      <c r="R144" s="63">
        <f t="shared" si="1"/>
        <v>2</v>
      </c>
      <c r="S144" s="67">
        <v>1.0</v>
      </c>
      <c r="T144" s="63" t="str">
        <f t="shared" si="2"/>
        <v>1 month ago</v>
      </c>
      <c r="U144" s="181"/>
    </row>
    <row r="145">
      <c r="A145" s="63" t="str">
        <f>'2021'!A147</f>
        <v>RO4909832</v>
      </c>
      <c r="B145" s="63" t="str">
        <f>'2021'!B147</f>
        <v>WN39658</v>
      </c>
      <c r="C145" s="63" t="str">
        <f>'2021'!C147</f>
        <v>WN39658 / GRADUATE II</v>
      </c>
      <c r="D145" s="63" t="str">
        <f>'2021'!D147</f>
        <v>Neuroscience</v>
      </c>
      <c r="E145" s="63" t="str">
        <f>'2021'!E147</f>
        <v>GANTENERUMAB</v>
      </c>
      <c r="F145" s="63" t="str">
        <f>'2021'!F147</f>
        <v>NS - NEUROSCIENCE</v>
      </c>
      <c r="G145" s="63" t="str">
        <f>'2021'!G147</f>
        <v>Phase III</v>
      </c>
      <c r="H145" s="183" t="str">
        <f>'2021'!H147</f>
        <v>27/02/2024</v>
      </c>
      <c r="I145" s="183" t="str">
        <f>'2021'!I147</f>
        <v>18/11/2022</v>
      </c>
      <c r="J145" s="178" t="str">
        <f>'2021'!J147</f>
        <v>above 56 days</v>
      </c>
      <c r="K145" s="178">
        <f>'2021'!K147</f>
        <v>445</v>
      </c>
      <c r="L145" s="178" t="str">
        <f>'2021'!L147</f>
        <v>06/01/2022</v>
      </c>
      <c r="M145" s="63">
        <f>'2021'!M147</f>
        <v>14</v>
      </c>
      <c r="N145" s="178" t="str">
        <f>'2021'!AD147</f>
        <v>26/08/2021</v>
      </c>
      <c r="O145" s="63">
        <f>'2021'!AE147</f>
        <v>3</v>
      </c>
      <c r="P145" s="178" t="str">
        <f>'2021'!AV147</f>
        <v/>
      </c>
      <c r="Q145" s="63">
        <f>'2021'!AW147</f>
        <v>0</v>
      </c>
      <c r="R145" s="63">
        <f t="shared" si="1"/>
        <v>3</v>
      </c>
      <c r="S145" s="67">
        <v>1.0</v>
      </c>
      <c r="T145" s="63" t="str">
        <f t="shared" si="2"/>
        <v>1 month ago</v>
      </c>
      <c r="U145" s="181"/>
    </row>
    <row r="146">
      <c r="A146" s="63" t="str">
        <f>'2021'!A148</f>
        <v>RO4909832</v>
      </c>
      <c r="B146" s="63" t="str">
        <f>'2021'!B148</f>
        <v>WN29922</v>
      </c>
      <c r="C146" s="63" t="str">
        <f>'2021'!C148</f>
        <v>WN29922 / GRADUATE I</v>
      </c>
      <c r="D146" s="63" t="str">
        <f>'2021'!D148</f>
        <v>Neuroscience</v>
      </c>
      <c r="E146" s="63" t="str">
        <f>'2021'!E148</f>
        <v>GANTENERUMAB</v>
      </c>
      <c r="F146" s="63" t="str">
        <f>'2021'!F148</f>
        <v>Neurological and Psychiatric</v>
      </c>
      <c r="G146" s="63" t="str">
        <f>'2021'!G148</f>
        <v>Phase III</v>
      </c>
      <c r="H146" s="183" t="str">
        <f>'2021'!H148</f>
        <v>29/02/2024</v>
      </c>
      <c r="I146" s="183" t="str">
        <f>'2021'!I148</f>
        <v>18/11/2022</v>
      </c>
      <c r="J146" s="178" t="str">
        <f>'2021'!J148</f>
        <v>above 56 days</v>
      </c>
      <c r="K146" s="178">
        <f>'2021'!K148</f>
        <v>433</v>
      </c>
      <c r="L146" s="178" t="str">
        <f>'2021'!L148</f>
        <v>06/01/2022</v>
      </c>
      <c r="M146" s="63">
        <f>'2021'!M148</f>
        <v>52</v>
      </c>
      <c r="N146" s="178" t="str">
        <f>'2021'!AD148</f>
        <v>18/01/2022</v>
      </c>
      <c r="O146" s="63">
        <f>'2021'!AE148</f>
        <v>87</v>
      </c>
      <c r="P146" s="178" t="str">
        <f>'2021'!AV148</f>
        <v>26/10/2021</v>
      </c>
      <c r="Q146" s="63">
        <f>'2021'!AW148</f>
        <v>11</v>
      </c>
      <c r="R146" s="63">
        <f t="shared" si="1"/>
        <v>3</v>
      </c>
      <c r="S146" s="67">
        <v>1.0</v>
      </c>
      <c r="T146" s="63" t="str">
        <f t="shared" si="2"/>
        <v>1 month ago</v>
      </c>
      <c r="U146" s="181"/>
    </row>
    <row r="147">
      <c r="A147" s="63" t="str">
        <f>'2021'!A149</f>
        <v>RO5534262</v>
      </c>
      <c r="B147" s="63" t="str">
        <f>'2021'!B149</f>
        <v>MO41001</v>
      </c>
      <c r="C147" s="63" t="str">
        <f>'2021'!C149</f>
        <v>MO41001</v>
      </c>
      <c r="D147" s="63" t="str">
        <f>'2021'!D149</f>
        <v>Onc Solid Tumor &amp; Onc Medical Affairs</v>
      </c>
      <c r="E147" s="63" t="str">
        <f>'2021'!E149</f>
        <v>HEMLIBRA</v>
      </c>
      <c r="F147" s="63" t="str">
        <f>'2021'!F149</f>
        <v>ONC - ONCOLOGY</v>
      </c>
      <c r="G147" s="63" t="str">
        <f>'2021'!G149</f>
        <v>Phase IIIb</v>
      </c>
      <c r="H147" s="183" t="str">
        <f>'2021'!H149</f>
        <v/>
      </c>
      <c r="I147" s="63" t="str">
        <f>'2021'!I149</f>
        <v/>
      </c>
      <c r="J147" s="178" t="str">
        <f>'2021'!J149</f>
        <v>above 56 days</v>
      </c>
      <c r="K147" s="178">
        <f>'2021'!K149</f>
        <v>698</v>
      </c>
      <c r="L147" s="178" t="str">
        <f>'2021'!L149</f>
        <v>28/04/2021</v>
      </c>
      <c r="M147" s="63">
        <f>'2021'!M149</f>
        <v>1</v>
      </c>
      <c r="N147" s="178" t="str">
        <f>'2021'!AD149</f>
        <v/>
      </c>
      <c r="O147" s="63">
        <f>'2021'!AE149</f>
        <v>0</v>
      </c>
      <c r="P147" s="178" t="str">
        <f>'2021'!AV149</f>
        <v/>
      </c>
      <c r="Q147" s="63">
        <f>'2021'!AW149</f>
        <v>0</v>
      </c>
      <c r="R147" s="63">
        <f t="shared" si="1"/>
        <v>11</v>
      </c>
      <c r="S147" s="67">
        <v>10.0</v>
      </c>
      <c r="T147" s="63" t="str">
        <f t="shared" si="2"/>
        <v>10 months ago</v>
      </c>
      <c r="U147" s="181"/>
    </row>
    <row r="148">
      <c r="A148" s="63" t="str">
        <f>'2021'!A150</f>
        <v>RO6958688</v>
      </c>
      <c r="B148" s="63" t="str">
        <f>'2021'!B150</f>
        <v>CO40939</v>
      </c>
      <c r="C148" s="63" t="str">
        <f>'2021'!C150</f>
        <v>CO40939</v>
      </c>
      <c r="D148" s="63" t="str">
        <f>'2021'!D150</f>
        <v>Onc Solid Tumor &amp; Onc Medical Affairs</v>
      </c>
      <c r="E148" s="63" t="str">
        <f>'2021'!E150</f>
        <v>cibisatamab</v>
      </c>
      <c r="F148" s="63" t="str">
        <f>'2021'!F150</f>
        <v>ONC - ONCOLOGY</v>
      </c>
      <c r="G148" s="63" t="str">
        <f>'2021'!G150</f>
        <v>Phase Ib</v>
      </c>
      <c r="H148" s="183" t="str">
        <f>'2021'!H150</f>
        <v>03/08/2022</v>
      </c>
      <c r="I148" s="183" t="str">
        <f>'2021'!I150</f>
        <v>22/06/2024</v>
      </c>
      <c r="J148" s="178" t="str">
        <f>'2021'!J150</f>
        <v>above 56 days</v>
      </c>
      <c r="K148" s="178">
        <f>'2021'!K150</f>
        <v>511</v>
      </c>
      <c r="L148" s="178" t="str">
        <f>'2021'!L150</f>
        <v>01/11/2021</v>
      </c>
      <c r="M148" s="63">
        <f>'2021'!M150</f>
        <v>12</v>
      </c>
      <c r="N148" s="178" t="str">
        <f>'2021'!AD150</f>
        <v/>
      </c>
      <c r="O148" s="63">
        <f>'2021'!AE150</f>
        <v>0</v>
      </c>
      <c r="P148" s="178" t="str">
        <f>'2021'!AV150</f>
        <v/>
      </c>
      <c r="Q148" s="63">
        <f>'2021'!AW150</f>
        <v>0</v>
      </c>
      <c r="R148" s="63">
        <f t="shared" si="1"/>
        <v>5</v>
      </c>
      <c r="S148" s="67">
        <v>4.0</v>
      </c>
      <c r="T148" s="63" t="str">
        <f t="shared" si="2"/>
        <v>4 months ago</v>
      </c>
      <c r="U148" s="181"/>
    </row>
    <row r="149">
      <c r="A149" s="63" t="str">
        <f>'2021'!A151</f>
        <v>RO5541077</v>
      </c>
      <c r="B149" s="63" t="str">
        <f>'2021'!B151</f>
        <v>GO29833</v>
      </c>
      <c r="C149" s="63" t="str">
        <f>'2021'!C151</f>
        <v>GO29833 / InHarmony</v>
      </c>
      <c r="D149" s="63" t="str">
        <f>'2021'!D151</f>
        <v>Onc Hematology &amp; Onc Early Dev</v>
      </c>
      <c r="E149" s="63" t="str">
        <f>'2021'!E151</f>
        <v>Polivy</v>
      </c>
      <c r="F149" s="63" t="str">
        <f>'2021'!F151</f>
        <v>Oncology</v>
      </c>
      <c r="G149" s="63" t="str">
        <f>'2021'!G151</f>
        <v>Phase Ib</v>
      </c>
      <c r="H149" s="63" t="str">
        <f>'2021'!H151</f>
        <v>10/05/2022</v>
      </c>
      <c r="I149" s="63" t="str">
        <f>'2021'!I151</f>
        <v/>
      </c>
      <c r="J149" s="178" t="str">
        <f>'2021'!J151</f>
        <v>above 56 days</v>
      </c>
      <c r="K149" s="178">
        <f>'2021'!K151</f>
        <v>661</v>
      </c>
      <c r="L149" s="178" t="str">
        <f>'2021'!L151</f>
        <v>04/06/2021</v>
      </c>
      <c r="M149" s="63">
        <f>'2021'!M151</f>
        <v>7</v>
      </c>
      <c r="N149" s="178" t="str">
        <f>'2021'!AD151</f>
        <v>26/05/2021</v>
      </c>
      <c r="O149" s="63">
        <f>'2021'!AE151</f>
        <v>2</v>
      </c>
      <c r="P149" s="178" t="str">
        <f>'2021'!AV151</f>
        <v/>
      </c>
      <c r="Q149" s="63">
        <f>'2021'!AW151</f>
        <v>0</v>
      </c>
      <c r="R149" s="63">
        <f t="shared" si="1"/>
        <v>10</v>
      </c>
      <c r="S149" s="67">
        <v>9.0</v>
      </c>
      <c r="T149" s="63" t="str">
        <f t="shared" si="2"/>
        <v>9 months ago</v>
      </c>
      <c r="U149" s="181"/>
    </row>
    <row r="150">
      <c r="A150" s="63" t="str">
        <f>'2021'!A152</f>
        <v>RO7102122</v>
      </c>
      <c r="B150" s="63" t="str">
        <f>'2021'!B152</f>
        <v>CO40778</v>
      </c>
      <c r="C150" s="63" t="str">
        <f>'2021'!C152</f>
        <v>CO40778 / STARTRK-NG (RXDX-101-03)</v>
      </c>
      <c r="D150" s="63" t="str">
        <f>'2021'!D152</f>
        <v>Onc Hematology &amp; Onc Early Dev</v>
      </c>
      <c r="E150" s="63" t="str">
        <f>'2021'!E152</f>
        <v>Rozlytrek</v>
      </c>
      <c r="F150" s="63" t="str">
        <f>'2021'!F152</f>
        <v>ONC - ONCOLOGY</v>
      </c>
      <c r="G150" s="63" t="str">
        <f>'2021'!G152</f>
        <v>Phase I/II</v>
      </c>
      <c r="H150" s="183" t="str">
        <f>'2021'!H152</f>
        <v>30/11/2029</v>
      </c>
      <c r="I150" s="183" t="str">
        <f>'2021'!I152</f>
        <v>14/05/2030</v>
      </c>
      <c r="J150" s="178" t="str">
        <f>'2021'!J152</f>
        <v>above 56 days</v>
      </c>
      <c r="K150" s="178">
        <f>'2021'!K152</f>
        <v>529</v>
      </c>
      <c r="L150" s="178" t="str">
        <f>'2021'!L152</f>
        <v>14/10/2021</v>
      </c>
      <c r="M150" s="63">
        <f>'2021'!M152</f>
        <v>29</v>
      </c>
      <c r="N150" s="178" t="str">
        <f>'2021'!AD152</f>
        <v>14/10/2021</v>
      </c>
      <c r="O150" s="63">
        <f>'2021'!AE152</f>
        <v>52</v>
      </c>
      <c r="P150" s="178" t="str">
        <f>'2021'!AV152</f>
        <v>04/08/2021</v>
      </c>
      <c r="Q150" s="63">
        <f>'2021'!AW152</f>
        <v>13</v>
      </c>
      <c r="R150" s="63">
        <f t="shared" si="1"/>
        <v>6</v>
      </c>
      <c r="S150" s="67">
        <v>4.0</v>
      </c>
      <c r="T150" s="63" t="str">
        <f t="shared" si="2"/>
        <v>4 months ago</v>
      </c>
      <c r="U150" s="181"/>
    </row>
    <row r="151">
      <c r="A151" s="63" t="str">
        <f>'2021'!A153</f>
        <v>RO7250284</v>
      </c>
      <c r="B151" s="63" t="str">
        <f>'2021'!B153</f>
        <v>BP41670</v>
      </c>
      <c r="C151" s="63" t="str">
        <f>'2021'!C153</f>
        <v>BP41670</v>
      </c>
      <c r="D151" s="63" t="str">
        <f>'2021'!D153</f>
        <v>I2O</v>
      </c>
      <c r="E151" s="63" t="str">
        <f>'2021'!E153</f>
        <v>VEGF-Ang2 DutaFab</v>
      </c>
      <c r="F151" s="63" t="str">
        <f>'2021'!F153</f>
        <v>OPH - OPHTHALMOLOGY</v>
      </c>
      <c r="G151" s="63" t="str">
        <f>'2021'!G153</f>
        <v>Phase I</v>
      </c>
      <c r="H151" s="183" t="str">
        <f>'2021'!H153</f>
        <v>17/06/2026</v>
      </c>
      <c r="I151" s="63" t="str">
        <f>'2021'!I153</f>
        <v>02/04/2026</v>
      </c>
      <c r="J151" s="178" t="str">
        <f>'2021'!J153</f>
        <v>above 56 days</v>
      </c>
      <c r="K151" s="178">
        <f>'2021'!K153</f>
        <v>420</v>
      </c>
      <c r="L151" s="178" t="str">
        <f>'2021'!L153</f>
        <v>31/01/2022</v>
      </c>
      <c r="M151" s="63">
        <f>'2021'!M153</f>
        <v>224</v>
      </c>
      <c r="N151" s="178" t="str">
        <f>'2021'!AD153</f>
        <v>07/06/2021</v>
      </c>
      <c r="O151" s="63">
        <f>'2021'!AE153</f>
        <v>1</v>
      </c>
      <c r="P151" s="178" t="str">
        <f>'2021'!AV153</f>
        <v>02/11/2021</v>
      </c>
      <c r="Q151" s="63">
        <f>'2021'!AW153</f>
        <v>36</v>
      </c>
      <c r="R151" s="63">
        <f t="shared" si="1"/>
        <v>2</v>
      </c>
      <c r="S151" s="67">
        <v>1.0</v>
      </c>
      <c r="T151" s="63" t="str">
        <f t="shared" si="2"/>
        <v>1 month ago</v>
      </c>
      <c r="U151" s="181"/>
    </row>
    <row r="152">
      <c r="A152" s="63" t="str">
        <f>'2021'!A154</f>
        <v>RO7499790</v>
      </c>
      <c r="B152" s="63" t="str">
        <f>'2021'!B154</f>
        <v>BO42863</v>
      </c>
      <c r="C152" s="63" t="str">
        <f>'2021'!C154</f>
        <v>BO42863</v>
      </c>
      <c r="D152" s="63" t="str">
        <f>'2021'!D154</f>
        <v>Onc Solid Tumor &amp; Onc Medical Affairs</v>
      </c>
      <c r="E152" s="63" t="str">
        <f>'2021'!E154</f>
        <v>Gavreto</v>
      </c>
      <c r="F152" s="63" t="str">
        <f>'2021'!F154</f>
        <v>ONC - ONCOLOGY</v>
      </c>
      <c r="G152" s="63" t="str">
        <f>'2021'!G154</f>
        <v>Phase I/II</v>
      </c>
      <c r="H152" s="183" t="str">
        <f>'2021'!H154</f>
        <v>26/03/2024</v>
      </c>
      <c r="I152" s="183" t="str">
        <f>'2021'!I154</f>
        <v>23/03/2020</v>
      </c>
      <c r="J152" s="178" t="str">
        <f>'2021'!J154</f>
        <v>above 56 days</v>
      </c>
      <c r="K152" s="178">
        <f>'2021'!K154</f>
        <v>536</v>
      </c>
      <c r="L152" s="178" t="str">
        <f>'2021'!L154</f>
        <v>06/10/2021</v>
      </c>
      <c r="M152" s="63">
        <f>'2021'!M154</f>
        <v>23</v>
      </c>
      <c r="N152" s="178" t="str">
        <f>'2021'!AD154</f>
        <v>07/10/2021</v>
      </c>
      <c r="O152" s="63">
        <f>'2021'!AE154</f>
        <v>34</v>
      </c>
      <c r="P152" s="178" t="str">
        <f>'2021'!AV154</f>
        <v>29/09/2021</v>
      </c>
      <c r="Q152" s="63">
        <f>'2021'!AW154</f>
        <v>1</v>
      </c>
      <c r="R152" s="63">
        <f t="shared" si="1"/>
        <v>6</v>
      </c>
      <c r="S152" s="67">
        <v>4.0</v>
      </c>
      <c r="T152" s="63" t="str">
        <f t="shared" si="2"/>
        <v>4 months ago</v>
      </c>
      <c r="U152" s="181"/>
    </row>
    <row r="153">
      <c r="A153" s="63" t="str">
        <f>'2021'!A155</f>
        <v>RO4909832</v>
      </c>
      <c r="B153" s="63" t="str">
        <f>'2021'!B155</f>
        <v>WN25203</v>
      </c>
      <c r="C153" s="63" t="str">
        <f>'2021'!C155</f>
        <v>WN25203 / Scarlet Road</v>
      </c>
      <c r="D153" s="63" t="str">
        <f>'2021'!D155</f>
        <v>Neuroscience</v>
      </c>
      <c r="E153" s="63" t="str">
        <f>'2021'!E155</f>
        <v>GANTENERUMAB</v>
      </c>
      <c r="F153" s="63" t="str">
        <f>'2021'!F155</f>
        <v>Neurological and Psychiatric</v>
      </c>
      <c r="G153" s="63" t="str">
        <f>'2021'!G155</f>
        <v>Phase III</v>
      </c>
      <c r="H153" s="180">
        <f>'2021'!H155</f>
        <v>43933</v>
      </c>
      <c r="I153" s="183" t="str">
        <f>'2021'!I155</f>
        <v>18/11/2022</v>
      </c>
      <c r="J153" s="178" t="str">
        <f>'2021'!J155</f>
        <v>above 56 days</v>
      </c>
      <c r="K153" s="178">
        <f>'2021'!K155</f>
        <v>420</v>
      </c>
      <c r="L153" s="178" t="str">
        <f>'2021'!L155</f>
        <v>10/01/2022</v>
      </c>
      <c r="M153" s="63">
        <f>'2021'!M155</f>
        <v>64</v>
      </c>
      <c r="N153" s="178" t="str">
        <f>'2021'!AD155</f>
        <v>18/01/2022</v>
      </c>
      <c r="O153" s="63">
        <f>'2021'!AE155</f>
        <v>126</v>
      </c>
      <c r="P153" s="178" t="str">
        <f>'2021'!AV155</f>
        <v>31/01/2022</v>
      </c>
      <c r="Q153" s="63">
        <f>'2021'!AW155</f>
        <v>179</v>
      </c>
      <c r="R153" s="63">
        <f t="shared" si="1"/>
        <v>2</v>
      </c>
      <c r="S153" s="67">
        <v>1.0</v>
      </c>
      <c r="T153" s="63" t="str">
        <f t="shared" si="2"/>
        <v>1 month ago</v>
      </c>
      <c r="U153" s="181"/>
    </row>
    <row r="154">
      <c r="A154" s="63" t="str">
        <f>'2021'!A156</f>
        <v>RO7248824</v>
      </c>
      <c r="B154" s="63" t="str">
        <f>'2021'!B156</f>
        <v>BP40654</v>
      </c>
      <c r="C154" s="63" t="str">
        <f>'2021'!C156</f>
        <v>BP40654 / FREESIAS</v>
      </c>
      <c r="D154" s="63" t="str">
        <f>'2021'!D156</f>
        <v>Neuroscience</v>
      </c>
      <c r="E154" s="63" t="str">
        <f>'2021'!E156</f>
        <v>Ube3a LNA expr enh</v>
      </c>
      <c r="F154" s="63" t="str">
        <f>'2021'!F156</f>
        <v>NS - NEUROSCIENCE</v>
      </c>
      <c r="G154" s="63" t="str">
        <f>'2021'!G156</f>
        <v>Phase I</v>
      </c>
      <c r="H154" s="183" t="str">
        <f>'2021'!H156</f>
        <v>13/07/2021</v>
      </c>
      <c r="I154" s="183" t="str">
        <f>'2021'!I156</f>
        <v>29/10/2024</v>
      </c>
      <c r="J154" s="178" t="str">
        <f>'2021'!J156</f>
        <v>above 56 days</v>
      </c>
      <c r="K154" s="178">
        <f>'2021'!K156</f>
        <v>421</v>
      </c>
      <c r="L154" s="178" t="str">
        <f>'2021'!L156</f>
        <v>30/01/2022</v>
      </c>
      <c r="M154" s="63">
        <f>'2021'!M156</f>
        <v>242</v>
      </c>
      <c r="N154" s="178" t="str">
        <f>'2021'!AD156</f>
        <v/>
      </c>
      <c r="O154" s="63">
        <f>'2021'!AE156</f>
        <v>0</v>
      </c>
      <c r="P154" s="178" t="str">
        <f>'2021'!AV156</f>
        <v>04/08/2021</v>
      </c>
      <c r="Q154" s="63">
        <f>'2021'!AW156</f>
        <v>217</v>
      </c>
      <c r="R154" s="63">
        <f t="shared" si="1"/>
        <v>2</v>
      </c>
      <c r="S154" s="67">
        <v>1.0</v>
      </c>
      <c r="T154" s="63" t="str">
        <f t="shared" si="2"/>
        <v>1 month ago</v>
      </c>
      <c r="U154" s="181"/>
    </row>
    <row r="155">
      <c r="A155" s="63" t="str">
        <f>'2021'!A157</f>
        <v>RO5514041</v>
      </c>
      <c r="B155" s="63" t="str">
        <f>'2021'!B157</f>
        <v>BO39813</v>
      </c>
      <c r="C155" s="63" t="str">
        <f>'2021'!C157</f>
        <v>BO39813</v>
      </c>
      <c r="D155" s="63" t="str">
        <f>'2021'!D157</f>
        <v>Onc Hematology &amp; Onc Early Dev</v>
      </c>
      <c r="E155" s="63" t="str">
        <f>'2021'!E157</f>
        <v>Cotellic</v>
      </c>
      <c r="F155" s="63" t="str">
        <f>'2021'!F157</f>
        <v>ONC - ONCOLOGY</v>
      </c>
      <c r="G155" s="63" t="str">
        <f>'2021'!G157</f>
        <v>Phase I/II</v>
      </c>
      <c r="H155" s="183" t="str">
        <f>'2021'!H157</f>
        <v>31/07/2020</v>
      </c>
      <c r="I155" s="63" t="str">
        <f>'2021'!I157</f>
        <v/>
      </c>
      <c r="J155" s="178" t="str">
        <f>'2021'!J157</f>
        <v>above 56 days</v>
      </c>
      <c r="K155" s="178">
        <f>'2021'!K157</f>
        <v>628</v>
      </c>
      <c r="L155" s="178" t="str">
        <f>'2021'!L157</f>
        <v>07/07/2021</v>
      </c>
      <c r="M155" s="63">
        <f>'2021'!M157</f>
        <v>4</v>
      </c>
      <c r="N155" s="178" t="str">
        <f>'2021'!AD157</f>
        <v/>
      </c>
      <c r="O155" s="63">
        <f>'2021'!AE157</f>
        <v>0</v>
      </c>
      <c r="P155" s="178" t="str">
        <f>'2021'!AV157</f>
        <v>06/07/2021</v>
      </c>
      <c r="Q155" s="63">
        <f>'2021'!AW157</f>
        <v>186</v>
      </c>
      <c r="R155" s="63">
        <f t="shared" si="1"/>
        <v>9</v>
      </c>
      <c r="S155" s="67">
        <v>7.0</v>
      </c>
      <c r="T155" s="63" t="str">
        <f t="shared" si="2"/>
        <v>7 months ago</v>
      </c>
      <c r="U155" s="181"/>
    </row>
    <row r="156">
      <c r="A156" s="63" t="str">
        <f>'2021'!A158</f>
        <v>RO6880276</v>
      </c>
      <c r="B156" s="63" t="str">
        <f>'2021'!B158</f>
        <v>GN42801</v>
      </c>
      <c r="C156" s="63" t="str">
        <f>'2021'!C158</f>
        <v>GN42801</v>
      </c>
      <c r="D156" s="63" t="str">
        <f>'2021'!D158</f>
        <v>Neuroscience</v>
      </c>
      <c r="E156" s="63" t="str">
        <f>'2021'!E158</f>
        <v>EM GTP1</v>
      </c>
      <c r="F156" s="63" t="str">
        <f>'2021'!F158</f>
        <v>NS - NEUROSCIENCE</v>
      </c>
      <c r="G156" s="63" t="str">
        <f>'2021'!G158</f>
        <v>Phase I</v>
      </c>
      <c r="H156" s="183" t="str">
        <f>'2021'!H158</f>
        <v>13/08/2021</v>
      </c>
      <c r="I156" s="63" t="str">
        <f>'2021'!I158</f>
        <v/>
      </c>
      <c r="J156" s="178" t="str">
        <f>'2021'!J158</f>
        <v>above 56 days</v>
      </c>
      <c r="K156" s="178">
        <f>'2021'!K158</f>
        <v>433</v>
      </c>
      <c r="L156" s="178" t="str">
        <f>'2021'!L158</f>
        <v>18/01/2022</v>
      </c>
      <c r="M156" s="63">
        <f>'2021'!M158</f>
        <v>13</v>
      </c>
      <c r="N156" s="178" t="str">
        <f>'2021'!AD158</f>
        <v/>
      </c>
      <c r="O156" s="63">
        <f>'2021'!AE158</f>
        <v>0</v>
      </c>
      <c r="P156" s="178" t="str">
        <f>'2021'!AV158</f>
        <v>23/11/2021</v>
      </c>
      <c r="Q156" s="63">
        <f>'2021'!AW158</f>
        <v>28</v>
      </c>
      <c r="R156" s="63">
        <f t="shared" si="1"/>
        <v>3</v>
      </c>
      <c r="S156" s="67">
        <v>1.0</v>
      </c>
      <c r="T156" s="63" t="str">
        <f t="shared" si="2"/>
        <v>1 month ago</v>
      </c>
      <c r="U156" s="181"/>
    </row>
    <row r="157">
      <c r="A157" s="63" t="str">
        <f>'2021'!A159</f>
        <v>RO7010939</v>
      </c>
      <c r="B157" s="63" t="str">
        <f>'2021'!B159</f>
        <v>GN41791</v>
      </c>
      <c r="C157" s="63" t="str">
        <f>'2021'!C159</f>
        <v>GN41791</v>
      </c>
      <c r="D157" s="63" t="str">
        <f>'2021'!D159</f>
        <v>Neuroscience</v>
      </c>
      <c r="E157" s="63" t="str">
        <f>'2021'!E159</f>
        <v>fenebrutinib</v>
      </c>
      <c r="F157" s="63" t="str">
        <f>'2021'!F159</f>
        <v>NS - NEUROSCIENCE</v>
      </c>
      <c r="G157" s="63" t="str">
        <f>'2021'!G159</f>
        <v>Phase III</v>
      </c>
      <c r="H157" s="183" t="str">
        <f>'2021'!H159</f>
        <v>23/10/2025</v>
      </c>
      <c r="I157" s="183" t="str">
        <f>'2021'!I159</f>
        <v>31/12/2025</v>
      </c>
      <c r="J157" s="178" t="str">
        <f>'2021'!J159</f>
        <v>above 56 days</v>
      </c>
      <c r="K157" s="178">
        <f>'2021'!K159</f>
        <v>483</v>
      </c>
      <c r="L157" s="178" t="str">
        <f>'2021'!L159</f>
        <v>29/11/2021</v>
      </c>
      <c r="M157" s="63">
        <f>'2021'!M159</f>
        <v>10</v>
      </c>
      <c r="N157" s="178" t="str">
        <f>'2021'!AD159</f>
        <v/>
      </c>
      <c r="O157" s="63">
        <f>'2021'!AE159</f>
        <v>0</v>
      </c>
      <c r="P157" s="178" t="str">
        <f>'2021'!AV159</f>
        <v>16/09/2021</v>
      </c>
      <c r="Q157" s="63">
        <f>'2021'!AW159</f>
        <v>103</v>
      </c>
      <c r="R157" s="63">
        <f t="shared" si="1"/>
        <v>4</v>
      </c>
      <c r="S157" s="67">
        <v>3.0</v>
      </c>
      <c r="T157" s="63" t="str">
        <f t="shared" si="2"/>
        <v>3 months ago</v>
      </c>
      <c r="U157" s="181"/>
    </row>
    <row r="158">
      <c r="A158" s="63" t="str">
        <f>'2021'!A160</f>
        <v>RO7126209</v>
      </c>
      <c r="B158" s="63" t="str">
        <f>'2021'!B160</f>
        <v>BP42155</v>
      </c>
      <c r="C158" s="63" t="str">
        <f>'2021'!C160</f>
        <v>BP42155</v>
      </c>
      <c r="D158" s="63" t="str">
        <f>'2021'!D160</f>
        <v>Neuroscience</v>
      </c>
      <c r="E158" s="63" t="str">
        <f>'2021'!E160</f>
        <v>Brain Shuttle gantenerumab</v>
      </c>
      <c r="F158" s="63" t="str">
        <f>'2021'!F160</f>
        <v>NS - NEUROSCIENCE</v>
      </c>
      <c r="G158" s="63" t="str">
        <f>'2021'!G160</f>
        <v>Phase I/II</v>
      </c>
      <c r="H158" s="178" t="str">
        <f>'2021'!H160</f>
        <v>06/11/2024</v>
      </c>
      <c r="I158" s="183" t="str">
        <f>'2021'!I160</f>
        <v>21/01/2030</v>
      </c>
      <c r="J158" s="178" t="str">
        <f>'2021'!J160</f>
        <v>above 56 days</v>
      </c>
      <c r="K158" s="178">
        <f>'2021'!K160</f>
        <v>523</v>
      </c>
      <c r="L158" s="178" t="str">
        <f>'2021'!L160</f>
        <v>20/10/2021</v>
      </c>
      <c r="M158" s="63">
        <f>'2021'!M160</f>
        <v>179</v>
      </c>
      <c r="N158" s="178" t="str">
        <f>'2021'!AD160</f>
        <v/>
      </c>
      <c r="O158" s="63">
        <f>'2021'!AE160</f>
        <v>0</v>
      </c>
      <c r="P158" s="178" t="str">
        <f>'2021'!AV160</f>
        <v>10/09/2021</v>
      </c>
      <c r="Q158" s="63">
        <f>'2021'!AW160</f>
        <v>10</v>
      </c>
      <c r="R158" s="63">
        <f t="shared" si="1"/>
        <v>6</v>
      </c>
      <c r="S158" s="67">
        <v>4.0</v>
      </c>
      <c r="T158" s="63" t="str">
        <f t="shared" si="2"/>
        <v>4 months ago</v>
      </c>
      <c r="U158" s="181"/>
    </row>
    <row r="159">
      <c r="A159" s="63" t="str">
        <f>'2021'!A161</f>
        <v>BM EM0085</v>
      </c>
      <c r="B159" s="63" t="str">
        <f>'2021'!B161</f>
        <v>BP41693</v>
      </c>
      <c r="C159" s="63" t="str">
        <f>'2021'!C161</f>
        <v>BP41693</v>
      </c>
      <c r="D159" s="63" t="str">
        <f>'2021'!D161</f>
        <v>I2O</v>
      </c>
      <c r="E159" s="63" t="str">
        <f>'2021'!E161</f>
        <v>EM Ophthalmology Precision Medicine</v>
      </c>
      <c r="F159" s="63" t="str">
        <f>'2021'!F161</f>
        <v>OPH - OPHTHALMOLOGY</v>
      </c>
      <c r="G159" s="63" t="str">
        <f>'2021'!G161</f>
        <v>Phase I</v>
      </c>
      <c r="H159" s="183" t="str">
        <f>'2021'!H161</f>
        <v>04/03/2023</v>
      </c>
      <c r="I159" s="63" t="str">
        <f>'2021'!I161</f>
        <v/>
      </c>
      <c r="J159" s="178" t="str">
        <f>'2021'!J161</f>
        <v>above 56 days</v>
      </c>
      <c r="K159" s="178">
        <f>'2021'!K161</f>
        <v>672</v>
      </c>
      <c r="L159" s="178" t="str">
        <f>'2021'!L161</f>
        <v>24/05/2021</v>
      </c>
      <c r="M159" s="63">
        <f>'2021'!M161</f>
        <v>1</v>
      </c>
      <c r="N159" s="178" t="str">
        <f>'2021'!AD161</f>
        <v/>
      </c>
      <c r="O159" s="63">
        <f>'2021'!AE161</f>
        <v>0</v>
      </c>
      <c r="P159" s="178" t="str">
        <f>'2021'!AV161</f>
        <v/>
      </c>
      <c r="Q159" s="63">
        <f>'2021'!AW161</f>
        <v>0</v>
      </c>
      <c r="R159" s="63">
        <f t="shared" si="1"/>
        <v>11</v>
      </c>
      <c r="S159" s="67">
        <v>9.0</v>
      </c>
      <c r="T159" s="63" t="str">
        <f t="shared" si="2"/>
        <v>9 months ago</v>
      </c>
      <c r="U159" s="181"/>
    </row>
    <row r="160">
      <c r="A160" s="63" t="str">
        <f>'2021'!A162</f>
        <v>RO5541267</v>
      </c>
      <c r="B160" s="63" t="str">
        <f>'2021'!B162</f>
        <v>YO29233</v>
      </c>
      <c r="C160" s="63" t="str">
        <f>'2021'!C162</f>
        <v>YO29233</v>
      </c>
      <c r="D160" s="63" t="str">
        <f>'2021'!D162</f>
        <v>Onc Solid Tumor &amp; Onc Medical Affairs</v>
      </c>
      <c r="E160" s="63" t="str">
        <f>'2021'!E162</f>
        <v>Tecentriq</v>
      </c>
      <c r="F160" s="63" t="str">
        <f>'2021'!F162</f>
        <v>Oncology</v>
      </c>
      <c r="G160" s="63" t="str">
        <f>'2021'!G162</f>
        <v>Phase Ib</v>
      </c>
      <c r="H160" s="183" t="str">
        <f>'2021'!H162</f>
        <v>01/09/2021</v>
      </c>
      <c r="I160" s="63" t="str">
        <f>'2021'!I162</f>
        <v/>
      </c>
      <c r="J160" s="178" t="str">
        <f>'2021'!J162</f>
        <v>above 56 days</v>
      </c>
      <c r="K160" s="178">
        <f>'2021'!K162</f>
        <v>669</v>
      </c>
      <c r="L160" s="178" t="str">
        <f>'2021'!L162</f>
        <v>27/05/2021</v>
      </c>
      <c r="M160" s="63">
        <f>'2021'!M162</f>
        <v>2</v>
      </c>
      <c r="N160" s="178" t="str">
        <f>'2021'!AD162</f>
        <v/>
      </c>
      <c r="O160" s="63">
        <f>'2021'!AE162</f>
        <v>0</v>
      </c>
      <c r="P160" s="178" t="str">
        <f>'2021'!AV162</f>
        <v>27/05/2021</v>
      </c>
      <c r="Q160" s="63">
        <f>'2021'!AW162</f>
        <v>1</v>
      </c>
      <c r="R160" s="63">
        <f t="shared" si="1"/>
        <v>10</v>
      </c>
      <c r="S160" s="67">
        <v>9.0</v>
      </c>
      <c r="T160" s="63" t="str">
        <f t="shared" si="2"/>
        <v>9 months ago</v>
      </c>
      <c r="U160" s="181"/>
    </row>
    <row r="161">
      <c r="A161" s="63" t="str">
        <f>'2021'!A163</f>
        <v>RO7440688</v>
      </c>
      <c r="B161" s="63" t="str">
        <f>'2021'!B163</f>
        <v>GC42880</v>
      </c>
      <c r="C161" s="63" t="str">
        <f>'2021'!C163</f>
        <v>GC42880</v>
      </c>
      <c r="D161" s="63" t="str">
        <f>'2021'!D163</f>
        <v>I2O</v>
      </c>
      <c r="E161" s="63" t="str">
        <f>'2021'!E163</f>
        <v>NLRP3 inh</v>
      </c>
      <c r="F161" s="63" t="str">
        <f>'2021'!F163</f>
        <v>CVM - CARDIOVASCULAR &amp; METABOLISM</v>
      </c>
      <c r="G161" s="63" t="str">
        <f>'2021'!G163</f>
        <v>Phase Ia</v>
      </c>
      <c r="H161" s="183" t="str">
        <f>'2021'!H163</f>
        <v>07/04/2022</v>
      </c>
      <c r="I161" s="63" t="str">
        <f>'2021'!I163</f>
        <v>10/12/2027</v>
      </c>
      <c r="J161" s="178" t="str">
        <f>'2021'!J163</f>
        <v>above 56 days</v>
      </c>
      <c r="K161" s="178">
        <f>'2021'!K163</f>
        <v>439</v>
      </c>
      <c r="L161" s="178" t="str">
        <f>'2021'!L163</f>
        <v>12/01/2022</v>
      </c>
      <c r="M161" s="63">
        <f>'2021'!M163</f>
        <v>16</v>
      </c>
      <c r="N161" s="178" t="str">
        <f>'2021'!AD163</f>
        <v/>
      </c>
      <c r="O161" s="63">
        <f>'2021'!AE163</f>
        <v>0</v>
      </c>
      <c r="P161" s="178" t="str">
        <f>'2021'!AV163</f>
        <v>07/01/2022</v>
      </c>
      <c r="Q161" s="63">
        <f>'2021'!AW163</f>
        <v>131</v>
      </c>
      <c r="R161" s="63">
        <f t="shared" si="1"/>
        <v>3</v>
      </c>
      <c r="S161" s="67">
        <v>1.0</v>
      </c>
      <c r="T161" s="63" t="str">
        <f t="shared" si="2"/>
        <v>1 month ago</v>
      </c>
      <c r="U161" s="181"/>
    </row>
    <row r="162">
      <c r="A162" s="63" t="str">
        <f>'2021'!A164</f>
        <v>BM EM0104</v>
      </c>
      <c r="B162" s="63" t="str">
        <f>'2021'!B164</f>
        <v>BO29554</v>
      </c>
      <c r="C162" s="63" t="str">
        <f>'2021'!C164</f>
        <v>BO29554</v>
      </c>
      <c r="D162" s="63" t="str">
        <f>'2021'!D164</f>
        <v>Onc Solid Tumor &amp; Onc Medical Affairs</v>
      </c>
      <c r="E162" s="63" t="str">
        <f>'2021'!E164</f>
        <v>ONC DA STRATEGY</v>
      </c>
      <c r="F162" s="63" t="str">
        <f>'2021'!F164</f>
        <v>ONC - ONCOLOGY</v>
      </c>
      <c r="G162" s="63" t="str">
        <f>'2021'!G164</f>
        <v>Phase II/III</v>
      </c>
      <c r="H162" s="183" t="str">
        <f>'2021'!H164</f>
        <v>06/07/2024</v>
      </c>
      <c r="I162" s="63" t="str">
        <f>'2021'!I164</f>
        <v/>
      </c>
      <c r="J162" s="178" t="str">
        <f>'2021'!J164</f>
        <v>above 56 days</v>
      </c>
      <c r="K162" s="178">
        <f>'2021'!K164</f>
        <v>423</v>
      </c>
      <c r="L162" s="178" t="str">
        <f>'2021'!L164</f>
        <v>28/01/2022</v>
      </c>
      <c r="M162" s="63">
        <f>'2021'!M164</f>
        <v>17</v>
      </c>
      <c r="N162" s="178" t="str">
        <f>'2021'!AD164</f>
        <v>20/08/2021</v>
      </c>
      <c r="O162" s="63">
        <f>'2021'!AE164</f>
        <v>2</v>
      </c>
      <c r="P162" s="178" t="str">
        <f>'2021'!AV164</f>
        <v/>
      </c>
      <c r="Q162" s="63">
        <f>'2021'!AW164</f>
        <v>0</v>
      </c>
      <c r="R162" s="63">
        <f t="shared" si="1"/>
        <v>2</v>
      </c>
      <c r="S162" s="67">
        <v>1.0</v>
      </c>
      <c r="T162" s="63" t="str">
        <f t="shared" si="2"/>
        <v>1 month ago</v>
      </c>
      <c r="U162" s="181"/>
    </row>
    <row r="163">
      <c r="A163" s="63" t="str">
        <f>'2021'!A165</f>
        <v>RO5541267</v>
      </c>
      <c r="B163" s="63" t="str">
        <f>'2021'!B165</f>
        <v>WO39210</v>
      </c>
      <c r="C163" s="63" t="str">
        <f>'2021'!C165</f>
        <v>WO39210 / IMmotion010</v>
      </c>
      <c r="D163" s="63" t="str">
        <f>'2021'!D165</f>
        <v>Onc Solid Tumor &amp; Onc Medical Affairs</v>
      </c>
      <c r="E163" s="63" t="str">
        <f>'2021'!E165</f>
        <v>Tecentriq</v>
      </c>
      <c r="F163" s="63" t="str">
        <f>'2021'!F165</f>
        <v>ONC - ONCOLOGY</v>
      </c>
      <c r="G163" s="63" t="str">
        <f>'2021'!G165</f>
        <v>Phase III</v>
      </c>
      <c r="H163" s="183" t="str">
        <f>'2021'!H165</f>
        <v>14/06/2024</v>
      </c>
      <c r="I163" s="63" t="str">
        <f>'2021'!I165</f>
        <v>05/07/2022</v>
      </c>
      <c r="J163" s="178" t="str">
        <f>'2021'!J165</f>
        <v>above 56 days</v>
      </c>
      <c r="K163" s="178">
        <f>'2021'!K165</f>
        <v>440</v>
      </c>
      <c r="L163" s="178" t="str">
        <f>'2021'!L165</f>
        <v>11/01/2022</v>
      </c>
      <c r="M163" s="63">
        <f>'2021'!M165</f>
        <v>20</v>
      </c>
      <c r="N163" s="178" t="str">
        <f>'2021'!AD165</f>
        <v/>
      </c>
      <c r="O163" s="63">
        <f>'2021'!AE165</f>
        <v>0</v>
      </c>
      <c r="P163" s="178" t="str">
        <f>'2021'!AV165</f>
        <v/>
      </c>
      <c r="Q163" s="63">
        <f>'2021'!AW165</f>
        <v>0</v>
      </c>
      <c r="R163" s="63">
        <f t="shared" si="1"/>
        <v>3</v>
      </c>
      <c r="S163" s="67">
        <v>1.0</v>
      </c>
      <c r="T163" s="63" t="str">
        <f t="shared" si="2"/>
        <v>1 month ago</v>
      </c>
      <c r="U163" s="181"/>
    </row>
    <row r="164">
      <c r="A164" s="63" t="str">
        <f>'2021'!A166</f>
        <v>RO7499790</v>
      </c>
      <c r="B164" s="63" t="str">
        <f>'2021'!B166</f>
        <v>BO42864</v>
      </c>
      <c r="C164" s="63" t="str">
        <f>'2021'!C166</f>
        <v>BO42864</v>
      </c>
      <c r="D164" s="63" t="str">
        <f>'2021'!D166</f>
        <v>Onc Solid Tumor &amp; Onc Medical Affairs</v>
      </c>
      <c r="E164" s="63" t="str">
        <f>'2021'!E166</f>
        <v>Gavreto</v>
      </c>
      <c r="F164" s="63" t="str">
        <f>'2021'!F166</f>
        <v>ONC - ONCOLOGY</v>
      </c>
      <c r="G164" s="63" t="str">
        <f>'2021'!G166</f>
        <v>Phase III</v>
      </c>
      <c r="H164" s="183" t="str">
        <f>'2021'!H166</f>
        <v>21/03/2025</v>
      </c>
      <c r="I164" s="63" t="str">
        <f>'2021'!I166</f>
        <v>03/07/2024</v>
      </c>
      <c r="J164" s="178" t="str">
        <f>'2021'!J166</f>
        <v>above 56 days</v>
      </c>
      <c r="K164" s="178">
        <f>'2021'!K166</f>
        <v>439</v>
      </c>
      <c r="L164" s="178" t="str">
        <f>'2021'!L166</f>
        <v>12/01/2022</v>
      </c>
      <c r="M164" s="63">
        <f>'2021'!M166</f>
        <v>3</v>
      </c>
      <c r="N164" s="178" t="str">
        <f>'2021'!AD166</f>
        <v/>
      </c>
      <c r="O164" s="63">
        <f>'2021'!AE166</f>
        <v>0</v>
      </c>
      <c r="P164" s="178" t="str">
        <f>'2021'!AV166</f>
        <v>08/07/2021</v>
      </c>
      <c r="Q164" s="63">
        <f>'2021'!AW166</f>
        <v>137</v>
      </c>
      <c r="R164" s="63">
        <f t="shared" si="1"/>
        <v>3</v>
      </c>
      <c r="S164" s="67">
        <v>1.0</v>
      </c>
      <c r="T164" s="63" t="str">
        <f t="shared" si="2"/>
        <v>1 month ago</v>
      </c>
      <c r="U164" s="181"/>
    </row>
    <row r="165">
      <c r="A165" s="63" t="str">
        <f>'2021'!A167</f>
        <v>RO7284755</v>
      </c>
      <c r="B165" s="63" t="str">
        <f>'2021'!B167</f>
        <v>BP41628</v>
      </c>
      <c r="C165" s="63" t="str">
        <f>'2021'!C167</f>
        <v>BP41628 / PD1-IL2v DE EXT</v>
      </c>
      <c r="D165" s="63" t="str">
        <f>'2021'!D167</f>
        <v>Onc Hematology &amp; Onc Early Dev</v>
      </c>
      <c r="E165" s="63" t="str">
        <f>'2021'!E167</f>
        <v>PD1 IL2v iMAb</v>
      </c>
      <c r="F165" s="63" t="str">
        <f>'2021'!F167</f>
        <v>ONC - ONCOLOGY</v>
      </c>
      <c r="G165" s="63" t="str">
        <f>'2021'!G167</f>
        <v>Phase I</v>
      </c>
      <c r="H165" s="183" t="str">
        <f>'2021'!H167</f>
        <v>19/09/2024</v>
      </c>
      <c r="I165" s="183" t="str">
        <f>'2021'!I167</f>
        <v>27/02/2029</v>
      </c>
      <c r="J165" s="178" t="str">
        <f>'2021'!J167</f>
        <v>above 56 days</v>
      </c>
      <c r="K165" s="178">
        <f>'2021'!K167</f>
        <v>434</v>
      </c>
      <c r="L165" s="178" t="str">
        <f>'2021'!L167</f>
        <v>17/01/2022</v>
      </c>
      <c r="M165" s="63">
        <f>'2021'!M167</f>
        <v>3</v>
      </c>
      <c r="N165" s="178" t="str">
        <f>'2021'!AD167</f>
        <v/>
      </c>
      <c r="O165" s="63">
        <f>'2021'!AE167</f>
        <v>0</v>
      </c>
      <c r="P165" s="178" t="str">
        <f>'2021'!AV167</f>
        <v/>
      </c>
      <c r="Q165" s="63">
        <f>'2021'!AW167</f>
        <v>0</v>
      </c>
      <c r="R165" s="63">
        <f t="shared" si="1"/>
        <v>3</v>
      </c>
      <c r="S165" s="67">
        <v>1.0</v>
      </c>
      <c r="T165" s="63" t="str">
        <f t="shared" si="2"/>
        <v>1 month ago</v>
      </c>
      <c r="U165" s="181"/>
    </row>
    <row r="166">
      <c r="A166" s="63" t="str">
        <f>'2021'!A168</f>
        <v>RO7092284</v>
      </c>
      <c r="B166" s="63" t="str">
        <f>'2021'!B168</f>
        <v>YO42137</v>
      </c>
      <c r="C166" s="63" t="str">
        <f>'2021'!C168</f>
        <v>YO42137</v>
      </c>
      <c r="D166" s="63" t="str">
        <f>'2021'!D168</f>
        <v>Onc Solid Tumor &amp; Onc Medical Affairs</v>
      </c>
      <c r="E166" s="63" t="str">
        <f>'2021'!E168</f>
        <v>tiragolumab</v>
      </c>
      <c r="F166" s="63" t="str">
        <f>'2021'!F168</f>
        <v>ONC - ONCOLOGY</v>
      </c>
      <c r="G166" s="63" t="str">
        <f>'2021'!G168</f>
        <v>Phase III</v>
      </c>
      <c r="H166" s="183" t="str">
        <f>'2021'!H168</f>
        <v>15/11/2023</v>
      </c>
      <c r="I166" s="183" t="str">
        <f>'2021'!I168</f>
        <v>22/12/2023</v>
      </c>
      <c r="J166" s="178" t="str">
        <f>'2021'!J168</f>
        <v>above 56 days</v>
      </c>
      <c r="K166" s="178">
        <f>'2021'!K168</f>
        <v>483</v>
      </c>
      <c r="L166" s="178" t="str">
        <f>'2021'!L168</f>
        <v>29/11/2021</v>
      </c>
      <c r="M166" s="63">
        <f>'2021'!M168</f>
        <v>5</v>
      </c>
      <c r="N166" s="178" t="str">
        <f>'2021'!AD168</f>
        <v/>
      </c>
      <c r="O166" s="63">
        <f>'2021'!AE168</f>
        <v>0</v>
      </c>
      <c r="P166" s="178" t="str">
        <f>'2021'!AV168</f>
        <v>21/05/2021</v>
      </c>
      <c r="Q166" s="63">
        <f>'2021'!AW168</f>
        <v>1</v>
      </c>
      <c r="R166" s="63">
        <f t="shared" si="1"/>
        <v>4</v>
      </c>
      <c r="S166" s="67">
        <v>3.0</v>
      </c>
      <c r="T166" s="63" t="str">
        <f t="shared" si="2"/>
        <v>3 months ago</v>
      </c>
      <c r="U166" s="181"/>
    </row>
    <row r="167">
      <c r="A167" s="63" t="str">
        <f>'2021'!A169</f>
        <v>RO7303359</v>
      </c>
      <c r="B167" s="63" t="str">
        <f>'2021'!B169</f>
        <v>GR42163</v>
      </c>
      <c r="C167" s="63" t="str">
        <f>'2021'!C169</f>
        <v>GR42163</v>
      </c>
      <c r="D167" s="63" t="str">
        <f>'2021'!D169</f>
        <v>I2O</v>
      </c>
      <c r="E167" s="63" t="str">
        <f>'2021'!E169</f>
        <v>IL33 IgG1 Fab</v>
      </c>
      <c r="F167" s="63" t="str">
        <f>'2021'!F169</f>
        <v>OPH - OPHTHALMOLOGY</v>
      </c>
      <c r="G167" s="63" t="str">
        <f>'2021'!G169</f>
        <v>Phase I</v>
      </c>
      <c r="H167" s="183" t="str">
        <f>'2021'!H169</f>
        <v>15/04/2022</v>
      </c>
      <c r="I167" s="183" t="str">
        <f>'2021'!I169</f>
        <v>20/09/2031</v>
      </c>
      <c r="J167" s="178" t="str">
        <f>'2021'!J169</f>
        <v>above 56 days</v>
      </c>
      <c r="K167" s="178">
        <f>'2021'!K169</f>
        <v>472</v>
      </c>
      <c r="L167" s="178" t="str">
        <f>'2021'!L169</f>
        <v>03/12/2021</v>
      </c>
      <c r="M167" s="63">
        <f>'2021'!M169</f>
        <v>6</v>
      </c>
      <c r="N167" s="178" t="str">
        <f>'2021'!AD169</f>
        <v/>
      </c>
      <c r="O167" s="63">
        <f>'2021'!AE169</f>
        <v>0</v>
      </c>
      <c r="P167" s="178" t="str">
        <f>'2021'!AV169</f>
        <v>10/12/2021</v>
      </c>
      <c r="Q167" s="63">
        <f>'2021'!AW169</f>
        <v>19</v>
      </c>
      <c r="R167" s="63">
        <f t="shared" si="1"/>
        <v>4</v>
      </c>
      <c r="S167" s="67">
        <v>2.0</v>
      </c>
      <c r="T167" s="63" t="str">
        <f t="shared" si="2"/>
        <v>2 months ago</v>
      </c>
      <c r="U167" s="181"/>
    </row>
    <row r="168">
      <c r="A168" s="63" t="str">
        <f>'2021'!A170</f>
        <v>RO5532961</v>
      </c>
      <c r="B168" s="63" t="str">
        <f>'2021'!B170</f>
        <v>CO40151</v>
      </c>
      <c r="C168" s="63" t="str">
        <f>'2021'!C170</f>
        <v>CO40151</v>
      </c>
      <c r="D168" s="63" t="str">
        <f>'2021'!D170</f>
        <v>Onc Solid Tumor &amp; Onc Medical Affairs</v>
      </c>
      <c r="E168" s="63" t="str">
        <f>'2021'!E170</f>
        <v>IPATASERTIB</v>
      </c>
      <c r="F168" s="63" t="str">
        <f>'2021'!F170</f>
        <v>ONC - ONCOLOGY</v>
      </c>
      <c r="G168" s="63" t="str">
        <f>'2021'!G170</f>
        <v>Phase Ib</v>
      </c>
      <c r="H168" s="183" t="str">
        <f>'2021'!H170</f>
        <v>31/01/2023</v>
      </c>
      <c r="I168" s="63" t="str">
        <f>'2021'!I170</f>
        <v/>
      </c>
      <c r="J168" s="178" t="str">
        <f>'2021'!J170</f>
        <v>above 56 days</v>
      </c>
      <c r="K168" s="178">
        <f>'2021'!K170</f>
        <v>423</v>
      </c>
      <c r="L168" s="178" t="str">
        <f>'2021'!L170</f>
        <v>28/01/2022</v>
      </c>
      <c r="M168" s="63">
        <f>'2021'!M170</f>
        <v>16</v>
      </c>
      <c r="N168" s="178" t="str">
        <f>'2021'!AD170</f>
        <v/>
      </c>
      <c r="O168" s="63">
        <f>'2021'!AE170</f>
        <v>0</v>
      </c>
      <c r="P168" s="178" t="str">
        <f>'2021'!AV170</f>
        <v>28/01/2022</v>
      </c>
      <c r="Q168" s="63">
        <f>'2021'!AW170</f>
        <v>1</v>
      </c>
      <c r="R168" s="63">
        <f t="shared" si="1"/>
        <v>2</v>
      </c>
      <c r="S168" s="67">
        <v>1.0</v>
      </c>
      <c r="T168" s="63" t="str">
        <f t="shared" si="2"/>
        <v>1 month ago</v>
      </c>
      <c r="U168" s="181"/>
    </row>
    <row r="169">
      <c r="A169" s="63" t="str">
        <f>'2021'!A171</f>
        <v>RO7034067</v>
      </c>
      <c r="B169" s="63" t="str">
        <f>'2021'!B171</f>
        <v>BP39055</v>
      </c>
      <c r="C169" s="63" t="str">
        <f>'2021'!C171</f>
        <v>BP39055 / SUNFISH</v>
      </c>
      <c r="D169" s="63" t="str">
        <f>'2021'!D171</f>
        <v>Neuroscience</v>
      </c>
      <c r="E169" s="63" t="str">
        <f>'2021'!E171</f>
        <v>EVRYSDI</v>
      </c>
      <c r="F169" s="63" t="str">
        <f>'2021'!F171</f>
        <v>NS - NEUROSCIENCE</v>
      </c>
      <c r="G169" s="63" t="str">
        <f>'2021'!G171</f>
        <v>Phase II/III</v>
      </c>
      <c r="H169" s="63" t="str">
        <f>'2021'!H171</f>
        <v>17/11/2023</v>
      </c>
      <c r="I169" s="63" t="str">
        <f>'2021'!I171</f>
        <v>17/09/2019</v>
      </c>
      <c r="J169" s="178" t="str">
        <f>'2021'!J171</f>
        <v>above 56 days</v>
      </c>
      <c r="K169" s="178">
        <f>'2021'!K171</f>
        <v>535</v>
      </c>
      <c r="L169" s="178" t="str">
        <f>'2021'!L171</f>
        <v>08/10/2021</v>
      </c>
      <c r="M169" s="63">
        <f>'2021'!M171</f>
        <v>8</v>
      </c>
      <c r="N169" s="178" t="str">
        <f>'2021'!AD171</f>
        <v>17/06/2021</v>
      </c>
      <c r="O169" s="63">
        <f>'2021'!AE171</f>
        <v>7</v>
      </c>
      <c r="P169" s="178" t="str">
        <f>'2021'!AV171</f>
        <v>17/06/2021</v>
      </c>
      <c r="Q169" s="63">
        <f>'2021'!AW171</f>
        <v>165</v>
      </c>
      <c r="R169" s="63">
        <f t="shared" si="1"/>
        <v>6</v>
      </c>
      <c r="S169" s="67">
        <v>4.0</v>
      </c>
      <c r="T169" s="63" t="str">
        <f t="shared" si="2"/>
        <v>4 months ago</v>
      </c>
      <c r="U169" s="181"/>
    </row>
    <row r="170">
      <c r="A170" s="63" t="str">
        <f>'2021'!A172</f>
        <v>RO7223619</v>
      </c>
      <c r="B170" s="63" t="str">
        <f>'2021'!B172</f>
        <v>GO42273</v>
      </c>
      <c r="C170" s="63" t="str">
        <f>'2021'!C172</f>
        <v>GO42273</v>
      </c>
      <c r="D170" s="63" t="str">
        <f>'2021'!D172</f>
        <v>Onc Hematology &amp; Onc Early Dev</v>
      </c>
      <c r="E170" s="63" t="str">
        <f>'2021'!E172</f>
        <v>belvarafenib</v>
      </c>
      <c r="F170" s="63" t="str">
        <f>'2021'!F172</f>
        <v>ONC - ONCOLOGY</v>
      </c>
      <c r="G170" s="63" t="str">
        <f>'2021'!G172</f>
        <v>Phase Ib</v>
      </c>
      <c r="H170" s="63" t="str">
        <f>'2021'!H172</f>
        <v>29/04/2025</v>
      </c>
      <c r="I170" s="63" t="str">
        <f>'2021'!I172</f>
        <v>18/03/2027</v>
      </c>
      <c r="J170" s="178" t="str">
        <f>'2021'!J172</f>
        <v>above 56 days</v>
      </c>
      <c r="K170" s="178">
        <f>'2021'!K172</f>
        <v>490</v>
      </c>
      <c r="L170" s="178" t="str">
        <f>'2021'!L172</f>
        <v>22/11/2021</v>
      </c>
      <c r="M170" s="63">
        <f>'2021'!M172</f>
        <v>48</v>
      </c>
      <c r="N170" s="178" t="str">
        <f>'2021'!AD172</f>
        <v>09/11/2021</v>
      </c>
      <c r="O170" s="63">
        <f>'2021'!AE172</f>
        <v>7</v>
      </c>
      <c r="P170" s="178" t="str">
        <f>'2021'!AV172</f>
        <v>27/10/2021</v>
      </c>
      <c r="Q170" s="63">
        <f>'2021'!AW172</f>
        <v>1</v>
      </c>
      <c r="R170" s="63">
        <f t="shared" si="1"/>
        <v>5</v>
      </c>
      <c r="S170" s="67">
        <v>3.0</v>
      </c>
      <c r="T170" s="63" t="str">
        <f t="shared" si="2"/>
        <v>3 months ago</v>
      </c>
      <c r="U170" s="181"/>
    </row>
    <row r="171">
      <c r="A171" s="63" t="str">
        <f>'2021'!A173</f>
        <v>RO7034067</v>
      </c>
      <c r="B171" s="63" t="str">
        <f>'2021'!B173</f>
        <v>BP39056</v>
      </c>
      <c r="C171" s="63" t="str">
        <f>'2021'!C173</f>
        <v>BP39056 / FIREFISH</v>
      </c>
      <c r="D171" s="63" t="str">
        <f>'2021'!D173</f>
        <v>Neuroscience</v>
      </c>
      <c r="E171" s="63" t="str">
        <f>'2021'!E173</f>
        <v>EVRYSDI</v>
      </c>
      <c r="F171" s="63" t="str">
        <f>'2021'!F173</f>
        <v>NS - NEUROSCIENCE</v>
      </c>
      <c r="G171" s="63" t="str">
        <f>'2021'!G173</f>
        <v>Phase II/III</v>
      </c>
      <c r="H171" s="63" t="str">
        <f>'2021'!H173</f>
        <v>16/04/2019</v>
      </c>
      <c r="I171" s="63" t="str">
        <f>'2021'!I173</f>
        <v>17/09/2019</v>
      </c>
      <c r="J171" s="178" t="str">
        <f>'2021'!J173</f>
        <v>above 56 days</v>
      </c>
      <c r="K171" s="178">
        <f>'2021'!K173</f>
        <v>500</v>
      </c>
      <c r="L171" s="178" t="str">
        <f>'2021'!L173</f>
        <v>12/11/2021</v>
      </c>
      <c r="M171" s="63">
        <f>'2021'!M173</f>
        <v>16</v>
      </c>
      <c r="N171" s="178" t="str">
        <f>'2021'!AD173</f>
        <v>12/11/2021</v>
      </c>
      <c r="O171" s="63">
        <f>'2021'!AE173</f>
        <v>38</v>
      </c>
      <c r="P171" s="178" t="str">
        <f>'2021'!AV173</f>
        <v>24/06/2021</v>
      </c>
      <c r="Q171" s="63">
        <f>'2021'!AW173</f>
        <v>118</v>
      </c>
      <c r="R171" s="63">
        <f t="shared" si="1"/>
        <v>5</v>
      </c>
      <c r="S171" s="67">
        <v>3.0</v>
      </c>
      <c r="T171" s="63" t="str">
        <f t="shared" si="2"/>
        <v>3 months ago</v>
      </c>
      <c r="U171" s="181"/>
    </row>
    <row r="172">
      <c r="A172" s="63" t="str">
        <f>'2021'!A174</f>
        <v>RO7200220</v>
      </c>
      <c r="B172" s="63" t="str">
        <f>'2021'!B174</f>
        <v>BP40899</v>
      </c>
      <c r="C172" s="63" t="str">
        <f>'2021'!C174</f>
        <v>BP40899 / DOVETAIL</v>
      </c>
      <c r="D172" s="63" t="str">
        <f>'2021'!D174</f>
        <v>I2O</v>
      </c>
      <c r="E172" s="63" t="str">
        <f>'2021'!E174</f>
        <v>IL-6 MAb</v>
      </c>
      <c r="F172" s="63" t="str">
        <f>'2021'!F174</f>
        <v>OPH - OPHTHALMOLOGY</v>
      </c>
      <c r="G172" s="63" t="str">
        <f>'2021'!G174</f>
        <v>Phase I</v>
      </c>
      <c r="H172" s="63" t="str">
        <f>'2021'!H174</f>
        <v>03/06/2022</v>
      </c>
      <c r="I172" s="63" t="str">
        <f>'2021'!I174</f>
        <v>25/03/2027</v>
      </c>
      <c r="J172" s="178" t="str">
        <f>'2021'!J174</f>
        <v>above 56 days</v>
      </c>
      <c r="K172" s="178">
        <f>'2021'!K174</f>
        <v>422</v>
      </c>
      <c r="L172" s="178" t="str">
        <f>'2021'!L174</f>
        <v>29/01/2022</v>
      </c>
      <c r="M172" s="63">
        <f>'2021'!M174</f>
        <v>205</v>
      </c>
      <c r="N172" s="178" t="str">
        <f>'2021'!AD174</f>
        <v/>
      </c>
      <c r="O172" s="63">
        <f>'2021'!AE174</f>
        <v>0</v>
      </c>
      <c r="P172" s="178" t="str">
        <f>'2021'!AV174</f>
        <v>31/08/2021</v>
      </c>
      <c r="Q172" s="63">
        <f>'2021'!AW174</f>
        <v>10</v>
      </c>
      <c r="R172" s="63">
        <f t="shared" si="1"/>
        <v>2</v>
      </c>
      <c r="S172" s="67">
        <v>1.0</v>
      </c>
      <c r="T172" s="63" t="str">
        <f t="shared" si="2"/>
        <v>1 month ago</v>
      </c>
      <c r="U172" s="181"/>
    </row>
    <row r="173">
      <c r="A173" s="63" t="str">
        <f>'2021'!A175</f>
        <v>RO7223280</v>
      </c>
      <c r="B173" s="63" t="str">
        <f>'2021'!B175</f>
        <v>BP41732</v>
      </c>
      <c r="C173" s="63" t="str">
        <f>'2021'!C175</f>
        <v>BP41732</v>
      </c>
      <c r="D173" s="63" t="str">
        <f>'2021'!D175</f>
        <v>I2O</v>
      </c>
      <c r="E173" s="63" t="str">
        <f>'2021'!E175</f>
        <v>Abx Peptide MacroCyc</v>
      </c>
      <c r="F173" s="63" t="str">
        <f>'2021'!F175</f>
        <v>ID - INFECTIOUS DISEASES &amp; VIROLOGY</v>
      </c>
      <c r="G173" s="63" t="str">
        <f>'2021'!G175</f>
        <v>Phase I</v>
      </c>
      <c r="H173" s="63" t="str">
        <f>'2021'!H175</f>
        <v>10/03/2022</v>
      </c>
      <c r="I173" s="63" t="str">
        <f>'2021'!I175</f>
        <v>30/06/2027</v>
      </c>
      <c r="J173" s="178" t="str">
        <f>'2021'!J175</f>
        <v>above 56 days</v>
      </c>
      <c r="K173" s="178">
        <f>'2021'!K175</f>
        <v>422</v>
      </c>
      <c r="L173" s="178" t="str">
        <f>'2021'!L175</f>
        <v>29/01/2022</v>
      </c>
      <c r="M173" s="63">
        <f>'2021'!M175</f>
        <v>127</v>
      </c>
      <c r="N173" s="178" t="str">
        <f>'2021'!AD175</f>
        <v>20/08/2021</v>
      </c>
      <c r="O173" s="63">
        <f>'2021'!AE175</f>
        <v>6</v>
      </c>
      <c r="P173" s="178" t="str">
        <f>'2021'!AV175</f>
        <v>26/08/2021</v>
      </c>
      <c r="Q173" s="63">
        <f>'2021'!AW175</f>
        <v>19</v>
      </c>
      <c r="R173" s="63">
        <f t="shared" si="1"/>
        <v>2</v>
      </c>
      <c r="S173" s="67">
        <v>1.0</v>
      </c>
      <c r="T173" s="63" t="str">
        <f t="shared" si="2"/>
        <v>1 month ago</v>
      </c>
      <c r="U173" s="181"/>
    </row>
    <row r="174">
      <c r="A174" s="63" t="str">
        <f>'2021'!A176</f>
        <v>RO5541077</v>
      </c>
      <c r="B174" s="63" t="str">
        <f>'2021'!B176</f>
        <v>GO29834</v>
      </c>
      <c r="C174" s="63" t="str">
        <f>'2021'!C176</f>
        <v>GO29834 / InHarmony</v>
      </c>
      <c r="D174" s="63" t="str">
        <f>'2021'!D176</f>
        <v>Onc Hematology &amp; Onc Early Dev</v>
      </c>
      <c r="E174" s="63" t="str">
        <f>'2021'!E176</f>
        <v>Polivy</v>
      </c>
      <c r="F174" s="63" t="str">
        <f>'2021'!F176</f>
        <v>Oncology</v>
      </c>
      <c r="G174" s="63" t="str">
        <f>'2021'!G176</f>
        <v>Phase Ib</v>
      </c>
      <c r="H174" s="63" t="str">
        <f>'2021'!H176</f>
        <v>11/08/2022</v>
      </c>
      <c r="I174" s="63" t="str">
        <f>'2021'!I176</f>
        <v/>
      </c>
      <c r="J174" s="178" t="str">
        <f>'2021'!J176</f>
        <v>above 56 days</v>
      </c>
      <c r="K174" s="178">
        <f>'2021'!K176</f>
        <v>650</v>
      </c>
      <c r="L174" s="178" t="str">
        <f>'2021'!L176</f>
        <v>15/06/2021</v>
      </c>
      <c r="M174" s="63">
        <f>'2021'!M176</f>
        <v>5</v>
      </c>
      <c r="N174" s="178" t="str">
        <f>'2021'!AD176</f>
        <v/>
      </c>
      <c r="O174" s="63">
        <f>'2021'!AE176</f>
        <v>0</v>
      </c>
      <c r="P174" s="178" t="str">
        <f>'2021'!AV176</f>
        <v/>
      </c>
      <c r="Q174" s="63">
        <f>'2021'!AW176</f>
        <v>0</v>
      </c>
      <c r="R174" s="63">
        <f t="shared" si="1"/>
        <v>10</v>
      </c>
      <c r="S174" s="67">
        <v>8.0</v>
      </c>
      <c r="T174" s="63" t="str">
        <f t="shared" si="2"/>
        <v>8 months ago</v>
      </c>
      <c r="U174" s="181"/>
    </row>
    <row r="175">
      <c r="A175" s="63" t="str">
        <f>'2021'!A177</f>
        <v>RO7030816</v>
      </c>
      <c r="B175" s="63" t="str">
        <f>'2021'!B177</f>
        <v>GO40515</v>
      </c>
      <c r="C175" s="63" t="str">
        <f>'2021'!C177</f>
        <v>GO40515</v>
      </c>
      <c r="D175" s="63" t="str">
        <f>'2021'!D177</f>
        <v>Onc Hematology &amp; Onc Early Dev</v>
      </c>
      <c r="E175" s="63" t="str">
        <f>'2021'!E177</f>
        <v>mosunetuzumab</v>
      </c>
      <c r="F175" s="63" t="str">
        <f>'2021'!F177</f>
        <v>ONC - ONCOLOGY</v>
      </c>
      <c r="G175" s="63" t="str">
        <f>'2021'!G177</f>
        <v>Phase I/II</v>
      </c>
      <c r="H175" s="63" t="str">
        <f>'2021'!H177</f>
        <v>10/02/2023</v>
      </c>
      <c r="I175" s="63" t="str">
        <f>'2021'!I177</f>
        <v/>
      </c>
      <c r="J175" s="178" t="str">
        <f>'2021'!J177</f>
        <v>above 56 days</v>
      </c>
      <c r="K175" s="178">
        <f>'2021'!K177</f>
        <v>420</v>
      </c>
      <c r="L175" s="178" t="str">
        <f>'2021'!L177</f>
        <v>31/01/2022</v>
      </c>
      <c r="M175" s="63">
        <f>'2021'!M177</f>
        <v>45</v>
      </c>
      <c r="N175" s="178" t="str">
        <f>'2021'!AD177</f>
        <v>28/09/2021</v>
      </c>
      <c r="O175" s="63">
        <f>'2021'!AE177</f>
        <v>1</v>
      </c>
      <c r="P175" s="178" t="str">
        <f>'2021'!AV177</f>
        <v>02/11/2021</v>
      </c>
      <c r="Q175" s="63">
        <f>'2021'!AW177</f>
        <v>199</v>
      </c>
      <c r="R175" s="63">
        <f t="shared" si="1"/>
        <v>2</v>
      </c>
      <c r="S175" s="67">
        <v>1.0</v>
      </c>
      <c r="T175" s="63" t="str">
        <f t="shared" si="2"/>
        <v>1 month ago</v>
      </c>
      <c r="U175" s="181"/>
    </row>
    <row r="176">
      <c r="A176" s="63" t="str">
        <f>'2021'!A178</f>
        <v>RO5537381</v>
      </c>
      <c r="B176" s="63" t="str">
        <f>'2021'!B178</f>
        <v>GO00886</v>
      </c>
      <c r="C176" s="63" t="str">
        <f>'2021'!C178</f>
        <v>GO00886</v>
      </c>
      <c r="D176" s="63" t="str">
        <f>'2021'!D178</f>
        <v>Onc Solid Tumor &amp; Onc Medical Affairs</v>
      </c>
      <c r="E176" s="63" t="str">
        <f>'2021'!E178</f>
        <v>taselisib</v>
      </c>
      <c r="F176" s="63" t="str">
        <f>'2021'!F178</f>
        <v>Oncology</v>
      </c>
      <c r="G176" s="63" t="str">
        <f>'2021'!G178</f>
        <v>Phase Ib</v>
      </c>
      <c r="H176" s="63" t="str">
        <f>'2021'!H178</f>
        <v>15/09/2021</v>
      </c>
      <c r="I176" s="63" t="str">
        <f>'2021'!I178</f>
        <v/>
      </c>
      <c r="J176" s="178" t="str">
        <f>'2021'!J178</f>
        <v>above 56 days</v>
      </c>
      <c r="K176" s="178">
        <f>'2021'!K178</f>
        <v>574</v>
      </c>
      <c r="L176" s="178" t="str">
        <f>'2021'!L178</f>
        <v>30/08/2021</v>
      </c>
      <c r="M176" s="63">
        <f>'2021'!M178</f>
        <v>8</v>
      </c>
      <c r="N176" s="178" t="str">
        <f>'2021'!AD178</f>
        <v/>
      </c>
      <c r="O176" s="63">
        <f>'2021'!AE178</f>
        <v>0</v>
      </c>
      <c r="P176" s="178" t="str">
        <f>'2021'!AV178</f>
        <v/>
      </c>
      <c r="Q176" s="63">
        <f>'2021'!AW178</f>
        <v>0</v>
      </c>
      <c r="R176" s="63">
        <f t="shared" si="1"/>
        <v>7</v>
      </c>
      <c r="S176" s="67">
        <v>6.0</v>
      </c>
      <c r="T176" s="63" t="str">
        <f t="shared" si="2"/>
        <v>6 months ago</v>
      </c>
      <c r="U176" s="181"/>
    </row>
    <row r="177">
      <c r="A177" s="63" t="str">
        <f>'2021'!A179</f>
        <v>RO5537382</v>
      </c>
      <c r="B177" s="63" t="str">
        <f>'2021'!B179</f>
        <v>BO42203</v>
      </c>
      <c r="C177" s="63" t="str">
        <f>'2021'!C179</f>
        <v>BO42203</v>
      </c>
      <c r="D177" s="63" t="str">
        <f>'2021'!D179</f>
        <v>Onc Hematology &amp; Onc Early Dev</v>
      </c>
      <c r="E177" s="63" t="str">
        <f>'2021'!E179</f>
        <v>Venclexta</v>
      </c>
      <c r="F177" s="63" t="str">
        <f>'2021'!F179</f>
        <v>ONC - HEMATOLOGY</v>
      </c>
      <c r="G177" s="63" t="str">
        <f>'2021'!G179</f>
        <v>Phase Ib</v>
      </c>
      <c r="H177" s="63" t="str">
        <f>'2021'!H179</f>
        <v>04/01/2025</v>
      </c>
      <c r="I177" s="63" t="str">
        <f>'2021'!I179</f>
        <v/>
      </c>
      <c r="J177" s="178" t="str">
        <f>'2021'!J179</f>
        <v>above 56 days</v>
      </c>
      <c r="K177" s="178">
        <f>'2021'!K179</f>
        <v>447</v>
      </c>
      <c r="L177" s="178" t="str">
        <f>'2021'!L179</f>
        <v>04/01/2022</v>
      </c>
      <c r="M177" s="63">
        <f>'2021'!M179</f>
        <v>17</v>
      </c>
      <c r="N177" s="178" t="str">
        <f>'2021'!AD179</f>
        <v/>
      </c>
      <c r="O177" s="63">
        <f>'2021'!AE179</f>
        <v>0</v>
      </c>
      <c r="P177" s="178" t="str">
        <f>'2021'!AV179</f>
        <v>28/10/2021</v>
      </c>
      <c r="Q177" s="63">
        <f>'2021'!AW179</f>
        <v>5</v>
      </c>
      <c r="R177" s="63">
        <f t="shared" si="1"/>
        <v>3</v>
      </c>
      <c r="S177" s="67">
        <v>1.0</v>
      </c>
      <c r="T177" s="63" t="str">
        <f t="shared" si="2"/>
        <v>1 month ago</v>
      </c>
      <c r="U177" s="181"/>
    </row>
    <row r="178">
      <c r="A178" s="63" t="str">
        <f>'2021'!A180</f>
        <v>RO7092284</v>
      </c>
      <c r="B178" s="63" t="str">
        <f>'2021'!B180</f>
        <v>BO42533</v>
      </c>
      <c r="C178" s="63" t="str">
        <f>'2021'!C180</f>
        <v>BO42533</v>
      </c>
      <c r="D178" s="63" t="str">
        <f>'2021'!D180</f>
        <v>Onc Solid Tumor &amp; Onc Medical Affairs</v>
      </c>
      <c r="E178" s="63" t="str">
        <f>'2021'!E180</f>
        <v>tiragolumab</v>
      </c>
      <c r="F178" s="63" t="str">
        <f>'2021'!F180</f>
        <v>ONC - ONCOLOGY</v>
      </c>
      <c r="G178" s="63" t="str">
        <f>'2021'!G180</f>
        <v>Phase II</v>
      </c>
      <c r="H178" s="63" t="str">
        <f>'2021'!H180</f>
        <v>21/02/2023</v>
      </c>
      <c r="I178" s="63" t="str">
        <f>'2021'!I180</f>
        <v/>
      </c>
      <c r="J178" s="178" t="str">
        <f>'2021'!J180</f>
        <v>above 56 days</v>
      </c>
      <c r="K178" s="178">
        <f>'2021'!K180</f>
        <v>420</v>
      </c>
      <c r="L178" s="178" t="str">
        <f>'2021'!L180</f>
        <v>31/01/2022</v>
      </c>
      <c r="M178" s="63">
        <f>'2021'!M180</f>
        <v>22</v>
      </c>
      <c r="N178" s="178" t="str">
        <f>'2021'!AD180</f>
        <v/>
      </c>
      <c r="O178" s="63">
        <f>'2021'!AE180</f>
        <v>0</v>
      </c>
      <c r="P178" s="178" t="str">
        <f>'2021'!AV180</f>
        <v/>
      </c>
      <c r="Q178" s="63">
        <f>'2021'!AW180</f>
        <v>0</v>
      </c>
      <c r="R178" s="63">
        <f t="shared" si="1"/>
        <v>2</v>
      </c>
      <c r="S178" s="67">
        <v>1.0</v>
      </c>
      <c r="T178" s="63" t="str">
        <f t="shared" si="2"/>
        <v>1 month ago</v>
      </c>
      <c r="U178" s="181"/>
    </row>
    <row r="179">
      <c r="A179" s="63" t="str">
        <f>'2021'!A181</f>
        <v>RO6889450</v>
      </c>
      <c r="B179" s="63" t="str">
        <f>'2021'!B181</f>
        <v>BP41743</v>
      </c>
      <c r="C179" s="63" t="str">
        <f>'2021'!C181</f>
        <v>BP41743</v>
      </c>
      <c r="D179" s="63" t="str">
        <f>'2021'!D181</f>
        <v>Neuroscience</v>
      </c>
      <c r="E179" s="63" t="str">
        <f>'2021'!E181</f>
        <v>ralmitaront</v>
      </c>
      <c r="F179" s="63" t="str">
        <f>'2021'!F181</f>
        <v>NS - NEUROSCIENCE</v>
      </c>
      <c r="G179" s="63" t="str">
        <f>'2021'!G181</f>
        <v>Phase II</v>
      </c>
      <c r="H179" s="63" t="str">
        <f>'2021'!H181</f>
        <v>30/06/2022</v>
      </c>
      <c r="I179" s="63" t="str">
        <f>'2021'!I181</f>
        <v>05/08/2025</v>
      </c>
      <c r="J179" s="178" t="str">
        <f>'2021'!J181</f>
        <v>above 56 days</v>
      </c>
      <c r="K179" s="178">
        <f>'2021'!K181</f>
        <v>654</v>
      </c>
      <c r="L179" s="178" t="str">
        <f>'2021'!L181</f>
        <v>11/06/2021</v>
      </c>
      <c r="M179" s="63">
        <f>'2021'!M181</f>
        <v>1</v>
      </c>
      <c r="N179" s="178" t="str">
        <f>'2021'!AD181</f>
        <v/>
      </c>
      <c r="O179" s="63">
        <f>'2021'!AE181</f>
        <v>0</v>
      </c>
      <c r="P179" s="178" t="str">
        <f>'2021'!AV181</f>
        <v/>
      </c>
      <c r="Q179" s="63">
        <f>'2021'!AW181</f>
        <v>0</v>
      </c>
      <c r="R179" s="63">
        <f t="shared" si="1"/>
        <v>10</v>
      </c>
      <c r="S179" s="67">
        <v>8.0</v>
      </c>
      <c r="T179" s="63" t="str">
        <f t="shared" si="2"/>
        <v>8 months ago</v>
      </c>
      <c r="U179" s="181"/>
    </row>
    <row r="180">
      <c r="A180" s="63" t="str">
        <f>'2021'!A182</f>
        <v>RO7303509</v>
      </c>
      <c r="B180" s="63" t="str">
        <f>'2021'!B182</f>
        <v>GA42285</v>
      </c>
      <c r="C180" s="63" t="str">
        <f>'2021'!C182</f>
        <v>GA42285</v>
      </c>
      <c r="D180" s="63" t="str">
        <f>'2021'!D182</f>
        <v>I2O</v>
      </c>
      <c r="E180" s="63" t="str">
        <f>'2021'!E182</f>
        <v>TGF beta (3)</v>
      </c>
      <c r="F180" s="63" t="str">
        <f>'2021'!F182</f>
        <v>IMM - IMMUNOLOGY &amp; INFLAMMATION</v>
      </c>
      <c r="G180" s="63" t="str">
        <f>'2021'!G182</f>
        <v>Phase I</v>
      </c>
      <c r="H180" s="63" t="str">
        <f>'2021'!H182</f>
        <v>23/02/2022</v>
      </c>
      <c r="I180" s="63" t="str">
        <f>'2021'!I182</f>
        <v>26/06/2029</v>
      </c>
      <c r="J180" s="178" t="str">
        <f>'2021'!J182</f>
        <v>above 56 days</v>
      </c>
      <c r="K180" s="178">
        <f>'2021'!K182</f>
        <v>424</v>
      </c>
      <c r="L180" s="178" t="str">
        <f>'2021'!L182</f>
        <v>27/01/2022</v>
      </c>
      <c r="M180" s="63">
        <f>'2021'!M182</f>
        <v>8</v>
      </c>
      <c r="N180" s="178" t="str">
        <f>'2021'!AD182</f>
        <v/>
      </c>
      <c r="O180" s="63">
        <f>'2021'!AE182</f>
        <v>0</v>
      </c>
      <c r="P180" s="178" t="str">
        <f>'2021'!AV182</f>
        <v>10/06/2021</v>
      </c>
      <c r="Q180" s="63">
        <f>'2021'!AW182</f>
        <v>12</v>
      </c>
      <c r="R180" s="63">
        <f t="shared" si="1"/>
        <v>2</v>
      </c>
      <c r="S180" s="67">
        <v>1.0</v>
      </c>
      <c r="T180" s="63" t="str">
        <f t="shared" si="2"/>
        <v>1 month ago</v>
      </c>
      <c r="U180" s="181"/>
    </row>
    <row r="181">
      <c r="A181" s="63" t="str">
        <f>'2021'!A183</f>
        <v>RO5541267</v>
      </c>
      <c r="B181" s="63" t="str">
        <f>'2021'!B183</f>
        <v>MO39171</v>
      </c>
      <c r="C181" s="63" t="str">
        <f>'2021'!C183</f>
        <v>MO39171 / TAIL</v>
      </c>
      <c r="D181" s="63" t="str">
        <f>'2021'!D183</f>
        <v>Onc Solid Tumor &amp; Onc Medical Affairs</v>
      </c>
      <c r="E181" s="63" t="str">
        <f>'2021'!E183</f>
        <v>Tecentriq</v>
      </c>
      <c r="F181" s="63" t="str">
        <f>'2021'!F183</f>
        <v>ONC - ONCOLOGY</v>
      </c>
      <c r="G181" s="63" t="str">
        <f>'2021'!G183</f>
        <v>Phase IV</v>
      </c>
      <c r="H181" s="63" t="str">
        <f>'2021'!H183</f>
        <v>18/07/2023</v>
      </c>
      <c r="I181" s="63" t="str">
        <f>'2021'!I183</f>
        <v/>
      </c>
      <c r="J181" s="178" t="str">
        <f>'2021'!J183</f>
        <v>above 56 days</v>
      </c>
      <c r="K181" s="178">
        <f>'2021'!K183</f>
        <v>587</v>
      </c>
      <c r="L181" s="178" t="str">
        <f>'2021'!L183</f>
        <v>17/08/2021</v>
      </c>
      <c r="M181" s="63">
        <f>'2021'!M183</f>
        <v>6</v>
      </c>
      <c r="N181" s="178" t="str">
        <f>'2021'!AD183</f>
        <v/>
      </c>
      <c r="O181" s="63">
        <f>'2021'!AE183</f>
        <v>0</v>
      </c>
      <c r="P181" s="178" t="str">
        <f>'2021'!AV183</f>
        <v/>
      </c>
      <c r="Q181" s="63">
        <f>'2021'!AW183</f>
        <v>0</v>
      </c>
      <c r="R181" s="63">
        <f t="shared" si="1"/>
        <v>8</v>
      </c>
      <c r="S181" s="67">
        <v>6.0</v>
      </c>
      <c r="T181" s="63" t="str">
        <f t="shared" si="2"/>
        <v>6 months ago</v>
      </c>
      <c r="U181" s="181"/>
    </row>
    <row r="182">
      <c r="A182" s="63" t="str">
        <f>'2021'!A184</f>
        <v>RO5532961</v>
      </c>
      <c r="B182" s="63" t="str">
        <f>'2021'!B184</f>
        <v>CO40016</v>
      </c>
      <c r="C182" s="63" t="str">
        <f>'2021'!C184</f>
        <v>CO40016 / IPATunity130</v>
      </c>
      <c r="D182" s="63" t="str">
        <f>'2021'!D184</f>
        <v>Onc Solid Tumor &amp; Onc Medical Affairs</v>
      </c>
      <c r="E182" s="63" t="str">
        <f>'2021'!E184</f>
        <v>IPATASERTIB</v>
      </c>
      <c r="F182" s="63" t="str">
        <f>'2021'!F184</f>
        <v>ONC - ONCOLOGY</v>
      </c>
      <c r="G182" s="63" t="str">
        <f>'2021'!G184</f>
        <v>Phase III</v>
      </c>
      <c r="H182" s="63" t="str">
        <f>'2021'!H184</f>
        <v>17/08/2022</v>
      </c>
      <c r="I182" s="63" t="str">
        <f>'2021'!I184</f>
        <v/>
      </c>
      <c r="J182" s="178" t="str">
        <f>'2021'!J184</f>
        <v>above 56 days</v>
      </c>
      <c r="K182" s="178">
        <f>'2021'!K184</f>
        <v>423</v>
      </c>
      <c r="L182" s="178" t="str">
        <f>'2021'!L184</f>
        <v>28/01/2022</v>
      </c>
      <c r="M182" s="63">
        <f>'2021'!M184</f>
        <v>14</v>
      </c>
      <c r="N182" s="178" t="str">
        <f>'2021'!AD184</f>
        <v/>
      </c>
      <c r="O182" s="63">
        <f>'2021'!AE184</f>
        <v>0</v>
      </c>
      <c r="P182" s="178" t="str">
        <f>'2021'!AV184</f>
        <v/>
      </c>
      <c r="Q182" s="63">
        <f>'2021'!AW184</f>
        <v>0</v>
      </c>
      <c r="R182" s="63">
        <f t="shared" si="1"/>
        <v>2</v>
      </c>
      <c r="S182" s="67">
        <v>1.0</v>
      </c>
      <c r="T182" s="63" t="str">
        <f t="shared" si="2"/>
        <v>1 month ago</v>
      </c>
      <c r="U182" s="181"/>
    </row>
    <row r="183">
      <c r="A183" s="63" t="str">
        <f>'2021'!A185</f>
        <v>RO5514041</v>
      </c>
      <c r="B183" s="63" t="str">
        <f>'2021'!B185</f>
        <v>YO40482</v>
      </c>
      <c r="C183" s="63" t="str">
        <f>'2021'!C185</f>
        <v>YO40482</v>
      </c>
      <c r="D183" s="63" t="str">
        <f>'2021'!D185</f>
        <v>Onc Solid Tumor &amp; Onc Medical Affairs</v>
      </c>
      <c r="E183" s="63" t="str">
        <f>'2021'!E185</f>
        <v>Cotellic</v>
      </c>
      <c r="F183" s="63" t="str">
        <f>'2021'!F185</f>
        <v>ONC - ONCOLOGY</v>
      </c>
      <c r="G183" s="63" t="str">
        <f>'2021'!G185</f>
        <v>Phase Ib</v>
      </c>
      <c r="H183" s="63" t="str">
        <f>'2021'!H185</f>
        <v>03/01/2017</v>
      </c>
      <c r="I183" s="63" t="str">
        <f>'2021'!I185</f>
        <v/>
      </c>
      <c r="J183" s="178" t="str">
        <f>'2021'!J185</f>
        <v>above 56 days</v>
      </c>
      <c r="K183" s="178">
        <f>'2021'!K185</f>
        <v>458</v>
      </c>
      <c r="L183" s="178" t="str">
        <f>'2021'!L185</f>
        <v>24/12/2021</v>
      </c>
      <c r="M183" s="63">
        <f>'2021'!M185</f>
        <v>10</v>
      </c>
      <c r="N183" s="178" t="str">
        <f>'2021'!AD185</f>
        <v/>
      </c>
      <c r="O183" s="63">
        <f>'2021'!AE185</f>
        <v>0</v>
      </c>
      <c r="P183" s="178" t="str">
        <f>'2021'!AV185</f>
        <v>30/11/2021</v>
      </c>
      <c r="Q183" s="63">
        <f>'2021'!AW185</f>
        <v>303</v>
      </c>
      <c r="R183" s="63">
        <f t="shared" si="1"/>
        <v>4</v>
      </c>
      <c r="S183" s="67">
        <v>2.0</v>
      </c>
      <c r="T183" s="63" t="str">
        <f t="shared" si="2"/>
        <v>2 months ago</v>
      </c>
      <c r="U183" s="181"/>
    </row>
    <row r="184">
      <c r="A184" s="63" t="str">
        <f>'2021'!A186</f>
        <v>RO7283420</v>
      </c>
      <c r="B184" s="63" t="str">
        <f>'2021'!B186</f>
        <v>WP42004</v>
      </c>
      <c r="C184" s="63" t="str">
        <f>'2021'!C186</f>
        <v>WP42004</v>
      </c>
      <c r="D184" s="63" t="str">
        <f>'2021'!D186</f>
        <v>Onc Hematology &amp; Onc Early Dev</v>
      </c>
      <c r="E184" s="63" t="str">
        <f>'2021'!E186</f>
        <v>HLA-A2-WT1 TCB</v>
      </c>
      <c r="F184" s="63" t="str">
        <f>'2021'!F186</f>
        <v>ONC - ONCOLOGY</v>
      </c>
      <c r="G184" s="63" t="str">
        <f>'2021'!G186</f>
        <v>Phase I</v>
      </c>
      <c r="H184" s="63" t="str">
        <f>'2021'!H186</f>
        <v>22/10/2024</v>
      </c>
      <c r="I184" s="63" t="str">
        <f>'2021'!I186</f>
        <v>11/09/2027</v>
      </c>
      <c r="J184" s="178" t="str">
        <f>'2021'!J186</f>
        <v>above 56 days</v>
      </c>
      <c r="K184" s="178">
        <f>'2021'!K186</f>
        <v>665</v>
      </c>
      <c r="L184" s="178" t="str">
        <f>'2021'!L186</f>
        <v>31/05/2021</v>
      </c>
      <c r="M184" s="63">
        <f>'2021'!M186</f>
        <v>3</v>
      </c>
      <c r="N184" s="178" t="str">
        <f>'2021'!AD186</f>
        <v/>
      </c>
      <c r="O184" s="63">
        <f>'2021'!AE186</f>
        <v>0</v>
      </c>
      <c r="P184" s="178" t="str">
        <f>'2021'!AV186</f>
        <v/>
      </c>
      <c r="Q184" s="63">
        <f>'2021'!AW186</f>
        <v>0</v>
      </c>
      <c r="R184" s="63">
        <f t="shared" si="1"/>
        <v>10</v>
      </c>
      <c r="S184" s="67">
        <v>9.0</v>
      </c>
      <c r="T184" s="63" t="str">
        <f t="shared" si="2"/>
        <v>9 months ago</v>
      </c>
      <c r="U184" s="181"/>
    </row>
    <row r="185">
      <c r="A185" s="63" t="str">
        <f>'2021'!A187</f>
        <v>RO4964913</v>
      </c>
      <c r="B185" s="63" t="str">
        <f>'2021'!B187</f>
        <v>MA30143</v>
      </c>
      <c r="C185" s="63" t="str">
        <f>'2021'!C187</f>
        <v>MA30143 / ENSEMBLE</v>
      </c>
      <c r="D185" s="63" t="str">
        <f>'2021'!D187</f>
        <v>Neuroscience</v>
      </c>
      <c r="E185" s="63" t="str">
        <f>'2021'!E187</f>
        <v>OCREVUS</v>
      </c>
      <c r="F185" s="63" t="str">
        <f>'2021'!F187</f>
        <v>NS - NEUROSCIENCE</v>
      </c>
      <c r="G185" s="63" t="str">
        <f>'2021'!G187</f>
        <v>Phase III</v>
      </c>
      <c r="H185" s="63" t="str">
        <f>'2021'!H187</f>
        <v>24/10/2024</v>
      </c>
      <c r="I185" s="63" t="str">
        <f>'2021'!I187</f>
        <v/>
      </c>
      <c r="J185" s="178" t="str">
        <f>'2021'!J187</f>
        <v>above 56 days</v>
      </c>
      <c r="K185" s="178">
        <f>'2021'!K187</f>
        <v>434</v>
      </c>
      <c r="L185" s="178" t="str">
        <f>'2021'!L187</f>
        <v>17/01/2022</v>
      </c>
      <c r="M185" s="63">
        <f>'2021'!M187</f>
        <v>11</v>
      </c>
      <c r="N185" s="178" t="str">
        <f>'2021'!AD187</f>
        <v/>
      </c>
      <c r="O185" s="63">
        <f>'2021'!AE187</f>
        <v>0</v>
      </c>
      <c r="P185" s="178" t="str">
        <f>'2021'!AV187</f>
        <v/>
      </c>
      <c r="Q185" s="63">
        <f>'2021'!AW187</f>
        <v>0</v>
      </c>
      <c r="R185" s="63">
        <f t="shared" si="1"/>
        <v>3</v>
      </c>
      <c r="S185" s="67">
        <v>1.0</v>
      </c>
      <c r="T185" s="63" t="str">
        <f t="shared" si="2"/>
        <v>1 month ago</v>
      </c>
      <c r="U185" s="181"/>
    </row>
    <row r="186">
      <c r="A186" s="63" t="str">
        <f>'2021'!A188</f>
        <v>RO7191686</v>
      </c>
      <c r="B186" s="63" t="str">
        <f>'2021'!B188</f>
        <v>CP40559</v>
      </c>
      <c r="C186" s="63" t="str">
        <f>'2021'!C188</f>
        <v>CP40559 / MiniSTONE 1</v>
      </c>
      <c r="D186" s="63" t="str">
        <f>'2021'!D188</f>
        <v>I2O</v>
      </c>
      <c r="E186" s="63" t="str">
        <f>'2021'!E188</f>
        <v>XOFLUZA</v>
      </c>
      <c r="F186" s="63" t="str">
        <f>'2021'!F188</f>
        <v>ID - INFECTIOUS DISEASES &amp; VIROLOGY</v>
      </c>
      <c r="G186" s="63" t="str">
        <f>'2021'!G188</f>
        <v>Phase III</v>
      </c>
      <c r="H186" s="63" t="str">
        <f>'2021'!H188</f>
        <v>27/09/2022</v>
      </c>
      <c r="I186" s="63" t="str">
        <f>'2021'!I188</f>
        <v>23/01/2020</v>
      </c>
      <c r="J186" s="178" t="str">
        <f>'2021'!J188</f>
        <v>above 56 days</v>
      </c>
      <c r="K186" s="178">
        <f>'2021'!K188</f>
        <v>501</v>
      </c>
      <c r="L186" s="178" t="str">
        <f>'2021'!L188</f>
        <v>11/11/2021</v>
      </c>
      <c r="M186" s="63">
        <f>'2021'!M188</f>
        <v>8</v>
      </c>
      <c r="N186" s="178" t="str">
        <f>'2021'!AD188</f>
        <v>14/10/2021</v>
      </c>
      <c r="O186" s="63">
        <f>'2021'!AE188</f>
        <v>2</v>
      </c>
      <c r="P186" s="178" t="str">
        <f>'2021'!AV188</f>
        <v>18/10/2021</v>
      </c>
      <c r="Q186" s="63">
        <f>'2021'!AW188</f>
        <v>2</v>
      </c>
      <c r="R186" s="63">
        <f t="shared" si="1"/>
        <v>5</v>
      </c>
      <c r="S186" s="67">
        <v>3.0</v>
      </c>
      <c r="T186" s="63" t="str">
        <f t="shared" si="2"/>
        <v>3 months ago</v>
      </c>
      <c r="U186" s="181"/>
    </row>
    <row r="187">
      <c r="A187" s="63" t="str">
        <f>'2021'!A189</f>
        <v>RO7200394</v>
      </c>
      <c r="B187" s="63" t="str">
        <f>'2021'!B189</f>
        <v>BP40923</v>
      </c>
      <c r="C187" s="63" t="str">
        <f>'2021'!C189</f>
        <v>BP40923 / BLUETAIL</v>
      </c>
      <c r="D187" s="63" t="str">
        <f>'2021'!D189</f>
        <v>I2O</v>
      </c>
      <c r="E187" s="63" t="str">
        <f>'2021'!E189</f>
        <v>VEGF-IL1beta DutaFab</v>
      </c>
      <c r="F187" s="63" t="str">
        <f>'2021'!F189</f>
        <v>OPH - OPHTHALMOLOGY</v>
      </c>
      <c r="G187" s="63" t="str">
        <f>'2021'!G189</f>
        <v>Phase I</v>
      </c>
      <c r="H187" s="63" t="str">
        <f>'2021'!H189</f>
        <v>19/08/2022</v>
      </c>
      <c r="I187" s="63" t="str">
        <f>'2021'!I189</f>
        <v>26/05/2027</v>
      </c>
      <c r="J187" s="178" t="str">
        <f>'2021'!J189</f>
        <v>above 56 days</v>
      </c>
      <c r="K187" s="178">
        <f>'2021'!K189</f>
        <v>635</v>
      </c>
      <c r="L187" s="178" t="str">
        <f>'2021'!L189</f>
        <v>30/06/2021</v>
      </c>
      <c r="M187" s="63">
        <f>'2021'!M189</f>
        <v>2</v>
      </c>
      <c r="N187" s="178" t="str">
        <f>'2021'!AD189</f>
        <v/>
      </c>
      <c r="O187" s="63">
        <f>'2021'!AE189</f>
        <v>0</v>
      </c>
      <c r="P187" s="178" t="str">
        <f>'2021'!AV189</f>
        <v/>
      </c>
      <c r="Q187" s="63">
        <f>'2021'!AW189</f>
        <v>0</v>
      </c>
      <c r="R187" s="63">
        <f t="shared" si="1"/>
        <v>9</v>
      </c>
      <c r="S187" s="67">
        <v>8.0</v>
      </c>
      <c r="T187" s="63" t="str">
        <f t="shared" si="2"/>
        <v>8 months ago</v>
      </c>
      <c r="U187" s="181"/>
    </row>
    <row r="188">
      <c r="A188" s="63" t="str">
        <f>'2021'!A190</f>
        <v>RO7030816</v>
      </c>
      <c r="B188" s="63" t="str">
        <f>'2021'!B190</f>
        <v>GO40554</v>
      </c>
      <c r="C188" s="63" t="str">
        <f>'2021'!C190</f>
        <v>GO40554</v>
      </c>
      <c r="D188" s="63" t="str">
        <f>'2021'!D190</f>
        <v>Onc Hematology &amp; Onc Early Dev</v>
      </c>
      <c r="E188" s="63" t="str">
        <f>'2021'!E190</f>
        <v>mosunetuzumab</v>
      </c>
      <c r="F188" s="63" t="str">
        <f>'2021'!F190</f>
        <v>ONC - ONCOLOGY</v>
      </c>
      <c r="G188" s="63" t="str">
        <f>'2021'!G190</f>
        <v>Phase I/II</v>
      </c>
      <c r="H188" s="63" t="str">
        <f>'2021'!H190</f>
        <v>30/04/2024</v>
      </c>
      <c r="I188" s="63" t="str">
        <f>'2021'!I190</f>
        <v>30/09/2023</v>
      </c>
      <c r="J188" s="178" t="str">
        <f>'2021'!J190</f>
        <v>above 56 days</v>
      </c>
      <c r="K188" s="178">
        <f>'2021'!K190</f>
        <v>432</v>
      </c>
      <c r="L188" s="178" t="str">
        <f>'2021'!L190</f>
        <v>17/01/2022</v>
      </c>
      <c r="M188" s="63">
        <f>'2021'!M190</f>
        <v>7</v>
      </c>
      <c r="N188" s="178" t="str">
        <f>'2021'!AD190</f>
        <v>03/12/2021</v>
      </c>
      <c r="O188" s="63">
        <f>'2021'!AE190</f>
        <v>2</v>
      </c>
      <c r="P188" s="178" t="str">
        <f>'2021'!AV190</f>
        <v>19/01/2022</v>
      </c>
      <c r="Q188" s="63">
        <f>'2021'!AW190</f>
        <v>206</v>
      </c>
      <c r="R188" s="63">
        <f t="shared" si="1"/>
        <v>3</v>
      </c>
      <c r="S188" s="67">
        <v>1.0</v>
      </c>
      <c r="T188" s="63" t="str">
        <f t="shared" si="2"/>
        <v>1 month ago</v>
      </c>
      <c r="U188" s="181"/>
    </row>
    <row r="189">
      <c r="A189" s="63" t="str">
        <f>'2021'!A191</f>
        <v>RO7197597</v>
      </c>
      <c r="B189" s="63" t="str">
        <f>'2021'!B191</f>
        <v>GO40987</v>
      </c>
      <c r="C189" s="63" t="str">
        <f>'2021'!C191</f>
        <v>GO40987</v>
      </c>
      <c r="D189" s="63" t="str">
        <f>'2021'!D191</f>
        <v>Onc Solid Tumor &amp; Onc Medical Affairs</v>
      </c>
      <c r="E189" s="63" t="str">
        <f>'2021'!E191</f>
        <v>giredestrant</v>
      </c>
      <c r="F189" s="63" t="str">
        <f>'2021'!F191</f>
        <v>ONC - ONCOLOGY</v>
      </c>
      <c r="G189" s="63" t="str">
        <f>'2021'!G191</f>
        <v>Phase I</v>
      </c>
      <c r="H189" s="63" t="str">
        <f>'2021'!H191</f>
        <v>04/03/2022</v>
      </c>
      <c r="I189" s="63" t="str">
        <f>'2021'!I191</f>
        <v>03/12/2024</v>
      </c>
      <c r="J189" s="178" t="str">
        <f>'2021'!J191</f>
        <v>above 56 days</v>
      </c>
      <c r="K189" s="178">
        <f>'2021'!K191</f>
        <v>550</v>
      </c>
      <c r="L189" s="178" t="str">
        <f>'2021'!L191</f>
        <v>23/09/2021</v>
      </c>
      <c r="M189" s="63">
        <f>'2021'!M191</f>
        <v>8</v>
      </c>
      <c r="N189" s="178" t="str">
        <f>'2021'!AD191</f>
        <v/>
      </c>
      <c r="O189" s="63">
        <f>'2021'!AE191</f>
        <v>0</v>
      </c>
      <c r="P189" s="178" t="str">
        <f>'2021'!AV191</f>
        <v/>
      </c>
      <c r="Q189" s="63">
        <f>'2021'!AW191</f>
        <v>0</v>
      </c>
      <c r="R189" s="63">
        <f t="shared" si="1"/>
        <v>7</v>
      </c>
      <c r="S189" s="67">
        <v>5.0</v>
      </c>
      <c r="T189" s="63" t="str">
        <f t="shared" si="2"/>
        <v>5 months ago</v>
      </c>
      <c r="U189" s="181"/>
    </row>
    <row r="190">
      <c r="A190" s="63" t="str">
        <f>'2021'!A192</f>
        <v>RO6867461</v>
      </c>
      <c r="B190" s="63" t="str">
        <f>'2021'!B192</f>
        <v>GR41986</v>
      </c>
      <c r="C190" s="63" t="str">
        <f>'2021'!C192</f>
        <v>GR41986</v>
      </c>
      <c r="D190" s="63" t="str">
        <f>'2021'!D192</f>
        <v>I2O</v>
      </c>
      <c r="E190" s="63" t="str">
        <f>'2021'!E192</f>
        <v>faricimab</v>
      </c>
      <c r="F190" s="63" t="str">
        <f>'2021'!F192</f>
        <v>OPH - OPHTHALMOLOGY</v>
      </c>
      <c r="G190" s="63" t="str">
        <f>'2021'!G192</f>
        <v>Phase III</v>
      </c>
      <c r="H190" s="63" t="str">
        <f>'2021'!H192</f>
        <v>20/02/2024</v>
      </c>
      <c r="I190" s="63" t="str">
        <f>'2021'!I192</f>
        <v>19/07/2023</v>
      </c>
      <c r="J190" s="178" t="str">
        <f>'2021'!J192</f>
        <v>above 56 days</v>
      </c>
      <c r="K190" s="178">
        <f>'2021'!K192</f>
        <v>474</v>
      </c>
      <c r="L190" s="178" t="str">
        <f>'2021'!L192</f>
        <v>08/12/2021</v>
      </c>
      <c r="M190" s="63">
        <f>'2021'!M192</f>
        <v>20</v>
      </c>
      <c r="N190" s="178" t="str">
        <f>'2021'!AD192</f>
        <v/>
      </c>
      <c r="O190" s="63">
        <f>'2021'!AE192</f>
        <v>0</v>
      </c>
      <c r="P190" s="178" t="str">
        <f>'2021'!AV192</f>
        <v>29/06/2021</v>
      </c>
      <c r="Q190" s="63">
        <f>'2021'!AW192</f>
        <v>111</v>
      </c>
      <c r="R190" s="63">
        <f t="shared" si="1"/>
        <v>4</v>
      </c>
      <c r="S190" s="67">
        <v>2.0</v>
      </c>
      <c r="T190" s="63" t="str">
        <f t="shared" si="2"/>
        <v>2 months ago</v>
      </c>
      <c r="U190" s="181"/>
    </row>
    <row r="191">
      <c r="A191" s="63" t="str">
        <f>'2021'!A193</f>
        <v>BM EM0060</v>
      </c>
      <c r="B191" s="63" t="str">
        <f>'2021'!B193</f>
        <v>CO42867</v>
      </c>
      <c r="C191" s="63" t="str">
        <f>'2021'!C193</f>
        <v>CO42867</v>
      </c>
      <c r="D191" s="63" t="str">
        <f>'2021'!D193</f>
        <v>Onc Solid Tumor &amp; Onc Medical Affairs</v>
      </c>
      <c r="E191" s="63" t="str">
        <f>'2021'!E193</f>
        <v>CIT DA STRATEGY</v>
      </c>
      <c r="F191" s="63" t="str">
        <f>'2021'!F193</f>
        <v>ONC - ONCOLOGY</v>
      </c>
      <c r="G191" s="63" t="str">
        <f>'2021'!G193</f>
        <v>Phase I/II</v>
      </c>
      <c r="H191" s="63" t="str">
        <f>'2021'!H193</f>
        <v>24/07/2025</v>
      </c>
      <c r="I191" s="63" t="str">
        <f>'2021'!I193</f>
        <v/>
      </c>
      <c r="J191" s="178" t="str">
        <f>'2021'!J193</f>
        <v>above 56 days</v>
      </c>
      <c r="K191" s="178">
        <f>'2021'!K193</f>
        <v>452</v>
      </c>
      <c r="L191" s="178" t="str">
        <f>'2021'!L193</f>
        <v>30/12/2021</v>
      </c>
      <c r="M191" s="63">
        <f>'2021'!M193</f>
        <v>6</v>
      </c>
      <c r="N191" s="178" t="str">
        <f>'2021'!AD193</f>
        <v/>
      </c>
      <c r="O191" s="63">
        <f>'2021'!AE193</f>
        <v>0</v>
      </c>
      <c r="P191" s="178" t="str">
        <f>'2021'!AV193</f>
        <v>04/08/2021</v>
      </c>
      <c r="Q191" s="63">
        <f>'2021'!AW193</f>
        <v>77</v>
      </c>
      <c r="R191" s="63">
        <f t="shared" si="1"/>
        <v>3</v>
      </c>
      <c r="S191" s="67">
        <v>2.0</v>
      </c>
      <c r="T191" s="63" t="str">
        <f t="shared" si="2"/>
        <v>2 months ago</v>
      </c>
      <c r="U191" s="181"/>
    </row>
    <row r="192">
      <c r="A192" s="63" t="str">
        <f>'2021'!A194</f>
        <v>RO6867461</v>
      </c>
      <c r="B192" s="63" t="str">
        <f>'2021'!B194</f>
        <v>GR41984</v>
      </c>
      <c r="C192" s="63" t="str">
        <f>'2021'!C194</f>
        <v>GR41984</v>
      </c>
      <c r="D192" s="63" t="str">
        <f>'2021'!D194</f>
        <v>I2O</v>
      </c>
      <c r="E192" s="63" t="str">
        <f>'2021'!E194</f>
        <v>faricimab</v>
      </c>
      <c r="F192" s="63" t="str">
        <f>'2021'!F194</f>
        <v>OPH - OPHTHALMOLOGY</v>
      </c>
      <c r="G192" s="63" t="str">
        <f>'2021'!G194</f>
        <v>Phase III</v>
      </c>
      <c r="H192" s="63" t="str">
        <f>'2021'!H194</f>
        <v>17/11/2023</v>
      </c>
      <c r="I192" s="63" t="str">
        <f>'2021'!I194</f>
        <v>19/07/2023</v>
      </c>
      <c r="J192" s="178" t="str">
        <f>'2021'!J194</f>
        <v>above 56 days</v>
      </c>
      <c r="K192" s="178">
        <f>'2021'!K194</f>
        <v>474</v>
      </c>
      <c r="L192" s="178" t="str">
        <f>'2021'!L194</f>
        <v>08/12/2021</v>
      </c>
      <c r="M192" s="63">
        <f>'2021'!M194</f>
        <v>17</v>
      </c>
      <c r="N192" s="178" t="str">
        <f>'2021'!AD194</f>
        <v/>
      </c>
      <c r="O192" s="63">
        <f>'2021'!AE194</f>
        <v>0</v>
      </c>
      <c r="P192" s="178" t="str">
        <f>'2021'!AV194</f>
        <v>29/06/2021</v>
      </c>
      <c r="Q192" s="63">
        <f>'2021'!AW194</f>
        <v>118</v>
      </c>
      <c r="R192" s="63">
        <f t="shared" si="1"/>
        <v>4</v>
      </c>
      <c r="S192" s="67">
        <v>2.0</v>
      </c>
      <c r="T192" s="63" t="str">
        <f t="shared" si="2"/>
        <v>2 months ago</v>
      </c>
      <c r="U192" s="181"/>
    </row>
    <row r="193">
      <c r="A193" s="63" t="str">
        <f>'2021'!A195</f>
        <v>RO5541267</v>
      </c>
      <c r="B193" s="63" t="str">
        <f>'2021'!B195</f>
        <v>MO40653</v>
      </c>
      <c r="C193" s="63" t="str">
        <f>'2021'!C195</f>
        <v>MO40653 / IMREAL</v>
      </c>
      <c r="D193" s="63" t="str">
        <f>'2021'!D195</f>
        <v>Onc Solid Tumor &amp; Onc Medical Affairs</v>
      </c>
      <c r="E193" s="63" t="str">
        <f>'2021'!E195</f>
        <v>Tecentriq</v>
      </c>
      <c r="F193" s="63" t="str">
        <f>'2021'!F195</f>
        <v>ONC - ONCOLOGY</v>
      </c>
      <c r="G193" s="63" t="str">
        <f>'2021'!G195</f>
        <v>Phase IV</v>
      </c>
      <c r="H193" s="63" t="str">
        <f>'2021'!H195</f>
        <v/>
      </c>
      <c r="I193" s="63" t="str">
        <f>'2021'!I195</f>
        <v/>
      </c>
      <c r="J193" s="178" t="str">
        <f>'2021'!J195</f>
        <v>above 56 days</v>
      </c>
      <c r="K193" s="178">
        <f>'2021'!K195</f>
        <v>566</v>
      </c>
      <c r="L193" s="178" t="str">
        <f>'2021'!L195</f>
        <v>07/09/2021</v>
      </c>
      <c r="M193" s="63">
        <f>'2021'!M195</f>
        <v>5</v>
      </c>
      <c r="N193" s="178" t="str">
        <f>'2021'!AD195</f>
        <v/>
      </c>
      <c r="O193" s="63">
        <f>'2021'!AE195</f>
        <v>0</v>
      </c>
      <c r="P193" s="178" t="str">
        <f>'2021'!AV195</f>
        <v/>
      </c>
      <c r="Q193" s="63">
        <f>'2021'!AW195</f>
        <v>0</v>
      </c>
      <c r="R193" s="63">
        <f t="shared" si="1"/>
        <v>7</v>
      </c>
      <c r="S193" s="67">
        <v>5.0</v>
      </c>
      <c r="T193" s="63" t="str">
        <f t="shared" si="2"/>
        <v>5 months ago</v>
      </c>
      <c r="U193" s="181"/>
    </row>
    <row r="194">
      <c r="A194" s="63" t="str">
        <f>'2021'!A196</f>
        <v>RO7102122</v>
      </c>
      <c r="B194" s="63" t="str">
        <f>'2021'!B196</f>
        <v>GO40784</v>
      </c>
      <c r="C194" s="63" t="str">
        <f>'2021'!C196</f>
        <v>GO40784 / STARTRK-1 (RXDX-101-01)</v>
      </c>
      <c r="D194" s="63" t="str">
        <f>'2021'!D196</f>
        <v>Onc Hematology &amp; Onc Early Dev</v>
      </c>
      <c r="E194" s="63" t="str">
        <f>'2021'!E196</f>
        <v>Rozlytrek</v>
      </c>
      <c r="F194" s="63" t="str">
        <f>'2021'!F196</f>
        <v>ONC - ONCOLOGY</v>
      </c>
      <c r="G194" s="63" t="str">
        <f>'2021'!G196</f>
        <v>Phase I</v>
      </c>
      <c r="H194" s="63" t="str">
        <f>'2021'!H196</f>
        <v/>
      </c>
      <c r="I194" s="63" t="str">
        <f>'2021'!I196</f>
        <v/>
      </c>
      <c r="J194" s="178" t="str">
        <f>'2021'!J196</f>
        <v>above 56 days</v>
      </c>
      <c r="K194" s="178">
        <f>'2021'!K196</f>
        <v>593</v>
      </c>
      <c r="L194" s="178" t="str">
        <f>'2021'!L196</f>
        <v>24/06/2021</v>
      </c>
      <c r="M194" s="63">
        <f>'2021'!M196</f>
        <v>8</v>
      </c>
      <c r="N194" s="178" t="str">
        <f>'2021'!AD196</f>
        <v>11/08/2021</v>
      </c>
      <c r="O194" s="63">
        <f>'2021'!AE196</f>
        <v>10</v>
      </c>
      <c r="P194" s="178" t="str">
        <f>'2021'!AV196</f>
        <v/>
      </c>
      <c r="Q194" s="63">
        <f>'2021'!AW196</f>
        <v>0</v>
      </c>
      <c r="R194" s="63">
        <f t="shared" si="1"/>
        <v>8</v>
      </c>
      <c r="S194" s="67">
        <v>6.0</v>
      </c>
      <c r="T194" s="63" t="str">
        <f t="shared" si="2"/>
        <v>6 months ago</v>
      </c>
      <c r="U194" s="181"/>
    </row>
    <row r="195">
      <c r="A195" s="63" t="str">
        <f>'2021'!A197</f>
        <v>RO4964913</v>
      </c>
      <c r="B195" s="63" t="str">
        <f>'2021'!B197</f>
        <v>MN39159</v>
      </c>
      <c r="C195" s="63" t="str">
        <f>'2021'!C197</f>
        <v>MN39159 / CONSONANCE</v>
      </c>
      <c r="D195" s="63" t="str">
        <f>'2021'!D197</f>
        <v>Neuroscience</v>
      </c>
      <c r="E195" s="63" t="str">
        <f>'2021'!E197</f>
        <v>OCREVUS</v>
      </c>
      <c r="F195" s="63" t="str">
        <f>'2021'!F197</f>
        <v>NS - NEUROSCIENCE</v>
      </c>
      <c r="G195" s="63" t="str">
        <f>'2021'!G197</f>
        <v>Phase IIIb</v>
      </c>
      <c r="H195" s="63" t="str">
        <f>'2021'!H197</f>
        <v>20/03/2027</v>
      </c>
      <c r="I195" s="63" t="str">
        <f>'2021'!I197</f>
        <v/>
      </c>
      <c r="J195" s="178" t="str">
        <f>'2021'!J197</f>
        <v>above 56 days</v>
      </c>
      <c r="K195" s="178">
        <f>'2021'!K197</f>
        <v>434</v>
      </c>
      <c r="L195" s="178" t="str">
        <f>'2021'!L197</f>
        <v>17/01/2022</v>
      </c>
      <c r="M195" s="63">
        <f>'2021'!M197</f>
        <v>10</v>
      </c>
      <c r="N195" s="178" t="str">
        <f>'2021'!AD197</f>
        <v/>
      </c>
      <c r="O195" s="63">
        <f>'2021'!AE197</f>
        <v>0</v>
      </c>
      <c r="P195" s="178" t="str">
        <f>'2021'!AV197</f>
        <v/>
      </c>
      <c r="Q195" s="63">
        <f>'2021'!AW197</f>
        <v>0</v>
      </c>
      <c r="R195" s="63">
        <f t="shared" si="1"/>
        <v>3</v>
      </c>
      <c r="S195" s="67">
        <v>1.0</v>
      </c>
      <c r="T195" s="63" t="str">
        <f t="shared" si="2"/>
        <v>1 month ago</v>
      </c>
      <c r="U195" s="181"/>
    </row>
    <row r="196">
      <c r="A196" s="63" t="str">
        <f>'2021'!A198</f>
        <v>RO7034067</v>
      </c>
      <c r="B196" s="63" t="str">
        <f>'2021'!B198</f>
        <v>cdpt7916 / Pooled Safety</v>
      </c>
      <c r="C196" s="63" t="str">
        <f>'2021'!C198</f>
        <v>cdpt7916 / Pooled Safety</v>
      </c>
      <c r="D196" s="63" t="str">
        <f>'2021'!D198</f>
        <v>Neuroscience</v>
      </c>
      <c r="E196" s="63" t="str">
        <f>'2021'!E198</f>
        <v>EVRYSDI</v>
      </c>
      <c r="F196" s="63" t="str">
        <f>'2021'!F198</f>
        <v/>
      </c>
      <c r="G196" s="63" t="str">
        <f>'2021'!G198</f>
        <v/>
      </c>
      <c r="H196" s="63" t="str">
        <f>'2021'!H198</f>
        <v/>
      </c>
      <c r="I196" s="63" t="str">
        <f>'2021'!I198</f>
        <v/>
      </c>
      <c r="J196" s="178" t="str">
        <f>'2021'!J198</f>
        <v>above 56 days</v>
      </c>
      <c r="K196" s="178">
        <f>'2021'!K198</f>
        <v>497</v>
      </c>
      <c r="L196" s="178" t="str">
        <f>'2021'!L198</f>
        <v>12/11/2021</v>
      </c>
      <c r="M196" s="63">
        <f>'2021'!M198</f>
        <v>16</v>
      </c>
      <c r="N196" s="178" t="str">
        <f>'2021'!AD198</f>
        <v>12/11/2021</v>
      </c>
      <c r="O196" s="63">
        <f>'2021'!AE198</f>
        <v>25</v>
      </c>
      <c r="P196" s="178" t="str">
        <f>'2021'!AV198</f>
        <v>15/11/2021</v>
      </c>
      <c r="Q196" s="63">
        <f>'2021'!AW198</f>
        <v>15</v>
      </c>
      <c r="R196" s="63">
        <f t="shared" si="1"/>
        <v>5</v>
      </c>
      <c r="S196" s="67">
        <v>3.0</v>
      </c>
      <c r="T196" s="63" t="str">
        <f t="shared" si="2"/>
        <v>3 months ago</v>
      </c>
      <c r="U196" s="181"/>
    </row>
    <row r="197">
      <c r="A197" s="63" t="str">
        <f>'2021'!A199</f>
        <v>RO4964913</v>
      </c>
      <c r="B197" s="63" t="str">
        <f>'2021'!B199</f>
        <v>MN39158</v>
      </c>
      <c r="C197" s="63" t="str">
        <f>'2021'!C199</f>
        <v>MN39158 / Liberto</v>
      </c>
      <c r="D197" s="63" t="str">
        <f>'2021'!D199</f>
        <v>Neuroscience</v>
      </c>
      <c r="E197" s="63" t="str">
        <f>'2021'!E199</f>
        <v>OCREVUS</v>
      </c>
      <c r="F197" s="63" t="str">
        <f>'2021'!F199</f>
        <v>NS - NEUROSCIENCE</v>
      </c>
      <c r="G197" s="63" t="str">
        <f>'2021'!G199</f>
        <v>Phase IIIb</v>
      </c>
      <c r="H197" s="63" t="str">
        <f>'2021'!H199</f>
        <v>04/01/2031</v>
      </c>
      <c r="I197" s="63" t="str">
        <f>'2021'!I199</f>
        <v/>
      </c>
      <c r="J197" s="178" t="str">
        <f>'2021'!J199</f>
        <v>above 56 days</v>
      </c>
      <c r="K197" s="178">
        <f>'2021'!K199</f>
        <v>431</v>
      </c>
      <c r="L197" s="178" t="str">
        <f>'2021'!L199</f>
        <v>20/01/2022</v>
      </c>
      <c r="M197" s="63">
        <f>'2021'!M199</f>
        <v>5</v>
      </c>
      <c r="N197" s="178" t="str">
        <f>'2021'!AD199</f>
        <v/>
      </c>
      <c r="O197" s="63">
        <f>'2021'!AE199</f>
        <v>0</v>
      </c>
      <c r="P197" s="178" t="str">
        <f>'2021'!AV199</f>
        <v/>
      </c>
      <c r="Q197" s="63">
        <f>'2021'!AW199</f>
        <v>0</v>
      </c>
      <c r="R197" s="63">
        <f t="shared" si="1"/>
        <v>3</v>
      </c>
      <c r="S197" s="67">
        <v>1.0</v>
      </c>
      <c r="T197" s="63" t="str">
        <f t="shared" si="2"/>
        <v>1 month ago</v>
      </c>
      <c r="U197" s="181"/>
    </row>
    <row r="198">
      <c r="A198" s="63" t="str">
        <f>'2021'!A200</f>
        <v>BM EM0060</v>
      </c>
      <c r="B198" s="63" t="str">
        <f>'2021'!B200</f>
        <v>CO40115</v>
      </c>
      <c r="C198" s="63" t="str">
        <f>'2021'!C200</f>
        <v>CO40115 / Morpheus</v>
      </c>
      <c r="D198" s="63" t="str">
        <f>'2021'!D200</f>
        <v>Onc Solid Tumor &amp; Onc Medical Affairs</v>
      </c>
      <c r="E198" s="63" t="str">
        <f>'2021'!E200</f>
        <v>CIT DA STRATEGY</v>
      </c>
      <c r="F198" s="63" t="str">
        <f>'2021'!F200</f>
        <v>ONC - ONCOLOGY</v>
      </c>
      <c r="G198" s="63" t="str">
        <f>'2021'!G200</f>
        <v>Phase I/II</v>
      </c>
      <c r="H198" s="63" t="str">
        <f>'2021'!H200</f>
        <v>21/07/2023</v>
      </c>
      <c r="I198" s="63" t="str">
        <f>'2021'!I200</f>
        <v/>
      </c>
      <c r="J198" s="178" t="str">
        <f>'2021'!J200</f>
        <v>above 56 days</v>
      </c>
      <c r="K198" s="178">
        <f>'2021'!K200</f>
        <v>452</v>
      </c>
      <c r="L198" s="178" t="str">
        <f>'2021'!L200</f>
        <v>30/12/2021</v>
      </c>
      <c r="M198" s="63">
        <f>'2021'!M200</f>
        <v>5</v>
      </c>
      <c r="N198" s="178" t="str">
        <f>'2021'!AD200</f>
        <v/>
      </c>
      <c r="O198" s="63">
        <f>'2021'!AE200</f>
        <v>0</v>
      </c>
      <c r="P198" s="178" t="str">
        <f>'2021'!AV200</f>
        <v/>
      </c>
      <c r="Q198" s="63">
        <f>'2021'!AW200</f>
        <v>0</v>
      </c>
      <c r="R198" s="63">
        <f t="shared" si="1"/>
        <v>3</v>
      </c>
      <c r="S198" s="67">
        <v>2.0</v>
      </c>
      <c r="T198" s="63" t="str">
        <f t="shared" si="2"/>
        <v>2 months ago</v>
      </c>
      <c r="U198" s="181"/>
    </row>
    <row r="199">
      <c r="A199" s="63" t="str">
        <f>'2021'!A201</f>
        <v>RO7496998</v>
      </c>
      <c r="B199" s="63" t="str">
        <f>'2021'!B201</f>
        <v>CV43043</v>
      </c>
      <c r="C199" s="63" t="str">
        <f>'2021'!C201</f>
        <v>CV43043</v>
      </c>
      <c r="D199" s="63" t="str">
        <f>'2021'!D201</f>
        <v>I2O</v>
      </c>
      <c r="E199" s="63" t="str">
        <f>'2021'!E201</f>
        <v>viral replication inhibitor</v>
      </c>
      <c r="F199" s="63" t="str">
        <f>'2021'!F201</f>
        <v>ID - INFECTIOUS DISEASES &amp; VIROLOGY</v>
      </c>
      <c r="G199" s="63" t="str">
        <f>'2021'!G201</f>
        <v>Phase III</v>
      </c>
      <c r="H199" s="63" t="str">
        <f>'2021'!H201</f>
        <v>07/09/2021</v>
      </c>
      <c r="I199" s="63" t="str">
        <f>'2021'!I201</f>
        <v>20/11/2021</v>
      </c>
      <c r="J199" s="178" t="str">
        <f>'2021'!J201</f>
        <v>above 56 days</v>
      </c>
      <c r="K199" s="178">
        <f>'2021'!K201</f>
        <v>426</v>
      </c>
      <c r="L199" s="178" t="str">
        <f>'2021'!L201</f>
        <v>25/01/2022</v>
      </c>
      <c r="M199" s="63">
        <f>'2021'!M201</f>
        <v>8</v>
      </c>
      <c r="N199" s="178" t="str">
        <f>'2021'!AD201</f>
        <v/>
      </c>
      <c r="O199" s="63">
        <f>'2021'!AE201</f>
        <v>0</v>
      </c>
      <c r="P199" s="178" t="str">
        <f>'2021'!AV201</f>
        <v/>
      </c>
      <c r="Q199" s="63">
        <f>'2021'!AW201</f>
        <v>0</v>
      </c>
      <c r="R199" s="63">
        <f t="shared" si="1"/>
        <v>3</v>
      </c>
      <c r="S199" s="67">
        <v>1.0</v>
      </c>
      <c r="T199" s="63" t="str">
        <f t="shared" si="2"/>
        <v>1 month ago</v>
      </c>
      <c r="U199" s="181"/>
    </row>
    <row r="200">
      <c r="A200" s="63" t="str">
        <f>'2021'!A202</f>
        <v>RO7112689</v>
      </c>
      <c r="B200" s="63" t="str">
        <f>'2021'!B202</f>
        <v>YO42311</v>
      </c>
      <c r="C200" s="63" t="str">
        <f>'2021'!C202</f>
        <v>YO42311</v>
      </c>
      <c r="D200" s="63" t="str">
        <f>'2021'!D202</f>
        <v>Onc Hematology &amp; Onc Early Dev</v>
      </c>
      <c r="E200" s="63" t="str">
        <f>'2021'!E202</f>
        <v>crovalimab</v>
      </c>
      <c r="F200" s="63" t="str">
        <f>'2021'!F202</f>
        <v>ONC - HEMATOLOGY</v>
      </c>
      <c r="G200" s="63" t="str">
        <f>'2021'!G202</f>
        <v>Phase III</v>
      </c>
      <c r="H200" s="63" t="str">
        <f>'2021'!H202</f>
        <v>01/12/2022</v>
      </c>
      <c r="I200" s="63" t="str">
        <f>'2021'!I202</f>
        <v>18/04/2023</v>
      </c>
      <c r="J200" s="178" t="str">
        <f>'2021'!J202</f>
        <v>above 56 days</v>
      </c>
      <c r="K200" s="178">
        <f>'2021'!K202</f>
        <v>431</v>
      </c>
      <c r="L200" s="178" t="str">
        <f>'2021'!L202</f>
        <v>20/01/2022</v>
      </c>
      <c r="M200" s="63">
        <f>'2021'!M202</f>
        <v>26</v>
      </c>
      <c r="N200" s="178" t="str">
        <f>'2021'!AD202</f>
        <v>20/01/2022</v>
      </c>
      <c r="O200" s="63">
        <f>'2021'!AE202</f>
        <v>53</v>
      </c>
      <c r="P200" s="178" t="str">
        <f>'2021'!AV202</f>
        <v/>
      </c>
      <c r="Q200" s="63">
        <f>'2021'!AW202</f>
        <v>0</v>
      </c>
      <c r="R200" s="63">
        <f t="shared" si="1"/>
        <v>3</v>
      </c>
      <c r="S200" s="67">
        <v>1.0</v>
      </c>
      <c r="T200" s="63" t="str">
        <f t="shared" si="2"/>
        <v>1 month ago</v>
      </c>
      <c r="U200" s="181"/>
    </row>
    <row r="201">
      <c r="A201" s="63" t="str">
        <f>'2021'!A203</f>
        <v>RO4877533</v>
      </c>
      <c r="B201" s="63" t="str">
        <f>'2021'!B203</f>
        <v>YA29359</v>
      </c>
      <c r="C201" s="63" t="str">
        <f>'2021'!C203</f>
        <v>YA29359</v>
      </c>
      <c r="D201" s="63" t="str">
        <f>'2021'!D203</f>
        <v>I2O</v>
      </c>
      <c r="E201" s="63" t="str">
        <f>'2021'!E203</f>
        <v>ACTEMRA</v>
      </c>
      <c r="F201" s="63" t="str">
        <f>'2021'!F203</f>
        <v>Inflammatory,Autoimmune&amp;Bone</v>
      </c>
      <c r="G201" s="63" t="str">
        <f>'2021'!G203</f>
        <v>Phase III</v>
      </c>
      <c r="H201" s="63" t="str">
        <f>'2021'!H203</f>
        <v>29/10/2021</v>
      </c>
      <c r="I201" s="63" t="str">
        <f>'2021'!I203</f>
        <v/>
      </c>
      <c r="J201" s="178" t="str">
        <f>'2021'!J203</f>
        <v>above 56 days</v>
      </c>
      <c r="K201" s="178">
        <f>'2021'!K203</f>
        <v>420</v>
      </c>
      <c r="L201" s="178" t="str">
        <f>'2021'!L203</f>
        <v>31/01/2022</v>
      </c>
      <c r="M201" s="63">
        <f>'2021'!M203</f>
        <v>56</v>
      </c>
      <c r="N201" s="178" t="str">
        <f>'2021'!AD203</f>
        <v>30/12/2021</v>
      </c>
      <c r="O201" s="63">
        <f>'2021'!AE203</f>
        <v>60</v>
      </c>
      <c r="P201" s="178" t="str">
        <f>'2021'!AV203</f>
        <v>08/12/2021</v>
      </c>
      <c r="Q201" s="63">
        <f>'2021'!AW203</f>
        <v>7</v>
      </c>
      <c r="R201" s="63">
        <f t="shared" si="1"/>
        <v>2</v>
      </c>
      <c r="S201" s="67">
        <v>1.0</v>
      </c>
      <c r="T201" s="63" t="str">
        <f t="shared" si="2"/>
        <v>1 month ago</v>
      </c>
      <c r="U201" s="181"/>
    </row>
    <row r="202">
      <c r="A202" s="63" t="str">
        <f>'2021'!A204</f>
        <v>RO7113755</v>
      </c>
      <c r="B202" s="63" t="str">
        <f>'2021'!B204</f>
        <v>GO39374</v>
      </c>
      <c r="C202" s="63" t="str">
        <f>'2021'!C204</f>
        <v>GO39374</v>
      </c>
      <c r="D202" s="63" t="str">
        <f>'2021'!D204</f>
        <v>Onc Solid Tumor &amp; Onc Medical Affairs</v>
      </c>
      <c r="E202" s="63" t="str">
        <f>'2021'!E204</f>
        <v>inavolisib</v>
      </c>
      <c r="F202" s="63" t="str">
        <f>'2021'!F204</f>
        <v>ONC - ONCOLOGY</v>
      </c>
      <c r="G202" s="63" t="str">
        <f>'2021'!G204</f>
        <v>Phase I</v>
      </c>
      <c r="H202" s="63" t="str">
        <f>'2021'!H204</f>
        <v>20/07/2022</v>
      </c>
      <c r="I202" s="63" t="str">
        <f>'2021'!I204</f>
        <v>4/11/2023</v>
      </c>
      <c r="J202" s="178" t="str">
        <f>'2021'!J204</f>
        <v>above 56 days</v>
      </c>
      <c r="K202" s="178">
        <f>'2021'!K204</f>
        <v>439</v>
      </c>
      <c r="L202" s="178" t="str">
        <f>'2021'!L204</f>
        <v>12/01/2022</v>
      </c>
      <c r="M202" s="63">
        <f>'2021'!M204</f>
        <v>6</v>
      </c>
      <c r="N202" s="178" t="str">
        <f>'2021'!AD204</f>
        <v/>
      </c>
      <c r="O202" s="63">
        <f>'2021'!AE204</f>
        <v>0</v>
      </c>
      <c r="P202" s="178" t="str">
        <f>'2021'!AV204</f>
        <v/>
      </c>
      <c r="Q202" s="63">
        <f>'2021'!AW204</f>
        <v>0</v>
      </c>
      <c r="R202" s="63">
        <f t="shared" si="1"/>
        <v>3</v>
      </c>
      <c r="S202" s="67">
        <v>1.0</v>
      </c>
      <c r="T202" s="63" t="str">
        <f t="shared" si="2"/>
        <v>1 month ago</v>
      </c>
      <c r="U202" s="181"/>
    </row>
    <row r="203">
      <c r="A203" s="63" t="str">
        <f>'2021'!A205</f>
        <v>RO7021610</v>
      </c>
      <c r="B203" s="63" t="str">
        <f>'2021'!B205</f>
        <v>GA41825</v>
      </c>
      <c r="C203" s="63" t="str">
        <f>'2021'!C205</f>
        <v>GA41825</v>
      </c>
      <c r="D203" s="63" t="str">
        <f>'2021'!D205</f>
        <v>I2O</v>
      </c>
      <c r="E203" s="63" t="str">
        <f>'2021'!E205</f>
        <v>efmarodocokin alfa</v>
      </c>
      <c r="F203" s="63" t="str">
        <f>'2021'!F205</f>
        <v>IMM - IMMUNOLOGY &amp; INFLAMMATION</v>
      </c>
      <c r="G203" s="63" t="str">
        <f>'2021'!G205</f>
        <v>Phase Ib</v>
      </c>
      <c r="H203" s="63" t="str">
        <f>'2021'!H205</f>
        <v>15/08/2023</v>
      </c>
      <c r="I203" s="178" t="str">
        <f>'2021'!I205</f>
        <v>07/01/2031</v>
      </c>
      <c r="J203" s="178" t="str">
        <f>'2021'!J205</f>
        <v>above 56 days</v>
      </c>
      <c r="K203" s="178">
        <f>'2021'!K205</f>
        <v>444</v>
      </c>
      <c r="L203" s="178" t="str">
        <f>'2021'!L205</f>
        <v>07/01/2022</v>
      </c>
      <c r="M203" s="63">
        <f>'2021'!M205</f>
        <v>21</v>
      </c>
      <c r="N203" s="178" t="str">
        <f>'2021'!AD205</f>
        <v/>
      </c>
      <c r="O203" s="63">
        <f>'2021'!AE205</f>
        <v>0</v>
      </c>
      <c r="P203" s="178" t="str">
        <f>'2021'!AV205</f>
        <v/>
      </c>
      <c r="Q203" s="63">
        <f>'2021'!AW205</f>
        <v>0</v>
      </c>
      <c r="R203" s="63">
        <f t="shared" si="1"/>
        <v>3</v>
      </c>
      <c r="S203" s="67">
        <v>1.0</v>
      </c>
      <c r="T203" s="63" t="str">
        <f t="shared" si="2"/>
        <v>1 month ago</v>
      </c>
      <c r="U203" s="181"/>
    </row>
    <row r="204">
      <c r="A204" s="63" t="str">
        <f>'2021'!A206</f>
        <v>RO5541267</v>
      </c>
      <c r="B204" s="63" t="str">
        <f>'2021'!B206</f>
        <v>MO42541</v>
      </c>
      <c r="C204" s="63" t="str">
        <f>'2021'!C206</f>
        <v>MO42541</v>
      </c>
      <c r="D204" s="63" t="str">
        <f>'2021'!D206</f>
        <v>Onc Solid Tumor &amp; Onc Medical Affairs</v>
      </c>
      <c r="E204" s="63" t="str">
        <f>'2021'!E206</f>
        <v>Tecentriq</v>
      </c>
      <c r="F204" s="63" t="str">
        <f>'2021'!F206</f>
        <v>ONC - ONCOLOGY</v>
      </c>
      <c r="G204" s="63" t="str">
        <f>'2021'!G206</f>
        <v>Phase IIIb</v>
      </c>
      <c r="H204" s="63" t="str">
        <f>'2021'!H206</f>
        <v/>
      </c>
      <c r="I204" s="63" t="str">
        <f>'2021'!I206</f>
        <v/>
      </c>
      <c r="J204" s="178" t="str">
        <f>'2021'!J206</f>
        <v>above 56 days</v>
      </c>
      <c r="K204" s="178">
        <f>'2021'!K206</f>
        <v>441</v>
      </c>
      <c r="L204" s="178" t="str">
        <f>'2021'!L206</f>
        <v>10/01/2022</v>
      </c>
      <c r="M204" s="63">
        <f>'2021'!M206</f>
        <v>17</v>
      </c>
      <c r="N204" s="178" t="str">
        <f>'2021'!AD206</f>
        <v/>
      </c>
      <c r="O204" s="63">
        <f>'2021'!AE206</f>
        <v>0</v>
      </c>
      <c r="P204" s="178" t="str">
        <f>'2021'!AV206</f>
        <v/>
      </c>
      <c r="Q204" s="63">
        <f>'2021'!AW206</f>
        <v>0</v>
      </c>
      <c r="R204" s="63">
        <f t="shared" si="1"/>
        <v>3</v>
      </c>
      <c r="S204" s="67">
        <v>1.0</v>
      </c>
      <c r="T204" s="63" t="str">
        <f t="shared" si="2"/>
        <v>1 month ago</v>
      </c>
      <c r="U204" s="181"/>
    </row>
    <row r="205">
      <c r="A205" s="63" t="str">
        <f>'2021'!A207</f>
        <v>RO4368451</v>
      </c>
      <c r="B205" s="63" t="str">
        <f>'2021'!B207</f>
        <v>BO25126</v>
      </c>
      <c r="C205" s="63" t="str">
        <f>'2021'!C207</f>
        <v>BO25126 / Aphinity</v>
      </c>
      <c r="D205" s="63" t="str">
        <f>'2021'!D207</f>
        <v>Onc Solid Tumor &amp; Onc Medical Affairs</v>
      </c>
      <c r="E205" s="63" t="str">
        <f>'2021'!E207</f>
        <v>Perjeta</v>
      </c>
      <c r="F205" s="63" t="str">
        <f>'2021'!F207</f>
        <v>Oncology</v>
      </c>
      <c r="G205" s="63" t="str">
        <f>'2021'!G207</f>
        <v>Phase III</v>
      </c>
      <c r="H205" s="63" t="str">
        <f>'2021'!H207</f>
        <v>18/01/2024</v>
      </c>
      <c r="I205" s="63" t="str">
        <f>'2021'!I207</f>
        <v>28/07/2017</v>
      </c>
      <c r="J205" s="178" t="str">
        <f>'2021'!J207</f>
        <v>above 56 days</v>
      </c>
      <c r="K205" s="178">
        <f>'2021'!K207</f>
        <v>467</v>
      </c>
      <c r="L205" s="178" t="str">
        <f>'2021'!L207</f>
        <v>15/12/2021</v>
      </c>
      <c r="M205" s="63">
        <f>'2021'!M207</f>
        <v>3</v>
      </c>
      <c r="N205" s="178" t="str">
        <f>'2021'!AD207</f>
        <v/>
      </c>
      <c r="O205" s="63">
        <f>'2021'!AE207</f>
        <v>0</v>
      </c>
      <c r="P205" s="178" t="str">
        <f>'2021'!AV207</f>
        <v/>
      </c>
      <c r="Q205" s="63">
        <f>'2021'!AW207</f>
        <v>0</v>
      </c>
      <c r="R205" s="63">
        <f t="shared" si="1"/>
        <v>4</v>
      </c>
      <c r="S205" s="67">
        <v>2.0</v>
      </c>
      <c r="T205" s="63" t="str">
        <f t="shared" si="2"/>
        <v>2 months ago</v>
      </c>
      <c r="U205" s="181"/>
    </row>
    <row r="206">
      <c r="A206" s="63" t="str">
        <f>'2021'!A208</f>
        <v>RO0452294</v>
      </c>
      <c r="B206" s="63" t="str">
        <f>'2021'!B208</f>
        <v>ML28550</v>
      </c>
      <c r="C206" s="63" t="str">
        <f>'2021'!C208</f>
        <v>ML28550</v>
      </c>
      <c r="D206" s="63" t="str">
        <f>'2021'!D208</f>
        <v>Onc Solid Tumor &amp; Onc Medical Affairs</v>
      </c>
      <c r="E206" s="63" t="str">
        <f>'2021'!E208</f>
        <v>MabThera</v>
      </c>
      <c r="F206" s="63" t="str">
        <f>'2021'!F208</f>
        <v>Inflammatory,Autoimmune&amp;Bone</v>
      </c>
      <c r="G206" s="63" t="str">
        <f>'2021'!G208</f>
        <v>Phase IV</v>
      </c>
      <c r="H206" s="63" t="str">
        <f>'2021'!H208</f>
        <v/>
      </c>
      <c r="I206" s="63" t="str">
        <f>'2021'!I208</f>
        <v/>
      </c>
      <c r="J206" s="178" t="str">
        <f>'2021'!J208</f>
        <v>above 56 days</v>
      </c>
      <c r="K206" s="178">
        <f>'2021'!K208</f>
        <v>476</v>
      </c>
      <c r="L206" s="178" t="str">
        <f>'2021'!L208</f>
        <v>06/12/2021</v>
      </c>
      <c r="M206" s="63">
        <f>'2021'!M208</f>
        <v>2</v>
      </c>
      <c r="N206" s="178" t="str">
        <f>'2021'!AD208</f>
        <v/>
      </c>
      <c r="O206" s="63">
        <f>'2021'!AE208</f>
        <v>0</v>
      </c>
      <c r="P206" s="178" t="str">
        <f>'2021'!AV208</f>
        <v/>
      </c>
      <c r="Q206" s="63">
        <f>'2021'!AW208</f>
        <v>0</v>
      </c>
      <c r="R206" s="63">
        <f t="shared" si="1"/>
        <v>4</v>
      </c>
      <c r="S206" s="67">
        <v>2.0</v>
      </c>
      <c r="T206" s="63" t="str">
        <f t="shared" si="2"/>
        <v>2 months ago</v>
      </c>
      <c r="U206" s="181"/>
    </row>
    <row r="207">
      <c r="A207" s="63" t="str">
        <f>'2021'!A209</f>
        <v>RO7268489</v>
      </c>
      <c r="B207" s="63" t="str">
        <f>'2021'!B209</f>
        <v>BP42135</v>
      </c>
      <c r="C207" s="63" t="str">
        <f>'2021'!C209</f>
        <v>BP42135</v>
      </c>
      <c r="D207" s="63" t="str">
        <f>'2021'!D209</f>
        <v>Neuroscience</v>
      </c>
      <c r="E207" s="63" t="str">
        <f>'2021'!E209</f>
        <v>MAGL inhibitor</v>
      </c>
      <c r="F207" s="63" t="str">
        <f>'2021'!F209</f>
        <v>NS - NEUROSCIENCE</v>
      </c>
      <c r="G207" s="63" t="str">
        <f>'2021'!G209</f>
        <v>Phase I</v>
      </c>
      <c r="H207" s="63" t="str">
        <f>'2021'!H209</f>
        <v>30/09/2022</v>
      </c>
      <c r="I207" s="63" t="str">
        <f>'2021'!I209</f>
        <v>20/11/2030</v>
      </c>
      <c r="J207" s="178" t="str">
        <f>'2021'!J209</f>
        <v>above 56 days</v>
      </c>
      <c r="K207" s="178">
        <f>'2021'!K209</f>
        <v>627</v>
      </c>
      <c r="L207" s="178" t="str">
        <f>'2021'!L209</f>
        <v>08/07/2021</v>
      </c>
      <c r="M207" s="63">
        <f>'2021'!M209</f>
        <v>1</v>
      </c>
      <c r="N207" s="178" t="str">
        <f>'2021'!AD209</f>
        <v/>
      </c>
      <c r="O207" s="63">
        <f>'2021'!AE209</f>
        <v>0</v>
      </c>
      <c r="P207" s="178" t="str">
        <f>'2021'!AV209</f>
        <v/>
      </c>
      <c r="Q207" s="63">
        <f>'2021'!AW209</f>
        <v>0</v>
      </c>
      <c r="R207" s="63">
        <f t="shared" si="1"/>
        <v>9</v>
      </c>
      <c r="S207" s="67">
        <v>7.0</v>
      </c>
      <c r="T207" s="63" t="str">
        <f t="shared" si="2"/>
        <v>7 months ago</v>
      </c>
      <c r="U207" s="181"/>
    </row>
    <row r="208">
      <c r="A208" s="63" t="str">
        <f>'2021'!A210</f>
        <v>RO5537382</v>
      </c>
      <c r="B208" s="63" t="str">
        <f>'2021'!B210</f>
        <v>BO25323</v>
      </c>
      <c r="C208" s="63" t="str">
        <f>'2021'!C210</f>
        <v>BO25323 / Venetoclax CLL14</v>
      </c>
      <c r="D208" s="63" t="str">
        <f>'2021'!D210</f>
        <v>Onc Hematology &amp; Onc Early Dev</v>
      </c>
      <c r="E208" s="63" t="str">
        <f>'2021'!E210</f>
        <v>Venclexta</v>
      </c>
      <c r="F208" s="63" t="str">
        <f>'2021'!F210</f>
        <v>Oncology</v>
      </c>
      <c r="G208" s="63" t="str">
        <f>'2021'!G210</f>
        <v>Phase III</v>
      </c>
      <c r="H208" s="63" t="str">
        <f>'2021'!H210</f>
        <v>28/02/2026</v>
      </c>
      <c r="I208" s="180">
        <f>'2021'!I210</f>
        <v>43619</v>
      </c>
      <c r="J208" s="178" t="str">
        <f>'2021'!J210</f>
        <v>above 56 days</v>
      </c>
      <c r="K208" s="178">
        <f>'2021'!K210</f>
        <v>466</v>
      </c>
      <c r="L208" s="178" t="str">
        <f>'2021'!L210</f>
        <v>16/12/2021</v>
      </c>
      <c r="M208" s="63">
        <f>'2021'!M210</f>
        <v>21</v>
      </c>
      <c r="N208" s="178" t="str">
        <f>'2021'!AD210</f>
        <v/>
      </c>
      <c r="O208" s="63">
        <f>'2021'!AE210</f>
        <v>0</v>
      </c>
      <c r="P208" s="178" t="str">
        <f>'2021'!AV210</f>
        <v>04/10/2021</v>
      </c>
      <c r="Q208" s="63">
        <f>'2021'!AW210</f>
        <v>4</v>
      </c>
      <c r="R208" s="63">
        <f t="shared" si="1"/>
        <v>4</v>
      </c>
      <c r="S208" s="67">
        <v>2.0</v>
      </c>
      <c r="T208" s="63" t="str">
        <f t="shared" si="2"/>
        <v>2 months ago</v>
      </c>
      <c r="U208" s="181"/>
    </row>
    <row r="209">
      <c r="A209" s="63" t="str">
        <f>'2021'!A211</f>
        <v>RO5534262</v>
      </c>
      <c r="B209" s="63" t="str">
        <f>'2021'!B211</f>
        <v>MO41787</v>
      </c>
      <c r="C209" s="63" t="str">
        <f>'2021'!C211</f>
        <v>MO41787</v>
      </c>
      <c r="D209" s="63" t="str">
        <f>'2021'!D211</f>
        <v>Onc Hematology &amp; Onc Early Dev</v>
      </c>
      <c r="E209" s="63" t="str">
        <f>'2021'!E211</f>
        <v>HEMLIBRA</v>
      </c>
      <c r="F209" s="63" t="str">
        <f>'2021'!F211</f>
        <v>ONC - HEMATOLOGY</v>
      </c>
      <c r="G209" s="63" t="str">
        <f>'2021'!G211</f>
        <v>Phase IIIb</v>
      </c>
      <c r="H209" s="63" t="str">
        <f>'2021'!H211</f>
        <v>4/10/2029</v>
      </c>
      <c r="I209" s="63" t="str">
        <f>'2021'!I211</f>
        <v>23/06/2017</v>
      </c>
      <c r="J209" s="178" t="str">
        <f>'2021'!J211</f>
        <v>above 56 days</v>
      </c>
      <c r="K209" s="178">
        <f>'2021'!K211</f>
        <v>630</v>
      </c>
      <c r="L209" s="178" t="str">
        <f>'2021'!L211</f>
        <v>05/07/2021</v>
      </c>
      <c r="M209" s="63">
        <f>'2021'!M211</f>
        <v>2</v>
      </c>
      <c r="N209" s="178" t="str">
        <f>'2021'!AD211</f>
        <v/>
      </c>
      <c r="O209" s="63">
        <f>'2021'!AE211</f>
        <v>0</v>
      </c>
      <c r="P209" s="178" t="str">
        <f>'2021'!AV211</f>
        <v/>
      </c>
      <c r="Q209" s="63">
        <f>'2021'!AW211</f>
        <v>0</v>
      </c>
      <c r="R209" s="63">
        <f t="shared" si="1"/>
        <v>9</v>
      </c>
      <c r="S209" s="67">
        <v>8.0</v>
      </c>
      <c r="T209" s="63" t="str">
        <f t="shared" si="2"/>
        <v>8 months ago</v>
      </c>
      <c r="U209" s="181"/>
    </row>
    <row r="210">
      <c r="A210" s="63" t="str">
        <f>'2021'!A212</f>
        <v>RO6868847</v>
      </c>
      <c r="B210" s="63" t="str">
        <f>'2021'!B212</f>
        <v>BP41321</v>
      </c>
      <c r="C210" s="63" t="str">
        <f>'2021'!C212</f>
        <v>BP41321 / Canberra</v>
      </c>
      <c r="D210" s="63" t="str">
        <f>'2021'!D212</f>
        <v>I2O</v>
      </c>
      <c r="E210" s="63" t="str">
        <f>'2021'!E212</f>
        <v>CB2 receptor ago (2)</v>
      </c>
      <c r="F210" s="63" t="str">
        <f>'2021'!F212</f>
        <v>OPH - OPHTHALMOLOGY</v>
      </c>
      <c r="G210" s="63" t="str">
        <f>'2021'!G212</f>
        <v>Phase II</v>
      </c>
      <c r="H210" s="63" t="str">
        <f>'2021'!H212</f>
        <v>13/12/2022</v>
      </c>
      <c r="I210" s="63" t="str">
        <f>'2021'!I212</f>
        <v>22/08/2026</v>
      </c>
      <c r="J210" s="178" t="str">
        <f>'2021'!J212</f>
        <v>above 56 days</v>
      </c>
      <c r="K210" s="178">
        <f>'2021'!K212</f>
        <v>421</v>
      </c>
      <c r="L210" s="178" t="str">
        <f>'2021'!L212</f>
        <v>30/01/2022</v>
      </c>
      <c r="M210" s="63">
        <f>'2021'!M212</f>
        <v>126</v>
      </c>
      <c r="N210" s="178" t="str">
        <f>'2021'!AD212</f>
        <v/>
      </c>
      <c r="O210" s="63">
        <f>'2021'!AE212</f>
        <v>0</v>
      </c>
      <c r="P210" s="178" t="str">
        <f>'2021'!AV212</f>
        <v>17/11/2021</v>
      </c>
      <c r="Q210" s="63">
        <f>'2021'!AW212</f>
        <v>26</v>
      </c>
      <c r="R210" s="63">
        <f t="shared" si="1"/>
        <v>2</v>
      </c>
      <c r="S210" s="67">
        <v>1.0</v>
      </c>
      <c r="T210" s="63" t="str">
        <f t="shared" si="2"/>
        <v>1 month ago</v>
      </c>
      <c r="U210" s="181"/>
    </row>
    <row r="211">
      <c r="A211" s="63" t="str">
        <f>'2021'!A213</f>
        <v>RO5541267</v>
      </c>
      <c r="B211" s="63" t="str">
        <f>'2021'!B213</f>
        <v>GO42661</v>
      </c>
      <c r="C211" s="63" t="str">
        <f>'2021'!C213</f>
        <v>GO42661</v>
      </c>
      <c r="D211" s="63" t="str">
        <f>'2021'!D213</f>
        <v>Onc Solid Tumor &amp; Onc Medical Affairs</v>
      </c>
      <c r="E211" s="63" t="str">
        <f>'2021'!E213</f>
        <v>Tecentriq</v>
      </c>
      <c r="F211" s="63" t="str">
        <f>'2021'!F213</f>
        <v>ONC - ONCOLOGY</v>
      </c>
      <c r="G211" s="63" t="str">
        <f>'2021'!G213</f>
        <v>Phase II</v>
      </c>
      <c r="H211" s="63" t="str">
        <f>'2021'!H213</f>
        <v/>
      </c>
      <c r="I211" s="63" t="str">
        <f>'2021'!I213</f>
        <v>15/08/2026</v>
      </c>
      <c r="J211" s="178" t="str">
        <f>'2021'!J213</f>
        <v>above 56 days</v>
      </c>
      <c r="K211" s="178">
        <f>'2021'!K213</f>
        <v>420</v>
      </c>
      <c r="L211" s="178" t="str">
        <f>'2021'!L213</f>
        <v>31/01/2022</v>
      </c>
      <c r="M211" s="63">
        <f>'2021'!M213</f>
        <v>30</v>
      </c>
      <c r="N211" s="178" t="str">
        <f>'2021'!AD213</f>
        <v/>
      </c>
      <c r="O211" s="63">
        <f>'2021'!AE213</f>
        <v>0</v>
      </c>
      <c r="P211" s="178" t="str">
        <f>'2021'!AV213</f>
        <v>22/12/2021</v>
      </c>
      <c r="Q211" s="63">
        <f>'2021'!AW213</f>
        <v>1</v>
      </c>
      <c r="R211" s="63">
        <f t="shared" si="1"/>
        <v>2</v>
      </c>
      <c r="S211" s="67">
        <v>1.0</v>
      </c>
      <c r="T211" s="63" t="str">
        <f t="shared" si="2"/>
        <v>1 month ago</v>
      </c>
      <c r="U211" s="181"/>
    </row>
    <row r="212">
      <c r="A212" s="63" t="str">
        <f>'2021'!A214</f>
        <v>RO4877533</v>
      </c>
      <c r="B212" s="63" t="str">
        <f>'2021'!B214</f>
        <v>ML42482</v>
      </c>
      <c r="C212" s="63" t="str">
        <f>'2021'!C214</f>
        <v>ML42482</v>
      </c>
      <c r="D212" s="63" t="str">
        <f>'2021'!D214</f>
        <v>I2O</v>
      </c>
      <c r="E212" s="63" t="str">
        <f>'2021'!E214</f>
        <v>ACTEMRA</v>
      </c>
      <c r="F212" s="63" t="str">
        <f>'2021'!F214</f>
        <v>ID - INFECTIOUS DISEASES &amp; VIROLOGY</v>
      </c>
      <c r="G212" s="63" t="str">
        <f>'2021'!G214</f>
        <v>Phase III</v>
      </c>
      <c r="H212" s="63" t="str">
        <f>'2021'!H214</f>
        <v/>
      </c>
      <c r="I212" s="63" t="str">
        <f>'2021'!I214</f>
        <v/>
      </c>
      <c r="J212" s="178" t="str">
        <f>'2021'!J214</f>
        <v>above 56 days</v>
      </c>
      <c r="K212" s="178">
        <f>'2021'!K214</f>
        <v>516</v>
      </c>
      <c r="L212" s="178" t="str">
        <f>'2021'!L214</f>
        <v>27/10/2021</v>
      </c>
      <c r="M212" s="63">
        <f>'2021'!M214</f>
        <v>12</v>
      </c>
      <c r="N212" s="178" t="str">
        <f>'2021'!AD214</f>
        <v>03/08/2021</v>
      </c>
      <c r="O212" s="63">
        <f>'2021'!AE214</f>
        <v>1</v>
      </c>
      <c r="P212" s="178" t="str">
        <f>'2021'!AV214</f>
        <v/>
      </c>
      <c r="Q212" s="63">
        <f>'2021'!AW214</f>
        <v>0</v>
      </c>
      <c r="R212" s="63">
        <f t="shared" si="1"/>
        <v>5</v>
      </c>
      <c r="S212" s="67">
        <v>4.0</v>
      </c>
      <c r="T212" s="63" t="str">
        <f t="shared" si="2"/>
        <v>4 months ago</v>
      </c>
      <c r="U212" s="181"/>
    </row>
    <row r="213">
      <c r="A213" s="63" t="str">
        <f>'2021'!A215</f>
        <v>RO6953958</v>
      </c>
      <c r="B213" s="63" t="str">
        <f>'2021'!B215</f>
        <v>BP41695</v>
      </c>
      <c r="C213" s="63" t="str">
        <f>'2021'!C215</f>
        <v>BP41695</v>
      </c>
      <c r="D213" s="63" t="str">
        <f>'2021'!D215</f>
        <v>Neuroscience</v>
      </c>
      <c r="E213" s="63" t="str">
        <f>'2021'!E215</f>
        <v>V1 recp antag(3)</v>
      </c>
      <c r="F213" s="63" t="str">
        <f>'2021'!F215</f>
        <v>NS - NEUROSCIENCE</v>
      </c>
      <c r="G213" s="63" t="str">
        <f>'2021'!G215</f>
        <v>Phase I</v>
      </c>
      <c r="H213" s="182">
        <f>'2021'!H215</f>
        <v>44540</v>
      </c>
      <c r="I213" s="180">
        <f>'2021'!I215</f>
        <v>47400</v>
      </c>
      <c r="J213" s="178" t="str">
        <f>'2021'!J215</f>
        <v>above 56 days</v>
      </c>
      <c r="K213" s="178">
        <f>'2021'!K215</f>
        <v>607</v>
      </c>
      <c r="L213" s="178" t="str">
        <f>'2021'!L215</f>
        <v>28/07/2021</v>
      </c>
      <c r="M213" s="63">
        <f>'2021'!M215</f>
        <v>1</v>
      </c>
      <c r="N213" s="178" t="str">
        <f>'2021'!AD215</f>
        <v/>
      </c>
      <c r="O213" s="63">
        <f>'2021'!AE215</f>
        <v>0</v>
      </c>
      <c r="P213" s="178" t="str">
        <f>'2021'!AV215</f>
        <v/>
      </c>
      <c r="Q213" s="63">
        <f>'2021'!AW215</f>
        <v>0</v>
      </c>
      <c r="R213" s="63">
        <f t="shared" si="1"/>
        <v>8</v>
      </c>
      <c r="S213" s="67">
        <v>7.0</v>
      </c>
      <c r="T213" s="63" t="str">
        <f t="shared" si="2"/>
        <v>7 months ago</v>
      </c>
      <c r="U213" s="181"/>
    </row>
    <row r="214">
      <c r="A214" s="63" t="str">
        <f>'2021'!A216</f>
        <v>RO7092284</v>
      </c>
      <c r="B214" s="63" t="str">
        <f>'2021'!B216</f>
        <v>YP42514</v>
      </c>
      <c r="C214" s="63" t="str">
        <f>'2021'!C216</f>
        <v>YP42514</v>
      </c>
      <c r="D214" s="63" t="str">
        <f>'2021'!D216</f>
        <v>Onc Solid Tumor &amp; Onc Medical Affairs</v>
      </c>
      <c r="E214" s="63" t="str">
        <f>'2021'!E216</f>
        <v>tiragolumab</v>
      </c>
      <c r="F214" s="63" t="str">
        <f>'2021'!F216</f>
        <v>ONC - ONCOLOGY</v>
      </c>
      <c r="G214" s="63" t="str">
        <f>'2021'!G216</f>
        <v>Phase I</v>
      </c>
      <c r="H214" s="180">
        <f>'2021'!H216</f>
        <v>44784</v>
      </c>
      <c r="I214" s="63" t="str">
        <f>'2021'!I216</f>
        <v/>
      </c>
      <c r="J214" s="178" t="str">
        <f>'2021'!J216</f>
        <v>above 56 days</v>
      </c>
      <c r="K214" s="178">
        <f>'2021'!K216</f>
        <v>421</v>
      </c>
      <c r="L214" s="178" t="str">
        <f>'2021'!L216</f>
        <v>29/01/2022</v>
      </c>
      <c r="M214" s="63">
        <f>'2021'!M216</f>
        <v>84</v>
      </c>
      <c r="N214" s="178" t="str">
        <f>'2021'!AD216</f>
        <v>30/01/2022</v>
      </c>
      <c r="O214" s="63">
        <f>'2021'!AE216</f>
        <v>271</v>
      </c>
      <c r="P214" s="178" t="str">
        <f>'2021'!AV216</f>
        <v>20/01/2022</v>
      </c>
      <c r="Q214" s="63">
        <f>'2021'!AW216</f>
        <v>53</v>
      </c>
      <c r="R214" s="63">
        <f t="shared" si="1"/>
        <v>2</v>
      </c>
      <c r="S214" s="67">
        <v>1.0</v>
      </c>
      <c r="T214" s="63" t="str">
        <f t="shared" si="2"/>
        <v>1 month ago</v>
      </c>
      <c r="U214" s="181"/>
    </row>
    <row r="215">
      <c r="A215" s="63" t="str">
        <f>'2021'!A217</f>
        <v>RO7034067</v>
      </c>
      <c r="B215" s="63" t="str">
        <f>'2021'!B217</f>
        <v>BN40703</v>
      </c>
      <c r="C215" s="63" t="str">
        <f>'2021'!C217</f>
        <v>BN40703 / Pre-Symptomatic</v>
      </c>
      <c r="D215" s="63" t="str">
        <f>'2021'!D217</f>
        <v>Neuroscience</v>
      </c>
      <c r="E215" s="63" t="str">
        <f>'2021'!E217</f>
        <v>EVRYSDI</v>
      </c>
      <c r="F215" s="63" t="str">
        <f>'2021'!F217</f>
        <v>NS - NEUROSCIENCE</v>
      </c>
      <c r="G215" s="63" t="str">
        <f>'2021'!G217</f>
        <v>Phase II</v>
      </c>
      <c r="H215" s="63" t="str">
        <f>'2021'!H217</f>
        <v>26/08/2027</v>
      </c>
      <c r="I215" s="63" t="str">
        <f>'2021'!I217</f>
        <v>17/09/2019</v>
      </c>
      <c r="J215" s="178" t="str">
        <f>'2021'!J217</f>
        <v>above 56 days</v>
      </c>
      <c r="K215" s="178">
        <f>'2021'!K217</f>
        <v>493</v>
      </c>
      <c r="L215" s="178" t="str">
        <f>'2021'!L217</f>
        <v>17/11/2021</v>
      </c>
      <c r="M215" s="63">
        <f>'2021'!M217</f>
        <v>107</v>
      </c>
      <c r="N215" s="178" t="str">
        <f>'2021'!AD217</f>
        <v>19/11/2021</v>
      </c>
      <c r="O215" s="63">
        <f>'2021'!AE217</f>
        <v>41</v>
      </c>
      <c r="P215" s="178" t="str">
        <f>'2021'!AV217</f>
        <v>09/11/2021</v>
      </c>
      <c r="Q215" s="63">
        <f>'2021'!AW217</f>
        <v>369</v>
      </c>
      <c r="R215" s="63">
        <f t="shared" si="1"/>
        <v>5</v>
      </c>
      <c r="S215" s="67">
        <v>3.0</v>
      </c>
      <c r="T215" s="63" t="str">
        <f t="shared" si="2"/>
        <v>3 months ago</v>
      </c>
      <c r="U215" s="181"/>
    </row>
    <row r="216">
      <c r="A216" s="63" t="str">
        <f>'2021'!A218</f>
        <v>RO5514041</v>
      </c>
      <c r="B216" s="63" t="str">
        <f>'2021'!B218</f>
        <v>GO29665</v>
      </c>
      <c r="C216" s="63" t="str">
        <f>'2021'!C218</f>
        <v>GO29665</v>
      </c>
      <c r="D216" s="63" t="str">
        <f>'2021'!D218</f>
        <v>Onc Hematology &amp; Onc Early Dev</v>
      </c>
      <c r="E216" s="63" t="str">
        <f>'2021'!E218</f>
        <v>Cotellic</v>
      </c>
      <c r="F216" s="63" t="str">
        <f>'2021'!F218</f>
        <v>Oncology</v>
      </c>
      <c r="G216" s="63" t="str">
        <f>'2021'!G218</f>
        <v>Phase I/II</v>
      </c>
      <c r="H216" s="180">
        <f>'2021'!H218</f>
        <v>45174</v>
      </c>
      <c r="I216" s="63" t="str">
        <f>'2021'!I218</f>
        <v>31/03/2027</v>
      </c>
      <c r="J216" s="178" t="str">
        <f>'2021'!J218</f>
        <v>above 56 days</v>
      </c>
      <c r="K216" s="178">
        <f>'2021'!K218</f>
        <v>467</v>
      </c>
      <c r="L216" s="178" t="str">
        <f>'2021'!L218</f>
        <v>14/12/2021</v>
      </c>
      <c r="M216" s="63">
        <f>'2021'!M218</f>
        <v>60</v>
      </c>
      <c r="N216" s="178" t="str">
        <f>'2021'!AD218</f>
        <v>15/12/2021</v>
      </c>
      <c r="O216" s="63">
        <f>'2021'!AE218</f>
        <v>72</v>
      </c>
      <c r="P216" s="178" t="str">
        <f>'2021'!AV218</f>
        <v>14/12/2021</v>
      </c>
      <c r="Q216" s="63">
        <f>'2021'!AW218</f>
        <v>257</v>
      </c>
      <c r="R216" s="63">
        <f t="shared" si="1"/>
        <v>4</v>
      </c>
      <c r="S216" s="67">
        <v>2.0</v>
      </c>
      <c r="T216" s="63" t="str">
        <f t="shared" si="2"/>
        <v>2 months ago</v>
      </c>
      <c r="U216" s="181"/>
    </row>
    <row r="217">
      <c r="A217" s="63" t="str">
        <f>'2021'!A219</f>
        <v>RO5185426</v>
      </c>
      <c r="B217" s="63" t="str">
        <f>'2021'!B219</f>
        <v>CO39262</v>
      </c>
      <c r="C217" s="63" t="str">
        <f>'2021'!C219</f>
        <v>CO39262 / IMspire150</v>
      </c>
      <c r="D217" s="63" t="str">
        <f>'2021'!D219</f>
        <v>Onc Solid Tumor &amp; Onc Medical Affairs</v>
      </c>
      <c r="E217" s="63" t="str">
        <f>'2021'!E219</f>
        <v>Zelboraf</v>
      </c>
      <c r="F217" s="63" t="str">
        <f>'2021'!F219</f>
        <v>ONC - ONCOLOGY</v>
      </c>
      <c r="G217" s="63" t="str">
        <f>'2021'!G219</f>
        <v>Phase III</v>
      </c>
      <c r="H217" s="63" t="str">
        <f>'2021'!H219</f>
        <v>27/09/2023</v>
      </c>
      <c r="I217" s="180">
        <f>'2021'!I219</f>
        <v>44138</v>
      </c>
      <c r="J217" s="178" t="str">
        <f>'2021'!J219</f>
        <v>above 56 days</v>
      </c>
      <c r="K217" s="178">
        <f>'2021'!K219</f>
        <v>523</v>
      </c>
      <c r="L217" s="178" t="str">
        <f>'2021'!L219</f>
        <v>20/10/2021</v>
      </c>
      <c r="M217" s="63">
        <f>'2021'!M219</f>
        <v>7</v>
      </c>
      <c r="N217" s="178" t="str">
        <f>'2021'!AD219</f>
        <v/>
      </c>
      <c r="O217" s="63">
        <f>'2021'!AE219</f>
        <v>0</v>
      </c>
      <c r="P217" s="178" t="str">
        <f>'2021'!AV219</f>
        <v>14/10/2021</v>
      </c>
      <c r="Q217" s="63">
        <f>'2021'!AW219</f>
        <v>211</v>
      </c>
      <c r="R217" s="63">
        <f t="shared" si="1"/>
        <v>6</v>
      </c>
      <c r="S217" s="67">
        <v>4.0</v>
      </c>
      <c r="T217" s="63" t="str">
        <f t="shared" si="2"/>
        <v>4 months ago</v>
      </c>
      <c r="U217" s="181"/>
    </row>
    <row r="218">
      <c r="A218" s="63" t="str">
        <f>'2021'!A220</f>
        <v>RO7293583</v>
      </c>
      <c r="B218" s="63" t="str">
        <f>'2021'!B220</f>
        <v>BP42169</v>
      </c>
      <c r="C218" s="63" t="str">
        <f>'2021'!C220</f>
        <v>BP42169</v>
      </c>
      <c r="D218" s="63" t="str">
        <f>'2021'!D220</f>
        <v>Onc Hematology &amp; Onc Early Dev</v>
      </c>
      <c r="E218" s="63" t="str">
        <f>'2021'!E220</f>
        <v>TYRP1 CD3 TCB</v>
      </c>
      <c r="F218" s="63" t="str">
        <f>'2021'!F220</f>
        <v>ONC - ONCOLOGY</v>
      </c>
      <c r="G218" s="63" t="str">
        <f>'2021'!G220</f>
        <v>Phase Ia</v>
      </c>
      <c r="H218" s="63" t="str">
        <f>'2021'!H220</f>
        <v>27/12/2023</v>
      </c>
      <c r="I218" s="180">
        <f>'2021'!I220</f>
        <v>46998</v>
      </c>
      <c r="J218" s="178" t="str">
        <f>'2021'!J220</f>
        <v>above 56 days</v>
      </c>
      <c r="K218" s="178">
        <f>'2021'!K220</f>
        <v>437</v>
      </c>
      <c r="L218" s="178" t="str">
        <f>'2021'!L220</f>
        <v>14/01/2022</v>
      </c>
      <c r="M218" s="63">
        <f>'2021'!M220</f>
        <v>7</v>
      </c>
      <c r="N218" s="178" t="str">
        <f>'2021'!AD220</f>
        <v/>
      </c>
      <c r="O218" s="63">
        <f>'2021'!AE220</f>
        <v>0</v>
      </c>
      <c r="P218" s="178" t="str">
        <f>'2021'!AV220</f>
        <v/>
      </c>
      <c r="Q218" s="63">
        <f>'2021'!AW220</f>
        <v>0</v>
      </c>
      <c r="R218" s="63">
        <f t="shared" si="1"/>
        <v>3</v>
      </c>
      <c r="S218" s="67">
        <v>1.0</v>
      </c>
      <c r="T218" s="63" t="str">
        <f t="shared" si="2"/>
        <v>1 month ago</v>
      </c>
      <c r="U218" s="181"/>
    </row>
    <row r="219">
      <c r="A219" s="63" t="str">
        <f>'2021'!A221</f>
        <v>RO7082859</v>
      </c>
      <c r="B219" s="63" t="str">
        <f>'2021'!B221</f>
        <v>YO42610</v>
      </c>
      <c r="C219" s="63" t="str">
        <f>'2021'!C221</f>
        <v>YO42610</v>
      </c>
      <c r="D219" s="63" t="str">
        <f>'2021'!D221</f>
        <v>Onc Hematology &amp; Onc Early Dev</v>
      </c>
      <c r="E219" s="63" t="str">
        <f>'2021'!E221</f>
        <v>glofitamab</v>
      </c>
      <c r="F219" s="63" t="str">
        <f>'2021'!F221</f>
        <v>ONC - HEMATOLOGY</v>
      </c>
      <c r="G219" s="63" t="str">
        <f>'2021'!G221</f>
        <v>Phase I</v>
      </c>
      <c r="H219" s="182">
        <f>'2021'!H221</f>
        <v>44906</v>
      </c>
      <c r="I219" s="63" t="str">
        <f>'2021'!I221</f>
        <v/>
      </c>
      <c r="J219" s="178" t="str">
        <f>'2021'!J221</f>
        <v>above 56 days</v>
      </c>
      <c r="K219" s="178">
        <f>'2021'!K221</f>
        <v>425</v>
      </c>
      <c r="L219" s="178" t="str">
        <f>'2021'!L221</f>
        <v>26/01/2022</v>
      </c>
      <c r="M219" s="63">
        <f>'2021'!M221</f>
        <v>104</v>
      </c>
      <c r="N219" s="178" t="str">
        <f>'2021'!AD221</f>
        <v>26/01/2022</v>
      </c>
      <c r="O219" s="63">
        <f>'2021'!AE221</f>
        <v>148</v>
      </c>
      <c r="P219" s="178" t="str">
        <f>'2021'!AV221</f>
        <v>24/11/2021</v>
      </c>
      <c r="Q219" s="63">
        <f>'2021'!AW221</f>
        <v>4</v>
      </c>
      <c r="R219" s="63">
        <f t="shared" si="1"/>
        <v>2</v>
      </c>
      <c r="S219" s="67">
        <v>1.0</v>
      </c>
      <c r="T219" s="63" t="str">
        <f t="shared" si="2"/>
        <v>1 month ago</v>
      </c>
      <c r="U219" s="181"/>
    </row>
    <row r="220">
      <c r="A220" s="63" t="str">
        <f>'2021'!A222</f>
        <v>RO5503781</v>
      </c>
      <c r="B220" s="63" t="str">
        <f>'2021'!B222</f>
        <v>GO40871</v>
      </c>
      <c r="C220" s="63" t="str">
        <f>'2021'!C222</f>
        <v>GO40871 / iMatrix</v>
      </c>
      <c r="D220" s="63" t="str">
        <f>'2021'!D222</f>
        <v>Onc Hematology &amp; Onc Early Dev</v>
      </c>
      <c r="E220" s="63" t="str">
        <f>'2021'!E222</f>
        <v>idasanutlin</v>
      </c>
      <c r="F220" s="63" t="str">
        <f>'2021'!F222</f>
        <v>ONC - ONCOLOGY</v>
      </c>
      <c r="G220" s="63" t="str">
        <f>'2021'!G222</f>
        <v>Phase I/II</v>
      </c>
      <c r="H220" s="180">
        <f>'2021'!H222</f>
        <v>45389</v>
      </c>
      <c r="I220" s="180">
        <f>'2021'!I222</f>
        <v>46603</v>
      </c>
      <c r="J220" s="178" t="str">
        <f>'2021'!J222</f>
        <v>above 56 days</v>
      </c>
      <c r="K220" s="178">
        <f>'2021'!K222</f>
        <v>440</v>
      </c>
      <c r="L220" s="178" t="str">
        <f>'2021'!L222</f>
        <v>11/01/2022</v>
      </c>
      <c r="M220" s="63">
        <f>'2021'!M222</f>
        <v>5</v>
      </c>
      <c r="N220" s="178" t="str">
        <f>'2021'!AD222</f>
        <v/>
      </c>
      <c r="O220" s="63">
        <f>'2021'!AE222</f>
        <v>0</v>
      </c>
      <c r="P220" s="178" t="str">
        <f>'2021'!AV222</f>
        <v>11/01/2022</v>
      </c>
      <c r="Q220" s="63">
        <f>'2021'!AW222</f>
        <v>12</v>
      </c>
      <c r="R220" s="63">
        <f t="shared" si="1"/>
        <v>3</v>
      </c>
      <c r="S220" s="67">
        <v>1.0</v>
      </c>
      <c r="T220" s="63" t="str">
        <f t="shared" si="2"/>
        <v>1 month ago</v>
      </c>
      <c r="U220" s="181"/>
    </row>
    <row r="221">
      <c r="A221" s="63" t="str">
        <f>'2021'!A223</f>
        <v>RO7030816</v>
      </c>
      <c r="B221" s="63" t="str">
        <f>'2021'!B223</f>
        <v>CO41942</v>
      </c>
      <c r="C221" s="63" t="str">
        <f>'2021'!C223</f>
        <v>CO41942</v>
      </c>
      <c r="D221" s="63" t="str">
        <f>'2021'!D223</f>
        <v>Onc Hematology &amp; Onc Early Dev</v>
      </c>
      <c r="E221" s="63" t="str">
        <f>'2021'!E223</f>
        <v>mosunetuzumab</v>
      </c>
      <c r="F221" s="63" t="str">
        <f>'2021'!F223</f>
        <v>ONC - HEMATOLOGY</v>
      </c>
      <c r="G221" s="63" t="str">
        <f>'2021'!G223</f>
        <v>Phase Ib</v>
      </c>
      <c r="H221" s="180">
        <f>'2021'!H223</f>
        <v>45109</v>
      </c>
      <c r="I221" s="63" t="str">
        <f>'2021'!I223</f>
        <v>31/03/2026</v>
      </c>
      <c r="J221" s="178" t="str">
        <f>'2021'!J223</f>
        <v>above 56 days</v>
      </c>
      <c r="K221" s="178">
        <f>'2021'!K223</f>
        <v>522</v>
      </c>
      <c r="L221" s="178" t="str">
        <f>'2021'!L223</f>
        <v>05/10/2021</v>
      </c>
      <c r="M221" s="63">
        <f>'2021'!M223</f>
        <v>8</v>
      </c>
      <c r="N221" s="178" t="str">
        <f>'2021'!AD223</f>
        <v>22/09/2021</v>
      </c>
      <c r="O221" s="63">
        <f>'2021'!AE223</f>
        <v>7</v>
      </c>
      <c r="P221" s="178" t="str">
        <f>'2021'!AV223</f>
        <v>21/10/2021</v>
      </c>
      <c r="Q221" s="63">
        <f>'2021'!AW223</f>
        <v>161</v>
      </c>
      <c r="R221" s="63">
        <f t="shared" si="1"/>
        <v>6</v>
      </c>
      <c r="S221" s="67">
        <v>4.0</v>
      </c>
      <c r="T221" s="63" t="str">
        <f t="shared" si="2"/>
        <v>4 months ago</v>
      </c>
      <c r="U221" s="181"/>
    </row>
    <row r="222">
      <c r="A222" s="63" t="str">
        <f>'2021'!A224</f>
        <v>RO6867461</v>
      </c>
      <c r="B222" s="63" t="str">
        <f>'2021'!B224</f>
        <v>YR42837</v>
      </c>
      <c r="C222" s="63" t="str">
        <f>'2021'!C224</f>
        <v>YR42837</v>
      </c>
      <c r="D222" s="63" t="str">
        <f>'2021'!D224</f>
        <v>I2O</v>
      </c>
      <c r="E222" s="63" t="str">
        <f>'2021'!E224</f>
        <v>faricimab</v>
      </c>
      <c r="F222" s="63" t="str">
        <f>'2021'!F224</f>
        <v>OPH - OPHTHALMOLOGY</v>
      </c>
      <c r="G222" s="63" t="str">
        <f>'2021'!G224</f>
        <v>Phase IIIb</v>
      </c>
      <c r="H222" s="63" t="str">
        <f>'2021'!H224</f>
        <v>26/06/2025</v>
      </c>
      <c r="I222" s="63" t="str">
        <f>'2021'!I224</f>
        <v>28/05/2021</v>
      </c>
      <c r="J222" s="178" t="str">
        <f>'2021'!J224</f>
        <v>above 56 days</v>
      </c>
      <c r="K222" s="178">
        <f>'2021'!K224</f>
        <v>480</v>
      </c>
      <c r="L222" s="178" t="str">
        <f>'2021'!L224</f>
        <v>02/12/2021</v>
      </c>
      <c r="M222" s="63">
        <f>'2021'!M224</f>
        <v>11</v>
      </c>
      <c r="N222" s="178" t="str">
        <f>'2021'!AD224</f>
        <v/>
      </c>
      <c r="O222" s="63">
        <f>'2021'!AE224</f>
        <v>0</v>
      </c>
      <c r="P222" s="178" t="str">
        <f>'2021'!AV224</f>
        <v/>
      </c>
      <c r="Q222" s="63">
        <f>'2021'!AW224</f>
        <v>0</v>
      </c>
      <c r="R222" s="63">
        <f t="shared" si="1"/>
        <v>4</v>
      </c>
      <c r="S222" s="67">
        <v>3.0</v>
      </c>
      <c r="T222" s="63" t="str">
        <f t="shared" si="2"/>
        <v>3 months ago</v>
      </c>
      <c r="U222" s="181"/>
    </row>
    <row r="223">
      <c r="A223" s="63" t="str">
        <f>'2021'!A225</f>
        <v>RO5534262</v>
      </c>
      <c r="B223" s="63" t="str">
        <f>'2021'!B225</f>
        <v>JO42003</v>
      </c>
      <c r="C223" s="63" t="str">
        <f>'2021'!C225</f>
        <v>JO42003</v>
      </c>
      <c r="D223" s="63" t="str">
        <f>'2021'!D225</f>
        <v>Onc Hematology &amp; Onc Early Dev</v>
      </c>
      <c r="E223" s="63" t="str">
        <f>'2021'!E225</f>
        <v>HEMLIBRA</v>
      </c>
      <c r="F223" s="63" t="str">
        <f>'2021'!F225</f>
        <v>ONC - HEMATOLOGY</v>
      </c>
      <c r="G223" s="63" t="str">
        <f>'2021'!G225</f>
        <v>Phase III</v>
      </c>
      <c r="H223" s="63" t="str">
        <f>'2021'!H225</f>
        <v/>
      </c>
      <c r="I223" s="63" t="str">
        <f>'2021'!I225</f>
        <v/>
      </c>
      <c r="J223" s="178" t="str">
        <f>'2021'!J225</f>
        <v>above 56 days</v>
      </c>
      <c r="K223" s="178">
        <f>'2021'!K225</f>
        <v>423</v>
      </c>
      <c r="L223" s="178" t="str">
        <f>'2021'!L225</f>
        <v>16/12/2021</v>
      </c>
      <c r="M223" s="63">
        <f>'2021'!M225</f>
        <v>18</v>
      </c>
      <c r="N223" s="178" t="str">
        <f>'2021'!AD225</f>
        <v>28/01/2022</v>
      </c>
      <c r="O223" s="63">
        <f>'2021'!AE225</f>
        <v>1</v>
      </c>
      <c r="P223" s="178" t="str">
        <f>'2021'!AV225</f>
        <v/>
      </c>
      <c r="Q223" s="63">
        <f>'2021'!AW225</f>
        <v>0</v>
      </c>
      <c r="R223" s="63">
        <f t="shared" si="1"/>
        <v>2</v>
      </c>
      <c r="S223" s="67">
        <v>1.0</v>
      </c>
      <c r="T223" s="63" t="str">
        <f t="shared" si="2"/>
        <v>1 month ago</v>
      </c>
      <c r="U223" s="181"/>
    </row>
    <row r="224">
      <c r="A224" s="63" t="str">
        <f>'2021'!A226</f>
        <v>RO5541267</v>
      </c>
      <c r="B224" s="63" t="str">
        <f>'2021'!B226</f>
        <v>WO41994</v>
      </c>
      <c r="C224" s="63" t="str">
        <f>'2021'!C226</f>
        <v>WO41994</v>
      </c>
      <c r="D224" s="63" t="str">
        <f>'2021'!D226</f>
        <v>Onc Solid Tumor &amp; Onc Medical Affairs</v>
      </c>
      <c r="E224" s="63" t="str">
        <f>'2021'!E226</f>
        <v>Tecentriq</v>
      </c>
      <c r="F224" s="63" t="str">
        <f>'2021'!F226</f>
        <v>ONC - ONCOLOGY</v>
      </c>
      <c r="G224" s="63" t="str">
        <f>'2021'!G226</f>
        <v>Phase III</v>
      </c>
      <c r="H224" s="63" t="str">
        <f>'2021'!H226</f>
        <v>29/01/2025</v>
      </c>
      <c r="I224" s="63" t="str">
        <f>'2021'!I226</f>
        <v>19/07/2023</v>
      </c>
      <c r="J224" s="178" t="str">
        <f>'2021'!J226</f>
        <v>above 56 days</v>
      </c>
      <c r="K224" s="178">
        <f>'2021'!K226</f>
        <v>434</v>
      </c>
      <c r="L224" s="178" t="str">
        <f>'2021'!L226</f>
        <v>17/01/2022</v>
      </c>
      <c r="M224" s="63">
        <f>'2021'!M226</f>
        <v>4</v>
      </c>
      <c r="N224" s="178" t="str">
        <f>'2021'!AD226</f>
        <v/>
      </c>
      <c r="O224" s="63">
        <f>'2021'!AE226</f>
        <v>0</v>
      </c>
      <c r="P224" s="178" t="str">
        <f>'2021'!AV226</f>
        <v/>
      </c>
      <c r="Q224" s="63">
        <f>'2021'!AW226</f>
        <v>0</v>
      </c>
      <c r="R224" s="63">
        <f t="shared" si="1"/>
        <v>3</v>
      </c>
      <c r="S224" s="67">
        <v>1.0</v>
      </c>
      <c r="T224" s="63" t="str">
        <f t="shared" si="2"/>
        <v>1 month ago</v>
      </c>
      <c r="U224" s="181"/>
    </row>
    <row r="225">
      <c r="A225" s="63" t="str">
        <f>'2021'!A227</f>
        <v>RO7049389</v>
      </c>
      <c r="B225" s="63" t="str">
        <f>'2021'!B227</f>
        <v>YP39364</v>
      </c>
      <c r="C225" s="63" t="str">
        <f>'2021'!C227</f>
        <v>YP39364</v>
      </c>
      <c r="D225" s="63" t="str">
        <f>'2021'!D227</f>
        <v>I2O</v>
      </c>
      <c r="E225" s="63" t="str">
        <f>'2021'!E227</f>
        <v>HBV CpAM (2)</v>
      </c>
      <c r="F225" s="63" t="str">
        <f>'2021'!F227</f>
        <v>ID - INFECTIOUS DISEASES &amp; VIROLOGY</v>
      </c>
      <c r="G225" s="63" t="str">
        <f>'2021'!G227</f>
        <v>Phase I</v>
      </c>
      <c r="H225" s="63" t="str">
        <f>'2021'!H227</f>
        <v>13/05/2025</v>
      </c>
      <c r="I225" s="63" t="str">
        <f>'2021'!I227</f>
        <v/>
      </c>
      <c r="J225" s="178" t="str">
        <f>'2021'!J227</f>
        <v>above 56 days</v>
      </c>
      <c r="K225" s="178">
        <f>'2021'!K227</f>
        <v>440</v>
      </c>
      <c r="L225" s="178" t="str">
        <f>'2021'!L227</f>
        <v>11/01/2022</v>
      </c>
      <c r="M225" s="63">
        <f>'2021'!M227</f>
        <v>2</v>
      </c>
      <c r="N225" s="178" t="str">
        <f>'2021'!AD227</f>
        <v/>
      </c>
      <c r="O225" s="63">
        <f>'2021'!AE227</f>
        <v>0</v>
      </c>
      <c r="P225" s="178" t="str">
        <f>'2021'!AV227</f>
        <v/>
      </c>
      <c r="Q225" s="63">
        <f>'2021'!AW227</f>
        <v>0</v>
      </c>
      <c r="R225" s="63">
        <f t="shared" si="1"/>
        <v>3</v>
      </c>
      <c r="S225" s="67">
        <v>1.0</v>
      </c>
      <c r="T225" s="63" t="str">
        <f t="shared" si="2"/>
        <v>1 month ago</v>
      </c>
      <c r="U225" s="181"/>
    </row>
    <row r="226">
      <c r="A226" s="63" t="str">
        <f>'2021'!A228</f>
        <v>RO6874281</v>
      </c>
      <c r="B226" s="63" t="str">
        <f>'2021'!B228</f>
        <v>BP41054</v>
      </c>
      <c r="C226" s="63" t="str">
        <f>'2021'!C228</f>
        <v>BP41054</v>
      </c>
      <c r="D226" s="63" t="str">
        <f>'2021'!D228</f>
        <v>Onc Hematology &amp; Onc Early Dev</v>
      </c>
      <c r="E226" s="63" t="str">
        <f>'2021'!E228</f>
        <v>simlukafusp alfa</v>
      </c>
      <c r="F226" s="63" t="str">
        <f>'2021'!F228</f>
        <v>ONC - ONCOLOGY</v>
      </c>
      <c r="G226" s="63" t="str">
        <f>'2021'!G228</f>
        <v>Phase Ib</v>
      </c>
      <c r="H226" s="180">
        <f>'2021'!H228</f>
        <v>44866</v>
      </c>
      <c r="I226" s="63" t="str">
        <f>'2021'!I228</f>
        <v/>
      </c>
      <c r="J226" s="178" t="str">
        <f>'2021'!J228</f>
        <v>above 56 days</v>
      </c>
      <c r="K226" s="178">
        <f>'2021'!K228</f>
        <v>511</v>
      </c>
      <c r="L226" s="178" t="str">
        <f>'2021'!L228</f>
        <v>01/11/2021</v>
      </c>
      <c r="M226" s="63">
        <f>'2021'!M228</f>
        <v>6</v>
      </c>
      <c r="N226" s="178" t="str">
        <f>'2021'!AD228</f>
        <v/>
      </c>
      <c r="O226" s="63">
        <f>'2021'!AE228</f>
        <v>0</v>
      </c>
      <c r="P226" s="178" t="str">
        <f>'2021'!AV228</f>
        <v>15/10/2021</v>
      </c>
      <c r="Q226" s="63">
        <f>'2021'!AW228</f>
        <v>203</v>
      </c>
      <c r="R226" s="63">
        <f t="shared" si="1"/>
        <v>5</v>
      </c>
      <c r="S226" s="67">
        <v>4.0</v>
      </c>
      <c r="T226" s="63" t="str">
        <f t="shared" si="2"/>
        <v>4 months ago</v>
      </c>
      <c r="U226" s="181"/>
    </row>
    <row r="227">
      <c r="A227" s="63" t="str">
        <f>'2021'!A229</f>
        <v>RO6874281</v>
      </c>
      <c r="B227" s="63" t="str">
        <f>'2021'!B229</f>
        <v>BP40234</v>
      </c>
      <c r="C227" s="63" t="str">
        <f>'2021'!C229</f>
        <v>BP40234</v>
      </c>
      <c r="D227" s="63" t="str">
        <f>'2021'!D229</f>
        <v>Onc Hematology &amp; Onc Early Dev</v>
      </c>
      <c r="E227" s="63" t="str">
        <f>'2021'!E229</f>
        <v>simlukafusp alfa</v>
      </c>
      <c r="F227" s="63" t="str">
        <f>'2021'!F229</f>
        <v>ONC - ONCOLOGY</v>
      </c>
      <c r="G227" s="63" t="str">
        <f>'2021'!G229</f>
        <v>Phase II</v>
      </c>
      <c r="H227" s="63" t="str">
        <f>'2021'!H229</f>
        <v>29/01/2022</v>
      </c>
      <c r="I227" s="63" t="str">
        <f>'2021'!I229</f>
        <v/>
      </c>
      <c r="J227" s="178" t="str">
        <f>'2021'!J229</f>
        <v>above 56 days</v>
      </c>
      <c r="K227" s="178">
        <f>'2021'!K229</f>
        <v>426</v>
      </c>
      <c r="L227" s="178" t="str">
        <f>'2021'!L229</f>
        <v>25/01/2022</v>
      </c>
      <c r="M227" s="63">
        <f>'2021'!M229</f>
        <v>16</v>
      </c>
      <c r="N227" s="178" t="str">
        <f>'2021'!AD229</f>
        <v/>
      </c>
      <c r="O227" s="63">
        <f>'2021'!AE229</f>
        <v>0</v>
      </c>
      <c r="P227" s="178" t="str">
        <f>'2021'!AV229</f>
        <v>25/01/2022</v>
      </c>
      <c r="Q227" s="63">
        <f>'2021'!AW229</f>
        <v>508</v>
      </c>
      <c r="R227" s="63">
        <f t="shared" si="1"/>
        <v>3</v>
      </c>
      <c r="S227" s="67">
        <v>1.0</v>
      </c>
      <c r="T227" s="63" t="str">
        <f t="shared" si="2"/>
        <v>1 month ago</v>
      </c>
      <c r="U227" s="181"/>
    </row>
    <row r="228">
      <c r="A228" s="63" t="str">
        <f>'2021'!A230</f>
        <v>RO6867461</v>
      </c>
      <c r="B228" s="63" t="str">
        <f>'2021'!B230</f>
        <v>GR42691</v>
      </c>
      <c r="C228" s="63" t="str">
        <f>'2021'!C230</f>
        <v>GR42691</v>
      </c>
      <c r="D228" s="63" t="str">
        <f>'2021'!D230</f>
        <v>I2O</v>
      </c>
      <c r="E228" s="63" t="str">
        <f>'2021'!E230</f>
        <v>faricimab</v>
      </c>
      <c r="F228" s="63" t="str">
        <f>'2021'!F230</f>
        <v>OPH - OPHTHALMOLOGY</v>
      </c>
      <c r="G228" s="63" t="str">
        <f>'2021'!G230</f>
        <v>Phase IIIb</v>
      </c>
      <c r="H228" s="63" t="str">
        <f>'2021'!H230</f>
        <v>20/02/2024</v>
      </c>
      <c r="I228" s="63" t="str">
        <f>'2021'!I230</f>
        <v>28/05/2021</v>
      </c>
      <c r="J228" s="178" t="str">
        <f>'2021'!J230</f>
        <v>above 56 days</v>
      </c>
      <c r="K228" s="178">
        <f>'2021'!K230</f>
        <v>521</v>
      </c>
      <c r="L228" s="178" t="str">
        <f>'2021'!L230</f>
        <v>22/10/2021</v>
      </c>
      <c r="M228" s="63">
        <f>'2021'!M230</f>
        <v>12</v>
      </c>
      <c r="N228" s="178" t="str">
        <f>'2021'!AD230</f>
        <v>21/10/2021</v>
      </c>
      <c r="O228" s="63">
        <f>'2021'!AE230</f>
        <v>3</v>
      </c>
      <c r="P228" s="178" t="str">
        <f>'2021'!AV230</f>
        <v>15/10/2021</v>
      </c>
      <c r="Q228" s="63">
        <f>'2021'!AW230</f>
        <v>40</v>
      </c>
      <c r="R228" s="63">
        <f t="shared" si="1"/>
        <v>6</v>
      </c>
      <c r="S228" s="67">
        <v>4.0</v>
      </c>
      <c r="T228" s="63" t="str">
        <f t="shared" si="2"/>
        <v>4 months ago</v>
      </c>
      <c r="U228" s="181"/>
    </row>
    <row r="229">
      <c r="A229" s="63" t="str">
        <f>'2021'!A231</f>
        <v>RO5541267</v>
      </c>
      <c r="B229" s="63" t="str">
        <f>'2021'!B231</f>
        <v>WO39391</v>
      </c>
      <c r="C229" s="63" t="str">
        <f>'2021'!C231</f>
        <v>WO39391 / IMpassion030</v>
      </c>
      <c r="D229" s="63" t="str">
        <f>'2021'!D231</f>
        <v>Onc Solid Tumor &amp; Onc Medical Affairs</v>
      </c>
      <c r="E229" s="63" t="str">
        <f>'2021'!E231</f>
        <v>Tecentriq</v>
      </c>
      <c r="F229" s="63" t="str">
        <f>'2021'!F231</f>
        <v>ONC - ONCOLOGY</v>
      </c>
      <c r="G229" s="63" t="str">
        <f>'2021'!G231</f>
        <v>Phase III</v>
      </c>
      <c r="H229" s="63" t="str">
        <f>'2021'!H231</f>
        <v>18/09/2025</v>
      </c>
      <c r="I229" s="63" t="str">
        <f>'2021'!I231</f>
        <v>29/03/2025</v>
      </c>
      <c r="J229" s="178" t="str">
        <f>'2021'!J231</f>
        <v>above 56 days</v>
      </c>
      <c r="K229" s="178">
        <f>'2021'!K231</f>
        <v>503</v>
      </c>
      <c r="L229" s="178" t="str">
        <f>'2021'!L231</f>
        <v>09/11/2021</v>
      </c>
      <c r="M229" s="63">
        <f>'2021'!M231</f>
        <v>9</v>
      </c>
      <c r="N229" s="178" t="str">
        <f>'2021'!AD231</f>
        <v>27/08/2021</v>
      </c>
      <c r="O229" s="63">
        <f>'2021'!AE231</f>
        <v>3</v>
      </c>
      <c r="P229" s="178" t="str">
        <f>'2021'!AV231</f>
        <v>30/08/2021</v>
      </c>
      <c r="Q229" s="63">
        <f>'2021'!AW231</f>
        <v>104</v>
      </c>
      <c r="R229" s="63">
        <f t="shared" si="1"/>
        <v>5</v>
      </c>
      <c r="S229" s="67">
        <v>3.0</v>
      </c>
      <c r="T229" s="63" t="str">
        <f t="shared" si="2"/>
        <v>3 months ago</v>
      </c>
      <c r="U229" s="181"/>
    </row>
    <row r="230">
      <c r="A230" s="63" t="str">
        <f>'2021'!A232</f>
        <v>RO7010939</v>
      </c>
      <c r="B230" s="63" t="str">
        <f>'2021'!B232</f>
        <v>GO29089</v>
      </c>
      <c r="C230" s="63" t="str">
        <f>'2021'!C232</f>
        <v>GO29089</v>
      </c>
      <c r="D230" s="63" t="str">
        <f>'2021'!D232</f>
        <v>Onc Hematology &amp; Onc Early Dev</v>
      </c>
      <c r="E230" s="63" t="str">
        <f>'2021'!E232</f>
        <v>fenebrutinib</v>
      </c>
      <c r="F230" s="63" t="str">
        <f>'2021'!F232</f>
        <v>Oncology</v>
      </c>
      <c r="G230" s="63" t="str">
        <f>'2021'!G232</f>
        <v>Phase I</v>
      </c>
      <c r="H230" s="63" t="str">
        <f>'2021'!H232</f>
        <v>24/03/2023</v>
      </c>
      <c r="I230" s="63" t="str">
        <f>'2021'!I232</f>
        <v/>
      </c>
      <c r="J230" s="178" t="str">
        <f>'2021'!J232</f>
        <v>above 56 days</v>
      </c>
      <c r="K230" s="178">
        <f>'2021'!K232</f>
        <v>574</v>
      </c>
      <c r="L230" s="178" t="str">
        <f>'2021'!L232</f>
        <v>30/08/2021</v>
      </c>
      <c r="M230" s="63">
        <f>'2021'!M232</f>
        <v>10</v>
      </c>
      <c r="N230" s="178" t="str">
        <f>'2021'!AD232</f>
        <v/>
      </c>
      <c r="O230" s="63">
        <f>'2021'!AE232</f>
        <v>0</v>
      </c>
      <c r="P230" s="178" t="str">
        <f>'2021'!AV232</f>
        <v/>
      </c>
      <c r="Q230" s="63">
        <f>'2021'!AW232</f>
        <v>0</v>
      </c>
      <c r="R230" s="63">
        <f t="shared" si="1"/>
        <v>7</v>
      </c>
      <c r="S230" s="67">
        <v>6.0</v>
      </c>
      <c r="T230" s="63" t="str">
        <f t="shared" si="2"/>
        <v>6 months ago</v>
      </c>
      <c r="U230" s="181"/>
    </row>
    <row r="231">
      <c r="A231" s="63" t="str">
        <f>'2021'!A233</f>
        <v>RO7490677</v>
      </c>
      <c r="B231" s="63" t="str">
        <f>'2021'!B233</f>
        <v>WA42293</v>
      </c>
      <c r="C231" s="63" t="str">
        <f>'2021'!C233</f>
        <v>WA42293</v>
      </c>
      <c r="D231" s="63" t="str">
        <f>'2021'!D233</f>
        <v>I2O</v>
      </c>
      <c r="E231" s="63" t="str">
        <f>'2021'!E233</f>
        <v>rhPTX-2 (PRM-151)</v>
      </c>
      <c r="F231" s="63" t="str">
        <f>'2021'!F233</f>
        <v>IMM - IMMUNOLOGY &amp; INFLAMMATION</v>
      </c>
      <c r="G231" s="63" t="str">
        <f>'2021'!G233</f>
        <v>Phase III</v>
      </c>
      <c r="H231" s="180">
        <f>'2021'!H233</f>
        <v>45083</v>
      </c>
      <c r="I231" s="63" t="str">
        <f>'2021'!I233</f>
        <v>30/09/2023</v>
      </c>
      <c r="J231" s="178" t="str">
        <f>'2021'!J233</f>
        <v>above 56 days</v>
      </c>
      <c r="K231" s="178">
        <f>'2021'!K233</f>
        <v>425</v>
      </c>
      <c r="L231" s="178" t="str">
        <f>'2021'!L233</f>
        <v>24/01/2022</v>
      </c>
      <c r="M231" s="63">
        <f>'2021'!M233</f>
        <v>28</v>
      </c>
      <c r="N231" s="178" t="str">
        <f>'2021'!AD233</f>
        <v/>
      </c>
      <c r="O231" s="63">
        <f>'2021'!AE233</f>
        <v>0</v>
      </c>
      <c r="P231" s="178" t="str">
        <f>'2021'!AV233</f>
        <v>26/01/2022</v>
      </c>
      <c r="Q231" s="63">
        <f>'2021'!AW233</f>
        <v>15</v>
      </c>
      <c r="R231" s="63">
        <f t="shared" si="1"/>
        <v>2</v>
      </c>
      <c r="S231" s="67">
        <v>1.0</v>
      </c>
      <c r="T231" s="63" t="str">
        <f t="shared" si="2"/>
        <v>1 month ago</v>
      </c>
      <c r="U231" s="181"/>
    </row>
    <row r="232">
      <c r="A232" s="63" t="str">
        <f>'2021'!A234</f>
        <v>RO4909832</v>
      </c>
      <c r="B232" s="63" t="str">
        <f>'2021'!B234</f>
        <v>YP40254</v>
      </c>
      <c r="C232" s="63" t="str">
        <f>'2021'!C234</f>
        <v>YP40254</v>
      </c>
      <c r="D232" s="63" t="str">
        <f>'2021'!D234</f>
        <v>Neuroscience</v>
      </c>
      <c r="E232" s="63" t="str">
        <f>'2021'!E234</f>
        <v>GANTENERUMAB</v>
      </c>
      <c r="F232" s="63" t="str">
        <f>'2021'!F234</f>
        <v>NS - NEUROSCIENCE</v>
      </c>
      <c r="G232" s="63" t="str">
        <f>'2021'!G234</f>
        <v>Phase I</v>
      </c>
      <c r="H232" s="63" t="str">
        <f>'2021'!H234</f>
        <v>22/10/2021</v>
      </c>
      <c r="I232" s="63" t="str">
        <f>'2021'!I234</f>
        <v>18/11/2022</v>
      </c>
      <c r="J232" s="178" t="str">
        <f>'2021'!J234</f>
        <v>above 56 days</v>
      </c>
      <c r="K232" s="178">
        <f>'2021'!K234</f>
        <v>423</v>
      </c>
      <c r="L232" s="178" t="str">
        <f>'2021'!L234</f>
        <v>28/01/2022</v>
      </c>
      <c r="M232" s="63">
        <f>'2021'!M234</f>
        <v>2</v>
      </c>
      <c r="N232" s="178" t="str">
        <f>'2021'!AD234</f>
        <v/>
      </c>
      <c r="O232" s="63">
        <f>'2021'!AE234</f>
        <v>0</v>
      </c>
      <c r="P232" s="178" t="str">
        <f>'2021'!AV234</f>
        <v/>
      </c>
      <c r="Q232" s="63">
        <f>'2021'!AW234</f>
        <v>0</v>
      </c>
      <c r="R232" s="63">
        <f t="shared" si="1"/>
        <v>2</v>
      </c>
      <c r="S232" s="67">
        <v>1.0</v>
      </c>
      <c r="T232" s="63" t="str">
        <f t="shared" si="2"/>
        <v>1 month ago</v>
      </c>
      <c r="U232" s="181"/>
    </row>
    <row r="233">
      <c r="A233" s="63" t="str">
        <f>'2021'!A235</f>
        <v>RO7187797</v>
      </c>
      <c r="B233" s="63" t="str">
        <f>'2021'!B235</f>
        <v>GO42552</v>
      </c>
      <c r="C233" s="63" t="str">
        <f>'2021'!C235</f>
        <v>GO42552</v>
      </c>
      <c r="D233" s="63" t="str">
        <f>'2021'!D235</f>
        <v>Onc Hematology &amp; Onc Early Dev</v>
      </c>
      <c r="E233" s="63" t="str">
        <f>'2021'!E235</f>
        <v>cevostamab</v>
      </c>
      <c r="F233" s="63" t="str">
        <f>'2021'!F235</f>
        <v>ONC - HEMATOLOGY</v>
      </c>
      <c r="G233" s="63" t="str">
        <f>'2021'!G235</f>
        <v>Phase I</v>
      </c>
      <c r="H233" s="180">
        <f>'2021'!H235</f>
        <v>45415</v>
      </c>
      <c r="I233" s="63" t="str">
        <f>'2021'!I235</f>
        <v>19/01/2024</v>
      </c>
      <c r="J233" s="178" t="str">
        <f>'2021'!J235</f>
        <v>above 56 days</v>
      </c>
      <c r="K233" s="178">
        <f>'2021'!K235</f>
        <v>490</v>
      </c>
      <c r="L233" s="178" t="str">
        <f>'2021'!L235</f>
        <v>22/11/2021</v>
      </c>
      <c r="M233" s="63">
        <f>'2021'!M235</f>
        <v>5</v>
      </c>
      <c r="N233" s="178" t="str">
        <f>'2021'!AD235</f>
        <v>09/11/2021</v>
      </c>
      <c r="O233" s="63">
        <f>'2021'!AE235</f>
        <v>2</v>
      </c>
      <c r="P233" s="178" t="str">
        <f>'2021'!AV235</f>
        <v/>
      </c>
      <c r="Q233" s="63">
        <f>'2021'!AW235</f>
        <v>0</v>
      </c>
      <c r="R233" s="63">
        <f t="shared" si="1"/>
        <v>5</v>
      </c>
      <c r="S233" s="67">
        <v>3.0</v>
      </c>
      <c r="T233" s="63" t="str">
        <f t="shared" si="2"/>
        <v>3 months ago</v>
      </c>
      <c r="U233" s="181"/>
    </row>
    <row r="234">
      <c r="A234" s="63" t="str">
        <f>'2021'!A236</f>
        <v>RO6868847</v>
      </c>
      <c r="B234" s="63" t="str">
        <f>'2021'!B236</f>
        <v>BP42081</v>
      </c>
      <c r="C234" s="63" t="str">
        <f>'2021'!C236</f>
        <v>BP42081</v>
      </c>
      <c r="D234" s="63" t="str">
        <f>'2021'!D236</f>
        <v>I2O</v>
      </c>
      <c r="E234" s="63" t="str">
        <f>'2021'!E236</f>
        <v>CB2 receptor ago (2)</v>
      </c>
      <c r="F234" s="63" t="str">
        <f>'2021'!F236</f>
        <v>OPH - OPHTHALMOLOGY</v>
      </c>
      <c r="G234" s="63" t="str">
        <f>'2021'!G236</f>
        <v>Phase II</v>
      </c>
      <c r="H234" s="63" t="str">
        <f>'2021'!H236</f>
        <v>22/06/2021</v>
      </c>
      <c r="I234" s="63" t="str">
        <f>'2021'!I236</f>
        <v>22/08/2026</v>
      </c>
      <c r="J234" s="178" t="str">
        <f>'2021'!J236</f>
        <v>above 56 days</v>
      </c>
      <c r="K234" s="178">
        <f>'2021'!K236</f>
        <v>578</v>
      </c>
      <c r="L234" s="178" t="str">
        <f>'2021'!L236</f>
        <v>25/08/2021</v>
      </c>
      <c r="M234" s="63">
        <f>'2021'!M236</f>
        <v>3</v>
      </c>
      <c r="N234" s="178" t="str">
        <f>'2021'!AD236</f>
        <v/>
      </c>
      <c r="O234" s="63">
        <f>'2021'!AE236</f>
        <v>0</v>
      </c>
      <c r="P234" s="178" t="str">
        <f>'2021'!AV236</f>
        <v>26/08/2021</v>
      </c>
      <c r="Q234" s="63">
        <f>'2021'!AW236</f>
        <v>4</v>
      </c>
      <c r="R234" s="63">
        <f t="shared" si="1"/>
        <v>7</v>
      </c>
      <c r="S234" s="67">
        <v>6.0</v>
      </c>
      <c r="T234" s="63" t="str">
        <f t="shared" si="2"/>
        <v>6 months ago</v>
      </c>
      <c r="U234" s="181"/>
    </row>
    <row r="235">
      <c r="A235" s="63" t="str">
        <f>'2021'!A237</f>
        <v>RO4877533</v>
      </c>
      <c r="B235" s="63" t="str">
        <f>'2021'!B237</f>
        <v>CA42481</v>
      </c>
      <c r="C235" s="63" t="str">
        <f>'2021'!C237</f>
        <v>CA42481 / MARIPOSA</v>
      </c>
      <c r="D235" s="63" t="str">
        <f>'2021'!D237</f>
        <v>I2O</v>
      </c>
      <c r="E235" s="63" t="str">
        <f>'2021'!E237</f>
        <v>ACTEMRA</v>
      </c>
      <c r="F235" s="63" t="str">
        <f>'2021'!F237</f>
        <v>IMM - IMMUNOLOGY &amp; INFLAMMATION</v>
      </c>
      <c r="G235" s="63" t="str">
        <f>'2021'!G237</f>
        <v>Phase II</v>
      </c>
      <c r="H235" s="63" t="str">
        <f>'2021'!H237</f>
        <v>30/09/2020</v>
      </c>
      <c r="I235" s="180">
        <f>'2021'!I237</f>
        <v>42741</v>
      </c>
      <c r="J235" s="178" t="str">
        <f>'2021'!J237</f>
        <v>above 56 days</v>
      </c>
      <c r="K235" s="178">
        <f>'2021'!K237</f>
        <v>545</v>
      </c>
      <c r="L235" s="178" t="str">
        <f>'2021'!L237</f>
        <v>28/09/2021</v>
      </c>
      <c r="M235" s="63">
        <f>'2021'!M237</f>
        <v>11</v>
      </c>
      <c r="N235" s="178" t="str">
        <f>'2021'!AD237</f>
        <v>28/09/2021</v>
      </c>
      <c r="O235" s="63">
        <f>'2021'!AE237</f>
        <v>8</v>
      </c>
      <c r="P235" s="178" t="str">
        <f>'2021'!AV237</f>
        <v>15/09/2021</v>
      </c>
      <c r="Q235" s="63">
        <f>'2021'!AW237</f>
        <v>44</v>
      </c>
      <c r="R235" s="63">
        <f t="shared" si="1"/>
        <v>6</v>
      </c>
      <c r="S235" s="67">
        <v>5.0</v>
      </c>
      <c r="T235" s="63" t="str">
        <f t="shared" si="2"/>
        <v>5 months ago</v>
      </c>
      <c r="U235" s="181"/>
    </row>
    <row r="236">
      <c r="A236" s="63" t="str">
        <f>'2021'!A238</f>
        <v>RO7113755</v>
      </c>
      <c r="B236" s="63" t="str">
        <f>'2021'!B238</f>
        <v>CO42800</v>
      </c>
      <c r="C236" s="63" t="str">
        <f>'2021'!C238</f>
        <v>CO42800</v>
      </c>
      <c r="D236" s="63" t="str">
        <f>'2021'!D238</f>
        <v>Onc Solid Tumor &amp; Onc Medical Affairs</v>
      </c>
      <c r="E236" s="63" t="str">
        <f>'2021'!E238</f>
        <v>inavolisib</v>
      </c>
      <c r="F236" s="63" t="str">
        <f>'2021'!F238</f>
        <v>ONC - ONCOLOGY</v>
      </c>
      <c r="G236" s="63" t="str">
        <f>'2021'!G238</f>
        <v>Phase Ib</v>
      </c>
      <c r="H236" s="180">
        <f>'2021'!H238</f>
        <v>44873</v>
      </c>
      <c r="I236" s="63" t="str">
        <f>'2021'!I238</f>
        <v/>
      </c>
      <c r="J236" s="178" t="str">
        <f>'2021'!J238</f>
        <v>above 56 days</v>
      </c>
      <c r="K236" s="178">
        <f>'2021'!K238</f>
        <v>425</v>
      </c>
      <c r="L236" s="178" t="str">
        <f>'2021'!L238</f>
        <v>26/01/2022</v>
      </c>
      <c r="M236" s="63">
        <f>'2021'!M238</f>
        <v>53</v>
      </c>
      <c r="N236" s="178" t="str">
        <f>'2021'!AD238</f>
        <v/>
      </c>
      <c r="O236" s="63">
        <f>'2021'!AE238</f>
        <v>0</v>
      </c>
      <c r="P236" s="178" t="str">
        <f>'2021'!AV238</f>
        <v/>
      </c>
      <c r="Q236" s="63">
        <f>'2021'!AW238</f>
        <v>0</v>
      </c>
      <c r="R236" s="63">
        <f t="shared" si="1"/>
        <v>2</v>
      </c>
      <c r="S236" s="67">
        <v>1.0</v>
      </c>
      <c r="T236" s="63" t="str">
        <f t="shared" si="2"/>
        <v>1 month ago</v>
      </c>
      <c r="U236" s="181"/>
    </row>
    <row r="237">
      <c r="A237" s="63" t="str">
        <f>'2021'!A239</f>
        <v>RO7010939</v>
      </c>
      <c r="B237" s="63" t="str">
        <f>'2021'!B239</f>
        <v>GN42272</v>
      </c>
      <c r="C237" s="63" t="str">
        <f>'2021'!C239</f>
        <v>GN42272</v>
      </c>
      <c r="D237" s="63" t="str">
        <f>'2021'!D239</f>
        <v>Neuroscience</v>
      </c>
      <c r="E237" s="63" t="str">
        <f>'2021'!E239</f>
        <v>fenebrutinib</v>
      </c>
      <c r="F237" s="63" t="str">
        <f>'2021'!F239</f>
        <v>NS - NEUROSCIENCE</v>
      </c>
      <c r="G237" s="63" t="str">
        <f>'2021'!G239</f>
        <v>Phase III</v>
      </c>
      <c r="H237" s="63" t="str">
        <f>'2021'!H239</f>
        <v>22/03/2025</v>
      </c>
      <c r="I237" s="63" t="str">
        <f>'2021'!I239</f>
        <v>28/06/2025</v>
      </c>
      <c r="J237" s="178" t="str">
        <f>'2021'!J239</f>
        <v>above 56 days</v>
      </c>
      <c r="K237" s="178">
        <f>'2021'!K239</f>
        <v>483</v>
      </c>
      <c r="L237" s="178" t="str">
        <f>'2021'!L239</f>
        <v>29/11/2021</v>
      </c>
      <c r="M237" s="63">
        <f>'2021'!M239</f>
        <v>2</v>
      </c>
      <c r="N237" s="178" t="str">
        <f>'2021'!AD239</f>
        <v/>
      </c>
      <c r="O237" s="63">
        <f>'2021'!AE239</f>
        <v>0</v>
      </c>
      <c r="P237" s="178" t="str">
        <f>'2021'!AV239</f>
        <v/>
      </c>
      <c r="Q237" s="63">
        <f>'2021'!AW239</f>
        <v>0</v>
      </c>
      <c r="R237" s="63">
        <f t="shared" si="1"/>
        <v>4</v>
      </c>
      <c r="S237" s="67">
        <v>3.0</v>
      </c>
      <c r="T237" s="63" t="str">
        <f t="shared" si="2"/>
        <v>3 months ago</v>
      </c>
      <c r="U237" s="181"/>
    </row>
    <row r="238">
      <c r="A238" s="63" t="str">
        <f>'2021'!A240</f>
        <v>RO7010939</v>
      </c>
      <c r="B238" s="63" t="str">
        <f>'2021'!B240</f>
        <v>GN41851</v>
      </c>
      <c r="C238" s="63" t="str">
        <f>'2021'!C240</f>
        <v>GN41851</v>
      </c>
      <c r="D238" s="63" t="str">
        <f>'2021'!D240</f>
        <v>Neuroscience</v>
      </c>
      <c r="E238" s="63" t="str">
        <f>'2021'!E240</f>
        <v>fenebrutinib</v>
      </c>
      <c r="F238" s="63" t="str">
        <f>'2021'!F240</f>
        <v>NS - NEUROSCIENCE</v>
      </c>
      <c r="G238" s="63" t="str">
        <f>'2021'!G240</f>
        <v>Phase III</v>
      </c>
      <c r="H238" s="63" t="str">
        <f>'2021'!H240</f>
        <v>19/04/2025</v>
      </c>
      <c r="I238" s="63" t="str">
        <f>'2021'!I240</f>
        <v>28/06/2025</v>
      </c>
      <c r="J238" s="178" t="str">
        <f>'2021'!J240</f>
        <v>above 56 days</v>
      </c>
      <c r="K238" s="178">
        <f>'2021'!K240</f>
        <v>483</v>
      </c>
      <c r="L238" s="178" t="str">
        <f>'2021'!L240</f>
        <v>29/11/2021</v>
      </c>
      <c r="M238" s="63">
        <f>'2021'!M240</f>
        <v>2</v>
      </c>
      <c r="N238" s="178" t="str">
        <f>'2021'!AD240</f>
        <v/>
      </c>
      <c r="O238" s="63">
        <f>'2021'!AE240</f>
        <v>0</v>
      </c>
      <c r="P238" s="178" t="str">
        <f>'2021'!AV240</f>
        <v/>
      </c>
      <c r="Q238" s="63">
        <f>'2021'!AW240</f>
        <v>0</v>
      </c>
      <c r="R238" s="63">
        <f t="shared" si="1"/>
        <v>4</v>
      </c>
      <c r="S238" s="67">
        <v>3.0</v>
      </c>
      <c r="T238" s="63" t="str">
        <f t="shared" si="2"/>
        <v>3 months ago</v>
      </c>
      <c r="U238" s="181"/>
    </row>
    <row r="239">
      <c r="A239" s="63" t="str">
        <f>'2021'!A241</f>
        <v>RO5541267</v>
      </c>
      <c r="B239" s="63" t="str">
        <f>'2021'!B241</f>
        <v>ML41118</v>
      </c>
      <c r="C239" s="63" t="str">
        <f>'2021'!C241</f>
        <v>ML41118</v>
      </c>
      <c r="D239" s="63" t="str">
        <f>'2021'!D241</f>
        <v>Onc Solid Tumor &amp; Onc Medical Affairs</v>
      </c>
      <c r="E239" s="63" t="str">
        <f>'2021'!E241</f>
        <v>Tecentriq</v>
      </c>
      <c r="F239" s="63" t="str">
        <f>'2021'!F241</f>
        <v>ONC - ONCOLOGY</v>
      </c>
      <c r="G239" s="63" t="str">
        <f>'2021'!G241</f>
        <v>Phase IIIb</v>
      </c>
      <c r="H239" s="63" t="str">
        <f>'2021'!H241</f>
        <v/>
      </c>
      <c r="I239" s="63" t="str">
        <f>'2021'!I241</f>
        <v/>
      </c>
      <c r="J239" s="178" t="str">
        <f>'2021'!J241</f>
        <v>above 56 days</v>
      </c>
      <c r="K239" s="178">
        <f>'2021'!K241</f>
        <v>559</v>
      </c>
      <c r="L239" s="178" t="str">
        <f>'2021'!L241</f>
        <v>14/09/2021</v>
      </c>
      <c r="M239" s="63">
        <f>'2021'!M241</f>
        <v>1</v>
      </c>
      <c r="N239" s="178" t="str">
        <f>'2021'!AD241</f>
        <v/>
      </c>
      <c r="O239" s="63">
        <f>'2021'!AE241</f>
        <v>0</v>
      </c>
      <c r="P239" s="178" t="str">
        <f>'2021'!AV241</f>
        <v/>
      </c>
      <c r="Q239" s="63">
        <f>'2021'!AW241</f>
        <v>0</v>
      </c>
      <c r="R239" s="63">
        <f t="shared" si="1"/>
        <v>7</v>
      </c>
      <c r="S239" s="67">
        <v>5.0</v>
      </c>
      <c r="T239" s="63" t="str">
        <f t="shared" si="2"/>
        <v>5 months ago</v>
      </c>
      <c r="U239" s="181"/>
    </row>
    <row r="240">
      <c r="A240" s="63" t="str">
        <f>'2021'!A242</f>
        <v>RO5490261</v>
      </c>
      <c r="B240" s="63" t="str">
        <f>'2021'!B242</f>
        <v>GA28950</v>
      </c>
      <c r="C240" s="63" t="str">
        <f>'2021'!C242</f>
        <v>GA28950 / HICKORY</v>
      </c>
      <c r="D240" s="63" t="str">
        <f>'2021'!D242</f>
        <v>I2O</v>
      </c>
      <c r="E240" s="63" t="str">
        <f>'2021'!E242</f>
        <v>ETROLIZUMAB</v>
      </c>
      <c r="F240" s="63" t="str">
        <f>'2021'!F242</f>
        <v>Inflammatory,Autoimmune&amp;Bone</v>
      </c>
      <c r="G240" s="63" t="str">
        <f>'2021'!G242</f>
        <v>Phase III</v>
      </c>
      <c r="H240" s="63" t="str">
        <f>'2021'!H242</f>
        <v>27/06/2020</v>
      </c>
      <c r="I240" s="63" t="str">
        <f>'2021'!I242</f>
        <v/>
      </c>
      <c r="J240" s="178" t="str">
        <f>'2021'!J242</f>
        <v>above 56 days</v>
      </c>
      <c r="K240" s="178">
        <f>'2021'!K242</f>
        <v>567</v>
      </c>
      <c r="L240" s="178" t="str">
        <f>'2021'!L242</f>
        <v/>
      </c>
      <c r="M240" s="63">
        <f>'2021'!M242</f>
        <v>0</v>
      </c>
      <c r="N240" s="178" t="str">
        <f>'2021'!AD242</f>
        <v>06/09/2021</v>
      </c>
      <c r="O240" s="63">
        <f>'2021'!AE242</f>
        <v>1</v>
      </c>
      <c r="P240" s="178" t="str">
        <f>'2021'!AV242</f>
        <v/>
      </c>
      <c r="Q240" s="63">
        <f>'2021'!AW242</f>
        <v>0</v>
      </c>
      <c r="R240" s="63">
        <f t="shared" si="1"/>
        <v>7</v>
      </c>
      <c r="S240" s="67">
        <v>5.0</v>
      </c>
      <c r="T240" s="63" t="str">
        <f t="shared" si="2"/>
        <v>5 months ago</v>
      </c>
      <c r="U240" s="181"/>
    </row>
    <row r="241">
      <c r="A241" s="63" t="str">
        <f>'2021'!A243</f>
        <v>RO5333787</v>
      </c>
      <c r="B241" s="63" t="str">
        <f>'2021'!B243</f>
        <v>WN42349</v>
      </c>
      <c r="C241" s="63" t="str">
        <f>'2021'!C243</f>
        <v>WN42349</v>
      </c>
      <c r="D241" s="63" t="str">
        <f>'2021'!D243</f>
        <v>Neuroscience</v>
      </c>
      <c r="E241" s="63" t="str">
        <f>'2021'!E243</f>
        <v>ENSPRYNG</v>
      </c>
      <c r="F241" s="63" t="str">
        <f>'2021'!F243</f>
        <v>NS - NEUROSCIENCE</v>
      </c>
      <c r="G241" s="63" t="str">
        <f>'2021'!G243</f>
        <v>Phase IIIb</v>
      </c>
      <c r="H241" s="63" t="str">
        <f>'2021'!H243</f>
        <v>16/10/2024</v>
      </c>
      <c r="I241" s="63" t="str">
        <f>'2021'!I243</f>
        <v>18/08//2019</v>
      </c>
      <c r="J241" s="178" t="str">
        <f>'2021'!J243</f>
        <v>above 56 days</v>
      </c>
      <c r="K241" s="178">
        <f>'2021'!K243</f>
        <v>431</v>
      </c>
      <c r="L241" s="178" t="str">
        <f>'2021'!L243</f>
        <v>20/01/2022</v>
      </c>
      <c r="M241" s="63">
        <f>'2021'!M243</f>
        <v>6</v>
      </c>
      <c r="N241" s="178" t="str">
        <f>'2021'!AD243</f>
        <v/>
      </c>
      <c r="O241" s="63">
        <f>'2021'!AE243</f>
        <v>0</v>
      </c>
      <c r="P241" s="178" t="str">
        <f>'2021'!AV243</f>
        <v/>
      </c>
      <c r="Q241" s="63">
        <f>'2021'!AW243</f>
        <v>0</v>
      </c>
      <c r="R241" s="63">
        <f t="shared" si="1"/>
        <v>3</v>
      </c>
      <c r="S241" s="67">
        <v>1.0</v>
      </c>
      <c r="T241" s="63" t="str">
        <f t="shared" si="2"/>
        <v>1 month ago</v>
      </c>
      <c r="U241" s="181"/>
    </row>
    <row r="242">
      <c r="A242" s="63" t="str">
        <f>'2021'!A244</f>
        <v>RO7187807</v>
      </c>
      <c r="B242" s="63" t="str">
        <f>'2021'!B244</f>
        <v>GB43311</v>
      </c>
      <c r="C242" s="63" t="str">
        <f>'2021'!C244</f>
        <v>GB43311</v>
      </c>
      <c r="D242" s="63" t="str">
        <f>'2021'!D244</f>
        <v>I2O</v>
      </c>
      <c r="E242" s="63" t="str">
        <f>'2021'!E244</f>
        <v>ST2</v>
      </c>
      <c r="F242" s="63" t="str">
        <f>'2021'!F244</f>
        <v>RES - RESPIRATORY DISEASES</v>
      </c>
      <c r="G242" s="63" t="str">
        <f>'2021'!G244</f>
        <v>Phase IIb</v>
      </c>
      <c r="H242" s="180">
        <f>'2021'!H244</f>
        <v>45567</v>
      </c>
      <c r="I242" s="63" t="str">
        <f>'2021'!I244</f>
        <v>19/09/2025</v>
      </c>
      <c r="J242" s="178" t="str">
        <f>'2021'!J244</f>
        <v>above 56 days</v>
      </c>
      <c r="K242" s="178">
        <f>'2021'!K244</f>
        <v>445</v>
      </c>
      <c r="L242" s="178" t="str">
        <f>'2021'!L244</f>
        <v>06/01/2022</v>
      </c>
      <c r="M242" s="63">
        <f>'2021'!M244</f>
        <v>9</v>
      </c>
      <c r="N242" s="178" t="str">
        <f>'2021'!AD244</f>
        <v/>
      </c>
      <c r="O242" s="63">
        <f>'2021'!AE244</f>
        <v>0</v>
      </c>
      <c r="P242" s="178" t="str">
        <f>'2021'!AV244</f>
        <v/>
      </c>
      <c r="Q242" s="63">
        <f>'2021'!AW244</f>
        <v>0</v>
      </c>
      <c r="R242" s="63">
        <f t="shared" si="1"/>
        <v>3</v>
      </c>
      <c r="S242" s="67">
        <v>1.0</v>
      </c>
      <c r="T242" s="63" t="str">
        <f t="shared" si="2"/>
        <v>1 month ago</v>
      </c>
      <c r="U242" s="181"/>
    </row>
    <row r="243">
      <c r="A243" s="63" t="str">
        <f>'2021'!A245</f>
        <v>RO5490261</v>
      </c>
      <c r="B243" s="63" t="str">
        <f>'2021'!B245</f>
        <v>GA28951</v>
      </c>
      <c r="C243" s="63" t="str">
        <f>'2021'!C245</f>
        <v>GA28951 / COTTONWOOD</v>
      </c>
      <c r="D243" s="63" t="str">
        <f>'2021'!D245</f>
        <v>I2O</v>
      </c>
      <c r="E243" s="63" t="str">
        <f>'2021'!E245</f>
        <v>ETROLIZUMAB</v>
      </c>
      <c r="F243" s="63" t="str">
        <f>'2021'!F245</f>
        <v>Inflammatory,Autoimmune&amp;Bone</v>
      </c>
      <c r="G243" s="63" t="str">
        <f>'2021'!G245</f>
        <v>Phase III</v>
      </c>
      <c r="H243" s="182">
        <f>'2021'!H245</f>
        <v>45971</v>
      </c>
      <c r="I243" s="63" t="str">
        <f>'2021'!I245</f>
        <v/>
      </c>
      <c r="J243" s="178" t="str">
        <f>'2021'!J245</f>
        <v>above 56 days</v>
      </c>
      <c r="K243" s="178">
        <f>'2021'!K245</f>
        <v>433</v>
      </c>
      <c r="L243" s="178" t="str">
        <f>'2021'!L245</f>
        <v>18/01/2022</v>
      </c>
      <c r="M243" s="63">
        <f>'2021'!M245</f>
        <v>19</v>
      </c>
      <c r="N243" s="178" t="str">
        <f>'2021'!AD245</f>
        <v>18/01/2022</v>
      </c>
      <c r="O243" s="63">
        <f>'2021'!AE245</f>
        <v>21</v>
      </c>
      <c r="P243" s="178" t="str">
        <f>'2021'!AV245</f>
        <v/>
      </c>
      <c r="Q243" s="63">
        <f>'2021'!AW245</f>
        <v>0</v>
      </c>
      <c r="R243" s="63">
        <f t="shared" si="1"/>
        <v>3</v>
      </c>
      <c r="S243" s="67">
        <v>1.0</v>
      </c>
      <c r="T243" s="63" t="str">
        <f t="shared" si="2"/>
        <v>1 month ago</v>
      </c>
      <c r="U243" s="181"/>
    </row>
    <row r="244">
      <c r="A244" s="63" t="str">
        <f>'2021'!A246</f>
        <v>RO7040551</v>
      </c>
      <c r="B244" s="63" t="str">
        <f>'2021'!B246</f>
        <v>GC41033</v>
      </c>
      <c r="C244" s="63" t="str">
        <f>'2021'!C246</f>
        <v>GC41033</v>
      </c>
      <c r="D244" s="63" t="str">
        <f>'2021'!D246</f>
        <v>I2O</v>
      </c>
      <c r="E244" s="63" t="str">
        <f>'2021'!E246</f>
        <v>FGFR1/KLB MAb</v>
      </c>
      <c r="F244" s="63" t="str">
        <f>'2021'!F246</f>
        <v>CVM - CARDIOVASCULAR &amp; METABOLISM</v>
      </c>
      <c r="G244" s="63" t="str">
        <f>'2021'!G246</f>
        <v>Phase II</v>
      </c>
      <c r="H244" s="63" t="str">
        <f>'2021'!H246</f>
        <v>22/09//2023</v>
      </c>
      <c r="I244" s="63" t="str">
        <f>'2021'!I246</f>
        <v>28/03/2028</v>
      </c>
      <c r="J244" s="178" t="str">
        <f>'2021'!J246</f>
        <v>above 56 days</v>
      </c>
      <c r="K244" s="178">
        <f>'2021'!K246</f>
        <v>494</v>
      </c>
      <c r="L244" s="178" t="str">
        <f>'2021'!L246</f>
        <v>18/11/2021</v>
      </c>
      <c r="M244" s="63">
        <f>'2021'!M246</f>
        <v>18</v>
      </c>
      <c r="N244" s="178" t="str">
        <f>'2021'!AD246</f>
        <v/>
      </c>
      <c r="O244" s="63">
        <f>'2021'!AE246</f>
        <v>0</v>
      </c>
      <c r="P244" s="178" t="str">
        <f>'2021'!AV246</f>
        <v/>
      </c>
      <c r="Q244" s="63">
        <f>'2021'!AW246</f>
        <v>0</v>
      </c>
      <c r="R244" s="63">
        <f t="shared" si="1"/>
        <v>5</v>
      </c>
      <c r="S244" s="67">
        <v>3.0</v>
      </c>
      <c r="T244" s="63" t="str">
        <f t="shared" si="2"/>
        <v>3 months ago</v>
      </c>
      <c r="U244" s="181"/>
    </row>
    <row r="245">
      <c r="A245" s="63" t="str">
        <f>'2021'!A247</f>
        <v>RO5541267</v>
      </c>
      <c r="B245" s="63" t="str">
        <f>'2021'!B247</f>
        <v>WO29522</v>
      </c>
      <c r="C245" s="63" t="str">
        <f>'2021'!C247</f>
        <v>WO29522 / IMpassion130</v>
      </c>
      <c r="D245" s="63" t="str">
        <f>'2021'!D247</f>
        <v>Onc Solid Tumor &amp; Onc Medical Affairs</v>
      </c>
      <c r="E245" s="63" t="str">
        <f>'2021'!E247</f>
        <v>Tecentriq</v>
      </c>
      <c r="F245" s="63" t="str">
        <f>'2021'!F247</f>
        <v>Oncology</v>
      </c>
      <c r="G245" s="63" t="str">
        <f>'2021'!G247</f>
        <v>Phase III</v>
      </c>
      <c r="H245" s="63" t="str">
        <f>'2021'!H247</f>
        <v>20/07/2021</v>
      </c>
      <c r="I245" s="180">
        <f>'2021'!I247</f>
        <v>43443</v>
      </c>
      <c r="J245" s="178" t="str">
        <f>'2021'!J247</f>
        <v>above 56 days</v>
      </c>
      <c r="K245" s="178">
        <f>'2021'!K247</f>
        <v>567</v>
      </c>
      <c r="L245" s="178" t="str">
        <f>'2021'!L247</f>
        <v>06/09/2021</v>
      </c>
      <c r="M245" s="63">
        <f>'2021'!M247</f>
        <v>1</v>
      </c>
      <c r="N245" s="178" t="str">
        <f>'2021'!AD247</f>
        <v/>
      </c>
      <c r="O245" s="63">
        <f>'2021'!AE247</f>
        <v>0</v>
      </c>
      <c r="P245" s="178" t="str">
        <f>'2021'!AV247</f>
        <v/>
      </c>
      <c r="Q245" s="63">
        <f>'2021'!AW247</f>
        <v>0</v>
      </c>
      <c r="R245" s="63">
        <f t="shared" si="1"/>
        <v>7</v>
      </c>
      <c r="S245" s="67">
        <v>5.0</v>
      </c>
      <c r="T245" s="63" t="str">
        <f t="shared" si="2"/>
        <v>5 months ago</v>
      </c>
      <c r="U245" s="181"/>
    </row>
    <row r="246">
      <c r="A246" s="63" t="str">
        <f>'2021'!A248</f>
        <v>RO5541267</v>
      </c>
      <c r="B246" s="63" t="str">
        <f>'2021'!B248</f>
        <v>WO41535</v>
      </c>
      <c r="C246" s="63" t="str">
        <f>'2021'!C248</f>
        <v>WO41535 / Tecentriq</v>
      </c>
      <c r="D246" s="63" t="str">
        <f>'2021'!D248</f>
        <v>Onc Solid Tumor &amp; Onc Medical Affairs</v>
      </c>
      <c r="E246" s="63" t="str">
        <f>'2021'!E248</f>
        <v>Tecentriq</v>
      </c>
      <c r="F246" s="63" t="str">
        <f>'2021'!F248</f>
        <v>ONC - ONCOLOGY</v>
      </c>
      <c r="G246" s="63" t="str">
        <f>'2021'!G248</f>
        <v>Phase III</v>
      </c>
      <c r="H246" s="180">
        <f>'2021'!H248</f>
        <v>44965</v>
      </c>
      <c r="I246" s="63" t="str">
        <f>'2021'!I248</f>
        <v>18/08/2022</v>
      </c>
      <c r="J246" s="178" t="str">
        <f>'2021'!J248</f>
        <v>above 56 days</v>
      </c>
      <c r="K246" s="178">
        <f>'2021'!K248</f>
        <v>420</v>
      </c>
      <c r="L246" s="178" t="str">
        <f>'2021'!L248</f>
        <v>31/01/2022</v>
      </c>
      <c r="M246" s="63">
        <f>'2021'!M248</f>
        <v>4</v>
      </c>
      <c r="N246" s="178" t="str">
        <f>'2021'!AD248</f>
        <v>29/10/2021</v>
      </c>
      <c r="O246" s="63">
        <f>'2021'!AE248</f>
        <v>1</v>
      </c>
      <c r="P246" s="178" t="str">
        <f>'2021'!AV248</f>
        <v/>
      </c>
      <c r="Q246" s="63">
        <f>'2021'!AW248</f>
        <v>0</v>
      </c>
      <c r="R246" s="63">
        <f t="shared" si="1"/>
        <v>2</v>
      </c>
      <c r="S246" s="67">
        <v>1.0</v>
      </c>
      <c r="T246" s="63" t="str">
        <f t="shared" si="2"/>
        <v>1 month ago</v>
      </c>
      <c r="U246" s="181"/>
    </row>
    <row r="247">
      <c r="A247" s="63" t="str">
        <f>'2021'!A249</f>
        <v>RO5304020</v>
      </c>
      <c r="B247" s="63" t="str">
        <f>'2021'!B249</f>
        <v>MO42319</v>
      </c>
      <c r="C247" s="63" t="str">
        <f>'2021'!C249</f>
        <v>MO42319</v>
      </c>
      <c r="D247" s="63" t="str">
        <f>'2021'!D249</f>
        <v>Onc Solid Tumor &amp; Onc Medical Affairs</v>
      </c>
      <c r="E247" s="63" t="str">
        <f>'2021'!E249</f>
        <v>Kadcyla</v>
      </c>
      <c r="F247" s="63" t="str">
        <f>'2021'!F249</f>
        <v>ONC - ONCOLOGY</v>
      </c>
      <c r="G247" s="63" t="str">
        <f>'2021'!G249</f>
        <v>Phase III</v>
      </c>
      <c r="H247" s="63" t="str">
        <f>'2021'!H249</f>
        <v/>
      </c>
      <c r="I247" s="63" t="str">
        <f>'2021'!I249</f>
        <v/>
      </c>
      <c r="J247" s="178" t="str">
        <f>'2021'!J249</f>
        <v>above 56 days</v>
      </c>
      <c r="K247" s="178">
        <f>'2021'!K249</f>
        <v>467</v>
      </c>
      <c r="L247" s="178" t="str">
        <f>'2021'!L249</f>
        <v>15/12/2021</v>
      </c>
      <c r="M247" s="63">
        <f>'2021'!M249</f>
        <v>9</v>
      </c>
      <c r="N247" s="178" t="str">
        <f>'2021'!AD249</f>
        <v/>
      </c>
      <c r="O247" s="63">
        <f>'2021'!AE249</f>
        <v>0</v>
      </c>
      <c r="P247" s="178" t="str">
        <f>'2021'!AV249</f>
        <v/>
      </c>
      <c r="Q247" s="63">
        <f>'2021'!AW249</f>
        <v>0</v>
      </c>
      <c r="R247" s="63">
        <f t="shared" si="1"/>
        <v>4</v>
      </c>
      <c r="S247" s="67">
        <v>2.0</v>
      </c>
      <c r="T247" s="63" t="str">
        <f t="shared" si="2"/>
        <v>2 months ago</v>
      </c>
      <c r="U247" s="181"/>
    </row>
    <row r="248">
      <c r="A248" s="63" t="str">
        <f>'2021'!A250</f>
        <v>RO7122290</v>
      </c>
      <c r="B248" s="63" t="str">
        <f>'2021'!B250</f>
        <v>BP40087</v>
      </c>
      <c r="C248" s="63" t="str">
        <f>'2021'!C250</f>
        <v>BP40087</v>
      </c>
      <c r="D248" s="63" t="str">
        <f>'2021'!D250</f>
        <v>Onc Hematology &amp; Onc Early Dev</v>
      </c>
      <c r="E248" s="63" t="str">
        <f>'2021'!E250</f>
        <v>FAP 4-1BBL iMAb</v>
      </c>
      <c r="F248" s="63" t="str">
        <f>'2021'!F250</f>
        <v>ONC - ONCOLOGY</v>
      </c>
      <c r="G248" s="63" t="str">
        <f>'2021'!G250</f>
        <v>Phase I</v>
      </c>
      <c r="H248" s="180">
        <f>'2021'!H250</f>
        <v>45327</v>
      </c>
      <c r="I248" s="63" t="str">
        <f>'2021'!I250</f>
        <v>27/04/2028</v>
      </c>
      <c r="J248" s="178" t="str">
        <f>'2021'!J250</f>
        <v>above 56 days</v>
      </c>
      <c r="K248" s="178">
        <f>'2021'!K250</f>
        <v>521</v>
      </c>
      <c r="L248" s="178" t="str">
        <f>'2021'!L250</f>
        <v>22/10/2021</v>
      </c>
      <c r="M248" s="63">
        <f>'2021'!M250</f>
        <v>1</v>
      </c>
      <c r="N248" s="178" t="str">
        <f>'2021'!AD250</f>
        <v/>
      </c>
      <c r="O248" s="63">
        <f>'2021'!AE250</f>
        <v>0</v>
      </c>
      <c r="P248" s="178" t="str">
        <f>'2021'!AV250</f>
        <v/>
      </c>
      <c r="Q248" s="63">
        <f>'2021'!AW250</f>
        <v>0</v>
      </c>
      <c r="R248" s="63">
        <f t="shared" si="1"/>
        <v>6</v>
      </c>
      <c r="S248" s="67">
        <v>4.0</v>
      </c>
      <c r="T248" s="63" t="str">
        <f t="shared" si="2"/>
        <v>4 months ago</v>
      </c>
      <c r="U248" s="181"/>
    </row>
    <row r="249">
      <c r="A249" s="63" t="str">
        <f>'2021'!A251</f>
        <v>RO7113755</v>
      </c>
      <c r="B249" s="63" t="str">
        <f>'2021'!B251</f>
        <v>WO41554</v>
      </c>
      <c r="C249" s="63" t="str">
        <f>'2021'!C251</f>
        <v>WO41554</v>
      </c>
      <c r="D249" s="63" t="str">
        <f>'2021'!D251</f>
        <v>Onc Solid Tumor &amp; Onc Medical Affairs</v>
      </c>
      <c r="E249" s="63" t="str">
        <f>'2021'!E251</f>
        <v>inavolisib</v>
      </c>
      <c r="F249" s="63" t="str">
        <f>'2021'!F251</f>
        <v>ONC - ONCOLOGY</v>
      </c>
      <c r="G249" s="63" t="str">
        <f>'2021'!G251</f>
        <v>Phase II/III</v>
      </c>
      <c r="H249" s="63" t="str">
        <f>'2021'!H251</f>
        <v>20/06/2026</v>
      </c>
      <c r="I249" s="180">
        <f>'2021'!I251</f>
        <v>45027</v>
      </c>
      <c r="J249" s="178" t="str">
        <f>'2021'!J251</f>
        <v>above 56 days</v>
      </c>
      <c r="K249" s="178">
        <f>'2021'!K251</f>
        <v>529</v>
      </c>
      <c r="L249" s="178" t="str">
        <f>'2021'!L251</f>
        <v>14/10/2021</v>
      </c>
      <c r="M249" s="63">
        <f>'2021'!M251</f>
        <v>2</v>
      </c>
      <c r="N249" s="178" t="str">
        <f>'2021'!AD251</f>
        <v/>
      </c>
      <c r="O249" s="63">
        <f>'2021'!AE251</f>
        <v>0</v>
      </c>
      <c r="P249" s="178" t="str">
        <f>'2021'!AV251</f>
        <v/>
      </c>
      <c r="Q249" s="63">
        <f>'2021'!AW251</f>
        <v>0</v>
      </c>
      <c r="R249" s="63">
        <f t="shared" si="1"/>
        <v>6</v>
      </c>
      <c r="S249" s="67">
        <v>4.0</v>
      </c>
      <c r="T249" s="63" t="str">
        <f t="shared" si="2"/>
        <v>4 months ago</v>
      </c>
      <c r="U249" s="181"/>
    </row>
    <row r="250">
      <c r="A250" s="63" t="str">
        <f>'2021'!A252</f>
        <v>RO5072759</v>
      </c>
      <c r="B250" s="63" t="str">
        <f>'2021'!B252</f>
        <v>CA42750</v>
      </c>
      <c r="C250" s="63" t="str">
        <f>'2021'!C252</f>
        <v>CA42750</v>
      </c>
      <c r="D250" s="63" t="str">
        <f>'2021'!D252</f>
        <v>I2O</v>
      </c>
      <c r="E250" s="63" t="str">
        <f>'2021'!E252</f>
        <v>GAZYVA</v>
      </c>
      <c r="F250" s="63" t="str">
        <f>'2021'!F252</f>
        <v>IMM - IMMUNOLOGY &amp; INFLAMMATION</v>
      </c>
      <c r="G250" s="63" t="str">
        <f>'2021'!G252</f>
        <v>Phase III</v>
      </c>
      <c r="H250" s="63" t="str">
        <f>'2021'!H252</f>
        <v>15/01/2028</v>
      </c>
      <c r="I250" s="180">
        <f>'2021'!I252</f>
        <v>46091</v>
      </c>
      <c r="J250" s="178" t="str">
        <f>'2021'!J252</f>
        <v>above 56 days</v>
      </c>
      <c r="K250" s="178">
        <f>'2021'!K252</f>
        <v>423</v>
      </c>
      <c r="L250" s="178" t="str">
        <f>'2021'!L252</f>
        <v>28/01/2022</v>
      </c>
      <c r="M250" s="63">
        <f>'2021'!M252</f>
        <v>3</v>
      </c>
      <c r="N250" s="178" t="str">
        <f>'2021'!AD252</f>
        <v/>
      </c>
      <c r="O250" s="63">
        <f>'2021'!AE252</f>
        <v>0</v>
      </c>
      <c r="P250" s="178" t="str">
        <f>'2021'!AV252</f>
        <v/>
      </c>
      <c r="Q250" s="63">
        <f>'2021'!AW252</f>
        <v>0</v>
      </c>
      <c r="R250" s="63">
        <f t="shared" si="1"/>
        <v>2</v>
      </c>
      <c r="S250" s="67">
        <v>1.0</v>
      </c>
      <c r="T250" s="63" t="str">
        <f t="shared" si="2"/>
        <v>1 month ago</v>
      </c>
      <c r="U250" s="181"/>
    </row>
    <row r="251">
      <c r="A251" s="63" t="str">
        <f>'2021'!A253</f>
        <v>RO5514041</v>
      </c>
      <c r="B251" s="63" t="str">
        <f>'2021'!B253</f>
        <v>WO29479</v>
      </c>
      <c r="C251" s="63" t="str">
        <f>'2021'!C253</f>
        <v>CDPT3837 / WO29479</v>
      </c>
      <c r="D251" s="63" t="str">
        <f>'2021'!D253</f>
        <v>Onc Solid Tumor &amp; Onc Medical Affairs</v>
      </c>
      <c r="E251" s="63" t="str">
        <f>'2021'!E253</f>
        <v/>
      </c>
      <c r="F251" s="63" t="str">
        <f>'2021'!F253</f>
        <v>Oncology</v>
      </c>
      <c r="G251" s="63" t="str">
        <f>'2021'!G253</f>
        <v>PHASE II</v>
      </c>
      <c r="H251" s="63" t="str">
        <f>'2021'!H253</f>
        <v/>
      </c>
      <c r="I251" s="63" t="str">
        <f>'2021'!I253</f>
        <v/>
      </c>
      <c r="J251" s="178" t="str">
        <f>'2021'!J253</f>
        <v>above 56 days</v>
      </c>
      <c r="K251" s="178">
        <f>'2021'!K253</f>
        <v>532</v>
      </c>
      <c r="L251" s="178" t="str">
        <f>'2021'!L253</f>
        <v>11/10/2021</v>
      </c>
      <c r="M251" s="63">
        <f>'2021'!M253</f>
        <v>1</v>
      </c>
      <c r="N251" s="178" t="str">
        <f>'2021'!AD253</f>
        <v/>
      </c>
      <c r="O251" s="63">
        <f>'2021'!AE253</f>
        <v>0</v>
      </c>
      <c r="P251" s="178" t="str">
        <f>'2021'!AV253</f>
        <v/>
      </c>
      <c r="Q251" s="63">
        <f>'2021'!AW253</f>
        <v>0</v>
      </c>
      <c r="R251" s="63">
        <f t="shared" si="1"/>
        <v>6</v>
      </c>
      <c r="S251" s="67">
        <v>4.0</v>
      </c>
      <c r="T251" s="63" t="str">
        <f t="shared" si="2"/>
        <v>4 months ago</v>
      </c>
      <c r="U251" s="181"/>
    </row>
    <row r="252">
      <c r="A252" s="63" t="str">
        <f>'2021'!A254</f>
        <v>RO5541267</v>
      </c>
      <c r="B252" s="63" t="str">
        <f>'2021'!B254</f>
        <v>BO42843</v>
      </c>
      <c r="C252" s="63" t="str">
        <f>'2021'!C254</f>
        <v>BO42843</v>
      </c>
      <c r="D252" s="63" t="str">
        <f>'2021'!D254</f>
        <v>Onc Solid Tumor &amp; Onc Medical Affairs</v>
      </c>
      <c r="E252" s="63" t="str">
        <f>'2021'!E254</f>
        <v>Tecentriq</v>
      </c>
      <c r="F252" s="63" t="str">
        <f>'2021'!F254</f>
        <v>ONC - ONCOLOGY</v>
      </c>
      <c r="G252" s="63" t="str">
        <f>'2021'!G254</f>
        <v>Phase III</v>
      </c>
      <c r="H252" s="63" t="str">
        <f>'2021'!H254</f>
        <v>14/01/2028</v>
      </c>
      <c r="I252" s="63" t="str">
        <f>'2021'!I254</f>
        <v>14/09/2024</v>
      </c>
      <c r="J252" s="178" t="str">
        <f>'2021'!J254</f>
        <v>above 56 days</v>
      </c>
      <c r="K252" s="178">
        <f>'2021'!K254</f>
        <v>461</v>
      </c>
      <c r="L252" s="178" t="str">
        <f>'2021'!L254</f>
        <v>21/12/2021</v>
      </c>
      <c r="M252" s="63">
        <f>'2021'!M254</f>
        <v>3</v>
      </c>
      <c r="N252" s="178" t="str">
        <f>'2021'!AD254</f>
        <v/>
      </c>
      <c r="O252" s="63">
        <f>'2021'!AE254</f>
        <v>0</v>
      </c>
      <c r="P252" s="178" t="str">
        <f>'2021'!AV254</f>
        <v/>
      </c>
      <c r="Q252" s="63">
        <f>'2021'!AW254</f>
        <v>0</v>
      </c>
      <c r="R252" s="63">
        <f t="shared" si="1"/>
        <v>4</v>
      </c>
      <c r="S252" s="67">
        <v>2.0</v>
      </c>
      <c r="T252" s="63" t="str">
        <f t="shared" si="2"/>
        <v>2 months ago</v>
      </c>
      <c r="U252" s="181"/>
    </row>
    <row r="253">
      <c r="A253" s="63" t="str">
        <f>'2021'!A255</f>
        <v>RO7172369</v>
      </c>
      <c r="B253" s="63" t="str">
        <f>'2021'!B255</f>
        <v>GO39869</v>
      </c>
      <c r="C253" s="63" t="str">
        <f>'2021'!C255</f>
        <v>GO39869</v>
      </c>
      <c r="D253" s="63" t="str">
        <f>'2021'!D255</f>
        <v>Onc Hematology &amp; Onc Early Dev</v>
      </c>
      <c r="E253" s="63" t="str">
        <f>'2021'!E255</f>
        <v>HER2-ds-PBD mono-amide TDC</v>
      </c>
      <c r="F253" s="63" t="str">
        <f>'2021'!F255</f>
        <v>ONC - ONCOLOGY</v>
      </c>
      <c r="G253" s="63" t="str">
        <f>'2021'!G255</f>
        <v>Phase I</v>
      </c>
      <c r="H253" s="63" t="str">
        <f>'2021'!H255</f>
        <v>18/06/2022</v>
      </c>
      <c r="I253" s="63" t="str">
        <f>'2021'!I255</f>
        <v/>
      </c>
      <c r="J253" s="178" t="str">
        <f>'2021'!J255</f>
        <v>above 56 days</v>
      </c>
      <c r="K253" s="178">
        <f>'2021'!K255</f>
        <v>542</v>
      </c>
      <c r="L253" s="178" t="str">
        <f>'2021'!L255</f>
        <v>01/10/2021</v>
      </c>
      <c r="M253" s="63">
        <f>'2021'!M255</f>
        <v>1</v>
      </c>
      <c r="N253" s="178" t="str">
        <f>'2021'!AD255</f>
        <v/>
      </c>
      <c r="O253" s="63">
        <f>'2021'!AE255</f>
        <v>0</v>
      </c>
      <c r="P253" s="178" t="str">
        <f>'2021'!AV255</f>
        <v/>
      </c>
      <c r="Q253" s="63">
        <f>'2021'!AW255</f>
        <v>0</v>
      </c>
      <c r="R253" s="63">
        <f t="shared" si="1"/>
        <v>6</v>
      </c>
      <c r="S253" s="67">
        <v>5.0</v>
      </c>
      <c r="T253" s="63" t="str">
        <f t="shared" si="2"/>
        <v>5 months ago</v>
      </c>
      <c r="U253" s="181"/>
    </row>
    <row r="254">
      <c r="A254" s="63" t="str">
        <f>'2021'!A256</f>
        <v>RO7296682</v>
      </c>
      <c r="B254" s="63" t="str">
        <f>'2021'!B256</f>
        <v>BP42595</v>
      </c>
      <c r="C254" s="63" t="str">
        <f>'2021'!C256</f>
        <v>BP42595</v>
      </c>
      <c r="D254" s="63" t="str">
        <f>'2021'!D256</f>
        <v>Onc Hematology &amp; Onc Early Dev</v>
      </c>
      <c r="E254" s="63" t="str">
        <f>'2021'!E256</f>
        <v>CD25 MAb</v>
      </c>
      <c r="F254" s="63" t="str">
        <f>'2021'!F256</f>
        <v>ONC - ONCOLOGY</v>
      </c>
      <c r="G254" s="63" t="str">
        <f>'2021'!G256</f>
        <v>Phase Ib</v>
      </c>
      <c r="H254" s="180">
        <f>'2021'!H256</f>
        <v>45180</v>
      </c>
      <c r="I254" s="63" t="str">
        <f>'2021'!I256</f>
        <v>30/11/2027</v>
      </c>
      <c r="J254" s="178" t="str">
        <f>'2021'!J256</f>
        <v>above 56 days</v>
      </c>
      <c r="K254" s="178">
        <f>'2021'!K256</f>
        <v>543</v>
      </c>
      <c r="L254" s="178" t="str">
        <f>'2021'!L256</f>
        <v>30/09/2021</v>
      </c>
      <c r="M254" s="63">
        <f>'2021'!M256</f>
        <v>1</v>
      </c>
      <c r="N254" s="178" t="str">
        <f>'2021'!AD256</f>
        <v/>
      </c>
      <c r="O254" s="63">
        <f>'2021'!AE256</f>
        <v>0</v>
      </c>
      <c r="P254" s="178" t="str">
        <f>'2021'!AV256</f>
        <v/>
      </c>
      <c r="Q254" s="63">
        <f>'2021'!AW256</f>
        <v>0</v>
      </c>
      <c r="R254" s="63">
        <f t="shared" si="1"/>
        <v>6</v>
      </c>
      <c r="S254" s="67">
        <v>5.0</v>
      </c>
      <c r="T254" s="63" t="str">
        <f t="shared" si="2"/>
        <v>5 months ago</v>
      </c>
      <c r="U254" s="181"/>
    </row>
    <row r="255">
      <c r="A255" s="63" t="str">
        <f>'2021'!A257</f>
        <v>RO7082859</v>
      </c>
      <c r="B255" s="63" t="str">
        <f>'2021'!B257</f>
        <v>GO41943</v>
      </c>
      <c r="C255" s="63" t="str">
        <f>'2021'!C257</f>
        <v>GO41943</v>
      </c>
      <c r="D255" s="63" t="str">
        <f>'2021'!D257</f>
        <v>Onc Hematology &amp; Onc Early Dev</v>
      </c>
      <c r="E255" s="63" t="str">
        <f>'2021'!E257</f>
        <v>glofitamab</v>
      </c>
      <c r="F255" s="63" t="str">
        <f>'2021'!F257</f>
        <v>ONC - HEMATOLOGY</v>
      </c>
      <c r="G255" s="63" t="str">
        <f>'2021'!G257</f>
        <v>Phase Ib</v>
      </c>
      <c r="H255" s="182">
        <f>'2021'!H257</f>
        <v>44583</v>
      </c>
      <c r="I255" s="63" t="str">
        <f>'2021'!I257</f>
        <v>30/11/2023</v>
      </c>
      <c r="J255" s="178" t="str">
        <f>'2021'!J257</f>
        <v>above 56 days</v>
      </c>
      <c r="K255" s="178">
        <f>'2021'!K257</f>
        <v>434</v>
      </c>
      <c r="L255" s="178" t="str">
        <f>'2021'!L257</f>
        <v>17/01/2022</v>
      </c>
      <c r="M255" s="63">
        <f>'2021'!M257</f>
        <v>13</v>
      </c>
      <c r="N255" s="178" t="str">
        <f>'2021'!AD257</f>
        <v/>
      </c>
      <c r="O255" s="63">
        <f>'2021'!AE257</f>
        <v>0</v>
      </c>
      <c r="P255" s="178" t="str">
        <f>'2021'!AV257</f>
        <v>08/12/2021</v>
      </c>
      <c r="Q255" s="63">
        <f>'2021'!AW257</f>
        <v>175</v>
      </c>
      <c r="R255" s="63">
        <f t="shared" si="1"/>
        <v>3</v>
      </c>
      <c r="S255" s="67">
        <v>1.0</v>
      </c>
      <c r="T255" s="63" t="str">
        <f t="shared" si="2"/>
        <v>1 month ago</v>
      </c>
      <c r="U255" s="181"/>
    </row>
    <row r="256">
      <c r="A256" s="63" t="str">
        <f>'2021'!A258</f>
        <v>RO7082859</v>
      </c>
      <c r="B256" s="63" t="str">
        <f>'2021'!B258</f>
        <v>NP39488</v>
      </c>
      <c r="C256" s="63" t="str">
        <f>'2021'!C258</f>
        <v>NP39488 / TCB</v>
      </c>
      <c r="D256" s="63" t="str">
        <f>'2021'!D258</f>
        <v>Onc Hematology &amp; Onc Early Dev</v>
      </c>
      <c r="E256" s="63" t="str">
        <f>'2021'!E258</f>
        <v>glofitamab</v>
      </c>
      <c r="F256" s="63" t="str">
        <f>'2021'!F258</f>
        <v>ONC - ONCOLOGY</v>
      </c>
      <c r="G256" s="63" t="str">
        <f>'2021'!G258</f>
        <v>Phase I</v>
      </c>
      <c r="H256" s="180">
        <f>'2021'!H258</f>
        <v>44928</v>
      </c>
      <c r="I256" s="180">
        <f>'2021'!I258</f>
        <v>44623</v>
      </c>
      <c r="J256" s="178" t="str">
        <f>'2021'!J258</f>
        <v>above 56 days</v>
      </c>
      <c r="K256" s="178">
        <f>'2021'!K258</f>
        <v>440</v>
      </c>
      <c r="L256" s="178" t="str">
        <f>'2021'!L258</f>
        <v>12/11/2021</v>
      </c>
      <c r="M256" s="63">
        <f>'2021'!M258</f>
        <v>1</v>
      </c>
      <c r="N256" s="178" t="str">
        <f>'2021'!AD258</f>
        <v/>
      </c>
      <c r="O256" s="63">
        <f>'2021'!AE258</f>
        <v>0</v>
      </c>
      <c r="P256" s="178" t="str">
        <f>'2021'!AV258</f>
        <v>11/01/2022</v>
      </c>
      <c r="Q256" s="63">
        <f>'2021'!AW258</f>
        <v>32</v>
      </c>
      <c r="R256" s="63">
        <f t="shared" si="1"/>
        <v>3</v>
      </c>
      <c r="S256" s="67">
        <v>1.0</v>
      </c>
      <c r="T256" s="63" t="str">
        <f t="shared" si="2"/>
        <v>1 month ago</v>
      </c>
      <c r="U256" s="181"/>
    </row>
    <row r="257">
      <c r="A257" s="63" t="str">
        <f>'2021'!A259</f>
        <v>RO7121661</v>
      </c>
      <c r="B257" s="63" t="str">
        <f>'2021'!B259</f>
        <v>BP42772</v>
      </c>
      <c r="C257" s="63" t="str">
        <f>'2021'!C259</f>
        <v>BP42772</v>
      </c>
      <c r="D257" s="63" t="str">
        <f>'2021'!D259</f>
        <v>Onc Hematology &amp; Onc Early Dev</v>
      </c>
      <c r="E257" s="63" t="str">
        <f>'2021'!E259</f>
        <v>PD1-TIM3 BsAb</v>
      </c>
      <c r="F257" s="63" t="str">
        <f>'2021'!F259</f>
        <v>ONC - ONCOLOGY</v>
      </c>
      <c r="G257" s="63" t="str">
        <f>'2021'!G259</f>
        <v>Phase II</v>
      </c>
      <c r="H257" s="180">
        <f>'2021'!H259</f>
        <v>44959</v>
      </c>
      <c r="I257" s="63" t="str">
        <f>'2021'!I259</f>
        <v>25/052027</v>
      </c>
      <c r="J257" s="178" t="str">
        <f>'2021'!J259</f>
        <v>above 56 days</v>
      </c>
      <c r="K257" s="178">
        <f>'2021'!K259</f>
        <v>445</v>
      </c>
      <c r="L257" s="178" t="str">
        <f>'2021'!L259</f>
        <v>06/01/2022</v>
      </c>
      <c r="M257" s="63">
        <f>'2021'!M259</f>
        <v>5</v>
      </c>
      <c r="N257" s="178" t="str">
        <f>'2021'!AD259</f>
        <v>09/12/2021</v>
      </c>
      <c r="O257" s="63">
        <f>'2021'!AE259</f>
        <v>1</v>
      </c>
      <c r="P257" s="178" t="str">
        <f>'2021'!AV259</f>
        <v>06/01/2022</v>
      </c>
      <c r="Q257" s="63">
        <f>'2021'!AW259</f>
        <v>98</v>
      </c>
      <c r="R257" s="63">
        <f t="shared" si="1"/>
        <v>3</v>
      </c>
      <c r="S257" s="67">
        <v>1.0</v>
      </c>
      <c r="T257" s="63" t="str">
        <f t="shared" si="2"/>
        <v>1 month ago</v>
      </c>
      <c r="U257" s="181"/>
    </row>
    <row r="258">
      <c r="A258" s="63" t="str">
        <f>'2021'!A260</f>
        <v>RO7191686</v>
      </c>
      <c r="B258" s="63" t="str">
        <f>'2021'!B260</f>
        <v>CP40563</v>
      </c>
      <c r="C258" s="63" t="str">
        <f>'2021'!C260</f>
        <v>CP40563 / MiniSTONE 2</v>
      </c>
      <c r="D258" s="63" t="str">
        <f>'2021'!D260</f>
        <v>I2O</v>
      </c>
      <c r="E258" s="63" t="str">
        <f>'2021'!E260</f>
        <v>XOFLUZA</v>
      </c>
      <c r="F258" s="63" t="str">
        <f>'2021'!F260</f>
        <v>ID - INFECTIOUS DISEASES &amp; VIROLOGY</v>
      </c>
      <c r="G258" s="63" t="str">
        <f>'2021'!G260</f>
        <v>Phase III</v>
      </c>
      <c r="H258" s="63" t="str">
        <f>'2021'!H260</f>
        <v>17/07/2019</v>
      </c>
      <c r="I258" s="63" t="str">
        <f>'2021'!I260</f>
        <v>23/012020</v>
      </c>
      <c r="J258" s="178" t="str">
        <f>'2021'!J260</f>
        <v>above 56 days</v>
      </c>
      <c r="K258" s="178">
        <f>'2021'!K260</f>
        <v>420</v>
      </c>
      <c r="L258" s="178" t="str">
        <f>'2021'!L260</f>
        <v>19/01/2022</v>
      </c>
      <c r="M258" s="63">
        <f>'2021'!M260</f>
        <v>80</v>
      </c>
      <c r="N258" s="178" t="str">
        <f>'2021'!AD260</f>
        <v>31/01/2022</v>
      </c>
      <c r="O258" s="63">
        <f>'2021'!AE260</f>
        <v>55</v>
      </c>
      <c r="P258" s="178" t="str">
        <f>'2021'!AV260</f>
        <v>19/1/2022</v>
      </c>
      <c r="Q258" s="63">
        <f>'2021'!AW260</f>
        <v>102</v>
      </c>
      <c r="R258" s="63">
        <f t="shared" si="1"/>
        <v>2</v>
      </c>
      <c r="S258" s="67">
        <v>1.0</v>
      </c>
      <c r="T258" s="63" t="str">
        <f t="shared" si="2"/>
        <v>1 month ago</v>
      </c>
      <c r="U258" s="181"/>
    </row>
    <row r="259">
      <c r="A259" s="63" t="str">
        <f>'2021'!A261</f>
        <v>RO4909832</v>
      </c>
      <c r="B259" s="63" t="str">
        <f>'2021'!B261</f>
        <v>WN28860</v>
      </c>
      <c r="C259" s="63" t="str">
        <f>'2021'!C261</f>
        <v>WN28860 / DIAN-TU-001</v>
      </c>
      <c r="D259" s="63" t="str">
        <f>'2021'!D261</f>
        <v>Neuroscience</v>
      </c>
      <c r="E259" s="63" t="str">
        <f>'2021'!E261</f>
        <v>GANTENERUMAB</v>
      </c>
      <c r="F259" s="63" t="str">
        <f>'2021'!F261</f>
        <v>NS - NEUROSCIENCE</v>
      </c>
      <c r="G259" s="63" t="str">
        <f>'2021'!G261</f>
        <v>Phase II</v>
      </c>
      <c r="H259" s="63" t="str">
        <f>'2021'!H261</f>
        <v>15/02/2020</v>
      </c>
      <c r="I259" s="63" t="str">
        <f>'2021'!I261</f>
        <v/>
      </c>
      <c r="J259" s="178" t="str">
        <f>'2021'!J261</f>
        <v>above 56 days</v>
      </c>
      <c r="K259" s="178">
        <f>'2021'!K261</f>
        <v>486</v>
      </c>
      <c r="L259" s="178" t="str">
        <f>'2021'!L261</f>
        <v>26/11/2021</v>
      </c>
      <c r="M259" s="63">
        <f>'2021'!M261</f>
        <v>3</v>
      </c>
      <c r="N259" s="178" t="str">
        <f>'2021'!AD261</f>
        <v>26/11/2021</v>
      </c>
      <c r="O259" s="63">
        <f>'2021'!AE261</f>
        <v>3</v>
      </c>
      <c r="P259" s="178" t="str">
        <f>'2021'!AV261</f>
        <v/>
      </c>
      <c r="Q259" s="63">
        <f>'2021'!AW261</f>
        <v>0</v>
      </c>
      <c r="R259" s="63">
        <f t="shared" si="1"/>
        <v>4</v>
      </c>
      <c r="S259" s="67">
        <v>3.0</v>
      </c>
      <c r="T259" s="63" t="str">
        <f t="shared" si="2"/>
        <v>3 months ago</v>
      </c>
      <c r="U259" s="181"/>
    </row>
    <row r="260">
      <c r="A260" s="63" t="str">
        <f>'2021'!A262</f>
        <v>RO7198434</v>
      </c>
      <c r="B260" s="63" t="str">
        <f>'2021'!B262</f>
        <v>GB41149</v>
      </c>
      <c r="C260" s="63" t="str">
        <f>'2021'!C262</f>
        <v>GB41149</v>
      </c>
      <c r="D260" s="63" t="str">
        <f>'2021'!D262</f>
        <v>I2O</v>
      </c>
      <c r="E260" s="63" t="str">
        <f>'2021'!E262</f>
        <v>tryptase beta</v>
      </c>
      <c r="F260" s="63" t="str">
        <f>'2021'!F262</f>
        <v>RES - RESPIRATORY DISEASES</v>
      </c>
      <c r="G260" s="63" t="str">
        <f>'2021'!G262</f>
        <v>Phase IIa</v>
      </c>
      <c r="H260" s="63" t="str">
        <f>'2021'!H262</f>
        <v>17/12/2022</v>
      </c>
      <c r="I260" s="63" t="str">
        <f>'2021'!I262</f>
        <v>18/01/2029</v>
      </c>
      <c r="J260" s="178" t="str">
        <f>'2021'!J262</f>
        <v>above 56 days</v>
      </c>
      <c r="K260" s="178">
        <f>'2021'!K262</f>
        <v>465</v>
      </c>
      <c r="L260" s="178" t="str">
        <f>'2021'!L262</f>
        <v>17/12/2021</v>
      </c>
      <c r="M260" s="63">
        <f>'2021'!M262</f>
        <v>3</v>
      </c>
      <c r="N260" s="178" t="str">
        <f>'2021'!AD262</f>
        <v/>
      </c>
      <c r="O260" s="63">
        <f>'2021'!AE262</f>
        <v>0</v>
      </c>
      <c r="P260" s="178" t="str">
        <f>'2021'!AV262</f>
        <v/>
      </c>
      <c r="Q260" s="63">
        <f>'2021'!AW262</f>
        <v>0</v>
      </c>
      <c r="R260" s="63">
        <f t="shared" si="1"/>
        <v>4</v>
      </c>
      <c r="S260" s="67">
        <v>2.0</v>
      </c>
      <c r="T260" s="63" t="str">
        <f t="shared" si="2"/>
        <v>2 months ago</v>
      </c>
      <c r="U260" s="181"/>
    </row>
    <row r="261">
      <c r="A261" s="63" t="str">
        <f>'2021'!A263</f>
        <v>RO7191686</v>
      </c>
      <c r="B261" s="63" t="str">
        <f>'2021'!B263</f>
        <v>XOFLUZA POOL RESISTANCE REPORT</v>
      </c>
      <c r="C261" s="63" t="str">
        <f>'2021'!C263</f>
        <v>XOFLUZA POOL RESISTANCE REPORT</v>
      </c>
      <c r="D261" s="63" t="str">
        <f>'2021'!D263</f>
        <v>I2O</v>
      </c>
      <c r="E261" s="63" t="str">
        <f>'2021'!E263</f>
        <v>XOFLUZA</v>
      </c>
      <c r="F261" s="63" t="str">
        <f>'2021'!F263</f>
        <v>Infectious Disease</v>
      </c>
      <c r="G261" s="63" t="str">
        <f>'2021'!G263</f>
        <v>NOT APPLICABLE</v>
      </c>
      <c r="H261" s="63" t="str">
        <f>'2021'!H263</f>
        <v/>
      </c>
      <c r="I261" s="63" t="str">
        <f>'2021'!I263</f>
        <v/>
      </c>
      <c r="J261" s="178" t="str">
        <f>'2021'!J263</f>
        <v>above 56 days</v>
      </c>
      <c r="K261" s="178">
        <f>'2021'!K263</f>
        <v>420</v>
      </c>
      <c r="L261" s="178" t="str">
        <f>'2021'!L263</f>
        <v>31/01/2022</v>
      </c>
      <c r="M261" s="63">
        <f>'2021'!M263</f>
        <v>22</v>
      </c>
      <c r="N261" s="178" t="str">
        <f>'2021'!AD263</f>
        <v>31/01/2022</v>
      </c>
      <c r="O261" s="63">
        <f>'2021'!AE263</f>
        <v>5</v>
      </c>
      <c r="P261" s="178" t="str">
        <f>'2021'!AV263</f>
        <v>19/11/2021</v>
      </c>
      <c r="Q261" s="63">
        <f>'2021'!AW263</f>
        <v>1</v>
      </c>
      <c r="R261" s="63">
        <f t="shared" si="1"/>
        <v>2</v>
      </c>
      <c r="S261" s="67">
        <v>1.0</v>
      </c>
      <c r="T261" s="63" t="str">
        <f t="shared" si="2"/>
        <v>1 month ago</v>
      </c>
      <c r="U261" s="181"/>
    </row>
    <row r="262">
      <c r="A262" s="63" t="str">
        <f>'2021'!A264</f>
        <v>RO5541267</v>
      </c>
      <c r="B262" s="63" t="str">
        <f>'2021'!B264</f>
        <v>YO40245</v>
      </c>
      <c r="C262" s="63" t="str">
        <f>'2021'!C264</f>
        <v>YO40245</v>
      </c>
      <c r="D262" s="63" t="str">
        <f>'2021'!D264</f>
        <v>Onc Solid Tumor &amp; Onc Medical Affairs</v>
      </c>
      <c r="E262" s="63" t="str">
        <f>'2021'!E264</f>
        <v>Tecentriq</v>
      </c>
      <c r="F262" s="63" t="str">
        <f>'2021'!F264</f>
        <v>ONC - ONCOLOGY</v>
      </c>
      <c r="G262" s="63" t="str">
        <f>'2021'!G264</f>
        <v>Phase III</v>
      </c>
      <c r="H262" s="180">
        <f>'2021'!H264</f>
        <v>44657</v>
      </c>
      <c r="I262" s="63" t="str">
        <f>'2021'!I264</f>
        <v>24/01/2020</v>
      </c>
      <c r="J262" s="178" t="str">
        <f>'2021'!J264</f>
        <v>above 56 days</v>
      </c>
      <c r="K262" s="178">
        <f>'2021'!K264</f>
        <v>494</v>
      </c>
      <c r="L262" s="178" t="str">
        <f>'2021'!L264</f>
        <v>18/11/2021</v>
      </c>
      <c r="M262" s="63">
        <f>'2021'!M264</f>
        <v>1</v>
      </c>
      <c r="N262" s="178" t="str">
        <f>'2021'!AD264</f>
        <v/>
      </c>
      <c r="O262" s="63">
        <f>'2021'!AE264</f>
        <v>0</v>
      </c>
      <c r="P262" s="178" t="str">
        <f>'2021'!AV264</f>
        <v/>
      </c>
      <c r="Q262" s="63">
        <f>'2021'!AW264</f>
        <v>0</v>
      </c>
      <c r="R262" s="63">
        <f t="shared" si="1"/>
        <v>5</v>
      </c>
      <c r="S262" s="67">
        <v>3.0</v>
      </c>
      <c r="T262" s="63" t="str">
        <f t="shared" si="2"/>
        <v>3 months ago</v>
      </c>
      <c r="U262" s="181"/>
    </row>
    <row r="263">
      <c r="A263" s="63" t="str">
        <f>'2021'!A265</f>
        <v>RO7046015</v>
      </c>
      <c r="B263" s="63" t="str">
        <f>'2021'!B265</f>
        <v>BN42358</v>
      </c>
      <c r="C263" s="63" t="str">
        <f>'2021'!C265</f>
        <v>BN42358</v>
      </c>
      <c r="D263" s="63" t="str">
        <f>'2021'!D265</f>
        <v>Neuroscience</v>
      </c>
      <c r="E263" s="63" t="str">
        <f>'2021'!E265</f>
        <v>prasinezumab</v>
      </c>
      <c r="F263" s="63" t="str">
        <f>'2021'!F265</f>
        <v>NS - NEUROSCIENCE</v>
      </c>
      <c r="G263" s="63" t="str">
        <f>'2021'!G265</f>
        <v>Phase IIb</v>
      </c>
      <c r="H263" s="180">
        <f>'2021'!H265</f>
        <v>45294</v>
      </c>
      <c r="I263" s="63" t="str">
        <f>'2021'!I265</f>
        <v>30/10/2027</v>
      </c>
      <c r="J263" s="178" t="str">
        <f>'2021'!J265</f>
        <v>above 56 days</v>
      </c>
      <c r="K263" s="178">
        <f>'2021'!K265</f>
        <v>497</v>
      </c>
      <c r="L263" s="178" t="str">
        <f>'2021'!L265</f>
        <v>15/11/2021</v>
      </c>
      <c r="M263" s="63">
        <f>'2021'!M265</f>
        <v>1</v>
      </c>
      <c r="N263" s="178" t="str">
        <f>'2021'!AD265</f>
        <v/>
      </c>
      <c r="O263" s="63">
        <f>'2021'!AE265</f>
        <v>0</v>
      </c>
      <c r="P263" s="178" t="str">
        <f>'2021'!AV265</f>
        <v/>
      </c>
      <c r="Q263" s="63">
        <f>'2021'!AW265</f>
        <v>0</v>
      </c>
      <c r="R263" s="63">
        <f t="shared" si="1"/>
        <v>5</v>
      </c>
      <c r="S263" s="67">
        <v>3.0</v>
      </c>
      <c r="T263" s="63" t="str">
        <f t="shared" si="2"/>
        <v>3 months ago</v>
      </c>
      <c r="U263" s="181"/>
    </row>
    <row r="264">
      <c r="A264" s="63" t="str">
        <f>'2021'!A266</f>
        <v>RO5537382</v>
      </c>
      <c r="B264" s="63" t="str">
        <f>'2021'!B266</f>
        <v>GO28667</v>
      </c>
      <c r="C264" s="63" t="str">
        <f>'2021'!C266</f>
        <v>GO28667 / MURANO</v>
      </c>
      <c r="D264" s="63" t="str">
        <f>'2021'!D266</f>
        <v>Onc Hematology &amp; Onc Early Dev</v>
      </c>
      <c r="E264" s="63" t="str">
        <f>'2021'!E266</f>
        <v>Venclexta</v>
      </c>
      <c r="F264" s="63" t="str">
        <f>'2021'!F266</f>
        <v>Oncology</v>
      </c>
      <c r="G264" s="63" t="str">
        <f>'2021'!G266</f>
        <v>Phase III</v>
      </c>
      <c r="H264" s="63" t="str">
        <f>'2021'!H266</f>
        <v>20/10/2022</v>
      </c>
      <c r="I264" s="63" t="str">
        <f>'2021'!I266</f>
        <v>29/122017</v>
      </c>
      <c r="J264" s="178" t="str">
        <f>'2021'!J266</f>
        <v>above 56 days</v>
      </c>
      <c r="K264" s="178">
        <f>'2021'!K266</f>
        <v>503</v>
      </c>
      <c r="L264" s="178" t="str">
        <f>'2021'!L266</f>
        <v>09/11/2021</v>
      </c>
      <c r="M264" s="63">
        <f>'2021'!M266</f>
        <v>2</v>
      </c>
      <c r="N264" s="178" t="str">
        <f>'2021'!AD266</f>
        <v/>
      </c>
      <c r="O264" s="63">
        <f>'2021'!AE266</f>
        <v>0</v>
      </c>
      <c r="P264" s="178" t="str">
        <f>'2021'!AV266</f>
        <v/>
      </c>
      <c r="Q264" s="63">
        <f>'2021'!AW266</f>
        <v>0</v>
      </c>
      <c r="R264" s="63">
        <f t="shared" si="1"/>
        <v>5</v>
      </c>
      <c r="S264" s="67">
        <v>3.0</v>
      </c>
      <c r="T264" s="63" t="str">
        <f t="shared" si="2"/>
        <v>3 months ago</v>
      </c>
      <c r="U264" s="181"/>
    </row>
    <row r="265">
      <c r="A265" s="63" t="str">
        <f>'2021'!A267</f>
        <v>RO7490677</v>
      </c>
      <c r="B265" s="63" t="str">
        <f>'2021'!B267</f>
        <v>WA42294</v>
      </c>
      <c r="C265" s="63" t="str">
        <f>'2021'!C267</f>
        <v>WA42294</v>
      </c>
      <c r="D265" s="63" t="str">
        <f>'2021'!D267</f>
        <v>I2O</v>
      </c>
      <c r="E265" s="63" t="str">
        <f>'2021'!E267</f>
        <v>rhPTX-2 (PRM-151)</v>
      </c>
      <c r="F265" s="63" t="str">
        <f>'2021'!F267</f>
        <v>IMM - IMMUNOLOGY &amp; INFLAMMATION</v>
      </c>
      <c r="G265" s="63" t="str">
        <f>'2021'!G267</f>
        <v>Phase III</v>
      </c>
      <c r="H265" s="63" t="str">
        <f>'2021'!H267</f>
        <v>25/04/2022</v>
      </c>
      <c r="I265" s="63" t="str">
        <f>'2021'!I267</f>
        <v>30/09/2023</v>
      </c>
      <c r="J265" s="178" t="str">
        <f>'2021'!J267</f>
        <v>above 56 days</v>
      </c>
      <c r="K265" s="178">
        <f>'2021'!K267</f>
        <v>433</v>
      </c>
      <c r="L265" s="178" t="str">
        <f>'2021'!L267</f>
        <v>18/01/2022</v>
      </c>
      <c r="M265" s="63">
        <f>'2021'!M267</f>
        <v>11</v>
      </c>
      <c r="N265" s="178" t="str">
        <f>'2021'!AD267</f>
        <v/>
      </c>
      <c r="O265" s="63">
        <f>'2021'!AE267</f>
        <v>0</v>
      </c>
      <c r="P265" s="178" t="str">
        <f>'2021'!AV267</f>
        <v>14/1/2022</v>
      </c>
      <c r="Q265" s="63">
        <f>'2021'!AW267</f>
        <v>7</v>
      </c>
      <c r="R265" s="63">
        <f t="shared" si="1"/>
        <v>3</v>
      </c>
      <c r="S265" s="67">
        <v>1.0</v>
      </c>
      <c r="T265" s="63" t="str">
        <f t="shared" si="2"/>
        <v>1 month ago</v>
      </c>
      <c r="U265" s="181"/>
    </row>
    <row r="266">
      <c r="A266" s="63" t="str">
        <f>'2021'!A268</f>
        <v>RO4893594</v>
      </c>
      <c r="B266" s="63" t="str">
        <f>'2021'!B268</f>
        <v>GR40550</v>
      </c>
      <c r="C266" s="63" t="str">
        <f>'2021'!C268</f>
        <v>GR40550 / Pagoda</v>
      </c>
      <c r="D266" s="63" t="str">
        <f>'2021'!D268</f>
        <v>I2O</v>
      </c>
      <c r="E266" s="63" t="str">
        <f>'2021'!E268</f>
        <v>PDS ranibizumab</v>
      </c>
      <c r="F266" s="63" t="str">
        <f>'2021'!F268</f>
        <v>OPH - OPHTHALMOLOGY</v>
      </c>
      <c r="G266" s="63" t="str">
        <f>'2021'!G268</f>
        <v>Phase III</v>
      </c>
      <c r="H266" s="182">
        <f>'2021'!H268</f>
        <v>45637</v>
      </c>
      <c r="I266" s="63" t="str">
        <f>'2021'!I268</f>
        <v>52/01/2023</v>
      </c>
      <c r="J266" s="178" t="str">
        <f>'2021'!J268</f>
        <v>above 56 days</v>
      </c>
      <c r="K266" s="178">
        <f>'2021'!K268</f>
        <v>452</v>
      </c>
      <c r="L266" s="178" t="str">
        <f>'2021'!L268</f>
        <v/>
      </c>
      <c r="M266" s="63">
        <f>'2021'!M268</f>
        <v>0</v>
      </c>
      <c r="N266" s="178" t="str">
        <f>'2021'!AD268</f>
        <v>30/12/2021</v>
      </c>
      <c r="O266" s="63">
        <f>'2021'!AE268</f>
        <v>12</v>
      </c>
      <c r="P266" s="178" t="str">
        <f>'2021'!AV268</f>
        <v/>
      </c>
      <c r="Q266" s="63">
        <f>'2021'!AW268</f>
        <v>0</v>
      </c>
      <c r="R266" s="63">
        <f t="shared" si="1"/>
        <v>3</v>
      </c>
      <c r="S266" s="67">
        <v>2.0</v>
      </c>
      <c r="T266" s="63" t="str">
        <f t="shared" si="2"/>
        <v>2 months ago</v>
      </c>
      <c r="U266" s="181"/>
    </row>
    <row r="267">
      <c r="A267" s="63" t="str">
        <f>'2021'!A269</f>
        <v>RO5534262</v>
      </c>
      <c r="B267" s="63" t="str">
        <f>'2021'!B269</f>
        <v>YO39309</v>
      </c>
      <c r="C267" s="63" t="str">
        <f>'2021'!C269</f>
        <v>YO39309 / HAVEN 5</v>
      </c>
      <c r="D267" s="63" t="str">
        <f>'2021'!D269</f>
        <v>Onc Hematology &amp; Onc Early Dev</v>
      </c>
      <c r="E267" s="63" t="str">
        <f>'2021'!E269</f>
        <v>HEMLIBRA</v>
      </c>
      <c r="F267" s="63" t="str">
        <f>'2021'!F269</f>
        <v>ONC - ONCOLOGY</v>
      </c>
      <c r="G267" s="63" t="str">
        <f>'2021'!G269</f>
        <v>Phase III</v>
      </c>
      <c r="H267" s="63" t="str">
        <f>'2021'!H269</f>
        <v>22/06/2022</v>
      </c>
      <c r="I267" s="63" t="str">
        <f>'2021'!I269</f>
        <v/>
      </c>
      <c r="J267" s="178" t="str">
        <f>'2021'!J269</f>
        <v>above 56 days</v>
      </c>
      <c r="K267" s="178">
        <f>'2021'!K269</f>
        <v>438</v>
      </c>
      <c r="L267" s="178" t="str">
        <f>'2021'!L269</f>
        <v>13/01/2022</v>
      </c>
      <c r="M267" s="63">
        <f>'2021'!M269</f>
        <v>2</v>
      </c>
      <c r="N267" s="178" t="str">
        <f>'2021'!AD269</f>
        <v/>
      </c>
      <c r="O267" s="63">
        <f>'2021'!AE269</f>
        <v>0</v>
      </c>
      <c r="P267" s="178" t="str">
        <f>'2021'!AV269</f>
        <v/>
      </c>
      <c r="Q267" s="63">
        <f>'2021'!AW269</f>
        <v>0</v>
      </c>
      <c r="R267" s="63">
        <f t="shared" si="1"/>
        <v>3</v>
      </c>
      <c r="S267" s="67">
        <v>1.0</v>
      </c>
      <c r="T267" s="63" t="str">
        <f t="shared" si="2"/>
        <v>1 month ago</v>
      </c>
      <c r="U267" s="181"/>
    </row>
    <row r="268">
      <c r="A268" s="63" t="str">
        <f>'2021'!A270</f>
        <v>RO5333787</v>
      </c>
      <c r="B268" s="63" t="str">
        <f>'2021'!B270</f>
        <v>WN42636</v>
      </c>
      <c r="C268" s="63" t="str">
        <f>'2021'!C270</f>
        <v>WN42636</v>
      </c>
      <c r="D268" s="63" t="str">
        <f>'2021'!D270</f>
        <v>Neuroscience</v>
      </c>
      <c r="E268" s="63" t="str">
        <f>'2021'!E270</f>
        <v>ENSPRYNG</v>
      </c>
      <c r="F268" s="63" t="str">
        <f>'2021'!F270</f>
        <v>NS - NEUROSCIENCE</v>
      </c>
      <c r="G268" s="63" t="str">
        <f>'2021'!G270</f>
        <v>Phase III</v>
      </c>
      <c r="H268" s="63" t="str">
        <f>'2021'!H270</f>
        <v>19/11/2025</v>
      </c>
      <c r="I268" s="63" t="str">
        <f>'2021'!I270</f>
        <v>18/01/2024</v>
      </c>
      <c r="J268" s="178" t="str">
        <f>'2021'!J270</f>
        <v>above 56 days</v>
      </c>
      <c r="K268" s="178">
        <f>'2021'!K270</f>
        <v>430</v>
      </c>
      <c r="L268" s="178" t="str">
        <f>'2021'!L270</f>
        <v>21/01/2022</v>
      </c>
      <c r="M268" s="63">
        <f>'2021'!M270</f>
        <v>5</v>
      </c>
      <c r="N268" s="178" t="str">
        <f>'2021'!AD270</f>
        <v/>
      </c>
      <c r="O268" s="63">
        <f>'2021'!AE270</f>
        <v>0</v>
      </c>
      <c r="P268" s="178" t="str">
        <f>'2021'!AV270</f>
        <v/>
      </c>
      <c r="Q268" s="63">
        <f>'2021'!AW270</f>
        <v>0</v>
      </c>
      <c r="R268" s="63">
        <f t="shared" si="1"/>
        <v>3</v>
      </c>
      <c r="S268" s="67">
        <v>1.0</v>
      </c>
      <c r="T268" s="63" t="str">
        <f t="shared" si="2"/>
        <v>1 month ago</v>
      </c>
      <c r="U268" s="181"/>
    </row>
    <row r="269">
      <c r="A269" s="63" t="str">
        <f>'2021'!A271</f>
        <v>RO4893594</v>
      </c>
      <c r="B269" s="63" t="str">
        <f>'2021'!B271</f>
        <v>GR41675</v>
      </c>
      <c r="C269" s="63" t="str">
        <f>'2021'!C271</f>
        <v>GR41675</v>
      </c>
      <c r="D269" s="63" t="str">
        <f>'2021'!D271</f>
        <v>I2O</v>
      </c>
      <c r="E269" s="63" t="str">
        <f>'2021'!E271</f>
        <v>PDS ranibizumab</v>
      </c>
      <c r="F269" s="63" t="str">
        <f>'2021'!F271</f>
        <v>OPH - OPHTHALMOLOGY</v>
      </c>
      <c r="G269" s="63" t="str">
        <f>'2021'!G271</f>
        <v>Phase III</v>
      </c>
      <c r="H269" s="180">
        <f>'2021'!H271</f>
        <v>45539</v>
      </c>
      <c r="I269" s="63" t="str">
        <f>'2021'!I271</f>
        <v>22/03/2023</v>
      </c>
      <c r="J269" s="178" t="str">
        <f>'2021'!J271</f>
        <v>above 56 days</v>
      </c>
      <c r="K269" s="178">
        <f>'2021'!K271</f>
        <v>444</v>
      </c>
      <c r="L269" s="178" t="str">
        <f>'2021'!L271</f>
        <v>07/01/2022</v>
      </c>
      <c r="M269" s="63">
        <f>'2021'!M271</f>
        <v>4</v>
      </c>
      <c r="N269" s="178" t="str">
        <f>'2021'!AD271</f>
        <v>06/01/2022</v>
      </c>
      <c r="O269" s="63">
        <f>'2021'!AE271</f>
        <v>11</v>
      </c>
      <c r="P269" s="178" t="str">
        <f>'2021'!AV271</f>
        <v/>
      </c>
      <c r="Q269" s="63">
        <f>'2021'!AW271</f>
        <v>0</v>
      </c>
      <c r="R269" s="63">
        <f t="shared" si="1"/>
        <v>3</v>
      </c>
      <c r="S269" s="67">
        <v>1.0</v>
      </c>
      <c r="T269" s="63" t="str">
        <f t="shared" si="2"/>
        <v>1 month ago</v>
      </c>
      <c r="U269" s="181"/>
    </row>
    <row r="270">
      <c r="A270" s="63" t="str">
        <f>'2021'!A272</f>
        <v>RO7030816</v>
      </c>
      <c r="B270" s="63" t="str">
        <f>'2021'!B272</f>
        <v>YO43555</v>
      </c>
      <c r="C270" s="63" t="str">
        <f>'2021'!C272</f>
        <v>YO43555</v>
      </c>
      <c r="D270" s="63" t="str">
        <f>'2021'!D272</f>
        <v>Onc Hematology &amp; Onc Early Dev</v>
      </c>
      <c r="E270" s="63" t="str">
        <f>'2021'!E272</f>
        <v>mosunetuzumab</v>
      </c>
      <c r="F270" s="63" t="str">
        <f>'2021'!F272</f>
        <v>ONC - HEMATOLOGY</v>
      </c>
      <c r="G270" s="63" t="str">
        <f>'2021'!G272</f>
        <v>Phase I</v>
      </c>
      <c r="H270" s="63" t="str">
        <f>'2021'!H272</f>
        <v/>
      </c>
      <c r="I270" s="63" t="str">
        <f>'2021'!I272</f>
        <v/>
      </c>
      <c r="J270" s="178" t="str">
        <f>'2021'!J272</f>
        <v>above 56 days</v>
      </c>
      <c r="K270" s="178">
        <f>'2021'!K272</f>
        <v>455</v>
      </c>
      <c r="L270" s="178" t="str">
        <f>'2021'!L272</f>
        <v>27/12/2021</v>
      </c>
      <c r="M270" s="63">
        <f>'2021'!M272</f>
        <v>11</v>
      </c>
      <c r="N270" s="178" t="str">
        <f>'2021'!AD272</f>
        <v/>
      </c>
      <c r="O270" s="63">
        <f>'2021'!AE272</f>
        <v>0</v>
      </c>
      <c r="P270" s="178" t="str">
        <f>'2021'!AV272</f>
        <v/>
      </c>
      <c r="Q270" s="63">
        <f>'2021'!AW272</f>
        <v>0</v>
      </c>
      <c r="R270" s="63">
        <f t="shared" si="1"/>
        <v>3</v>
      </c>
      <c r="S270" s="67">
        <v>2.0</v>
      </c>
      <c r="T270" s="63" t="str">
        <f t="shared" si="2"/>
        <v>2 months ago</v>
      </c>
      <c r="U270" s="181"/>
    </row>
    <row r="271">
      <c r="A271" s="63" t="str">
        <f>'2021'!A273</f>
        <v>RO7268489</v>
      </c>
      <c r="B271" s="63" t="str">
        <f>'2021'!B273</f>
        <v>BP42241</v>
      </c>
      <c r="C271" s="63" t="str">
        <f>'2021'!C273</f>
        <v>BP42241</v>
      </c>
      <c r="D271" s="63" t="str">
        <f>'2021'!D273</f>
        <v>Neuroscience</v>
      </c>
      <c r="E271" s="63" t="str">
        <f>'2021'!E273</f>
        <v>MAGL inhibitor</v>
      </c>
      <c r="F271" s="63" t="str">
        <f>'2021'!F273</f>
        <v>NS - NEUROSCIENCE</v>
      </c>
      <c r="G271" s="63" t="str">
        <f>'2021'!G273</f>
        <v>Phase I</v>
      </c>
      <c r="H271" s="63" t="str">
        <f>'2021'!H273</f>
        <v>18/03/2022</v>
      </c>
      <c r="I271" s="63" t="str">
        <f>'2021'!I273</f>
        <v>20/11/2030</v>
      </c>
      <c r="J271" s="178" t="str">
        <f>'2021'!J273</f>
        <v>above 56 days</v>
      </c>
      <c r="K271" s="178">
        <f>'2021'!K273</f>
        <v>433</v>
      </c>
      <c r="L271" s="178" t="str">
        <f>'2021'!L273</f>
        <v>18/01/2022</v>
      </c>
      <c r="M271" s="63">
        <f>'2021'!M273</f>
        <v>3</v>
      </c>
      <c r="N271" s="178" t="str">
        <f>'2021'!AD273</f>
        <v/>
      </c>
      <c r="O271" s="63">
        <f>'2021'!AE273</f>
        <v>0</v>
      </c>
      <c r="P271" s="178" t="str">
        <f>'2021'!AV273</f>
        <v/>
      </c>
      <c r="Q271" s="63">
        <f>'2021'!AW273</f>
        <v>0</v>
      </c>
      <c r="R271" s="63">
        <f t="shared" si="1"/>
        <v>3</v>
      </c>
      <c r="S271" s="67">
        <v>1.0</v>
      </c>
      <c r="T271" s="63" t="str">
        <f t="shared" si="2"/>
        <v>1 month ago</v>
      </c>
      <c r="U271" s="181"/>
    </row>
    <row r="272">
      <c r="A272" s="63" t="str">
        <f>'2021'!A274</f>
        <v>RO7486967</v>
      </c>
      <c r="B272" s="63" t="str">
        <f>'2021'!B274</f>
        <v>BP43099</v>
      </c>
      <c r="C272" s="63" t="str">
        <f>'2021'!C274</f>
        <v>BP43099</v>
      </c>
      <c r="D272" s="63" t="str">
        <f>'2021'!D274</f>
        <v>I2O</v>
      </c>
      <c r="E272" s="63" t="str">
        <f>'2021'!E274</f>
        <v>NLRP3 inhibitor</v>
      </c>
      <c r="F272" s="63" t="str">
        <f>'2021'!F274</f>
        <v>Gastroenterology</v>
      </c>
      <c r="G272" s="63" t="str">
        <f>'2021'!G274</f>
        <v>Phase I</v>
      </c>
      <c r="H272" s="180">
        <f>'2021'!H274</f>
        <v>44903</v>
      </c>
      <c r="I272" s="180">
        <f>'2021'!I274</f>
        <v>48375</v>
      </c>
      <c r="J272" s="178" t="str">
        <f>'2021'!J274</f>
        <v>above 56 days</v>
      </c>
      <c r="K272" s="178">
        <f>'2021'!K274</f>
        <v>420</v>
      </c>
      <c r="L272" s="178" t="str">
        <f>'2021'!L274</f>
        <v>31/01/2022</v>
      </c>
      <c r="M272" s="63">
        <f>'2021'!M274</f>
        <v>14</v>
      </c>
      <c r="N272" s="178" t="str">
        <f>'2021'!AD274</f>
        <v/>
      </c>
      <c r="O272" s="63">
        <f>'2021'!AE274</f>
        <v>0</v>
      </c>
      <c r="P272" s="178" t="str">
        <f>'2021'!AV274</f>
        <v/>
      </c>
      <c r="Q272" s="63">
        <f>'2021'!AW274</f>
        <v>0</v>
      </c>
      <c r="R272" s="63">
        <f t="shared" si="1"/>
        <v>2</v>
      </c>
      <c r="S272" s="67">
        <v>1.0</v>
      </c>
      <c r="T272" s="63" t="str">
        <f t="shared" si="2"/>
        <v>1 month ago</v>
      </c>
      <c r="U272" s="181"/>
    </row>
    <row r="273">
      <c r="A273" s="63" t="str">
        <f>'2021'!A275</f>
        <v>RO7198434</v>
      </c>
      <c r="B273" s="63" t="str">
        <f>'2021'!B275</f>
        <v>GA41003</v>
      </c>
      <c r="C273" s="63" t="str">
        <f>'2021'!C275</f>
        <v>GA41003</v>
      </c>
      <c r="D273" s="63" t="str">
        <f>'2021'!D275</f>
        <v>I2O</v>
      </c>
      <c r="E273" s="63" t="str">
        <f>'2021'!E275</f>
        <v>tryptase beta</v>
      </c>
      <c r="F273" s="63" t="str">
        <f>'2021'!F275</f>
        <v>Immunology</v>
      </c>
      <c r="G273" s="63" t="str">
        <f>'2021'!G275</f>
        <v>Phase I</v>
      </c>
      <c r="H273" s="63" t="str">
        <f>'2021'!H275</f>
        <v>26/08/2022</v>
      </c>
      <c r="I273" s="63" t="str">
        <f>'2021'!I275</f>
        <v>18/01/2029</v>
      </c>
      <c r="J273" s="178" t="str">
        <f>'2021'!J275</f>
        <v>above 56 days</v>
      </c>
      <c r="K273" s="178">
        <f>'2021'!K275</f>
        <v>423</v>
      </c>
      <c r="L273" s="178" t="str">
        <f>'2021'!L275</f>
        <v>28/01/2022</v>
      </c>
      <c r="M273" s="63">
        <f>'2021'!M275</f>
        <v>1</v>
      </c>
      <c r="N273" s="178" t="str">
        <f>'2021'!AD275</f>
        <v/>
      </c>
      <c r="O273" s="63">
        <f>'2021'!AE275</f>
        <v>0</v>
      </c>
      <c r="P273" s="178" t="str">
        <f>'2021'!AV275</f>
        <v/>
      </c>
      <c r="Q273" s="63">
        <f>'2021'!AW275</f>
        <v>0</v>
      </c>
      <c r="R273" s="63">
        <f t="shared" si="1"/>
        <v>2</v>
      </c>
      <c r="S273" s="67">
        <v>1.0</v>
      </c>
      <c r="T273" s="63" t="str">
        <f t="shared" si="2"/>
        <v>1 month ago</v>
      </c>
      <c r="U273" s="181"/>
    </row>
    <row r="274">
      <c r="A274" s="63" t="str">
        <f>'2021'!A276</f>
        <v>RO4964913</v>
      </c>
      <c r="B274" s="63" t="str">
        <f>'2021'!B276</f>
        <v>MA30143</v>
      </c>
      <c r="C274" s="63" t="str">
        <f>'2021'!C276</f>
        <v>MA30143 / Ensemble+</v>
      </c>
      <c r="D274" s="63" t="str">
        <f>'2021'!D276</f>
        <v>Neuroscience</v>
      </c>
      <c r="E274" s="63" t="str">
        <f>'2021'!E276</f>
        <v>OCREVUS</v>
      </c>
      <c r="F274" s="63" t="str">
        <f>'2021'!F276</f>
        <v>Neurology/CNS</v>
      </c>
      <c r="G274" s="63" t="str">
        <f>'2021'!G276</f>
        <v>Phase III</v>
      </c>
      <c r="H274" s="180" t="str">
        <f>'2021'!H276</f>
        <v>24/10/2024</v>
      </c>
      <c r="I274" s="180" t="str">
        <f>'2021'!I276</f>
        <v/>
      </c>
      <c r="J274" s="178" t="str">
        <f>'2021'!J276</f>
        <v>above 56 days</v>
      </c>
      <c r="K274" s="178">
        <f>'2021'!K276</f>
        <v>424</v>
      </c>
      <c r="L274" s="178" t="str">
        <f>'2021'!L276</f>
        <v>27/01/2022</v>
      </c>
      <c r="M274" s="63">
        <f>'2021'!M276</f>
        <v>2</v>
      </c>
      <c r="N274" s="178" t="str">
        <f>'2021'!AD276</f>
        <v/>
      </c>
      <c r="O274" s="63">
        <f>'2021'!AE276</f>
        <v>0</v>
      </c>
      <c r="P274" s="178" t="str">
        <f>'2021'!AV276</f>
        <v>27/1/2022</v>
      </c>
      <c r="Q274" s="63">
        <f>'2021'!AW276</f>
        <v>3</v>
      </c>
      <c r="R274" s="63">
        <f t="shared" si="1"/>
        <v>2</v>
      </c>
      <c r="S274" s="67">
        <v>1.0</v>
      </c>
      <c r="T274" s="63" t="str">
        <f t="shared" si="2"/>
        <v>1 month ago</v>
      </c>
      <c r="U274" s="181"/>
    </row>
    <row r="275">
      <c r="A275" s="63" t="str">
        <f>'2021'!A277</f>
        <v>RO5534262</v>
      </c>
      <c r="B275" s="63" t="str">
        <f>'2021'!B277</f>
        <v>bh30071</v>
      </c>
      <c r="C275" s="63" t="str">
        <f>'2021'!C277</f>
        <v>bh30071 / HAVEN 3</v>
      </c>
      <c r="D275" s="63" t="str">
        <f>'2021'!D277</f>
        <v>Onc Hematology &amp; Onc Early Dev</v>
      </c>
      <c r="E275" s="63" t="str">
        <f>'2021'!E277</f>
        <v>HEMLIBRA</v>
      </c>
      <c r="F275" s="63" t="str">
        <f>'2021'!F277</f>
        <v>Hematology</v>
      </c>
      <c r="G275" s="63" t="str">
        <f>'2021'!G277</f>
        <v>Phase III</v>
      </c>
      <c r="H275" s="63" t="str">
        <f>'2021'!H277</f>
        <v>23/08/2022</v>
      </c>
      <c r="I275" s="180">
        <f>'2021'!I277</f>
        <v>43194</v>
      </c>
      <c r="J275" s="178" t="str">
        <f>'2021'!J277</f>
        <v>above 56 days</v>
      </c>
      <c r="K275" s="178">
        <f>'2021'!K277</f>
        <v>425</v>
      </c>
      <c r="L275" s="178" t="str">
        <f>'2021'!L277</f>
        <v>26/01/2022</v>
      </c>
      <c r="M275" s="63">
        <f>'2021'!M277</f>
        <v>2</v>
      </c>
      <c r="N275" s="178" t="str">
        <f>'2021'!AD277</f>
        <v/>
      </c>
      <c r="O275" s="63">
        <f>'2021'!AE277</f>
        <v>0</v>
      </c>
      <c r="P275" s="178" t="str">
        <f>'2021'!AV277</f>
        <v/>
      </c>
      <c r="Q275" s="63">
        <f>'2021'!AW277</f>
        <v>0</v>
      </c>
      <c r="R275" s="63">
        <f t="shared" si="1"/>
        <v>2</v>
      </c>
      <c r="S275" s="67">
        <v>1.0</v>
      </c>
      <c r="T275" s="63" t="str">
        <f t="shared" si="2"/>
        <v>1 month ago</v>
      </c>
      <c r="U275" s="181"/>
    </row>
    <row r="276">
      <c r="A276" s="63" t="str">
        <f>'2021'!A278</f>
        <v>RO7122290</v>
      </c>
      <c r="B276" s="63" t="str">
        <f>'2021'!B278</f>
        <v>BP42675</v>
      </c>
      <c r="C276" s="63" t="str">
        <f>'2021'!C278</f>
        <v>BP42675</v>
      </c>
      <c r="D276" s="63" t="str">
        <f>'2021'!D278</f>
        <v>Onc Hematology &amp; Onc Early Dev</v>
      </c>
      <c r="E276" s="63" t="str">
        <f>'2021'!E278</f>
        <v>FAP 4-1BBL iMAb</v>
      </c>
      <c r="F276" s="63" t="str">
        <f>'2021'!F278</f>
        <v>Oncology</v>
      </c>
      <c r="G276" s="63" t="str">
        <f>'2021'!G278</f>
        <v>Phase I/II</v>
      </c>
      <c r="H276" s="180" t="str">
        <f>'2021'!H278</f>
        <v>29/11/2024</v>
      </c>
      <c r="I276" s="180">
        <f>'2021'!I278</f>
        <v>47129</v>
      </c>
      <c r="J276" s="178" t="str">
        <f>'2021'!J278</f>
        <v>above 56 days</v>
      </c>
      <c r="K276" s="178">
        <f>'2021'!K278</f>
        <v>434</v>
      </c>
      <c r="L276" s="178" t="str">
        <f>'2021'!L278</f>
        <v>17/01/2022</v>
      </c>
      <c r="M276" s="63">
        <f>'2021'!M278</f>
        <v>1</v>
      </c>
      <c r="N276" s="178" t="str">
        <f>'2021'!AD278</f>
        <v/>
      </c>
      <c r="O276" s="63">
        <f>'2021'!AE278</f>
        <v>0</v>
      </c>
      <c r="P276" s="178" t="str">
        <f>'2021'!AV278</f>
        <v/>
      </c>
      <c r="Q276" s="63">
        <f>'2021'!AW278</f>
        <v>0</v>
      </c>
      <c r="R276" s="63">
        <f t="shared" si="1"/>
        <v>3</v>
      </c>
      <c r="S276" s="67">
        <v>1.0</v>
      </c>
      <c r="T276" s="63" t="str">
        <f t="shared" si="2"/>
        <v>1 month ago</v>
      </c>
      <c r="U276" s="181"/>
    </row>
    <row r="277">
      <c r="A277" s="63" t="str">
        <f>'2021'!A279</f>
        <v>RO7119929</v>
      </c>
      <c r="B277" s="63" t="str">
        <f>'2021'!B279</f>
        <v>WP41377</v>
      </c>
      <c r="C277" s="63" t="str">
        <f>'2021'!C279</f>
        <v>WP41377</v>
      </c>
      <c r="D277" s="63" t="str">
        <f>'2021'!D279</f>
        <v>Onc Hematology &amp; Onc Early Dev</v>
      </c>
      <c r="E277" s="63" t="str">
        <f>'2021'!E279</f>
        <v>TLR7 agonist (4) ASIP</v>
      </c>
      <c r="F277" s="63" t="str">
        <f>'2021'!F279</f>
        <v>Oncology</v>
      </c>
      <c r="G277" s="63" t="str">
        <f>'2021'!G279</f>
        <v>Phase I</v>
      </c>
      <c r="H277" s="180">
        <f>'2021'!H279</f>
        <v>45292</v>
      </c>
      <c r="I277" s="180">
        <f>'2021'!I279</f>
        <v>46998</v>
      </c>
      <c r="J277" s="178" t="str">
        <f>'2021'!J279</f>
        <v>above 56 days</v>
      </c>
      <c r="K277" s="178">
        <f>'2021'!K279</f>
        <v>434</v>
      </c>
      <c r="L277" s="178" t="str">
        <f>'2021'!L279</f>
        <v>17/01/2022</v>
      </c>
      <c r="M277" s="63">
        <f>'2021'!M279</f>
        <v>1</v>
      </c>
      <c r="N277" s="178" t="str">
        <f>'2021'!AD279</f>
        <v/>
      </c>
      <c r="O277" s="63">
        <f>'2021'!AE279</f>
        <v>0</v>
      </c>
      <c r="P277" s="178" t="str">
        <f>'2021'!AV279</f>
        <v/>
      </c>
      <c r="Q277" s="63">
        <f>'2021'!AW279</f>
        <v>0</v>
      </c>
      <c r="R277" s="63">
        <f t="shared" si="1"/>
        <v>3</v>
      </c>
      <c r="S277" s="67">
        <v>1.0</v>
      </c>
      <c r="T277" s="63" t="str">
        <f t="shared" si="2"/>
        <v>1 month ago</v>
      </c>
      <c r="U277" s="181"/>
    </row>
    <row r="278">
      <c r="A278" s="63" t="str">
        <f>'2021'!A280</f>
        <v/>
      </c>
      <c r="B278" s="63" t="str">
        <f>'2021'!B280</f>
        <v/>
      </c>
      <c r="C278" s="63" t="str">
        <f>'2021'!C280</f>
        <v/>
      </c>
      <c r="D278" s="63" t="str">
        <f>'2021'!D280</f>
        <v/>
      </c>
      <c r="E278" s="63" t="str">
        <f>'2021'!E280</f>
        <v/>
      </c>
      <c r="F278" s="63" t="str">
        <f>'2021'!F280</f>
        <v/>
      </c>
      <c r="G278" s="63" t="str">
        <f>'2021'!G280</f>
        <v/>
      </c>
      <c r="H278" s="63" t="str">
        <f>'2021'!H280</f>
        <v/>
      </c>
      <c r="I278" s="63" t="str">
        <f>'2021'!I280</f>
        <v/>
      </c>
      <c r="J278" s="63" t="str">
        <f>'2021'!J280</f>
        <v/>
      </c>
      <c r="K278" s="63" t="str">
        <f>'2021'!K280</f>
        <v/>
      </c>
      <c r="L278" s="178" t="str">
        <f>'2021'!L280</f>
        <v/>
      </c>
      <c r="M278" s="63" t="str">
        <f>'2021'!M280</f>
        <v/>
      </c>
      <c r="N278" s="178" t="str">
        <f>'2021'!AD280</f>
        <v/>
      </c>
      <c r="O278" s="63" t="str">
        <f>'2021'!AE280</f>
        <v/>
      </c>
      <c r="P278" s="178" t="str">
        <f>'2021'!AV280</f>
        <v/>
      </c>
      <c r="Q278" s="63" t="str">
        <f>'2021'!AW280</f>
        <v/>
      </c>
      <c r="S278" s="184"/>
      <c r="U278" s="181"/>
    </row>
    <row r="279">
      <c r="A279" s="63" t="str">
        <f>'2021'!A281</f>
        <v/>
      </c>
      <c r="B279" s="63" t="str">
        <f>'2021'!B281</f>
        <v/>
      </c>
      <c r="C279" s="63" t="str">
        <f>'2021'!C281</f>
        <v/>
      </c>
      <c r="D279" s="63" t="str">
        <f>'2021'!D281</f>
        <v/>
      </c>
      <c r="E279" s="63" t="str">
        <f>'2021'!E281</f>
        <v/>
      </c>
      <c r="F279" s="63" t="str">
        <f>'2021'!F281</f>
        <v/>
      </c>
      <c r="G279" s="63" t="str">
        <f>'2021'!G281</f>
        <v/>
      </c>
      <c r="H279" s="63" t="str">
        <f>'2021'!H281</f>
        <v/>
      </c>
      <c r="I279" s="63" t="str">
        <f>'2021'!I281</f>
        <v/>
      </c>
      <c r="J279" s="63" t="str">
        <f>'2021'!J281</f>
        <v/>
      </c>
      <c r="K279" s="63" t="str">
        <f>'2021'!K281</f>
        <v/>
      </c>
      <c r="L279" s="178" t="str">
        <f>'2021'!L281</f>
        <v/>
      </c>
      <c r="M279" s="63" t="str">
        <f>'2021'!M281</f>
        <v/>
      </c>
      <c r="N279" s="178" t="str">
        <f>'2021'!AD281</f>
        <v/>
      </c>
      <c r="O279" s="63" t="str">
        <f>'2021'!AE281</f>
        <v/>
      </c>
      <c r="P279" s="178" t="str">
        <f>'2021'!AV281</f>
        <v/>
      </c>
      <c r="Q279" s="63" t="str">
        <f>'2021'!AW281</f>
        <v/>
      </c>
      <c r="S279" s="184"/>
      <c r="U279" s="181"/>
    </row>
    <row r="280">
      <c r="A280" s="63" t="str">
        <f>'2021'!A282</f>
        <v/>
      </c>
      <c r="B280" s="63" t="str">
        <f>'2021'!B282</f>
        <v/>
      </c>
      <c r="C280" s="63" t="str">
        <f>'2021'!C282</f>
        <v/>
      </c>
      <c r="D280" s="63" t="str">
        <f>'2021'!D282</f>
        <v/>
      </c>
      <c r="E280" s="63" t="str">
        <f>'2021'!E282</f>
        <v/>
      </c>
      <c r="F280" s="63" t="str">
        <f>'2021'!F282</f>
        <v/>
      </c>
      <c r="G280" s="63" t="str">
        <f>'2021'!G282</f>
        <v/>
      </c>
      <c r="H280" s="63" t="str">
        <f>'2021'!H282</f>
        <v/>
      </c>
      <c r="I280" s="63" t="str">
        <f>'2021'!I282</f>
        <v/>
      </c>
      <c r="J280" s="63" t="str">
        <f>'2021'!J282</f>
        <v/>
      </c>
      <c r="K280" s="63" t="str">
        <f>'2021'!K282</f>
        <v/>
      </c>
      <c r="L280" s="178" t="str">
        <f>'2021'!L282</f>
        <v/>
      </c>
      <c r="M280" s="63" t="str">
        <f>'2021'!M282</f>
        <v/>
      </c>
      <c r="N280" s="178" t="str">
        <f>'2021'!AD282</f>
        <v/>
      </c>
      <c r="O280" s="63" t="str">
        <f>'2021'!AE282</f>
        <v/>
      </c>
      <c r="P280" s="178" t="str">
        <f>'2021'!AV282</f>
        <v/>
      </c>
      <c r="Q280" s="63" t="str">
        <f>'2021'!AW282</f>
        <v/>
      </c>
      <c r="S280" s="184"/>
      <c r="U280" s="181"/>
    </row>
    <row r="281">
      <c r="A281" s="63" t="str">
        <f>'2021'!A283</f>
        <v/>
      </c>
      <c r="B281" s="63" t="str">
        <f>'2021'!B283</f>
        <v/>
      </c>
      <c r="C281" s="63" t="str">
        <f>'2021'!C283</f>
        <v/>
      </c>
      <c r="D281" s="63" t="str">
        <f>'2021'!D283</f>
        <v/>
      </c>
      <c r="E281" s="63" t="str">
        <f>'2021'!E283</f>
        <v/>
      </c>
      <c r="F281" s="63" t="str">
        <f>'2021'!F283</f>
        <v/>
      </c>
      <c r="G281" s="63" t="str">
        <f>'2021'!G283</f>
        <v/>
      </c>
      <c r="H281" s="63" t="str">
        <f>'2021'!H283</f>
        <v/>
      </c>
      <c r="I281" s="63" t="str">
        <f>'2021'!I283</f>
        <v/>
      </c>
      <c r="J281" s="63" t="str">
        <f>'2021'!J283</f>
        <v/>
      </c>
      <c r="K281" s="63" t="str">
        <f>'2021'!K283</f>
        <v/>
      </c>
      <c r="L281" s="178" t="str">
        <f>'2021'!L283</f>
        <v/>
      </c>
      <c r="M281" s="63" t="str">
        <f>'2021'!M283</f>
        <v/>
      </c>
      <c r="N281" s="178" t="str">
        <f>'2021'!AD283</f>
        <v/>
      </c>
      <c r="O281" s="63" t="str">
        <f>'2021'!AE283</f>
        <v/>
      </c>
      <c r="P281" s="178" t="str">
        <f>'2021'!AV283</f>
        <v/>
      </c>
      <c r="Q281" s="63" t="str">
        <f>'2021'!AW283</f>
        <v/>
      </c>
      <c r="S281" s="184"/>
      <c r="U281" s="181"/>
    </row>
    <row r="282">
      <c r="A282" s="63" t="str">
        <f>'2021'!A284</f>
        <v/>
      </c>
      <c r="B282" s="63" t="str">
        <f>'2021'!B284</f>
        <v/>
      </c>
      <c r="C282" s="63" t="str">
        <f>'2021'!C284</f>
        <v/>
      </c>
      <c r="D282" s="63" t="str">
        <f>'2021'!D284</f>
        <v/>
      </c>
      <c r="E282" s="63" t="str">
        <f>'2021'!E284</f>
        <v/>
      </c>
      <c r="F282" s="63" t="str">
        <f>'2021'!F284</f>
        <v/>
      </c>
      <c r="G282" s="63" t="str">
        <f>'2021'!G284</f>
        <v/>
      </c>
      <c r="H282" s="63" t="str">
        <f>'2021'!H284</f>
        <v/>
      </c>
      <c r="I282" s="63" t="str">
        <f>'2021'!I284</f>
        <v/>
      </c>
      <c r="J282" s="63" t="str">
        <f>'2021'!J284</f>
        <v/>
      </c>
      <c r="K282" s="63" t="str">
        <f>'2021'!K284</f>
        <v/>
      </c>
      <c r="L282" s="178" t="str">
        <f>'2021'!L284</f>
        <v/>
      </c>
      <c r="M282" s="63" t="str">
        <f>'2021'!M284</f>
        <v/>
      </c>
      <c r="N282" s="178" t="str">
        <f>'2021'!AD284</f>
        <v/>
      </c>
      <c r="O282" s="63" t="str">
        <f>'2021'!AE284</f>
        <v/>
      </c>
      <c r="P282" s="178" t="str">
        <f>'2021'!AV284</f>
        <v/>
      </c>
      <c r="Q282" s="63" t="str">
        <f>'2021'!AW284</f>
        <v/>
      </c>
      <c r="S282" s="184"/>
      <c r="U282" s="181"/>
    </row>
    <row r="283">
      <c r="A283" s="63" t="str">
        <f>'2021'!A285</f>
        <v/>
      </c>
      <c r="B283" s="63" t="str">
        <f>'2021'!B285</f>
        <v/>
      </c>
      <c r="C283" s="63" t="str">
        <f>'2021'!C285</f>
        <v/>
      </c>
      <c r="D283" s="63" t="str">
        <f>'2021'!D285</f>
        <v/>
      </c>
      <c r="E283" s="63" t="str">
        <f>'2021'!E285</f>
        <v/>
      </c>
      <c r="F283" s="63" t="str">
        <f>'2021'!F285</f>
        <v/>
      </c>
      <c r="G283" s="63" t="str">
        <f>'2021'!G285</f>
        <v/>
      </c>
      <c r="H283" s="63" t="str">
        <f>'2021'!H285</f>
        <v/>
      </c>
      <c r="I283" s="63" t="str">
        <f>'2021'!I285</f>
        <v/>
      </c>
      <c r="J283" s="63" t="str">
        <f>'2021'!J285</f>
        <v/>
      </c>
      <c r="K283" s="63" t="str">
        <f>'2021'!K285</f>
        <v/>
      </c>
      <c r="L283" s="178" t="str">
        <f>'2021'!L285</f>
        <v/>
      </c>
      <c r="M283" s="63" t="str">
        <f>'2021'!M285</f>
        <v/>
      </c>
      <c r="N283" s="178" t="str">
        <f>'2021'!AD285</f>
        <v/>
      </c>
      <c r="O283" s="63" t="str">
        <f>'2021'!AE285</f>
        <v/>
      </c>
      <c r="P283" s="178" t="str">
        <f>'2021'!AV285</f>
        <v/>
      </c>
      <c r="Q283" s="63" t="str">
        <f>'2021'!AW285</f>
        <v/>
      </c>
      <c r="S283" s="184"/>
      <c r="U283" s="181"/>
    </row>
    <row r="284">
      <c r="A284" s="63" t="str">
        <f>'2021'!A286</f>
        <v/>
      </c>
      <c r="B284" s="63" t="str">
        <f>'2021'!B286</f>
        <v/>
      </c>
      <c r="C284" s="63" t="str">
        <f>'2021'!C286</f>
        <v/>
      </c>
      <c r="D284" s="63" t="str">
        <f>'2021'!D286</f>
        <v/>
      </c>
      <c r="E284" s="63" t="str">
        <f>'2021'!E286</f>
        <v/>
      </c>
      <c r="F284" s="63" t="str">
        <f>'2021'!F286</f>
        <v/>
      </c>
      <c r="G284" s="63" t="str">
        <f>'2021'!G286</f>
        <v/>
      </c>
      <c r="H284" s="63" t="str">
        <f>'2021'!H286</f>
        <v/>
      </c>
      <c r="I284" s="63" t="str">
        <f>'2021'!I286</f>
        <v/>
      </c>
      <c r="J284" s="63" t="str">
        <f>'2021'!J286</f>
        <v/>
      </c>
      <c r="K284" s="63" t="str">
        <f>'2021'!K286</f>
        <v/>
      </c>
      <c r="L284" s="178" t="str">
        <f>'2021'!L286</f>
        <v/>
      </c>
      <c r="M284" s="63" t="str">
        <f>'2021'!M286</f>
        <v/>
      </c>
      <c r="N284" s="178" t="str">
        <f>'2021'!AD286</f>
        <v/>
      </c>
      <c r="O284" s="63" t="str">
        <f>'2021'!AE286</f>
        <v/>
      </c>
      <c r="P284" s="178" t="str">
        <f>'2021'!AV286</f>
        <v/>
      </c>
      <c r="Q284" s="63" t="str">
        <f>'2021'!AW286</f>
        <v/>
      </c>
      <c r="S284" s="184"/>
      <c r="U284" s="181"/>
    </row>
    <row r="285">
      <c r="A285" s="63" t="str">
        <f>'2021'!A287</f>
        <v/>
      </c>
      <c r="B285" s="63" t="str">
        <f>'2021'!B287</f>
        <v/>
      </c>
      <c r="C285" s="63" t="str">
        <f>'2021'!C287</f>
        <v/>
      </c>
      <c r="D285" s="63" t="str">
        <f>'2021'!D287</f>
        <v/>
      </c>
      <c r="E285" s="63" t="str">
        <f>'2021'!E287</f>
        <v/>
      </c>
      <c r="F285" s="63" t="str">
        <f>'2021'!F287</f>
        <v/>
      </c>
      <c r="G285" s="63" t="str">
        <f>'2021'!G287</f>
        <v/>
      </c>
      <c r="H285" s="63" t="str">
        <f>'2021'!H287</f>
        <v/>
      </c>
      <c r="I285" s="63" t="str">
        <f>'2021'!I287</f>
        <v/>
      </c>
      <c r="J285" s="63" t="str">
        <f>'2021'!J287</f>
        <v/>
      </c>
      <c r="K285" s="63" t="str">
        <f>'2021'!K287</f>
        <v/>
      </c>
      <c r="L285" s="178" t="str">
        <f>'2021'!L287</f>
        <v/>
      </c>
      <c r="M285" s="63" t="str">
        <f>'2021'!M287</f>
        <v/>
      </c>
      <c r="N285" s="178" t="str">
        <f>'2021'!AD287</f>
        <v/>
      </c>
      <c r="O285" s="63" t="str">
        <f>'2021'!AE287</f>
        <v/>
      </c>
      <c r="P285" s="178" t="str">
        <f>'2021'!AV287</f>
        <v/>
      </c>
      <c r="Q285" s="63" t="str">
        <f>'2021'!AW287</f>
        <v/>
      </c>
      <c r="S285" s="184"/>
      <c r="U285" s="181"/>
    </row>
    <row r="286">
      <c r="A286" s="63" t="str">
        <f>'2021'!A288</f>
        <v/>
      </c>
      <c r="B286" s="63" t="str">
        <f>'2021'!B288</f>
        <v/>
      </c>
      <c r="C286" s="63" t="str">
        <f>'2021'!C288</f>
        <v/>
      </c>
      <c r="D286" s="63" t="str">
        <f>'2021'!D288</f>
        <v/>
      </c>
      <c r="E286" s="63" t="str">
        <f>'2021'!E288</f>
        <v/>
      </c>
      <c r="F286" s="63" t="str">
        <f>'2021'!F288</f>
        <v/>
      </c>
      <c r="G286" s="63" t="str">
        <f>'2021'!G288</f>
        <v/>
      </c>
      <c r="H286" s="63" t="str">
        <f>'2021'!H288</f>
        <v/>
      </c>
      <c r="I286" s="63" t="str">
        <f>'2021'!I288</f>
        <v/>
      </c>
      <c r="J286" s="63" t="str">
        <f>'2021'!J288</f>
        <v/>
      </c>
      <c r="K286" s="63" t="str">
        <f>'2021'!K288</f>
        <v/>
      </c>
      <c r="L286" s="178" t="str">
        <f>'2021'!L288</f>
        <v/>
      </c>
      <c r="M286" s="63" t="str">
        <f>'2021'!M288</f>
        <v/>
      </c>
      <c r="N286" s="178" t="str">
        <f>'2021'!AD288</f>
        <v/>
      </c>
      <c r="O286" s="63" t="str">
        <f>'2021'!AE288</f>
        <v/>
      </c>
      <c r="P286" s="178" t="str">
        <f>'2021'!AV288</f>
        <v/>
      </c>
      <c r="Q286" s="63" t="str">
        <f>'2021'!AW288</f>
        <v/>
      </c>
      <c r="S286" s="184"/>
      <c r="U286" s="181"/>
    </row>
    <row r="287">
      <c r="A287" s="63" t="str">
        <f>'2021'!A289</f>
        <v/>
      </c>
      <c r="B287" s="63" t="str">
        <f>'2021'!B289</f>
        <v/>
      </c>
      <c r="C287" s="63" t="str">
        <f>'2021'!C289</f>
        <v/>
      </c>
      <c r="D287" s="63" t="str">
        <f>'2021'!D289</f>
        <v/>
      </c>
      <c r="E287" s="63" t="str">
        <f>'2021'!E289</f>
        <v/>
      </c>
      <c r="F287" s="63" t="str">
        <f>'2021'!F289</f>
        <v/>
      </c>
      <c r="G287" s="63" t="str">
        <f>'2021'!G289</f>
        <v/>
      </c>
      <c r="H287" s="63" t="str">
        <f>'2021'!H289</f>
        <v/>
      </c>
      <c r="I287" s="63" t="str">
        <f>'2021'!I289</f>
        <v/>
      </c>
      <c r="J287" s="63" t="str">
        <f>'2021'!J289</f>
        <v/>
      </c>
      <c r="K287" s="63" t="str">
        <f>'2021'!K289</f>
        <v/>
      </c>
      <c r="L287" s="178" t="str">
        <f>'2021'!L289</f>
        <v/>
      </c>
      <c r="M287" s="63" t="str">
        <f>'2021'!M289</f>
        <v/>
      </c>
      <c r="N287" s="178" t="str">
        <f>'2021'!AD289</f>
        <v/>
      </c>
      <c r="O287" s="63" t="str">
        <f>'2021'!AE289</f>
        <v/>
      </c>
      <c r="P287" s="178" t="str">
        <f>'2021'!AV289</f>
        <v/>
      </c>
      <c r="Q287" s="63" t="str">
        <f>'2021'!AW289</f>
        <v/>
      </c>
      <c r="S287" s="184"/>
      <c r="U287" s="181"/>
    </row>
    <row r="288">
      <c r="A288" s="63" t="str">
        <f>'2021'!A290</f>
        <v/>
      </c>
      <c r="B288" s="63" t="str">
        <f>'2021'!B290</f>
        <v/>
      </c>
      <c r="C288" s="63" t="str">
        <f>'2021'!C290</f>
        <v/>
      </c>
      <c r="D288" s="63" t="str">
        <f>'2021'!D290</f>
        <v/>
      </c>
      <c r="E288" s="63" t="str">
        <f>'2021'!E290</f>
        <v/>
      </c>
      <c r="F288" s="63" t="str">
        <f>'2021'!F290</f>
        <v/>
      </c>
      <c r="G288" s="63" t="str">
        <f>'2021'!G290</f>
        <v/>
      </c>
      <c r="H288" s="63" t="str">
        <f>'2021'!H290</f>
        <v/>
      </c>
      <c r="I288" s="63" t="str">
        <f>'2021'!I290</f>
        <v/>
      </c>
      <c r="J288" s="63" t="str">
        <f>'2021'!J290</f>
        <v/>
      </c>
      <c r="K288" s="63" t="str">
        <f>'2021'!K290</f>
        <v/>
      </c>
      <c r="L288" s="178" t="str">
        <f>'2021'!L290</f>
        <v/>
      </c>
      <c r="M288" s="63" t="str">
        <f>'2021'!M290</f>
        <v/>
      </c>
      <c r="N288" s="178" t="str">
        <f>'2021'!AD290</f>
        <v/>
      </c>
      <c r="O288" s="63" t="str">
        <f>'2021'!AE290</f>
        <v/>
      </c>
      <c r="P288" s="178" t="str">
        <f>'2021'!AV290</f>
        <v/>
      </c>
      <c r="Q288" s="63" t="str">
        <f>'2021'!AW290</f>
        <v/>
      </c>
      <c r="S288" s="184"/>
      <c r="U288" s="181"/>
    </row>
    <row r="289">
      <c r="A289" s="63" t="str">
        <f>'2021'!A291</f>
        <v/>
      </c>
      <c r="B289" s="63" t="str">
        <f>'2021'!B291</f>
        <v/>
      </c>
      <c r="C289" s="63" t="str">
        <f>'2021'!C291</f>
        <v/>
      </c>
      <c r="D289" s="63" t="str">
        <f>'2021'!D291</f>
        <v/>
      </c>
      <c r="E289" s="63" t="str">
        <f>'2021'!E291</f>
        <v/>
      </c>
      <c r="F289" s="63" t="str">
        <f>'2021'!F291</f>
        <v/>
      </c>
      <c r="G289" s="63" t="str">
        <f>'2021'!G291</f>
        <v/>
      </c>
      <c r="H289" s="63" t="str">
        <f>'2021'!H291</f>
        <v/>
      </c>
      <c r="I289" s="63" t="str">
        <f>'2021'!I291</f>
        <v/>
      </c>
      <c r="J289" s="63" t="str">
        <f>'2021'!J291</f>
        <v/>
      </c>
      <c r="K289" s="63" t="str">
        <f>'2021'!K291</f>
        <v/>
      </c>
      <c r="L289" s="178" t="str">
        <f>'2021'!L291</f>
        <v/>
      </c>
      <c r="M289" s="63" t="str">
        <f>'2021'!M291</f>
        <v/>
      </c>
      <c r="N289" s="178" t="str">
        <f>'2021'!AD291</f>
        <v/>
      </c>
      <c r="O289" s="63" t="str">
        <f>'2021'!AE291</f>
        <v/>
      </c>
      <c r="P289" s="178" t="str">
        <f>'2021'!AV291</f>
        <v/>
      </c>
      <c r="Q289" s="63" t="str">
        <f>'2021'!AW291</f>
        <v/>
      </c>
      <c r="S289" s="184"/>
      <c r="U289" s="181"/>
    </row>
    <row r="290">
      <c r="A290" s="63" t="str">
        <f>'2021'!A292</f>
        <v/>
      </c>
      <c r="B290" s="63" t="str">
        <f>'2021'!B292</f>
        <v/>
      </c>
      <c r="C290" s="63" t="str">
        <f>'2021'!C292</f>
        <v/>
      </c>
      <c r="D290" s="63" t="str">
        <f>'2021'!D292</f>
        <v/>
      </c>
      <c r="E290" s="63" t="str">
        <f>'2021'!E292</f>
        <v/>
      </c>
      <c r="F290" s="63" t="str">
        <f>'2021'!F292</f>
        <v/>
      </c>
      <c r="G290" s="63" t="str">
        <f>'2021'!G292</f>
        <v/>
      </c>
      <c r="H290" s="63" t="str">
        <f>'2021'!H292</f>
        <v/>
      </c>
      <c r="I290" s="63" t="str">
        <f>'2021'!I292</f>
        <v/>
      </c>
      <c r="J290" s="63" t="str">
        <f>'2021'!J292</f>
        <v/>
      </c>
      <c r="K290" s="63" t="str">
        <f>'2021'!K292</f>
        <v/>
      </c>
      <c r="L290" s="178" t="str">
        <f>'2021'!L292</f>
        <v/>
      </c>
      <c r="M290" s="63" t="str">
        <f>'2021'!M292</f>
        <v/>
      </c>
      <c r="N290" s="178" t="str">
        <f>'2021'!AD292</f>
        <v/>
      </c>
      <c r="O290" s="63" t="str">
        <f>'2021'!AE292</f>
        <v/>
      </c>
      <c r="P290" s="178" t="str">
        <f>'2021'!AV292</f>
        <v/>
      </c>
      <c r="Q290" s="63" t="str">
        <f>'2021'!AW292</f>
        <v/>
      </c>
      <c r="S290" s="184"/>
      <c r="U290" s="181"/>
    </row>
    <row r="291">
      <c r="A291" s="63" t="str">
        <f>'2021'!A293</f>
        <v/>
      </c>
      <c r="B291" s="63" t="str">
        <f>'2021'!B293</f>
        <v/>
      </c>
      <c r="C291" s="63" t="str">
        <f>'2021'!C293</f>
        <v/>
      </c>
      <c r="D291" s="63" t="str">
        <f>'2021'!D293</f>
        <v/>
      </c>
      <c r="E291" s="63" t="str">
        <f>'2021'!E293</f>
        <v/>
      </c>
      <c r="F291" s="63" t="str">
        <f>'2021'!F293</f>
        <v/>
      </c>
      <c r="G291" s="63" t="str">
        <f>'2021'!G293</f>
        <v/>
      </c>
      <c r="H291" s="63" t="str">
        <f>'2021'!H293</f>
        <v/>
      </c>
      <c r="I291" s="63" t="str">
        <f>'2021'!I293</f>
        <v/>
      </c>
      <c r="J291" s="63" t="str">
        <f>'2021'!J293</f>
        <v/>
      </c>
      <c r="K291" s="63" t="str">
        <f>'2021'!K293</f>
        <v/>
      </c>
      <c r="L291" s="178" t="str">
        <f>'2021'!L293</f>
        <v/>
      </c>
      <c r="M291" s="63" t="str">
        <f>'2021'!M293</f>
        <v/>
      </c>
      <c r="N291" s="178" t="str">
        <f>'2021'!AD293</f>
        <v/>
      </c>
      <c r="O291" s="63" t="str">
        <f>'2021'!AE293</f>
        <v/>
      </c>
      <c r="P291" s="178" t="str">
        <f>'2021'!AV293</f>
        <v/>
      </c>
      <c r="Q291" s="63" t="str">
        <f>'2021'!AW293</f>
        <v/>
      </c>
      <c r="S291" s="184"/>
      <c r="U291" s="181"/>
    </row>
    <row r="292">
      <c r="A292" s="63" t="str">
        <f>'2021'!A294</f>
        <v/>
      </c>
      <c r="B292" s="63" t="str">
        <f>'2021'!B294</f>
        <v/>
      </c>
      <c r="C292" s="63" t="str">
        <f>'2021'!C294</f>
        <v/>
      </c>
      <c r="D292" s="63" t="str">
        <f>'2021'!D294</f>
        <v/>
      </c>
      <c r="E292" s="63" t="str">
        <f>'2021'!E294</f>
        <v/>
      </c>
      <c r="F292" s="63" t="str">
        <f>'2021'!F294</f>
        <v/>
      </c>
      <c r="G292" s="63" t="str">
        <f>'2021'!G294</f>
        <v/>
      </c>
      <c r="H292" s="63" t="str">
        <f>'2021'!H294</f>
        <v/>
      </c>
      <c r="I292" s="63" t="str">
        <f>'2021'!I294</f>
        <v/>
      </c>
      <c r="J292" s="63" t="str">
        <f>'2021'!J294</f>
        <v/>
      </c>
      <c r="K292" s="63" t="str">
        <f>'2021'!K294</f>
        <v/>
      </c>
      <c r="L292" s="178" t="str">
        <f>'2021'!L294</f>
        <v/>
      </c>
      <c r="M292" s="63" t="str">
        <f>'2021'!M294</f>
        <v/>
      </c>
      <c r="N292" s="178" t="str">
        <f>'2021'!AD294</f>
        <v/>
      </c>
      <c r="O292" s="63" t="str">
        <f>'2021'!AE294</f>
        <v/>
      </c>
      <c r="P292" s="178" t="str">
        <f>'2021'!AV294</f>
        <v/>
      </c>
      <c r="Q292" s="63" t="str">
        <f>'2021'!AW294</f>
        <v/>
      </c>
      <c r="S292" s="184"/>
      <c r="U292" s="181"/>
    </row>
    <row r="293">
      <c r="A293" s="63" t="str">
        <f>'2021'!A295</f>
        <v/>
      </c>
      <c r="B293" s="63" t="str">
        <f>'2021'!B295</f>
        <v/>
      </c>
      <c r="C293" s="63" t="str">
        <f>'2021'!C295</f>
        <v/>
      </c>
      <c r="D293" s="63" t="str">
        <f>'2021'!D295</f>
        <v/>
      </c>
      <c r="E293" s="63" t="str">
        <f>'2021'!E295</f>
        <v/>
      </c>
      <c r="F293" s="63" t="str">
        <f>'2021'!F295</f>
        <v/>
      </c>
      <c r="G293" s="63" t="str">
        <f>'2021'!G295</f>
        <v/>
      </c>
      <c r="H293" s="63" t="str">
        <f>'2021'!H295</f>
        <v/>
      </c>
      <c r="I293" s="63" t="str">
        <f>'2021'!I295</f>
        <v/>
      </c>
      <c r="J293" s="63" t="str">
        <f>'2021'!J295</f>
        <v/>
      </c>
      <c r="K293" s="63" t="str">
        <f>'2021'!K295</f>
        <v/>
      </c>
      <c r="L293" s="178" t="str">
        <f>'2021'!L295</f>
        <v/>
      </c>
      <c r="M293" s="63" t="str">
        <f>'2021'!M295</f>
        <v/>
      </c>
      <c r="N293" s="178" t="str">
        <f>'2021'!AD295</f>
        <v/>
      </c>
      <c r="O293" s="63" t="str">
        <f>'2021'!AE295</f>
        <v/>
      </c>
      <c r="P293" s="178" t="str">
        <f>'2021'!AV295</f>
        <v/>
      </c>
      <c r="Q293" s="63" t="str">
        <f>'2021'!AW295</f>
        <v/>
      </c>
      <c r="S293" s="184"/>
      <c r="U293" s="181"/>
    </row>
    <row r="294">
      <c r="A294" s="63" t="str">
        <f>'2021'!A296</f>
        <v/>
      </c>
      <c r="B294" s="63" t="str">
        <f>'2021'!B296</f>
        <v/>
      </c>
      <c r="C294" s="63" t="str">
        <f>'2021'!C296</f>
        <v/>
      </c>
      <c r="D294" s="63" t="str">
        <f>'2021'!D296</f>
        <v/>
      </c>
      <c r="E294" s="63" t="str">
        <f>'2021'!E296</f>
        <v/>
      </c>
      <c r="F294" s="63" t="str">
        <f>'2021'!F296</f>
        <v/>
      </c>
      <c r="G294" s="63" t="str">
        <f>'2021'!G296</f>
        <v/>
      </c>
      <c r="H294" s="63" t="str">
        <f>'2021'!H296</f>
        <v/>
      </c>
      <c r="I294" s="63" t="str">
        <f>'2021'!I296</f>
        <v/>
      </c>
      <c r="J294" s="63" t="str">
        <f>'2021'!J296</f>
        <v/>
      </c>
      <c r="K294" s="63" t="str">
        <f>'2021'!K296</f>
        <v/>
      </c>
      <c r="L294" s="178" t="str">
        <f>'2021'!L296</f>
        <v/>
      </c>
      <c r="M294" s="63" t="str">
        <f>'2021'!M296</f>
        <v/>
      </c>
      <c r="N294" s="178" t="str">
        <f>'2021'!AD296</f>
        <v/>
      </c>
      <c r="O294" s="63" t="str">
        <f>'2021'!AE296</f>
        <v/>
      </c>
      <c r="P294" s="178" t="str">
        <f>'2021'!AV296</f>
        <v/>
      </c>
      <c r="Q294" s="63" t="str">
        <f>'2021'!AW296</f>
        <v/>
      </c>
      <c r="S294" s="184"/>
      <c r="U294" s="181"/>
    </row>
    <row r="295">
      <c r="A295" s="63" t="str">
        <f>'2021'!A297</f>
        <v/>
      </c>
      <c r="B295" s="63" t="str">
        <f>'2021'!B297</f>
        <v/>
      </c>
      <c r="C295" s="63" t="str">
        <f>'2021'!C297</f>
        <v/>
      </c>
      <c r="D295" s="63" t="str">
        <f>'2021'!D297</f>
        <v/>
      </c>
      <c r="E295" s="63" t="str">
        <f>'2021'!E297</f>
        <v/>
      </c>
      <c r="F295" s="63" t="str">
        <f>'2021'!F297</f>
        <v/>
      </c>
      <c r="G295" s="63" t="str">
        <f>'2021'!G297</f>
        <v/>
      </c>
      <c r="H295" s="63" t="str">
        <f>'2021'!H297</f>
        <v/>
      </c>
      <c r="I295" s="63" t="str">
        <f>'2021'!I297</f>
        <v/>
      </c>
      <c r="J295" s="63" t="str">
        <f>'2021'!J297</f>
        <v/>
      </c>
      <c r="K295" s="63" t="str">
        <f>'2021'!K297</f>
        <v/>
      </c>
      <c r="L295" s="178" t="str">
        <f>'2021'!L297</f>
        <v/>
      </c>
      <c r="M295" s="63" t="str">
        <f>'2021'!M297</f>
        <v/>
      </c>
      <c r="N295" s="178" t="str">
        <f>'2021'!AD297</f>
        <v/>
      </c>
      <c r="O295" s="63" t="str">
        <f>'2021'!AE297</f>
        <v/>
      </c>
      <c r="P295" s="178" t="str">
        <f>'2021'!AV297</f>
        <v/>
      </c>
      <c r="Q295" s="63" t="str">
        <f>'2021'!AW297</f>
        <v/>
      </c>
      <c r="S295" s="184"/>
      <c r="U295" s="181"/>
    </row>
    <row r="296">
      <c r="A296" s="63" t="str">
        <f>'2021'!A298</f>
        <v/>
      </c>
      <c r="B296" s="63" t="str">
        <f>'2021'!B298</f>
        <v/>
      </c>
      <c r="C296" s="63" t="str">
        <f>'2021'!C298</f>
        <v/>
      </c>
      <c r="D296" s="63" t="str">
        <f>'2021'!D298</f>
        <v/>
      </c>
      <c r="E296" s="63" t="str">
        <f>'2021'!E298</f>
        <v/>
      </c>
      <c r="F296" s="63" t="str">
        <f>'2021'!F298</f>
        <v/>
      </c>
      <c r="G296" s="63" t="str">
        <f>'2021'!G298</f>
        <v/>
      </c>
      <c r="H296" s="63" t="str">
        <f>'2021'!H298</f>
        <v/>
      </c>
      <c r="I296" s="63" t="str">
        <f>'2021'!I298</f>
        <v/>
      </c>
      <c r="J296" s="63" t="str">
        <f>'2021'!J298</f>
        <v/>
      </c>
      <c r="K296" s="63" t="str">
        <f>'2021'!K298</f>
        <v/>
      </c>
      <c r="L296" s="178" t="str">
        <f>'2021'!L298</f>
        <v/>
      </c>
      <c r="M296" s="63" t="str">
        <f>'2021'!M298</f>
        <v/>
      </c>
      <c r="N296" s="178" t="str">
        <f>'2021'!AD298</f>
        <v/>
      </c>
      <c r="O296" s="63" t="str">
        <f>'2021'!AE298</f>
        <v/>
      </c>
      <c r="P296" s="178" t="str">
        <f>'2021'!AV298</f>
        <v/>
      </c>
      <c r="Q296" s="63" t="str">
        <f>'2021'!AW298</f>
        <v/>
      </c>
      <c r="S296" s="184"/>
      <c r="U296" s="181"/>
    </row>
    <row r="297">
      <c r="A297" s="63" t="str">
        <f>'2021'!A299</f>
        <v/>
      </c>
      <c r="B297" s="63" t="str">
        <f>'2021'!B299</f>
        <v/>
      </c>
      <c r="C297" s="63" t="str">
        <f>'2021'!C299</f>
        <v/>
      </c>
      <c r="D297" s="63" t="str">
        <f>'2021'!D299</f>
        <v/>
      </c>
      <c r="E297" s="63" t="str">
        <f>'2021'!E299</f>
        <v/>
      </c>
      <c r="F297" s="63" t="str">
        <f>'2021'!F299</f>
        <v/>
      </c>
      <c r="G297" s="63" t="str">
        <f>'2021'!G299</f>
        <v/>
      </c>
      <c r="H297" s="63" t="str">
        <f>'2021'!H299</f>
        <v/>
      </c>
      <c r="I297" s="63" t="str">
        <f>'2021'!I299</f>
        <v/>
      </c>
      <c r="J297" s="63" t="str">
        <f>'2021'!J299</f>
        <v/>
      </c>
      <c r="K297" s="63" t="str">
        <f>'2021'!K299</f>
        <v/>
      </c>
      <c r="L297" s="178" t="str">
        <f>'2021'!L299</f>
        <v/>
      </c>
      <c r="M297" s="63" t="str">
        <f>'2021'!M299</f>
        <v/>
      </c>
      <c r="N297" s="178" t="str">
        <f>'2021'!AD299</f>
        <v/>
      </c>
      <c r="O297" s="63" t="str">
        <f>'2021'!AE299</f>
        <v/>
      </c>
      <c r="P297" s="178" t="str">
        <f>'2021'!AV299</f>
        <v/>
      </c>
      <c r="Q297" s="63" t="str">
        <f>'2021'!AW299</f>
        <v/>
      </c>
      <c r="S297" s="184"/>
      <c r="U297" s="181"/>
    </row>
    <row r="298">
      <c r="A298" s="63" t="str">
        <f>'2021'!A300</f>
        <v/>
      </c>
      <c r="B298" s="63" t="str">
        <f>'2021'!B300</f>
        <v/>
      </c>
      <c r="C298" s="63" t="str">
        <f>'2021'!C300</f>
        <v/>
      </c>
      <c r="D298" s="63" t="str">
        <f>'2021'!D300</f>
        <v/>
      </c>
      <c r="E298" s="63" t="str">
        <f>'2021'!E300</f>
        <v/>
      </c>
      <c r="F298" s="63" t="str">
        <f>'2021'!F300</f>
        <v/>
      </c>
      <c r="G298" s="63" t="str">
        <f>'2021'!G300</f>
        <v/>
      </c>
      <c r="H298" s="63" t="str">
        <f>'2021'!H300</f>
        <v/>
      </c>
      <c r="I298" s="63" t="str">
        <f>'2021'!I300</f>
        <v/>
      </c>
      <c r="J298" s="63" t="str">
        <f>'2021'!J300</f>
        <v/>
      </c>
      <c r="K298" s="63" t="str">
        <f>'2021'!K300</f>
        <v/>
      </c>
      <c r="L298" s="178" t="str">
        <f>'2021'!L300</f>
        <v/>
      </c>
      <c r="M298" s="63" t="str">
        <f>'2021'!M300</f>
        <v/>
      </c>
      <c r="N298" s="178" t="str">
        <f>'2021'!AD300</f>
        <v/>
      </c>
      <c r="O298" s="63" t="str">
        <f>'2021'!AE300</f>
        <v/>
      </c>
      <c r="P298" s="178" t="str">
        <f>'2021'!AV300</f>
        <v/>
      </c>
      <c r="Q298" s="63" t="str">
        <f>'2021'!AW300</f>
        <v/>
      </c>
      <c r="S298" s="184"/>
      <c r="U298" s="181"/>
    </row>
    <row r="299">
      <c r="A299" s="63" t="str">
        <f>'2021'!A301</f>
        <v/>
      </c>
      <c r="B299" s="63" t="str">
        <f>'2021'!B301</f>
        <v/>
      </c>
      <c r="C299" s="63" t="str">
        <f>'2021'!C301</f>
        <v/>
      </c>
      <c r="D299" s="63" t="str">
        <f>'2021'!D301</f>
        <v/>
      </c>
      <c r="E299" s="63" t="str">
        <f>'2021'!E301</f>
        <v/>
      </c>
      <c r="F299" s="63" t="str">
        <f>'2021'!F301</f>
        <v/>
      </c>
      <c r="G299" s="63" t="str">
        <f>'2021'!G301</f>
        <v/>
      </c>
      <c r="H299" s="63" t="str">
        <f>'2021'!H301</f>
        <v/>
      </c>
      <c r="I299" s="63" t="str">
        <f>'2021'!I301</f>
        <v/>
      </c>
      <c r="J299" s="63" t="str">
        <f>'2021'!J301</f>
        <v/>
      </c>
      <c r="K299" s="63" t="str">
        <f>'2021'!K301</f>
        <v/>
      </c>
      <c r="L299" s="178" t="str">
        <f>'2021'!L301</f>
        <v/>
      </c>
      <c r="M299" s="63" t="str">
        <f>'2021'!M301</f>
        <v/>
      </c>
      <c r="N299" s="178" t="str">
        <f>'2021'!AD301</f>
        <v/>
      </c>
      <c r="O299" s="63" t="str">
        <f>'2021'!AE301</f>
        <v/>
      </c>
      <c r="P299" s="178" t="str">
        <f>'2021'!AV301</f>
        <v/>
      </c>
      <c r="Q299" s="63" t="str">
        <f>'2021'!AW301</f>
        <v/>
      </c>
      <c r="S299" s="184"/>
      <c r="U299" s="181"/>
    </row>
    <row r="300">
      <c r="A300" s="63" t="str">
        <f>'2021'!A302</f>
        <v/>
      </c>
      <c r="B300" s="63" t="str">
        <f>'2021'!B302</f>
        <v/>
      </c>
      <c r="C300" s="63" t="str">
        <f>'2021'!C302</f>
        <v/>
      </c>
      <c r="D300" s="63" t="str">
        <f>'2021'!D302</f>
        <v/>
      </c>
      <c r="E300" s="63" t="str">
        <f>'2021'!E302</f>
        <v/>
      </c>
      <c r="F300" s="63" t="str">
        <f>'2021'!F302</f>
        <v/>
      </c>
      <c r="G300" s="63" t="str">
        <f>'2021'!G302</f>
        <v/>
      </c>
      <c r="H300" s="63" t="str">
        <f>'2021'!H302</f>
        <v/>
      </c>
      <c r="I300" s="63" t="str">
        <f>'2021'!I302</f>
        <v/>
      </c>
      <c r="J300" s="63" t="str">
        <f>'2021'!J302</f>
        <v/>
      </c>
      <c r="K300" s="63" t="str">
        <f>'2021'!K302</f>
        <v/>
      </c>
      <c r="L300" s="178" t="str">
        <f>'2021'!L302</f>
        <v/>
      </c>
      <c r="M300" s="63" t="str">
        <f>'2021'!M302</f>
        <v/>
      </c>
      <c r="N300" s="178" t="str">
        <f>'2021'!AD302</f>
        <v/>
      </c>
      <c r="O300" s="63" t="str">
        <f>'2021'!AE302</f>
        <v/>
      </c>
      <c r="P300" s="178" t="str">
        <f>'2021'!AV302</f>
        <v/>
      </c>
      <c r="Q300" s="63" t="str">
        <f>'2021'!AW302</f>
        <v/>
      </c>
      <c r="S300" s="184"/>
      <c r="U300" s="181"/>
    </row>
    <row r="301">
      <c r="A301" s="63" t="str">
        <f>'2021'!A303</f>
        <v/>
      </c>
      <c r="B301" s="63" t="str">
        <f>'2021'!B303</f>
        <v/>
      </c>
      <c r="C301" s="63" t="str">
        <f>'2021'!C303</f>
        <v/>
      </c>
      <c r="D301" s="63" t="str">
        <f>'2021'!D303</f>
        <v/>
      </c>
      <c r="E301" s="63" t="str">
        <f>'2021'!E303</f>
        <v/>
      </c>
      <c r="F301" s="63" t="str">
        <f>'2021'!F303</f>
        <v/>
      </c>
      <c r="G301" s="63" t="str">
        <f>'2021'!G303</f>
        <v/>
      </c>
      <c r="H301" s="63" t="str">
        <f>'2021'!H303</f>
        <v/>
      </c>
      <c r="I301" s="63" t="str">
        <f>'2021'!I303</f>
        <v/>
      </c>
      <c r="J301" s="63" t="str">
        <f>'2021'!J303</f>
        <v/>
      </c>
      <c r="K301" s="63" t="str">
        <f>'2021'!K303</f>
        <v/>
      </c>
      <c r="L301" s="178" t="str">
        <f>'2021'!L303</f>
        <v/>
      </c>
      <c r="M301" s="63" t="str">
        <f>'2021'!M303</f>
        <v/>
      </c>
      <c r="N301" s="178" t="str">
        <f>'2021'!AD303</f>
        <v/>
      </c>
      <c r="O301" s="63" t="str">
        <f>'2021'!AE303</f>
        <v/>
      </c>
      <c r="P301" s="178" t="str">
        <f>'2021'!AV303</f>
        <v/>
      </c>
      <c r="Q301" s="63" t="str">
        <f>'2021'!AW303</f>
        <v/>
      </c>
      <c r="S301" s="184"/>
      <c r="U301" s="181"/>
    </row>
    <row r="302">
      <c r="A302" s="63" t="str">
        <f>'2021'!A304</f>
        <v/>
      </c>
      <c r="B302" s="63" t="str">
        <f>'2021'!B304</f>
        <v/>
      </c>
      <c r="C302" s="63" t="str">
        <f>'2021'!C304</f>
        <v/>
      </c>
      <c r="D302" s="63" t="str">
        <f>'2021'!D304</f>
        <v/>
      </c>
      <c r="E302" s="63" t="str">
        <f>'2021'!E304</f>
        <v/>
      </c>
      <c r="F302" s="63" t="str">
        <f>'2021'!F304</f>
        <v/>
      </c>
      <c r="G302" s="63" t="str">
        <f>'2021'!G304</f>
        <v/>
      </c>
      <c r="H302" s="63" t="str">
        <f>'2021'!H304</f>
        <v/>
      </c>
      <c r="I302" s="63" t="str">
        <f>'2021'!I304</f>
        <v/>
      </c>
      <c r="J302" s="63" t="str">
        <f>'2021'!J304</f>
        <v/>
      </c>
      <c r="K302" s="63" t="str">
        <f>'2021'!K304</f>
        <v/>
      </c>
      <c r="L302" s="178" t="str">
        <f>'2021'!L304</f>
        <v/>
      </c>
      <c r="M302" s="63" t="str">
        <f>'2021'!M304</f>
        <v/>
      </c>
      <c r="N302" s="178" t="str">
        <f>'2021'!AD304</f>
        <v/>
      </c>
      <c r="O302" s="63" t="str">
        <f>'2021'!AE304</f>
        <v/>
      </c>
      <c r="P302" s="178" t="str">
        <f>'2021'!AV304</f>
        <v/>
      </c>
      <c r="Q302" s="63" t="str">
        <f>'2021'!AW304</f>
        <v/>
      </c>
      <c r="S302" s="184"/>
      <c r="U302" s="181"/>
    </row>
    <row r="303">
      <c r="A303" s="63" t="str">
        <f>'2021'!A305</f>
        <v/>
      </c>
      <c r="B303" s="63" t="str">
        <f>'2021'!B305</f>
        <v/>
      </c>
      <c r="C303" s="63" t="str">
        <f>'2021'!C305</f>
        <v/>
      </c>
      <c r="D303" s="63" t="str">
        <f>'2021'!D305</f>
        <v/>
      </c>
      <c r="E303" s="63" t="str">
        <f>'2021'!E305</f>
        <v/>
      </c>
      <c r="F303" s="63" t="str">
        <f>'2021'!F305</f>
        <v/>
      </c>
      <c r="G303" s="63" t="str">
        <f>'2021'!G305</f>
        <v/>
      </c>
      <c r="H303" s="63" t="str">
        <f>'2021'!H305</f>
        <v/>
      </c>
      <c r="I303" s="63" t="str">
        <f>'2021'!I305</f>
        <v/>
      </c>
      <c r="J303" s="63" t="str">
        <f>'2021'!J305</f>
        <v/>
      </c>
      <c r="K303" s="63" t="str">
        <f>'2021'!K305</f>
        <v/>
      </c>
      <c r="L303" s="178" t="str">
        <f>'2021'!L305</f>
        <v/>
      </c>
      <c r="M303" s="63" t="str">
        <f>'2021'!M305</f>
        <v/>
      </c>
      <c r="N303" s="178" t="str">
        <f>'2021'!AD305</f>
        <v/>
      </c>
      <c r="O303" s="63" t="str">
        <f>'2021'!AE305</f>
        <v/>
      </c>
      <c r="P303" s="178" t="str">
        <f>'2021'!AV305</f>
        <v/>
      </c>
      <c r="Q303" s="63" t="str">
        <f>'2021'!AW305</f>
        <v/>
      </c>
      <c r="S303" s="184"/>
      <c r="U303" s="181"/>
    </row>
    <row r="304">
      <c r="A304" s="63" t="str">
        <f>'2021'!A306</f>
        <v/>
      </c>
      <c r="B304" s="63" t="str">
        <f>'2021'!B306</f>
        <v/>
      </c>
      <c r="C304" s="63" t="str">
        <f>'2021'!C306</f>
        <v/>
      </c>
      <c r="D304" s="63" t="str">
        <f>'2021'!D306</f>
        <v/>
      </c>
      <c r="E304" s="63" t="str">
        <f>'2021'!E306</f>
        <v/>
      </c>
      <c r="F304" s="63" t="str">
        <f>'2021'!F306</f>
        <v/>
      </c>
      <c r="G304" s="63" t="str">
        <f>'2021'!G306</f>
        <v/>
      </c>
      <c r="H304" s="63" t="str">
        <f>'2021'!H306</f>
        <v/>
      </c>
      <c r="I304" s="63" t="str">
        <f>'2021'!I306</f>
        <v/>
      </c>
      <c r="J304" s="63" t="str">
        <f>'2021'!J306</f>
        <v/>
      </c>
      <c r="K304" s="63" t="str">
        <f>'2021'!K306</f>
        <v/>
      </c>
      <c r="L304" s="178" t="str">
        <f>'2021'!L306</f>
        <v/>
      </c>
      <c r="M304" s="63" t="str">
        <f>'2021'!M306</f>
        <v/>
      </c>
      <c r="N304" s="178" t="str">
        <f>'2021'!AD306</f>
        <v/>
      </c>
      <c r="O304" s="63" t="str">
        <f>'2021'!AE306</f>
        <v/>
      </c>
      <c r="P304" s="178" t="str">
        <f>'2021'!AV306</f>
        <v/>
      </c>
      <c r="Q304" s="63" t="str">
        <f>'2021'!AW306</f>
        <v/>
      </c>
      <c r="S304" s="184"/>
      <c r="U304" s="181"/>
    </row>
    <row r="305">
      <c r="A305" s="63" t="str">
        <f>'2021'!A307</f>
        <v/>
      </c>
      <c r="B305" s="63" t="str">
        <f>'2021'!B307</f>
        <v/>
      </c>
      <c r="C305" s="63" t="str">
        <f>'2021'!C307</f>
        <v/>
      </c>
      <c r="D305" s="63" t="str">
        <f>'2021'!D307</f>
        <v/>
      </c>
      <c r="E305" s="63" t="str">
        <f>'2021'!E307</f>
        <v/>
      </c>
      <c r="F305" s="63" t="str">
        <f>'2021'!F307</f>
        <v/>
      </c>
      <c r="G305" s="63" t="str">
        <f>'2021'!G307</f>
        <v/>
      </c>
      <c r="H305" s="63" t="str">
        <f>'2021'!H307</f>
        <v/>
      </c>
      <c r="I305" s="63" t="str">
        <f>'2021'!I307</f>
        <v/>
      </c>
      <c r="J305" s="63" t="str">
        <f>'2021'!J307</f>
        <v/>
      </c>
      <c r="K305" s="63" t="str">
        <f>'2021'!K307</f>
        <v/>
      </c>
      <c r="L305" s="178" t="str">
        <f>'2021'!L307</f>
        <v/>
      </c>
      <c r="M305" s="63" t="str">
        <f>'2021'!M307</f>
        <v/>
      </c>
      <c r="N305" s="178" t="str">
        <f>'2021'!AD307</f>
        <v/>
      </c>
      <c r="O305" s="63" t="str">
        <f>'2021'!AE307</f>
        <v/>
      </c>
      <c r="P305" s="178" t="str">
        <f>'2021'!AV307</f>
        <v/>
      </c>
      <c r="Q305" s="63" t="str">
        <f>'2021'!AW307</f>
        <v/>
      </c>
      <c r="S305" s="184"/>
      <c r="U305" s="181"/>
    </row>
    <row r="306">
      <c r="A306" s="63" t="str">
        <f>'2021'!A308</f>
        <v/>
      </c>
      <c r="B306" s="63" t="str">
        <f>'2021'!B308</f>
        <v/>
      </c>
      <c r="C306" s="63" t="str">
        <f>'2021'!C308</f>
        <v/>
      </c>
      <c r="D306" s="63" t="str">
        <f>'2021'!D308</f>
        <v/>
      </c>
      <c r="E306" s="63" t="str">
        <f>'2021'!E308</f>
        <v/>
      </c>
      <c r="F306" s="63" t="str">
        <f>'2021'!F308</f>
        <v/>
      </c>
      <c r="G306" s="63" t="str">
        <f>'2021'!G308</f>
        <v/>
      </c>
      <c r="H306" s="63" t="str">
        <f>'2021'!H308</f>
        <v/>
      </c>
      <c r="I306" s="63" t="str">
        <f>'2021'!I308</f>
        <v/>
      </c>
      <c r="J306" s="63" t="str">
        <f>'2021'!J308</f>
        <v/>
      </c>
      <c r="K306" s="63" t="str">
        <f>'2021'!K308</f>
        <v/>
      </c>
      <c r="L306" s="178" t="str">
        <f>'2021'!L308</f>
        <v/>
      </c>
      <c r="M306" s="63" t="str">
        <f>'2021'!M308</f>
        <v/>
      </c>
      <c r="N306" s="178" t="str">
        <f>'2021'!AD308</f>
        <v/>
      </c>
      <c r="O306" s="63" t="str">
        <f>'2021'!AE308</f>
        <v/>
      </c>
      <c r="P306" s="178" t="str">
        <f>'2021'!AV308</f>
        <v/>
      </c>
      <c r="Q306" s="63" t="str">
        <f>'2021'!AW308</f>
        <v/>
      </c>
      <c r="S306" s="184"/>
      <c r="U306" s="181"/>
    </row>
    <row r="307">
      <c r="A307" s="63" t="str">
        <f>'2021'!A309</f>
        <v/>
      </c>
      <c r="B307" s="63" t="str">
        <f>'2021'!B309</f>
        <v/>
      </c>
      <c r="C307" s="63" t="str">
        <f>'2021'!C309</f>
        <v/>
      </c>
      <c r="D307" s="63" t="str">
        <f>'2021'!D309</f>
        <v/>
      </c>
      <c r="E307" s="63" t="str">
        <f>'2021'!E309</f>
        <v/>
      </c>
      <c r="F307" s="63" t="str">
        <f>'2021'!F309</f>
        <v/>
      </c>
      <c r="G307" s="63" t="str">
        <f>'2021'!G309</f>
        <v/>
      </c>
      <c r="H307" s="63" t="str">
        <f>'2021'!H309</f>
        <v/>
      </c>
      <c r="I307" s="63" t="str">
        <f>'2021'!I309</f>
        <v/>
      </c>
      <c r="J307" s="63" t="str">
        <f>'2021'!J309</f>
        <v/>
      </c>
      <c r="K307" s="63" t="str">
        <f>'2021'!K309</f>
        <v/>
      </c>
      <c r="L307" s="178" t="str">
        <f>'2021'!L309</f>
        <v/>
      </c>
      <c r="M307" s="63" t="str">
        <f>'2021'!M309</f>
        <v/>
      </c>
      <c r="N307" s="178" t="str">
        <f>'2021'!AD309</f>
        <v/>
      </c>
      <c r="O307" s="63" t="str">
        <f>'2021'!AE309</f>
        <v/>
      </c>
      <c r="P307" s="178" t="str">
        <f>'2021'!AV309</f>
        <v/>
      </c>
      <c r="Q307" s="63" t="str">
        <f>'2021'!AW309</f>
        <v/>
      </c>
      <c r="S307" s="184"/>
      <c r="U307" s="181"/>
    </row>
    <row r="308">
      <c r="A308" s="63" t="str">
        <f>'2021'!A310</f>
        <v/>
      </c>
      <c r="B308" s="63" t="str">
        <f>'2021'!B310</f>
        <v/>
      </c>
      <c r="C308" s="63" t="str">
        <f>'2021'!C310</f>
        <v/>
      </c>
      <c r="D308" s="63" t="str">
        <f>'2021'!D310</f>
        <v/>
      </c>
      <c r="E308" s="63" t="str">
        <f>'2021'!E310</f>
        <v/>
      </c>
      <c r="F308" s="63" t="str">
        <f>'2021'!F310</f>
        <v/>
      </c>
      <c r="G308" s="63" t="str">
        <f>'2021'!G310</f>
        <v/>
      </c>
      <c r="H308" s="63" t="str">
        <f>'2021'!H310</f>
        <v/>
      </c>
      <c r="I308" s="63" t="str">
        <f>'2021'!I310</f>
        <v/>
      </c>
      <c r="J308" s="63" t="str">
        <f>'2021'!J310</f>
        <v/>
      </c>
      <c r="K308" s="63" t="str">
        <f>'2021'!K310</f>
        <v/>
      </c>
      <c r="L308" s="178" t="str">
        <f>'2021'!L310</f>
        <v/>
      </c>
      <c r="M308" s="63" t="str">
        <f>'2021'!M310</f>
        <v/>
      </c>
      <c r="N308" s="178" t="str">
        <f>'2021'!AD310</f>
        <v/>
      </c>
      <c r="O308" s="63" t="str">
        <f>'2021'!AE310</f>
        <v/>
      </c>
      <c r="P308" s="178" t="str">
        <f>'2021'!AV310</f>
        <v/>
      </c>
      <c r="Q308" s="63" t="str">
        <f>'2021'!AW310</f>
        <v/>
      </c>
      <c r="S308" s="184"/>
      <c r="U308" s="181"/>
    </row>
    <row r="309">
      <c r="A309" s="63" t="str">
        <f>'2021'!A311</f>
        <v/>
      </c>
      <c r="B309" s="63" t="str">
        <f>'2021'!B311</f>
        <v/>
      </c>
      <c r="C309" s="63" t="str">
        <f>'2021'!C311</f>
        <v/>
      </c>
      <c r="D309" s="63" t="str">
        <f>'2021'!D311</f>
        <v/>
      </c>
      <c r="E309" s="63" t="str">
        <f>'2021'!E311</f>
        <v/>
      </c>
      <c r="F309" s="63" t="str">
        <f>'2021'!F311</f>
        <v/>
      </c>
      <c r="G309" s="63" t="str">
        <f>'2021'!G311</f>
        <v/>
      </c>
      <c r="H309" s="63" t="str">
        <f>'2021'!H311</f>
        <v/>
      </c>
      <c r="I309" s="63" t="str">
        <f>'2021'!I311</f>
        <v/>
      </c>
      <c r="J309" s="63" t="str">
        <f>'2021'!J311</f>
        <v/>
      </c>
      <c r="K309" s="63" t="str">
        <f>'2021'!K311</f>
        <v/>
      </c>
      <c r="L309" s="178" t="str">
        <f>'2021'!L311</f>
        <v/>
      </c>
      <c r="M309" s="63" t="str">
        <f>'2021'!M311</f>
        <v/>
      </c>
      <c r="N309" s="178" t="str">
        <f>'2021'!AD311</f>
        <v/>
      </c>
      <c r="O309" s="63" t="str">
        <f>'2021'!AE311</f>
        <v/>
      </c>
      <c r="P309" s="178" t="str">
        <f>'2021'!AV311</f>
        <v/>
      </c>
      <c r="Q309" s="63" t="str">
        <f>'2021'!AW311</f>
        <v/>
      </c>
      <c r="S309" s="184"/>
      <c r="U309" s="181"/>
    </row>
    <row r="310">
      <c r="A310" s="63" t="str">
        <f>'2021'!A312</f>
        <v/>
      </c>
      <c r="B310" s="63" t="str">
        <f>'2021'!B312</f>
        <v/>
      </c>
      <c r="C310" s="63" t="str">
        <f>'2021'!C312</f>
        <v/>
      </c>
      <c r="D310" s="63" t="str">
        <f>'2021'!D312</f>
        <v/>
      </c>
      <c r="E310" s="63" t="str">
        <f>'2021'!E312</f>
        <v/>
      </c>
      <c r="F310" s="63" t="str">
        <f>'2021'!F312</f>
        <v/>
      </c>
      <c r="G310" s="63" t="str">
        <f>'2021'!G312</f>
        <v/>
      </c>
      <c r="H310" s="63" t="str">
        <f>'2021'!H312</f>
        <v/>
      </c>
      <c r="I310" s="63" t="str">
        <f>'2021'!I312</f>
        <v/>
      </c>
      <c r="J310" s="63" t="str">
        <f>'2021'!J312</f>
        <v/>
      </c>
      <c r="K310" s="63" t="str">
        <f>'2021'!K312</f>
        <v/>
      </c>
      <c r="L310" s="178" t="str">
        <f>'2021'!L312</f>
        <v/>
      </c>
      <c r="M310" s="63" t="str">
        <f>'2021'!M312</f>
        <v/>
      </c>
      <c r="N310" s="178" t="str">
        <f>'2021'!AD312</f>
        <v/>
      </c>
      <c r="O310" s="63" t="str">
        <f>'2021'!AE312</f>
        <v/>
      </c>
      <c r="P310" s="178" t="str">
        <f>'2021'!AV312</f>
        <v/>
      </c>
      <c r="Q310" s="63" t="str">
        <f>'2021'!AW312</f>
        <v/>
      </c>
      <c r="S310" s="184"/>
      <c r="U310" s="181"/>
    </row>
    <row r="311">
      <c r="A311" s="63" t="str">
        <f>'2021'!A313</f>
        <v/>
      </c>
      <c r="B311" s="63" t="str">
        <f>'2021'!B313</f>
        <v/>
      </c>
      <c r="C311" s="63" t="str">
        <f>'2021'!C313</f>
        <v/>
      </c>
      <c r="D311" s="63" t="str">
        <f>'2021'!D313</f>
        <v/>
      </c>
      <c r="E311" s="63" t="str">
        <f>'2021'!E313</f>
        <v/>
      </c>
      <c r="F311" s="63" t="str">
        <f>'2021'!F313</f>
        <v/>
      </c>
      <c r="G311" s="63" t="str">
        <f>'2021'!G313</f>
        <v/>
      </c>
      <c r="H311" s="63" t="str">
        <f>'2021'!H313</f>
        <v/>
      </c>
      <c r="I311" s="63" t="str">
        <f>'2021'!I313</f>
        <v/>
      </c>
      <c r="J311" s="63" t="str">
        <f>'2021'!J313</f>
        <v/>
      </c>
      <c r="K311" s="63" t="str">
        <f>'2021'!K313</f>
        <v/>
      </c>
      <c r="L311" s="178" t="str">
        <f>'2021'!L313</f>
        <v/>
      </c>
      <c r="M311" s="63" t="str">
        <f>'2021'!M313</f>
        <v/>
      </c>
      <c r="N311" s="178" t="str">
        <f>'2021'!AD313</f>
        <v/>
      </c>
      <c r="O311" s="63" t="str">
        <f>'2021'!AE313</f>
        <v/>
      </c>
      <c r="P311" s="178" t="str">
        <f>'2021'!AV313</f>
        <v/>
      </c>
      <c r="Q311" s="63" t="str">
        <f>'2021'!AW313</f>
        <v/>
      </c>
      <c r="S311" s="184"/>
      <c r="U311" s="181"/>
    </row>
    <row r="312">
      <c r="A312" s="63" t="str">
        <f>'2021'!A314</f>
        <v/>
      </c>
      <c r="B312" s="63" t="str">
        <f>'2021'!B314</f>
        <v/>
      </c>
      <c r="C312" s="63" t="str">
        <f>'2021'!C314</f>
        <v/>
      </c>
      <c r="D312" s="63" t="str">
        <f>'2021'!D314</f>
        <v/>
      </c>
      <c r="E312" s="63" t="str">
        <f>'2021'!E314</f>
        <v/>
      </c>
      <c r="F312" s="63" t="str">
        <f>'2021'!F314</f>
        <v/>
      </c>
      <c r="G312" s="63" t="str">
        <f>'2021'!G314</f>
        <v/>
      </c>
      <c r="H312" s="63" t="str">
        <f>'2021'!H314</f>
        <v/>
      </c>
      <c r="I312" s="63" t="str">
        <f>'2021'!I314</f>
        <v/>
      </c>
      <c r="J312" s="63" t="str">
        <f>'2021'!J314</f>
        <v/>
      </c>
      <c r="K312" s="63" t="str">
        <f>'2021'!K314</f>
        <v/>
      </c>
      <c r="L312" s="178" t="str">
        <f>'2021'!L314</f>
        <v/>
      </c>
      <c r="M312" s="63" t="str">
        <f>'2021'!M314</f>
        <v/>
      </c>
      <c r="N312" s="178" t="str">
        <f>'2021'!AD314</f>
        <v/>
      </c>
      <c r="O312" s="63" t="str">
        <f>'2021'!AE314</f>
        <v/>
      </c>
      <c r="P312" s="178" t="str">
        <f>'2021'!AV314</f>
        <v/>
      </c>
      <c r="Q312" s="63" t="str">
        <f>'2021'!AW314</f>
        <v/>
      </c>
      <c r="S312" s="184"/>
      <c r="U312" s="181"/>
    </row>
    <row r="313">
      <c r="A313" s="63" t="str">
        <f>'2021'!A315</f>
        <v/>
      </c>
      <c r="B313" s="63" t="str">
        <f>'2021'!B315</f>
        <v/>
      </c>
      <c r="C313" s="63" t="str">
        <f>'2021'!C315</f>
        <v/>
      </c>
      <c r="D313" s="63" t="str">
        <f>'2021'!D315</f>
        <v/>
      </c>
      <c r="E313" s="63" t="str">
        <f>'2021'!E315</f>
        <v/>
      </c>
      <c r="F313" s="63" t="str">
        <f>'2021'!F315</f>
        <v/>
      </c>
      <c r="G313" s="63" t="str">
        <f>'2021'!G315</f>
        <v/>
      </c>
      <c r="H313" s="63" t="str">
        <f>'2021'!H315</f>
        <v/>
      </c>
      <c r="I313" s="63" t="str">
        <f>'2021'!I315</f>
        <v/>
      </c>
      <c r="J313" s="63" t="str">
        <f>'2021'!J315</f>
        <v/>
      </c>
      <c r="K313" s="63" t="str">
        <f>'2021'!K315</f>
        <v/>
      </c>
      <c r="L313" s="178" t="str">
        <f>'2021'!L315</f>
        <v/>
      </c>
      <c r="M313" s="63" t="str">
        <f>'2021'!M315</f>
        <v/>
      </c>
      <c r="N313" s="178" t="str">
        <f>'2021'!AD315</f>
        <v/>
      </c>
      <c r="O313" s="63" t="str">
        <f>'2021'!AE315</f>
        <v/>
      </c>
      <c r="P313" s="178" t="str">
        <f>'2021'!AV315</f>
        <v/>
      </c>
      <c r="Q313" s="63" t="str">
        <f>'2021'!AW315</f>
        <v/>
      </c>
      <c r="S313" s="184"/>
      <c r="U313" s="181"/>
    </row>
    <row r="314">
      <c r="S314" s="184"/>
      <c r="U314" s="181"/>
    </row>
    <row r="315">
      <c r="S315" s="184"/>
      <c r="U315" s="181"/>
    </row>
    <row r="316">
      <c r="S316" s="184"/>
      <c r="U316" s="181"/>
    </row>
    <row r="317">
      <c r="S317" s="184"/>
      <c r="U317" s="181"/>
    </row>
    <row r="318">
      <c r="S318" s="184"/>
      <c r="U318" s="181"/>
    </row>
    <row r="319">
      <c r="S319" s="184"/>
      <c r="U319" s="181"/>
    </row>
    <row r="320">
      <c r="S320" s="184"/>
      <c r="U320" s="181"/>
    </row>
    <row r="321">
      <c r="S321" s="184"/>
      <c r="U321" s="181"/>
    </row>
    <row r="322">
      <c r="S322" s="184"/>
      <c r="U322" s="181"/>
    </row>
    <row r="323">
      <c r="S323" s="184"/>
      <c r="U323" s="181"/>
    </row>
    <row r="324">
      <c r="S324" s="184"/>
      <c r="U324" s="181"/>
    </row>
    <row r="325">
      <c r="S325" s="184"/>
      <c r="U325" s="181"/>
    </row>
    <row r="326">
      <c r="S326" s="184"/>
      <c r="U326" s="181"/>
    </row>
    <row r="327">
      <c r="S327" s="184"/>
      <c r="U327" s="181"/>
    </row>
    <row r="328">
      <c r="S328" s="184"/>
      <c r="U328" s="181"/>
    </row>
    <row r="329">
      <c r="S329" s="184"/>
      <c r="U329" s="181"/>
    </row>
    <row r="330">
      <c r="S330" s="184"/>
      <c r="U330" s="181"/>
    </row>
    <row r="331">
      <c r="S331" s="184"/>
      <c r="U331" s="181"/>
    </row>
    <row r="332">
      <c r="S332" s="184"/>
      <c r="U332" s="181"/>
    </row>
    <row r="333">
      <c r="S333" s="184"/>
      <c r="U333" s="181"/>
    </row>
    <row r="334">
      <c r="S334" s="184"/>
      <c r="U334" s="181"/>
    </row>
    <row r="335">
      <c r="S335" s="184"/>
      <c r="U335" s="181"/>
    </row>
    <row r="336">
      <c r="S336" s="184"/>
      <c r="U336" s="181"/>
    </row>
    <row r="337">
      <c r="S337" s="184"/>
      <c r="U337" s="181"/>
    </row>
    <row r="338">
      <c r="S338" s="184"/>
      <c r="U338" s="181"/>
    </row>
    <row r="339">
      <c r="S339" s="184"/>
      <c r="U339" s="181"/>
    </row>
    <row r="340">
      <c r="S340" s="184"/>
      <c r="U340" s="181"/>
    </row>
    <row r="341">
      <c r="S341" s="184"/>
      <c r="U341" s="181"/>
    </row>
    <row r="342">
      <c r="S342" s="184"/>
      <c r="U342" s="181"/>
    </row>
    <row r="343">
      <c r="S343" s="184"/>
      <c r="U343" s="181"/>
    </row>
    <row r="344">
      <c r="S344" s="184"/>
      <c r="U344" s="181"/>
    </row>
    <row r="345">
      <c r="S345" s="184"/>
      <c r="U345" s="181"/>
    </row>
    <row r="346">
      <c r="S346" s="184"/>
      <c r="U346" s="181"/>
    </row>
    <row r="347">
      <c r="S347" s="184"/>
      <c r="U347" s="181"/>
    </row>
    <row r="348">
      <c r="S348" s="184"/>
      <c r="U348" s="181"/>
    </row>
    <row r="349">
      <c r="S349" s="184"/>
      <c r="U349" s="181"/>
    </row>
    <row r="350">
      <c r="S350" s="184"/>
      <c r="U350" s="181"/>
    </row>
    <row r="351">
      <c r="S351" s="184"/>
      <c r="U351" s="181"/>
    </row>
    <row r="352">
      <c r="S352" s="184"/>
      <c r="U352" s="181"/>
    </row>
    <row r="353">
      <c r="S353" s="184"/>
      <c r="U353" s="181"/>
    </row>
    <row r="354">
      <c r="S354" s="184"/>
      <c r="U354" s="181"/>
    </row>
    <row r="355">
      <c r="S355" s="184"/>
      <c r="U355" s="181"/>
    </row>
    <row r="356">
      <c r="S356" s="184"/>
      <c r="U356" s="181"/>
    </row>
    <row r="357">
      <c r="S357" s="184"/>
      <c r="U357" s="181"/>
    </row>
    <row r="358">
      <c r="S358" s="184"/>
      <c r="U358" s="181"/>
    </row>
    <row r="359">
      <c r="S359" s="184"/>
      <c r="U359" s="181"/>
    </row>
    <row r="360">
      <c r="S360" s="184"/>
      <c r="U360" s="181"/>
    </row>
    <row r="361">
      <c r="S361" s="184"/>
      <c r="U361" s="181"/>
    </row>
    <row r="362">
      <c r="S362" s="184"/>
      <c r="U362" s="181"/>
    </row>
    <row r="363">
      <c r="S363" s="184"/>
      <c r="U363" s="181"/>
    </row>
    <row r="364">
      <c r="S364" s="184"/>
      <c r="U364" s="181"/>
    </row>
    <row r="365">
      <c r="S365" s="184"/>
      <c r="U365" s="181"/>
    </row>
    <row r="366">
      <c r="S366" s="184"/>
      <c r="U366" s="181"/>
    </row>
    <row r="367">
      <c r="S367" s="184"/>
      <c r="U367" s="181"/>
    </row>
    <row r="368">
      <c r="S368" s="184"/>
      <c r="U368" s="181"/>
    </row>
    <row r="369">
      <c r="S369" s="184"/>
      <c r="U369" s="181"/>
    </row>
    <row r="370">
      <c r="S370" s="184"/>
      <c r="U370" s="181"/>
    </row>
    <row r="371">
      <c r="S371" s="184"/>
      <c r="U371" s="181"/>
    </row>
    <row r="372">
      <c r="S372" s="184"/>
      <c r="U372" s="181"/>
    </row>
    <row r="373">
      <c r="S373" s="184"/>
      <c r="U373" s="181"/>
    </row>
    <row r="374">
      <c r="S374" s="184"/>
      <c r="U374" s="181"/>
    </row>
    <row r="375">
      <c r="S375" s="184"/>
      <c r="U375" s="181"/>
    </row>
    <row r="376">
      <c r="S376" s="184"/>
      <c r="U376" s="181"/>
    </row>
    <row r="377">
      <c r="S377" s="184"/>
      <c r="U377" s="181"/>
    </row>
    <row r="378">
      <c r="S378" s="184"/>
      <c r="U378" s="181"/>
    </row>
    <row r="379">
      <c r="S379" s="184"/>
      <c r="U379" s="181"/>
    </row>
    <row r="380">
      <c r="S380" s="184"/>
      <c r="U380" s="181"/>
    </row>
    <row r="381">
      <c r="S381" s="184"/>
      <c r="U381" s="181"/>
    </row>
    <row r="382">
      <c r="S382" s="184"/>
      <c r="U382" s="181"/>
    </row>
    <row r="383">
      <c r="S383" s="184"/>
      <c r="U383" s="181"/>
    </row>
    <row r="384">
      <c r="S384" s="184"/>
      <c r="U384" s="181"/>
    </row>
    <row r="385">
      <c r="S385" s="184"/>
      <c r="U385" s="181"/>
    </row>
    <row r="386">
      <c r="S386" s="184"/>
      <c r="U386" s="181"/>
    </row>
    <row r="387">
      <c r="S387" s="184"/>
      <c r="U387" s="181"/>
    </row>
    <row r="388">
      <c r="S388" s="184"/>
      <c r="U388" s="181"/>
    </row>
    <row r="389">
      <c r="S389" s="184"/>
      <c r="U389" s="181"/>
    </row>
    <row r="390">
      <c r="S390" s="184"/>
      <c r="U390" s="181"/>
    </row>
    <row r="391">
      <c r="S391" s="184"/>
      <c r="U391" s="181"/>
    </row>
    <row r="392">
      <c r="S392" s="184"/>
      <c r="U392" s="181"/>
    </row>
    <row r="393">
      <c r="S393" s="184"/>
      <c r="U393" s="181"/>
    </row>
    <row r="394">
      <c r="S394" s="184"/>
      <c r="U394" s="181"/>
    </row>
    <row r="395">
      <c r="S395" s="184"/>
      <c r="U395" s="181"/>
    </row>
    <row r="396">
      <c r="S396" s="184"/>
      <c r="U396" s="181"/>
    </row>
    <row r="397">
      <c r="S397" s="184"/>
      <c r="U397" s="181"/>
    </row>
    <row r="398">
      <c r="S398" s="184"/>
      <c r="U398" s="181"/>
    </row>
    <row r="399">
      <c r="S399" s="184"/>
      <c r="U399" s="181"/>
    </row>
    <row r="400">
      <c r="S400" s="184"/>
      <c r="U400" s="181"/>
    </row>
    <row r="401">
      <c r="S401" s="184"/>
      <c r="U401" s="181"/>
    </row>
    <row r="402">
      <c r="S402" s="184"/>
      <c r="U402" s="181"/>
    </row>
    <row r="403">
      <c r="S403" s="184"/>
      <c r="U403" s="181"/>
    </row>
    <row r="404">
      <c r="S404" s="184"/>
      <c r="U404" s="181"/>
    </row>
    <row r="405">
      <c r="S405" s="184"/>
      <c r="U405" s="181"/>
    </row>
    <row r="406">
      <c r="S406" s="184"/>
      <c r="U406" s="181"/>
    </row>
    <row r="407">
      <c r="S407" s="184"/>
      <c r="U407" s="181"/>
    </row>
    <row r="408">
      <c r="S408" s="184"/>
      <c r="U408" s="181"/>
    </row>
    <row r="409">
      <c r="S409" s="184"/>
      <c r="U409" s="181"/>
    </row>
    <row r="410">
      <c r="S410" s="184"/>
      <c r="U410" s="181"/>
    </row>
    <row r="411">
      <c r="S411" s="184"/>
      <c r="U411" s="181"/>
    </row>
    <row r="412">
      <c r="S412" s="184"/>
      <c r="U412" s="181"/>
    </row>
    <row r="413">
      <c r="S413" s="184"/>
      <c r="U413" s="181"/>
    </row>
    <row r="414">
      <c r="S414" s="184"/>
      <c r="U414" s="181"/>
    </row>
    <row r="415">
      <c r="S415" s="184"/>
      <c r="U415" s="181"/>
    </row>
    <row r="416">
      <c r="S416" s="184"/>
      <c r="U416" s="181"/>
    </row>
    <row r="417">
      <c r="S417" s="184"/>
      <c r="U417" s="181"/>
    </row>
    <row r="418">
      <c r="S418" s="184"/>
      <c r="U418" s="181"/>
    </row>
    <row r="419">
      <c r="S419" s="184"/>
      <c r="U419" s="181"/>
    </row>
    <row r="420">
      <c r="S420" s="184"/>
      <c r="U420" s="181"/>
    </row>
    <row r="421">
      <c r="S421" s="184"/>
      <c r="U421" s="181"/>
    </row>
    <row r="422">
      <c r="S422" s="184"/>
      <c r="U422" s="181"/>
    </row>
    <row r="423">
      <c r="S423" s="184"/>
      <c r="U423" s="181"/>
    </row>
    <row r="424">
      <c r="S424" s="184"/>
      <c r="U424" s="181"/>
    </row>
    <row r="425">
      <c r="S425" s="184"/>
      <c r="U425" s="181"/>
    </row>
    <row r="426">
      <c r="S426" s="184"/>
      <c r="U426" s="181"/>
    </row>
    <row r="427">
      <c r="S427" s="184"/>
      <c r="U427" s="181"/>
    </row>
    <row r="428">
      <c r="S428" s="184"/>
      <c r="U428" s="181"/>
    </row>
    <row r="429">
      <c r="S429" s="184"/>
      <c r="U429" s="181"/>
    </row>
    <row r="430">
      <c r="S430" s="184"/>
      <c r="U430" s="181"/>
    </row>
    <row r="431">
      <c r="S431" s="184"/>
      <c r="U431" s="181"/>
    </row>
    <row r="432">
      <c r="S432" s="184"/>
      <c r="U432" s="181"/>
    </row>
    <row r="433">
      <c r="S433" s="184"/>
      <c r="U433" s="181"/>
    </row>
    <row r="434">
      <c r="S434" s="184"/>
      <c r="U434" s="181"/>
    </row>
    <row r="435">
      <c r="S435" s="184"/>
      <c r="U435" s="181"/>
    </row>
    <row r="436">
      <c r="S436" s="184"/>
      <c r="U436" s="181"/>
    </row>
    <row r="437">
      <c r="S437" s="184"/>
      <c r="U437" s="181"/>
    </row>
    <row r="438">
      <c r="S438" s="184"/>
      <c r="U438" s="181"/>
    </row>
    <row r="439">
      <c r="S439" s="184"/>
      <c r="U439" s="181"/>
    </row>
    <row r="440">
      <c r="S440" s="184"/>
      <c r="U440" s="181"/>
    </row>
    <row r="441">
      <c r="S441" s="184"/>
      <c r="U441" s="181"/>
    </row>
    <row r="442">
      <c r="S442" s="184"/>
      <c r="U442" s="181"/>
    </row>
    <row r="443">
      <c r="S443" s="184"/>
      <c r="U443" s="181"/>
    </row>
    <row r="444">
      <c r="S444" s="184"/>
      <c r="U444" s="181"/>
    </row>
    <row r="445">
      <c r="S445" s="184"/>
      <c r="U445" s="181"/>
    </row>
    <row r="446">
      <c r="S446" s="184"/>
      <c r="U446" s="181"/>
    </row>
    <row r="447">
      <c r="S447" s="184"/>
      <c r="U447" s="181"/>
    </row>
    <row r="448">
      <c r="S448" s="184"/>
      <c r="U448" s="181"/>
    </row>
    <row r="449">
      <c r="S449" s="184"/>
      <c r="U449" s="181"/>
    </row>
    <row r="450">
      <c r="S450" s="184"/>
      <c r="U450" s="181"/>
    </row>
    <row r="451">
      <c r="S451" s="184"/>
      <c r="U451" s="181"/>
    </row>
    <row r="452">
      <c r="S452" s="184"/>
      <c r="U452" s="181"/>
    </row>
    <row r="453">
      <c r="S453" s="184"/>
      <c r="U453" s="181"/>
    </row>
    <row r="454">
      <c r="S454" s="184"/>
      <c r="U454" s="181"/>
    </row>
    <row r="455">
      <c r="S455" s="184"/>
      <c r="U455" s="181"/>
    </row>
    <row r="456">
      <c r="S456" s="184"/>
      <c r="U456" s="181"/>
    </row>
    <row r="457">
      <c r="S457" s="184"/>
      <c r="U457" s="181"/>
    </row>
    <row r="458">
      <c r="S458" s="184"/>
      <c r="U458" s="181"/>
    </row>
    <row r="459">
      <c r="S459" s="184"/>
      <c r="U459" s="181"/>
    </row>
    <row r="460">
      <c r="S460" s="184"/>
      <c r="U460" s="181"/>
    </row>
    <row r="461">
      <c r="S461" s="184"/>
      <c r="U461" s="181"/>
    </row>
    <row r="462">
      <c r="S462" s="184"/>
      <c r="U462" s="181"/>
    </row>
    <row r="463">
      <c r="S463" s="184"/>
      <c r="U463" s="181"/>
    </row>
    <row r="464">
      <c r="S464" s="184"/>
      <c r="U464" s="181"/>
    </row>
    <row r="465">
      <c r="S465" s="184"/>
      <c r="U465" s="181"/>
    </row>
    <row r="466">
      <c r="S466" s="184"/>
      <c r="U466" s="181"/>
    </row>
    <row r="467">
      <c r="S467" s="184"/>
      <c r="U467" s="181"/>
    </row>
    <row r="468">
      <c r="S468" s="184"/>
      <c r="U468" s="181"/>
    </row>
    <row r="469">
      <c r="S469" s="184"/>
      <c r="U469" s="181"/>
    </row>
    <row r="470">
      <c r="S470" s="184"/>
      <c r="U470" s="181"/>
    </row>
    <row r="471">
      <c r="S471" s="184"/>
      <c r="U471" s="181"/>
    </row>
    <row r="472">
      <c r="S472" s="184"/>
      <c r="U472" s="181"/>
    </row>
    <row r="473">
      <c r="S473" s="184"/>
      <c r="U473" s="181"/>
    </row>
    <row r="474">
      <c r="S474" s="184"/>
      <c r="U474" s="181"/>
    </row>
    <row r="475">
      <c r="S475" s="184"/>
      <c r="U475" s="181"/>
    </row>
    <row r="476">
      <c r="S476" s="184"/>
      <c r="U476" s="181"/>
    </row>
    <row r="477">
      <c r="S477" s="184"/>
      <c r="U477" s="181"/>
    </row>
    <row r="478">
      <c r="S478" s="184"/>
      <c r="U478" s="181"/>
    </row>
    <row r="479">
      <c r="S479" s="184"/>
      <c r="U479" s="181"/>
    </row>
    <row r="480">
      <c r="S480" s="184"/>
      <c r="U480" s="181"/>
    </row>
    <row r="481">
      <c r="S481" s="184"/>
      <c r="U481" s="181"/>
    </row>
    <row r="482">
      <c r="S482" s="184"/>
      <c r="U482" s="181"/>
    </row>
    <row r="483">
      <c r="S483" s="184"/>
      <c r="U483" s="181"/>
    </row>
    <row r="484">
      <c r="S484" s="184"/>
      <c r="U484" s="181"/>
    </row>
    <row r="485">
      <c r="S485" s="184"/>
      <c r="U485" s="181"/>
    </row>
    <row r="486">
      <c r="S486" s="184"/>
      <c r="U486" s="181"/>
    </row>
    <row r="487">
      <c r="S487" s="184"/>
      <c r="U487" s="181"/>
    </row>
    <row r="488">
      <c r="S488" s="184"/>
      <c r="U488" s="181"/>
    </row>
    <row r="489">
      <c r="S489" s="184"/>
      <c r="U489" s="181"/>
    </row>
    <row r="490">
      <c r="S490" s="184"/>
      <c r="U490" s="181"/>
    </row>
    <row r="491">
      <c r="S491" s="184"/>
      <c r="U491" s="181"/>
    </row>
    <row r="492">
      <c r="S492" s="184"/>
      <c r="U492" s="181"/>
    </row>
    <row r="493">
      <c r="S493" s="184"/>
      <c r="U493" s="181"/>
    </row>
    <row r="494">
      <c r="S494" s="184"/>
      <c r="U494" s="181"/>
    </row>
    <row r="495">
      <c r="S495" s="184"/>
      <c r="U495" s="181"/>
    </row>
    <row r="496">
      <c r="S496" s="184"/>
      <c r="U496" s="181"/>
    </row>
    <row r="497">
      <c r="S497" s="184"/>
      <c r="U497" s="181"/>
    </row>
    <row r="498">
      <c r="S498" s="184"/>
      <c r="U498" s="181"/>
    </row>
    <row r="499">
      <c r="S499" s="184"/>
      <c r="U499" s="181"/>
    </row>
    <row r="500">
      <c r="S500" s="184"/>
      <c r="U500" s="181"/>
    </row>
    <row r="501">
      <c r="S501" s="184"/>
      <c r="U501" s="181"/>
    </row>
    <row r="502">
      <c r="S502" s="184"/>
      <c r="U502" s="181"/>
    </row>
    <row r="503">
      <c r="S503" s="184"/>
      <c r="U503" s="181"/>
    </row>
    <row r="504">
      <c r="S504" s="184"/>
      <c r="U504" s="181"/>
    </row>
    <row r="505">
      <c r="S505" s="184"/>
      <c r="U505" s="181"/>
    </row>
    <row r="506">
      <c r="S506" s="184"/>
      <c r="U506" s="181"/>
    </row>
    <row r="507">
      <c r="S507" s="184"/>
      <c r="U507" s="181"/>
    </row>
    <row r="508">
      <c r="S508" s="184"/>
      <c r="U508" s="181"/>
    </row>
    <row r="509">
      <c r="S509" s="184"/>
      <c r="U509" s="181"/>
    </row>
    <row r="510">
      <c r="S510" s="184"/>
      <c r="U510" s="181"/>
    </row>
    <row r="511">
      <c r="S511" s="184"/>
      <c r="U511" s="181"/>
    </row>
    <row r="512">
      <c r="S512" s="184"/>
      <c r="U512" s="181"/>
    </row>
    <row r="513">
      <c r="S513" s="184"/>
      <c r="U513" s="181"/>
    </row>
    <row r="514">
      <c r="S514" s="184"/>
      <c r="U514" s="181"/>
    </row>
    <row r="515">
      <c r="S515" s="184"/>
      <c r="U515" s="181"/>
    </row>
    <row r="516">
      <c r="S516" s="184"/>
      <c r="U516" s="181"/>
    </row>
    <row r="517">
      <c r="S517" s="184"/>
      <c r="U517" s="181"/>
    </row>
    <row r="518">
      <c r="S518" s="184"/>
      <c r="U518" s="181"/>
    </row>
    <row r="519">
      <c r="S519" s="184"/>
      <c r="U519" s="181"/>
    </row>
    <row r="520">
      <c r="S520" s="184"/>
      <c r="U520" s="181"/>
    </row>
    <row r="521">
      <c r="S521" s="184"/>
      <c r="U521" s="181"/>
    </row>
    <row r="522">
      <c r="S522" s="184"/>
      <c r="U522" s="181"/>
    </row>
    <row r="523">
      <c r="S523" s="184"/>
      <c r="U523" s="181"/>
    </row>
    <row r="524">
      <c r="S524" s="184"/>
      <c r="U524" s="181"/>
    </row>
    <row r="525">
      <c r="S525" s="184"/>
      <c r="U525" s="181"/>
    </row>
    <row r="526">
      <c r="S526" s="184"/>
      <c r="U526" s="181"/>
    </row>
    <row r="527">
      <c r="S527" s="184"/>
      <c r="U527" s="181"/>
    </row>
    <row r="528">
      <c r="S528" s="184"/>
      <c r="U528" s="181"/>
    </row>
    <row r="529">
      <c r="S529" s="184"/>
      <c r="U529" s="181"/>
    </row>
    <row r="530">
      <c r="S530" s="184"/>
      <c r="U530" s="181"/>
    </row>
    <row r="531">
      <c r="S531" s="184"/>
      <c r="U531" s="181"/>
    </row>
    <row r="532">
      <c r="S532" s="184"/>
      <c r="U532" s="181"/>
    </row>
    <row r="533">
      <c r="S533" s="184"/>
      <c r="U533" s="181"/>
    </row>
    <row r="534">
      <c r="S534" s="184"/>
      <c r="U534" s="181"/>
    </row>
    <row r="535">
      <c r="S535" s="184"/>
      <c r="U535" s="181"/>
    </row>
    <row r="536">
      <c r="S536" s="184"/>
      <c r="U536" s="181"/>
    </row>
    <row r="537">
      <c r="S537" s="184"/>
      <c r="U537" s="181"/>
    </row>
    <row r="538">
      <c r="S538" s="184"/>
      <c r="U538" s="181"/>
    </row>
    <row r="539">
      <c r="S539" s="184"/>
      <c r="U539" s="181"/>
    </row>
    <row r="540">
      <c r="S540" s="184"/>
      <c r="U540" s="181"/>
    </row>
    <row r="541">
      <c r="S541" s="184"/>
      <c r="U541" s="181"/>
    </row>
    <row r="542">
      <c r="S542" s="184"/>
      <c r="U542" s="181"/>
    </row>
    <row r="543">
      <c r="S543" s="184"/>
      <c r="U543" s="181"/>
    </row>
    <row r="544">
      <c r="S544" s="184"/>
      <c r="U544" s="181"/>
    </row>
    <row r="545">
      <c r="S545" s="184"/>
      <c r="U545" s="181"/>
    </row>
    <row r="546">
      <c r="S546" s="184"/>
      <c r="U546" s="181"/>
    </row>
    <row r="547">
      <c r="S547" s="184"/>
      <c r="U547" s="181"/>
    </row>
    <row r="548">
      <c r="S548" s="184"/>
      <c r="U548" s="181"/>
    </row>
    <row r="549">
      <c r="S549" s="184"/>
      <c r="U549" s="181"/>
    </row>
    <row r="550">
      <c r="S550" s="184"/>
      <c r="U550" s="181"/>
    </row>
    <row r="551">
      <c r="S551" s="184"/>
      <c r="U551" s="181"/>
    </row>
    <row r="552">
      <c r="S552" s="184"/>
      <c r="U552" s="181"/>
    </row>
    <row r="553">
      <c r="S553" s="184"/>
      <c r="U553" s="181"/>
    </row>
    <row r="554">
      <c r="S554" s="184"/>
      <c r="U554" s="181"/>
    </row>
    <row r="555">
      <c r="S555" s="184"/>
      <c r="U555" s="181"/>
    </row>
    <row r="556">
      <c r="S556" s="184"/>
      <c r="U556" s="181"/>
    </row>
    <row r="557">
      <c r="S557" s="184"/>
      <c r="U557" s="181"/>
    </row>
    <row r="558">
      <c r="S558" s="184"/>
      <c r="U558" s="181"/>
    </row>
    <row r="559">
      <c r="S559" s="184"/>
      <c r="U559" s="181"/>
    </row>
    <row r="560">
      <c r="S560" s="184"/>
      <c r="U560" s="181"/>
    </row>
    <row r="561">
      <c r="S561" s="184"/>
      <c r="U561" s="181"/>
    </row>
    <row r="562">
      <c r="S562" s="184"/>
      <c r="U562" s="181"/>
    </row>
    <row r="563">
      <c r="S563" s="184"/>
      <c r="U563" s="181"/>
    </row>
    <row r="564">
      <c r="S564" s="184"/>
      <c r="U564" s="181"/>
    </row>
    <row r="565">
      <c r="S565" s="184"/>
      <c r="U565" s="181"/>
    </row>
    <row r="566">
      <c r="S566" s="184"/>
      <c r="U566" s="181"/>
    </row>
    <row r="567">
      <c r="S567" s="184"/>
      <c r="U567" s="181"/>
    </row>
    <row r="568">
      <c r="S568" s="184"/>
      <c r="U568" s="181"/>
    </row>
    <row r="569">
      <c r="S569" s="184"/>
      <c r="U569" s="181"/>
    </row>
    <row r="570">
      <c r="S570" s="184"/>
      <c r="U570" s="181"/>
    </row>
    <row r="571">
      <c r="S571" s="184"/>
      <c r="U571" s="181"/>
    </row>
    <row r="572">
      <c r="S572" s="184"/>
      <c r="U572" s="181"/>
    </row>
    <row r="573">
      <c r="S573" s="184"/>
      <c r="U573" s="181"/>
    </row>
    <row r="574">
      <c r="S574" s="184"/>
      <c r="U574" s="181"/>
    </row>
    <row r="575">
      <c r="S575" s="184"/>
      <c r="U575" s="181"/>
    </row>
    <row r="576">
      <c r="S576" s="184"/>
      <c r="U576" s="181"/>
    </row>
    <row r="577">
      <c r="S577" s="184"/>
      <c r="U577" s="181"/>
    </row>
    <row r="578">
      <c r="S578" s="184"/>
      <c r="U578" s="181"/>
    </row>
    <row r="579">
      <c r="S579" s="184"/>
      <c r="U579" s="181"/>
    </row>
    <row r="580">
      <c r="S580" s="184"/>
      <c r="U580" s="181"/>
    </row>
    <row r="581">
      <c r="S581" s="184"/>
      <c r="U581" s="181"/>
    </row>
    <row r="582">
      <c r="S582" s="184"/>
      <c r="U582" s="181"/>
    </row>
    <row r="583">
      <c r="S583" s="184"/>
      <c r="U583" s="181"/>
    </row>
    <row r="584">
      <c r="S584" s="184"/>
      <c r="U584" s="181"/>
    </row>
    <row r="585">
      <c r="S585" s="184"/>
      <c r="U585" s="181"/>
    </row>
    <row r="586">
      <c r="S586" s="184"/>
      <c r="U586" s="181"/>
    </row>
    <row r="587">
      <c r="S587" s="184"/>
      <c r="U587" s="181"/>
    </row>
    <row r="588">
      <c r="S588" s="184"/>
      <c r="U588" s="181"/>
    </row>
    <row r="589">
      <c r="S589" s="184"/>
      <c r="U589" s="181"/>
    </row>
    <row r="590">
      <c r="S590" s="184"/>
      <c r="U590" s="181"/>
    </row>
    <row r="591">
      <c r="S591" s="184"/>
      <c r="U591" s="181"/>
    </row>
    <row r="592">
      <c r="S592" s="184"/>
      <c r="U592" s="181"/>
    </row>
    <row r="593">
      <c r="S593" s="184"/>
      <c r="U593" s="181"/>
    </row>
    <row r="594">
      <c r="S594" s="184"/>
      <c r="U594" s="181"/>
    </row>
    <row r="595">
      <c r="S595" s="184"/>
      <c r="U595" s="181"/>
    </row>
    <row r="596">
      <c r="S596" s="184"/>
      <c r="U596" s="181"/>
    </row>
    <row r="597">
      <c r="S597" s="184"/>
      <c r="U597" s="181"/>
    </row>
    <row r="598">
      <c r="S598" s="184"/>
      <c r="U598" s="181"/>
    </row>
    <row r="599">
      <c r="S599" s="184"/>
      <c r="U599" s="181"/>
    </row>
    <row r="600">
      <c r="S600" s="184"/>
      <c r="U600" s="181"/>
    </row>
    <row r="601">
      <c r="S601" s="184"/>
      <c r="U601" s="181"/>
    </row>
    <row r="602">
      <c r="S602" s="184"/>
      <c r="U602" s="181"/>
    </row>
    <row r="603">
      <c r="S603" s="184"/>
      <c r="U603" s="181"/>
    </row>
    <row r="604">
      <c r="S604" s="184"/>
      <c r="U604" s="181"/>
    </row>
    <row r="605">
      <c r="S605" s="184"/>
      <c r="U605" s="181"/>
    </row>
    <row r="606">
      <c r="S606" s="184"/>
      <c r="U606" s="181"/>
    </row>
    <row r="607">
      <c r="S607" s="184"/>
      <c r="U607" s="181"/>
    </row>
    <row r="608">
      <c r="S608" s="184"/>
      <c r="U608" s="181"/>
    </row>
    <row r="609">
      <c r="S609" s="184"/>
      <c r="U609" s="181"/>
    </row>
    <row r="610">
      <c r="S610" s="184"/>
      <c r="U610" s="181"/>
    </row>
    <row r="611">
      <c r="S611" s="184"/>
      <c r="U611" s="181"/>
    </row>
    <row r="612">
      <c r="S612" s="184"/>
      <c r="U612" s="181"/>
    </row>
    <row r="613">
      <c r="S613" s="184"/>
      <c r="U613" s="181"/>
    </row>
    <row r="614">
      <c r="S614" s="184"/>
      <c r="U614" s="181"/>
    </row>
    <row r="615">
      <c r="S615" s="184"/>
      <c r="U615" s="181"/>
    </row>
    <row r="616">
      <c r="S616" s="184"/>
      <c r="U616" s="181"/>
    </row>
    <row r="617">
      <c r="S617" s="184"/>
      <c r="U617" s="181"/>
    </row>
    <row r="618">
      <c r="S618" s="184"/>
      <c r="U618" s="181"/>
    </row>
    <row r="619">
      <c r="S619" s="184"/>
      <c r="U619" s="181"/>
    </row>
    <row r="620">
      <c r="S620" s="184"/>
      <c r="U620" s="181"/>
    </row>
    <row r="621">
      <c r="S621" s="184"/>
      <c r="U621" s="181"/>
    </row>
    <row r="622">
      <c r="S622" s="184"/>
      <c r="U622" s="181"/>
    </row>
    <row r="623">
      <c r="S623" s="184"/>
      <c r="U623" s="181"/>
    </row>
    <row r="624">
      <c r="S624" s="184"/>
      <c r="U624" s="181"/>
    </row>
    <row r="625">
      <c r="S625" s="184"/>
      <c r="U625" s="181"/>
    </row>
    <row r="626">
      <c r="S626" s="184"/>
      <c r="U626" s="181"/>
    </row>
    <row r="627">
      <c r="S627" s="184"/>
      <c r="U627" s="181"/>
    </row>
    <row r="628">
      <c r="S628" s="184"/>
      <c r="U628" s="181"/>
    </row>
    <row r="629">
      <c r="S629" s="184"/>
      <c r="U629" s="181"/>
    </row>
    <row r="630">
      <c r="S630" s="184"/>
      <c r="U630" s="181"/>
    </row>
    <row r="631">
      <c r="S631" s="184"/>
      <c r="U631" s="181"/>
    </row>
    <row r="632">
      <c r="S632" s="184"/>
      <c r="U632" s="181"/>
    </row>
    <row r="633">
      <c r="S633" s="184"/>
      <c r="U633" s="181"/>
    </row>
    <row r="634">
      <c r="S634" s="184"/>
      <c r="U634" s="181"/>
    </row>
    <row r="635">
      <c r="S635" s="184"/>
      <c r="U635" s="181"/>
    </row>
    <row r="636">
      <c r="S636" s="184"/>
      <c r="U636" s="181"/>
    </row>
    <row r="637">
      <c r="S637" s="184"/>
      <c r="U637" s="181"/>
    </row>
    <row r="638">
      <c r="S638" s="184"/>
      <c r="U638" s="181"/>
    </row>
    <row r="639">
      <c r="S639" s="184"/>
      <c r="U639" s="181"/>
    </row>
    <row r="640">
      <c r="S640" s="184"/>
      <c r="U640" s="181"/>
    </row>
    <row r="641">
      <c r="S641" s="184"/>
      <c r="U641" s="181"/>
    </row>
    <row r="642">
      <c r="S642" s="184"/>
      <c r="U642" s="181"/>
    </row>
    <row r="643">
      <c r="S643" s="184"/>
      <c r="U643" s="181"/>
    </row>
    <row r="644">
      <c r="S644" s="184"/>
      <c r="U644" s="181"/>
    </row>
    <row r="645">
      <c r="S645" s="184"/>
      <c r="U645" s="181"/>
    </row>
    <row r="646">
      <c r="S646" s="184"/>
      <c r="U646" s="181"/>
    </row>
    <row r="647">
      <c r="S647" s="184"/>
      <c r="U647" s="181"/>
    </row>
    <row r="648">
      <c r="S648" s="184"/>
      <c r="U648" s="181"/>
    </row>
    <row r="649">
      <c r="S649" s="184"/>
      <c r="U649" s="181"/>
    </row>
    <row r="650">
      <c r="S650" s="184"/>
      <c r="U650" s="181"/>
    </row>
    <row r="651">
      <c r="S651" s="184"/>
      <c r="U651" s="181"/>
    </row>
    <row r="652">
      <c r="S652" s="184"/>
      <c r="U652" s="181"/>
    </row>
    <row r="653">
      <c r="S653" s="184"/>
      <c r="U653" s="181"/>
    </row>
    <row r="654">
      <c r="S654" s="184"/>
      <c r="U654" s="181"/>
    </row>
    <row r="655">
      <c r="S655" s="184"/>
      <c r="U655" s="181"/>
    </row>
    <row r="656">
      <c r="S656" s="184"/>
      <c r="U656" s="181"/>
    </row>
    <row r="657">
      <c r="S657" s="184"/>
      <c r="U657" s="181"/>
    </row>
    <row r="658">
      <c r="S658" s="184"/>
      <c r="U658" s="181"/>
    </row>
    <row r="659">
      <c r="S659" s="184"/>
      <c r="U659" s="181"/>
    </row>
    <row r="660">
      <c r="S660" s="184"/>
      <c r="U660" s="181"/>
    </row>
    <row r="661">
      <c r="S661" s="184"/>
      <c r="U661" s="181"/>
    </row>
    <row r="662">
      <c r="S662" s="184"/>
      <c r="U662" s="181"/>
    </row>
    <row r="663">
      <c r="S663" s="184"/>
      <c r="U663" s="181"/>
    </row>
    <row r="664">
      <c r="S664" s="184"/>
      <c r="U664" s="181"/>
    </row>
    <row r="665">
      <c r="S665" s="184"/>
      <c r="U665" s="181"/>
    </row>
    <row r="666">
      <c r="S666" s="184"/>
      <c r="U666" s="181"/>
    </row>
    <row r="667">
      <c r="S667" s="184"/>
      <c r="U667" s="181"/>
    </row>
    <row r="668">
      <c r="S668" s="184"/>
      <c r="U668" s="181"/>
    </row>
    <row r="669">
      <c r="S669" s="184"/>
      <c r="U669" s="181"/>
    </row>
    <row r="670">
      <c r="S670" s="184"/>
      <c r="U670" s="181"/>
    </row>
    <row r="671">
      <c r="S671" s="184"/>
      <c r="U671" s="181"/>
    </row>
    <row r="672">
      <c r="S672" s="184"/>
      <c r="U672" s="181"/>
    </row>
    <row r="673">
      <c r="S673" s="184"/>
      <c r="U673" s="181"/>
    </row>
    <row r="674">
      <c r="S674" s="184"/>
      <c r="U674" s="181"/>
    </row>
    <row r="675">
      <c r="S675" s="184"/>
      <c r="U675" s="181"/>
    </row>
    <row r="676">
      <c r="S676" s="184"/>
      <c r="U676" s="181"/>
    </row>
    <row r="677">
      <c r="S677" s="184"/>
      <c r="U677" s="181"/>
    </row>
    <row r="678">
      <c r="S678" s="184"/>
      <c r="U678" s="181"/>
    </row>
    <row r="679">
      <c r="S679" s="184"/>
      <c r="U679" s="181"/>
    </row>
    <row r="680">
      <c r="S680" s="184"/>
      <c r="U680" s="181"/>
    </row>
    <row r="681">
      <c r="S681" s="184"/>
      <c r="U681" s="181"/>
    </row>
    <row r="682">
      <c r="S682" s="184"/>
      <c r="U682" s="181"/>
    </row>
    <row r="683">
      <c r="S683" s="184"/>
      <c r="U683" s="181"/>
    </row>
    <row r="684">
      <c r="S684" s="184"/>
      <c r="U684" s="181"/>
    </row>
    <row r="685">
      <c r="S685" s="184"/>
      <c r="U685" s="181"/>
    </row>
    <row r="686">
      <c r="S686" s="184"/>
      <c r="U686" s="181"/>
    </row>
    <row r="687">
      <c r="S687" s="184"/>
      <c r="U687" s="181"/>
    </row>
    <row r="688">
      <c r="S688" s="184"/>
      <c r="U688" s="181"/>
    </row>
    <row r="689">
      <c r="S689" s="184"/>
      <c r="U689" s="181"/>
    </row>
    <row r="690">
      <c r="S690" s="184"/>
      <c r="U690" s="181"/>
    </row>
    <row r="691">
      <c r="S691" s="184"/>
      <c r="U691" s="181"/>
    </row>
    <row r="692">
      <c r="S692" s="184"/>
      <c r="U692" s="181"/>
    </row>
    <row r="693">
      <c r="S693" s="184"/>
      <c r="U693" s="181"/>
    </row>
    <row r="694">
      <c r="S694" s="184"/>
      <c r="U694" s="181"/>
    </row>
    <row r="695">
      <c r="S695" s="184"/>
      <c r="U695" s="181"/>
    </row>
    <row r="696">
      <c r="S696" s="184"/>
      <c r="U696" s="181"/>
    </row>
    <row r="697">
      <c r="S697" s="184"/>
      <c r="U697" s="181"/>
    </row>
    <row r="698">
      <c r="S698" s="184"/>
      <c r="U698" s="181"/>
    </row>
    <row r="699">
      <c r="S699" s="184"/>
      <c r="U699" s="181"/>
    </row>
    <row r="700">
      <c r="S700" s="184"/>
      <c r="U700" s="181"/>
    </row>
    <row r="701">
      <c r="S701" s="184"/>
      <c r="U701" s="181"/>
    </row>
    <row r="702">
      <c r="S702" s="184"/>
      <c r="U702" s="181"/>
    </row>
    <row r="703">
      <c r="S703" s="184"/>
      <c r="U703" s="181"/>
    </row>
    <row r="704">
      <c r="S704" s="184"/>
      <c r="U704" s="181"/>
    </row>
    <row r="705">
      <c r="S705" s="184"/>
      <c r="U705" s="181"/>
    </row>
    <row r="706">
      <c r="S706" s="184"/>
      <c r="U706" s="181"/>
    </row>
    <row r="707">
      <c r="S707" s="184"/>
      <c r="U707" s="181"/>
    </row>
    <row r="708">
      <c r="S708" s="184"/>
      <c r="U708" s="181"/>
    </row>
    <row r="709">
      <c r="S709" s="184"/>
      <c r="U709" s="181"/>
    </row>
    <row r="710">
      <c r="S710" s="184"/>
      <c r="U710" s="181"/>
    </row>
    <row r="711">
      <c r="S711" s="184"/>
      <c r="U711" s="181"/>
    </row>
    <row r="712">
      <c r="S712" s="184"/>
      <c r="U712" s="181"/>
    </row>
    <row r="713">
      <c r="S713" s="184"/>
      <c r="U713" s="181"/>
    </row>
    <row r="714">
      <c r="S714" s="184"/>
      <c r="U714" s="181"/>
    </row>
    <row r="715">
      <c r="S715" s="184"/>
      <c r="U715" s="181"/>
    </row>
    <row r="716">
      <c r="S716" s="184"/>
      <c r="U716" s="181"/>
    </row>
    <row r="717">
      <c r="S717" s="184"/>
      <c r="U717" s="181"/>
    </row>
    <row r="718">
      <c r="S718" s="184"/>
      <c r="U718" s="181"/>
    </row>
    <row r="719">
      <c r="S719" s="184"/>
      <c r="U719" s="181"/>
    </row>
    <row r="720">
      <c r="S720" s="184"/>
      <c r="U720" s="181"/>
    </row>
    <row r="721">
      <c r="S721" s="184"/>
      <c r="U721" s="181"/>
    </row>
    <row r="722">
      <c r="S722" s="184"/>
      <c r="U722" s="181"/>
    </row>
    <row r="723">
      <c r="S723" s="184"/>
      <c r="U723" s="181"/>
    </row>
    <row r="724">
      <c r="S724" s="184"/>
      <c r="U724" s="181"/>
    </row>
    <row r="725">
      <c r="S725" s="184"/>
      <c r="U725" s="181"/>
    </row>
    <row r="726">
      <c r="S726" s="184"/>
      <c r="U726" s="181"/>
    </row>
    <row r="727">
      <c r="S727" s="184"/>
      <c r="U727" s="181"/>
    </row>
    <row r="728">
      <c r="S728" s="184"/>
      <c r="U728" s="181"/>
    </row>
    <row r="729">
      <c r="S729" s="184"/>
      <c r="U729" s="181"/>
    </row>
    <row r="730">
      <c r="S730" s="184"/>
      <c r="U730" s="181"/>
    </row>
    <row r="731">
      <c r="S731" s="184"/>
      <c r="U731" s="181"/>
    </row>
    <row r="732">
      <c r="S732" s="184"/>
      <c r="U732" s="181"/>
    </row>
    <row r="733">
      <c r="S733" s="184"/>
      <c r="U733" s="181"/>
    </row>
    <row r="734">
      <c r="S734" s="184"/>
      <c r="U734" s="181"/>
    </row>
    <row r="735">
      <c r="S735" s="184"/>
      <c r="U735" s="181"/>
    </row>
    <row r="736">
      <c r="S736" s="184"/>
      <c r="U736" s="181"/>
    </row>
    <row r="737">
      <c r="S737" s="184"/>
      <c r="U737" s="181"/>
    </row>
    <row r="738">
      <c r="S738" s="184"/>
      <c r="U738" s="181"/>
    </row>
    <row r="739">
      <c r="S739" s="184"/>
      <c r="U739" s="181"/>
    </row>
    <row r="740">
      <c r="S740" s="184"/>
      <c r="U740" s="181"/>
    </row>
    <row r="741">
      <c r="S741" s="184"/>
      <c r="U741" s="181"/>
    </row>
    <row r="742">
      <c r="S742" s="184"/>
      <c r="U742" s="181"/>
    </row>
    <row r="743">
      <c r="S743" s="184"/>
      <c r="U743" s="181"/>
    </row>
    <row r="744">
      <c r="S744" s="184"/>
      <c r="U744" s="181"/>
    </row>
    <row r="745">
      <c r="S745" s="184"/>
      <c r="U745" s="181"/>
    </row>
    <row r="746">
      <c r="S746" s="184"/>
      <c r="U746" s="181"/>
    </row>
    <row r="747">
      <c r="S747" s="184"/>
      <c r="U747" s="181"/>
    </row>
    <row r="748">
      <c r="S748" s="184"/>
      <c r="U748" s="181"/>
    </row>
    <row r="749">
      <c r="S749" s="184"/>
      <c r="U749" s="181"/>
    </row>
    <row r="750">
      <c r="S750" s="184"/>
      <c r="U750" s="181"/>
    </row>
    <row r="751">
      <c r="S751" s="184"/>
      <c r="U751" s="181"/>
    </row>
    <row r="752">
      <c r="S752" s="184"/>
      <c r="U752" s="181"/>
    </row>
    <row r="753">
      <c r="S753" s="184"/>
      <c r="U753" s="181"/>
    </row>
    <row r="754">
      <c r="S754" s="184"/>
      <c r="U754" s="181"/>
    </row>
    <row r="755">
      <c r="S755" s="184"/>
      <c r="U755" s="181"/>
    </row>
    <row r="756">
      <c r="S756" s="184"/>
      <c r="U756" s="181"/>
    </row>
    <row r="757">
      <c r="S757" s="184"/>
      <c r="U757" s="181"/>
    </row>
    <row r="758">
      <c r="S758" s="184"/>
      <c r="U758" s="181"/>
    </row>
    <row r="759">
      <c r="S759" s="184"/>
      <c r="U759" s="181"/>
    </row>
    <row r="760">
      <c r="S760" s="184"/>
      <c r="U760" s="181"/>
    </row>
    <row r="761">
      <c r="S761" s="184"/>
      <c r="U761" s="181"/>
    </row>
    <row r="762">
      <c r="S762" s="184"/>
      <c r="U762" s="181"/>
    </row>
    <row r="763">
      <c r="S763" s="184"/>
      <c r="U763" s="181"/>
    </row>
    <row r="764">
      <c r="S764" s="184"/>
      <c r="U764" s="181"/>
    </row>
    <row r="765">
      <c r="S765" s="184"/>
      <c r="U765" s="181"/>
    </row>
    <row r="766">
      <c r="S766" s="184"/>
      <c r="U766" s="181"/>
    </row>
    <row r="767">
      <c r="S767" s="184"/>
      <c r="U767" s="181"/>
    </row>
    <row r="768">
      <c r="S768" s="184"/>
      <c r="U768" s="181"/>
    </row>
    <row r="769">
      <c r="S769" s="184"/>
      <c r="U769" s="181"/>
    </row>
    <row r="770">
      <c r="S770" s="184"/>
      <c r="U770" s="181"/>
    </row>
    <row r="771">
      <c r="S771" s="184"/>
      <c r="U771" s="181"/>
    </row>
    <row r="772">
      <c r="S772" s="184"/>
      <c r="U772" s="181"/>
    </row>
    <row r="773">
      <c r="S773" s="184"/>
      <c r="U773" s="181"/>
    </row>
    <row r="774">
      <c r="S774" s="184"/>
      <c r="U774" s="181"/>
    </row>
    <row r="775">
      <c r="S775" s="184"/>
      <c r="U775" s="181"/>
    </row>
    <row r="776">
      <c r="S776" s="184"/>
      <c r="U776" s="181"/>
    </row>
    <row r="777">
      <c r="S777" s="184"/>
      <c r="U777" s="181"/>
    </row>
    <row r="778">
      <c r="S778" s="184"/>
      <c r="U778" s="181"/>
    </row>
    <row r="779">
      <c r="S779" s="184"/>
      <c r="U779" s="181"/>
    </row>
    <row r="780">
      <c r="S780" s="184"/>
      <c r="U780" s="181"/>
    </row>
    <row r="781">
      <c r="S781" s="184"/>
      <c r="U781" s="181"/>
    </row>
    <row r="782">
      <c r="S782" s="184"/>
      <c r="U782" s="181"/>
    </row>
    <row r="783">
      <c r="S783" s="184"/>
      <c r="U783" s="181"/>
    </row>
    <row r="784">
      <c r="S784" s="184"/>
      <c r="U784" s="181"/>
    </row>
    <row r="785">
      <c r="S785" s="184"/>
      <c r="U785" s="181"/>
    </row>
    <row r="786">
      <c r="S786" s="184"/>
      <c r="U786" s="181"/>
    </row>
    <row r="787">
      <c r="S787" s="184"/>
      <c r="U787" s="181"/>
    </row>
    <row r="788">
      <c r="S788" s="184"/>
      <c r="U788" s="181"/>
    </row>
    <row r="789">
      <c r="S789" s="184"/>
      <c r="U789" s="181"/>
    </row>
    <row r="790">
      <c r="S790" s="184"/>
      <c r="U790" s="181"/>
    </row>
    <row r="791">
      <c r="S791" s="184"/>
      <c r="U791" s="181"/>
    </row>
    <row r="792">
      <c r="S792" s="184"/>
      <c r="U792" s="181"/>
    </row>
    <row r="793">
      <c r="S793" s="184"/>
      <c r="U793" s="181"/>
    </row>
    <row r="794">
      <c r="S794" s="184"/>
      <c r="U794" s="181"/>
    </row>
    <row r="795">
      <c r="S795" s="184"/>
      <c r="U795" s="181"/>
    </row>
    <row r="796">
      <c r="S796" s="184"/>
      <c r="U796" s="181"/>
    </row>
    <row r="797">
      <c r="S797" s="184"/>
      <c r="U797" s="181"/>
    </row>
    <row r="798">
      <c r="S798" s="184"/>
      <c r="U798" s="181"/>
    </row>
    <row r="799">
      <c r="S799" s="184"/>
      <c r="U799" s="181"/>
    </row>
    <row r="800">
      <c r="S800" s="184"/>
      <c r="U800" s="181"/>
    </row>
    <row r="801">
      <c r="S801" s="184"/>
      <c r="U801" s="181"/>
    </row>
    <row r="802">
      <c r="S802" s="184"/>
      <c r="U802" s="181"/>
    </row>
    <row r="803">
      <c r="S803" s="184"/>
      <c r="U803" s="181"/>
    </row>
    <row r="804">
      <c r="S804" s="184"/>
      <c r="U804" s="181"/>
    </row>
    <row r="805">
      <c r="S805" s="184"/>
      <c r="U805" s="181"/>
    </row>
    <row r="806">
      <c r="S806" s="184"/>
      <c r="U806" s="181"/>
    </row>
    <row r="807">
      <c r="S807" s="184"/>
      <c r="U807" s="181"/>
    </row>
    <row r="808">
      <c r="S808" s="184"/>
      <c r="U808" s="181"/>
    </row>
    <row r="809">
      <c r="S809" s="184"/>
      <c r="U809" s="181"/>
    </row>
    <row r="810">
      <c r="S810" s="184"/>
      <c r="U810" s="181"/>
    </row>
    <row r="811">
      <c r="S811" s="184"/>
      <c r="U811" s="181"/>
    </row>
    <row r="812">
      <c r="S812" s="184"/>
      <c r="U812" s="181"/>
    </row>
    <row r="813">
      <c r="S813" s="184"/>
      <c r="U813" s="181"/>
    </row>
    <row r="814">
      <c r="S814" s="184"/>
      <c r="U814" s="181"/>
    </row>
    <row r="815">
      <c r="S815" s="184"/>
      <c r="U815" s="181"/>
    </row>
    <row r="816">
      <c r="S816" s="184"/>
      <c r="U816" s="181"/>
    </row>
    <row r="817">
      <c r="S817" s="184"/>
      <c r="U817" s="181"/>
    </row>
    <row r="818">
      <c r="S818" s="184"/>
      <c r="U818" s="181"/>
    </row>
    <row r="819">
      <c r="S819" s="184"/>
      <c r="U819" s="181"/>
    </row>
    <row r="820">
      <c r="S820" s="184"/>
      <c r="U820" s="181"/>
    </row>
    <row r="821">
      <c r="S821" s="184"/>
      <c r="U821" s="181"/>
    </row>
    <row r="822">
      <c r="S822" s="184"/>
      <c r="U822" s="181"/>
    </row>
    <row r="823">
      <c r="S823" s="184"/>
      <c r="U823" s="181"/>
    </row>
    <row r="824">
      <c r="S824" s="184"/>
      <c r="U824" s="181"/>
    </row>
    <row r="825">
      <c r="S825" s="184"/>
      <c r="U825" s="181"/>
    </row>
    <row r="826">
      <c r="S826" s="184"/>
      <c r="U826" s="181"/>
    </row>
    <row r="827">
      <c r="S827" s="184"/>
      <c r="U827" s="181"/>
    </row>
    <row r="828">
      <c r="S828" s="184"/>
      <c r="U828" s="181"/>
    </row>
    <row r="829">
      <c r="S829" s="184"/>
      <c r="U829" s="181"/>
    </row>
    <row r="830">
      <c r="S830" s="184"/>
      <c r="U830" s="181"/>
    </row>
    <row r="831">
      <c r="S831" s="184"/>
      <c r="U831" s="181"/>
    </row>
    <row r="832">
      <c r="S832" s="184"/>
      <c r="U832" s="181"/>
    </row>
    <row r="833">
      <c r="S833" s="184"/>
      <c r="U833" s="181"/>
    </row>
    <row r="834">
      <c r="S834" s="184"/>
      <c r="U834" s="181"/>
    </row>
    <row r="835">
      <c r="S835" s="184"/>
      <c r="U835" s="181"/>
    </row>
    <row r="836">
      <c r="S836" s="184"/>
      <c r="U836" s="181"/>
    </row>
    <row r="837">
      <c r="S837" s="184"/>
      <c r="U837" s="181"/>
    </row>
    <row r="838">
      <c r="S838" s="184"/>
      <c r="U838" s="181"/>
    </row>
    <row r="839">
      <c r="S839" s="184"/>
      <c r="U839" s="181"/>
    </row>
    <row r="840">
      <c r="S840" s="184"/>
      <c r="U840" s="181"/>
    </row>
    <row r="841">
      <c r="S841" s="184"/>
      <c r="U841" s="181"/>
    </row>
    <row r="842">
      <c r="S842" s="184"/>
      <c r="U842" s="181"/>
    </row>
    <row r="843">
      <c r="S843" s="184"/>
      <c r="U843" s="181"/>
    </row>
    <row r="844">
      <c r="S844" s="184"/>
      <c r="U844" s="181"/>
    </row>
    <row r="845">
      <c r="S845" s="184"/>
      <c r="U845" s="181"/>
    </row>
    <row r="846">
      <c r="S846" s="184"/>
      <c r="U846" s="181"/>
    </row>
    <row r="847">
      <c r="S847" s="184"/>
      <c r="U847" s="181"/>
    </row>
    <row r="848">
      <c r="S848" s="184"/>
      <c r="U848" s="181"/>
    </row>
    <row r="849">
      <c r="S849" s="184"/>
      <c r="U849" s="181"/>
    </row>
    <row r="850">
      <c r="S850" s="184"/>
      <c r="U850" s="181"/>
    </row>
    <row r="851">
      <c r="S851" s="184"/>
      <c r="U851" s="181"/>
    </row>
    <row r="852">
      <c r="S852" s="184"/>
      <c r="U852" s="181"/>
    </row>
    <row r="853">
      <c r="S853" s="184"/>
      <c r="U853" s="181"/>
    </row>
    <row r="854">
      <c r="S854" s="184"/>
      <c r="U854" s="181"/>
    </row>
    <row r="855">
      <c r="S855" s="184"/>
      <c r="U855" s="181"/>
    </row>
    <row r="856">
      <c r="S856" s="184"/>
      <c r="U856" s="181"/>
    </row>
    <row r="857">
      <c r="S857" s="184"/>
      <c r="U857" s="181"/>
    </row>
    <row r="858">
      <c r="S858" s="184"/>
      <c r="U858" s="181"/>
    </row>
    <row r="859">
      <c r="S859" s="184"/>
      <c r="U859" s="181"/>
    </row>
    <row r="860">
      <c r="S860" s="184"/>
      <c r="U860" s="181"/>
    </row>
    <row r="861">
      <c r="S861" s="184"/>
      <c r="U861" s="181"/>
    </row>
    <row r="862">
      <c r="S862" s="184"/>
      <c r="U862" s="181"/>
    </row>
    <row r="863">
      <c r="S863" s="184"/>
      <c r="U863" s="181"/>
    </row>
    <row r="864">
      <c r="S864" s="184"/>
      <c r="U864" s="181"/>
    </row>
    <row r="865">
      <c r="S865" s="184"/>
      <c r="U865" s="181"/>
    </row>
    <row r="866">
      <c r="S866" s="184"/>
      <c r="U866" s="181"/>
    </row>
    <row r="867">
      <c r="S867" s="184"/>
      <c r="U867" s="181"/>
    </row>
    <row r="868">
      <c r="S868" s="184"/>
      <c r="U868" s="181"/>
    </row>
    <row r="869">
      <c r="S869" s="184"/>
      <c r="U869" s="181"/>
    </row>
    <row r="870">
      <c r="S870" s="184"/>
      <c r="U870" s="181"/>
    </row>
    <row r="871">
      <c r="S871" s="184"/>
      <c r="U871" s="181"/>
    </row>
    <row r="872">
      <c r="S872" s="184"/>
      <c r="U872" s="181"/>
    </row>
    <row r="873">
      <c r="S873" s="184"/>
      <c r="U873" s="181"/>
    </row>
    <row r="874">
      <c r="S874" s="184"/>
      <c r="U874" s="181"/>
    </row>
    <row r="875">
      <c r="S875" s="184"/>
      <c r="U875" s="181"/>
    </row>
    <row r="876">
      <c r="S876" s="184"/>
      <c r="U876" s="181"/>
    </row>
    <row r="877">
      <c r="S877" s="184"/>
      <c r="U877" s="181"/>
    </row>
    <row r="878">
      <c r="S878" s="184"/>
      <c r="U878" s="181"/>
    </row>
    <row r="879">
      <c r="S879" s="184"/>
      <c r="U879" s="181"/>
    </row>
    <row r="880">
      <c r="S880" s="184"/>
      <c r="U880" s="181"/>
    </row>
    <row r="881">
      <c r="S881" s="184"/>
      <c r="U881" s="181"/>
    </row>
    <row r="882">
      <c r="S882" s="184"/>
      <c r="U882" s="181"/>
    </row>
    <row r="883">
      <c r="S883" s="184"/>
      <c r="U883" s="181"/>
    </row>
    <row r="884">
      <c r="S884" s="184"/>
      <c r="U884" s="181"/>
    </row>
    <row r="885">
      <c r="S885" s="184"/>
      <c r="U885" s="181"/>
    </row>
    <row r="886">
      <c r="S886" s="184"/>
      <c r="U886" s="181"/>
    </row>
    <row r="887">
      <c r="S887" s="184"/>
      <c r="U887" s="181"/>
    </row>
    <row r="888">
      <c r="S888" s="184"/>
      <c r="U888" s="181"/>
    </row>
    <row r="889">
      <c r="S889" s="184"/>
      <c r="U889" s="181"/>
    </row>
    <row r="890">
      <c r="S890" s="184"/>
      <c r="U890" s="181"/>
    </row>
    <row r="891">
      <c r="S891" s="184"/>
      <c r="U891" s="181"/>
    </row>
    <row r="892">
      <c r="S892" s="184"/>
      <c r="U892" s="181"/>
    </row>
    <row r="893">
      <c r="S893" s="184"/>
      <c r="U893" s="181"/>
    </row>
    <row r="894">
      <c r="S894" s="184"/>
      <c r="U894" s="181"/>
    </row>
    <row r="895">
      <c r="S895" s="184"/>
      <c r="U895" s="181"/>
    </row>
    <row r="896">
      <c r="S896" s="184"/>
      <c r="U896" s="181"/>
    </row>
    <row r="897">
      <c r="S897" s="184"/>
      <c r="U897" s="181"/>
    </row>
    <row r="898">
      <c r="S898" s="184"/>
      <c r="U898" s="181"/>
    </row>
    <row r="899">
      <c r="S899" s="184"/>
      <c r="U899" s="181"/>
    </row>
    <row r="900">
      <c r="S900" s="184"/>
      <c r="U900" s="181"/>
    </row>
    <row r="901">
      <c r="S901" s="184"/>
      <c r="U901" s="181"/>
    </row>
    <row r="902">
      <c r="S902" s="184"/>
      <c r="U902" s="181"/>
    </row>
    <row r="903">
      <c r="S903" s="184"/>
      <c r="U903" s="181"/>
    </row>
    <row r="904">
      <c r="S904" s="184"/>
      <c r="U904" s="181"/>
    </row>
    <row r="905">
      <c r="S905" s="184"/>
      <c r="U905" s="181"/>
    </row>
    <row r="906">
      <c r="S906" s="184"/>
      <c r="U906" s="181"/>
    </row>
    <row r="907">
      <c r="S907" s="184"/>
      <c r="U907" s="181"/>
    </row>
    <row r="908">
      <c r="S908" s="184"/>
      <c r="U908" s="181"/>
    </row>
    <row r="909">
      <c r="S909" s="184"/>
      <c r="U909" s="181"/>
    </row>
    <row r="910">
      <c r="S910" s="184"/>
      <c r="U910" s="181"/>
    </row>
    <row r="911">
      <c r="S911" s="184"/>
      <c r="U911" s="181"/>
    </row>
    <row r="912">
      <c r="S912" s="184"/>
      <c r="U912" s="181"/>
    </row>
    <row r="913">
      <c r="S913" s="184"/>
      <c r="U913" s="181"/>
    </row>
    <row r="914">
      <c r="S914" s="184"/>
      <c r="U914" s="181"/>
    </row>
    <row r="915">
      <c r="S915" s="184"/>
      <c r="U915" s="181"/>
    </row>
    <row r="916">
      <c r="S916" s="184"/>
      <c r="U916" s="181"/>
    </row>
    <row r="917">
      <c r="S917" s="184"/>
      <c r="U917" s="181"/>
    </row>
    <row r="918">
      <c r="S918" s="184"/>
      <c r="U918" s="181"/>
    </row>
    <row r="919">
      <c r="S919" s="184"/>
      <c r="U919" s="181"/>
    </row>
    <row r="920">
      <c r="S920" s="184"/>
      <c r="U920" s="181"/>
    </row>
    <row r="921">
      <c r="S921" s="184"/>
      <c r="U921" s="181"/>
    </row>
    <row r="922">
      <c r="S922" s="184"/>
      <c r="U922" s="181"/>
    </row>
    <row r="923">
      <c r="S923" s="184"/>
      <c r="U923" s="181"/>
    </row>
    <row r="924">
      <c r="S924" s="184"/>
      <c r="U924" s="181"/>
    </row>
    <row r="925">
      <c r="S925" s="184"/>
      <c r="U925" s="181"/>
    </row>
    <row r="926">
      <c r="S926" s="184"/>
      <c r="U926" s="181"/>
    </row>
    <row r="927">
      <c r="S927" s="184"/>
      <c r="U927" s="181"/>
    </row>
    <row r="928">
      <c r="S928" s="184"/>
      <c r="U928" s="181"/>
    </row>
    <row r="929">
      <c r="S929" s="184"/>
      <c r="U929" s="181"/>
    </row>
    <row r="930">
      <c r="S930" s="184"/>
      <c r="U930" s="181"/>
    </row>
    <row r="931">
      <c r="S931" s="184"/>
      <c r="U931" s="181"/>
    </row>
    <row r="932">
      <c r="S932" s="184"/>
      <c r="U932" s="181"/>
    </row>
    <row r="933">
      <c r="S933" s="184"/>
      <c r="U933" s="181"/>
    </row>
    <row r="934">
      <c r="S934" s="184"/>
      <c r="U934" s="181"/>
    </row>
    <row r="935">
      <c r="S935" s="184"/>
      <c r="U935" s="181"/>
    </row>
    <row r="936">
      <c r="S936" s="184"/>
      <c r="U936" s="181"/>
    </row>
    <row r="937">
      <c r="S937" s="184"/>
      <c r="U937" s="181"/>
    </row>
    <row r="938">
      <c r="S938" s="184"/>
      <c r="U938" s="181"/>
    </row>
    <row r="939">
      <c r="S939" s="184"/>
      <c r="U939" s="181"/>
    </row>
    <row r="940">
      <c r="S940" s="184"/>
      <c r="U940" s="181"/>
    </row>
    <row r="941">
      <c r="S941" s="184"/>
      <c r="U941" s="181"/>
    </row>
    <row r="942">
      <c r="S942" s="184"/>
      <c r="U942" s="181"/>
    </row>
    <row r="943">
      <c r="S943" s="184"/>
      <c r="U943" s="181"/>
    </row>
    <row r="944">
      <c r="S944" s="184"/>
      <c r="U944" s="181"/>
    </row>
    <row r="945">
      <c r="S945" s="184"/>
      <c r="U945" s="181"/>
    </row>
    <row r="946">
      <c r="S946" s="184"/>
      <c r="U946" s="181"/>
    </row>
    <row r="947">
      <c r="S947" s="184"/>
      <c r="U947" s="181"/>
    </row>
    <row r="948">
      <c r="S948" s="184"/>
      <c r="U948" s="181"/>
    </row>
    <row r="949">
      <c r="S949" s="184"/>
      <c r="U949" s="181"/>
    </row>
    <row r="950">
      <c r="S950" s="184"/>
      <c r="U950" s="181"/>
    </row>
    <row r="951">
      <c r="S951" s="184"/>
      <c r="U951" s="181"/>
    </row>
    <row r="952">
      <c r="S952" s="184"/>
      <c r="U952" s="181"/>
    </row>
    <row r="953">
      <c r="S953" s="184"/>
      <c r="U953" s="181"/>
    </row>
    <row r="954">
      <c r="S954" s="184"/>
      <c r="U954" s="181"/>
    </row>
    <row r="955">
      <c r="S955" s="184"/>
      <c r="U955" s="181"/>
    </row>
    <row r="956">
      <c r="S956" s="184"/>
      <c r="U956" s="181"/>
    </row>
    <row r="957">
      <c r="S957" s="184"/>
      <c r="U957" s="181"/>
    </row>
    <row r="958">
      <c r="S958" s="184"/>
      <c r="U958" s="181"/>
    </row>
    <row r="959">
      <c r="S959" s="184"/>
      <c r="U959" s="181"/>
    </row>
    <row r="960">
      <c r="S960" s="184"/>
      <c r="U960" s="181"/>
    </row>
    <row r="961">
      <c r="S961" s="184"/>
      <c r="U961" s="181"/>
    </row>
    <row r="962">
      <c r="S962" s="184"/>
      <c r="U962" s="181"/>
    </row>
    <row r="963">
      <c r="S963" s="184"/>
      <c r="U963" s="181"/>
    </row>
    <row r="964">
      <c r="S964" s="184"/>
      <c r="U964" s="181"/>
    </row>
    <row r="965">
      <c r="S965" s="184"/>
      <c r="U965" s="181"/>
    </row>
    <row r="966">
      <c r="S966" s="184"/>
      <c r="U966" s="181"/>
    </row>
    <row r="967">
      <c r="S967" s="184"/>
      <c r="U967" s="181"/>
    </row>
    <row r="968">
      <c r="S968" s="184"/>
      <c r="U968" s="181"/>
    </row>
    <row r="969">
      <c r="S969" s="184"/>
      <c r="U969" s="181"/>
    </row>
    <row r="970">
      <c r="S970" s="184"/>
      <c r="U970" s="181"/>
    </row>
    <row r="971">
      <c r="S971" s="184"/>
      <c r="U971" s="181"/>
    </row>
    <row r="972">
      <c r="S972" s="184"/>
      <c r="U972" s="181"/>
    </row>
    <row r="973">
      <c r="S973" s="184"/>
      <c r="U973" s="181"/>
    </row>
    <row r="974">
      <c r="S974" s="184"/>
      <c r="U974" s="181"/>
    </row>
    <row r="975">
      <c r="S975" s="184"/>
      <c r="U975" s="181"/>
    </row>
    <row r="976">
      <c r="S976" s="184"/>
      <c r="U976" s="181"/>
    </row>
    <row r="977">
      <c r="S977" s="184"/>
      <c r="U977" s="181"/>
    </row>
    <row r="978">
      <c r="S978" s="184"/>
      <c r="U978" s="181"/>
    </row>
    <row r="979">
      <c r="S979" s="184"/>
      <c r="U979" s="181"/>
    </row>
    <row r="980">
      <c r="S980" s="184"/>
      <c r="U980" s="181"/>
    </row>
    <row r="981">
      <c r="S981" s="184"/>
      <c r="U981" s="181"/>
    </row>
    <row r="982">
      <c r="S982" s="184"/>
      <c r="U982" s="181"/>
    </row>
    <row r="983">
      <c r="S983" s="184"/>
      <c r="U983" s="181"/>
    </row>
    <row r="984">
      <c r="S984" s="184"/>
      <c r="U984" s="181"/>
    </row>
    <row r="985">
      <c r="S985" s="184"/>
      <c r="U985" s="181"/>
    </row>
    <row r="986">
      <c r="S986" s="184"/>
      <c r="U986" s="181"/>
    </row>
    <row r="987">
      <c r="S987" s="184"/>
      <c r="U987" s="181"/>
    </row>
    <row r="988">
      <c r="S988" s="184"/>
      <c r="U988" s="181"/>
    </row>
    <row r="989">
      <c r="S989" s="184"/>
      <c r="U989" s="181"/>
    </row>
    <row r="990">
      <c r="S990" s="184"/>
      <c r="U990" s="181"/>
    </row>
    <row r="991">
      <c r="S991" s="184"/>
      <c r="U991" s="181"/>
    </row>
    <row r="992">
      <c r="S992" s="184"/>
      <c r="U992" s="181"/>
    </row>
    <row r="993">
      <c r="S993" s="184"/>
      <c r="U993" s="181"/>
    </row>
    <row r="994">
      <c r="S994" s="184"/>
      <c r="U994" s="181"/>
    </row>
    <row r="995">
      <c r="S995" s="184"/>
      <c r="U995" s="181"/>
    </row>
    <row r="996">
      <c r="S996" s="184"/>
      <c r="U996" s="181"/>
    </row>
    <row r="997">
      <c r="S997" s="184"/>
      <c r="U997" s="181"/>
    </row>
    <row r="998">
      <c r="S998" s="184"/>
      <c r="U998" s="181"/>
    </row>
  </sheetData>
  <autoFilter ref="$A$1:$U$27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8.88"/>
  </cols>
  <sheetData>
    <row r="1">
      <c r="A1" s="185" t="s">
        <v>2204</v>
      </c>
      <c r="B1" s="185"/>
      <c r="C1" s="185"/>
      <c r="D1" s="67" t="s">
        <v>2205</v>
      </c>
      <c r="G1" s="186"/>
      <c r="K1" s="132" t="s">
        <v>2205</v>
      </c>
    </row>
    <row r="2">
      <c r="A2" s="187" t="s">
        <v>2206</v>
      </c>
      <c r="B2" s="187" t="s">
        <v>2207</v>
      </c>
      <c r="C2" s="187" t="s">
        <v>2208</v>
      </c>
      <c r="D2" s="63" t="str">
        <f t="shared" ref="D2:D277" si="1">CONCATENATE(A2,"/",B2,"/",C2)</f>
        <v>11/22/2022</v>
      </c>
      <c r="E2" s="63" t="str">
        <f t="shared" ref="E2:E277" si="2">CONCATENATE(B2,"/",A2,"/",C2)</f>
        <v>22/11/2022</v>
      </c>
      <c r="G2" s="186" t="s">
        <v>2209</v>
      </c>
      <c r="K2" s="63" t="s">
        <v>2210</v>
      </c>
    </row>
    <row r="3">
      <c r="A3" s="187" t="s">
        <v>2206</v>
      </c>
      <c r="B3" s="187" t="s">
        <v>2207</v>
      </c>
      <c r="C3" s="187" t="s">
        <v>2208</v>
      </c>
      <c r="D3" s="63" t="str">
        <f t="shared" si="1"/>
        <v>11/22/2022</v>
      </c>
      <c r="E3" s="63" t="str">
        <f t="shared" si="2"/>
        <v>22/11/2022</v>
      </c>
      <c r="G3" s="186" t="s">
        <v>2209</v>
      </c>
      <c r="K3" s="63" t="s">
        <v>2210</v>
      </c>
    </row>
    <row r="4">
      <c r="A4" s="188" t="s">
        <v>2206</v>
      </c>
      <c r="B4" s="188" t="s">
        <v>2211</v>
      </c>
      <c r="C4" s="188" t="s">
        <v>2208</v>
      </c>
      <c r="D4" s="63" t="str">
        <f t="shared" si="1"/>
        <v>11/07/2022</v>
      </c>
      <c r="E4" s="63" t="str">
        <f t="shared" si="2"/>
        <v>07/11/2022</v>
      </c>
      <c r="G4" s="186" t="s">
        <v>2212</v>
      </c>
      <c r="K4" s="63" t="s">
        <v>2213</v>
      </c>
    </row>
    <row r="5">
      <c r="A5" s="188" t="s">
        <v>2206</v>
      </c>
      <c r="B5" s="188" t="s">
        <v>2214</v>
      </c>
      <c r="C5" s="188" t="s">
        <v>2208</v>
      </c>
      <c r="D5" s="63" t="str">
        <f t="shared" si="1"/>
        <v>11/09/2022</v>
      </c>
      <c r="E5" s="63" t="str">
        <f t="shared" si="2"/>
        <v>09/11/2022</v>
      </c>
      <c r="G5" s="186" t="s">
        <v>2215</v>
      </c>
      <c r="K5" s="63" t="s">
        <v>2216</v>
      </c>
    </row>
    <row r="6">
      <c r="A6" s="187" t="s">
        <v>2217</v>
      </c>
      <c r="B6" s="187" t="s">
        <v>2218</v>
      </c>
      <c r="C6" s="187" t="s">
        <v>2208</v>
      </c>
      <c r="D6" s="63" t="str">
        <f t="shared" si="1"/>
        <v>7/25/2022</v>
      </c>
      <c r="E6" s="63" t="str">
        <f t="shared" si="2"/>
        <v>25/7/2022</v>
      </c>
      <c r="G6" s="186" t="s">
        <v>107</v>
      </c>
      <c r="K6" s="182" t="s">
        <v>110</v>
      </c>
    </row>
    <row r="7">
      <c r="A7" s="187" t="s">
        <v>2219</v>
      </c>
      <c r="B7" s="187" t="s">
        <v>2220</v>
      </c>
      <c r="C7" s="187" t="s">
        <v>2208</v>
      </c>
      <c r="D7" s="63" t="str">
        <f t="shared" si="1"/>
        <v>4/26/2022</v>
      </c>
      <c r="E7" s="63" t="str">
        <f t="shared" si="2"/>
        <v>26/4/2022</v>
      </c>
      <c r="G7" s="186" t="s">
        <v>115</v>
      </c>
      <c r="K7" s="63" t="s">
        <v>118</v>
      </c>
    </row>
    <row r="8">
      <c r="A8" s="187" t="s">
        <v>2206</v>
      </c>
      <c r="B8" s="187" t="s">
        <v>2221</v>
      </c>
      <c r="C8" s="187" t="s">
        <v>2208</v>
      </c>
      <c r="D8" s="63" t="str">
        <f t="shared" si="1"/>
        <v>11/18/2022</v>
      </c>
      <c r="E8" s="63" t="str">
        <f t="shared" si="2"/>
        <v>18/11/2022</v>
      </c>
      <c r="G8" s="186" t="s">
        <v>125</v>
      </c>
      <c r="K8" s="63" t="s">
        <v>127</v>
      </c>
    </row>
    <row r="9">
      <c r="A9" s="188" t="s">
        <v>2206</v>
      </c>
      <c r="B9" s="188" t="s">
        <v>2206</v>
      </c>
      <c r="C9" s="188" t="s">
        <v>2208</v>
      </c>
      <c r="D9" s="63" t="str">
        <f t="shared" si="1"/>
        <v>11/11/2022</v>
      </c>
      <c r="E9" s="63" t="str">
        <f t="shared" si="2"/>
        <v>11/11/2022</v>
      </c>
      <c r="G9" s="186" t="s">
        <v>927</v>
      </c>
      <c r="K9" s="182" t="s">
        <v>927</v>
      </c>
    </row>
    <row r="10">
      <c r="A10" s="187" t="s">
        <v>2222</v>
      </c>
      <c r="B10" s="187" t="s">
        <v>2223</v>
      </c>
      <c r="C10" s="187" t="s">
        <v>2208</v>
      </c>
      <c r="D10" s="63" t="str">
        <f t="shared" si="1"/>
        <v>10/13/2022</v>
      </c>
      <c r="E10" s="63" t="str">
        <f t="shared" si="2"/>
        <v>13/10/2022</v>
      </c>
      <c r="G10" s="186" t="s">
        <v>144</v>
      </c>
      <c r="K10" s="63" t="s">
        <v>146</v>
      </c>
    </row>
    <row r="11">
      <c r="A11" s="187" t="s">
        <v>2224</v>
      </c>
      <c r="B11" s="187" t="s">
        <v>2218</v>
      </c>
      <c r="C11" s="187" t="s">
        <v>2208</v>
      </c>
      <c r="D11" s="63" t="str">
        <f t="shared" si="1"/>
        <v>8/25/2022</v>
      </c>
      <c r="E11" s="63" t="str">
        <f t="shared" si="2"/>
        <v>25/8/2022</v>
      </c>
      <c r="G11" s="186" t="s">
        <v>81</v>
      </c>
      <c r="K11" s="63" t="s">
        <v>84</v>
      </c>
    </row>
    <row r="12">
      <c r="A12" s="187" t="s">
        <v>2206</v>
      </c>
      <c r="B12" s="187" t="s">
        <v>2225</v>
      </c>
      <c r="C12" s="187" t="s">
        <v>2208</v>
      </c>
      <c r="D12" s="63" t="str">
        <f t="shared" si="1"/>
        <v>11/23/2022</v>
      </c>
      <c r="E12" s="63" t="str">
        <f t="shared" si="2"/>
        <v>23/11/2022</v>
      </c>
      <c r="G12" s="186" t="s">
        <v>2226</v>
      </c>
      <c r="K12" s="63" t="s">
        <v>2227</v>
      </c>
    </row>
    <row r="13">
      <c r="A13" s="187" t="s">
        <v>2222</v>
      </c>
      <c r="B13" s="187" t="s">
        <v>2223</v>
      </c>
      <c r="C13" s="187" t="s">
        <v>2208</v>
      </c>
      <c r="D13" s="63" t="str">
        <f t="shared" si="1"/>
        <v>10/13/2022</v>
      </c>
      <c r="E13" s="63" t="str">
        <f t="shared" si="2"/>
        <v>13/10/2022</v>
      </c>
      <c r="G13" s="186" t="s">
        <v>144</v>
      </c>
      <c r="K13" s="63" t="s">
        <v>146</v>
      </c>
    </row>
    <row r="14">
      <c r="A14" s="187" t="s">
        <v>2206</v>
      </c>
      <c r="B14" s="187" t="s">
        <v>2225</v>
      </c>
      <c r="C14" s="187" t="s">
        <v>2208</v>
      </c>
      <c r="D14" s="63" t="str">
        <f t="shared" si="1"/>
        <v>11/23/2022</v>
      </c>
      <c r="E14" s="63" t="str">
        <f t="shared" si="2"/>
        <v>23/11/2022</v>
      </c>
      <c r="G14" s="186" t="s">
        <v>2226</v>
      </c>
      <c r="K14" s="182" t="s">
        <v>2227</v>
      </c>
    </row>
    <row r="15">
      <c r="A15" s="187" t="s">
        <v>2206</v>
      </c>
      <c r="B15" s="187" t="s">
        <v>2228</v>
      </c>
      <c r="C15" s="187" t="s">
        <v>2208</v>
      </c>
      <c r="D15" s="63" t="str">
        <f t="shared" si="1"/>
        <v>11/28/2022</v>
      </c>
      <c r="E15" s="63" t="str">
        <f t="shared" si="2"/>
        <v>28/11/2022</v>
      </c>
      <c r="G15" s="186" t="s">
        <v>912</v>
      </c>
      <c r="K15" s="63" t="s">
        <v>913</v>
      </c>
    </row>
    <row r="16">
      <c r="A16" s="188" t="s">
        <v>2229</v>
      </c>
      <c r="B16" s="188" t="s">
        <v>2229</v>
      </c>
      <c r="C16" s="188" t="s">
        <v>2208</v>
      </c>
      <c r="D16" s="63" t="str">
        <f t="shared" si="1"/>
        <v>05/05/2022</v>
      </c>
      <c r="E16" s="63" t="str">
        <f t="shared" si="2"/>
        <v>05/05/2022</v>
      </c>
      <c r="G16" s="189" t="s">
        <v>2230</v>
      </c>
      <c r="K16" s="182" t="s">
        <v>2231</v>
      </c>
    </row>
    <row r="17">
      <c r="A17" s="188" t="s">
        <v>2214</v>
      </c>
      <c r="B17" s="188" t="s">
        <v>2229</v>
      </c>
      <c r="C17" s="188" t="s">
        <v>2208</v>
      </c>
      <c r="D17" s="63" t="str">
        <f t="shared" si="1"/>
        <v>09/05/2022</v>
      </c>
      <c r="E17" s="63" t="str">
        <f t="shared" si="2"/>
        <v>05/09/2022</v>
      </c>
      <c r="G17" s="189" t="s">
        <v>2232</v>
      </c>
      <c r="K17" s="63" t="s">
        <v>2233</v>
      </c>
    </row>
    <row r="18">
      <c r="A18" s="187" t="s">
        <v>2206</v>
      </c>
      <c r="B18" s="187" t="s">
        <v>2234</v>
      </c>
      <c r="C18" s="187" t="s">
        <v>2208</v>
      </c>
      <c r="D18" s="63" t="str">
        <f t="shared" si="1"/>
        <v>11/17/2022</v>
      </c>
      <c r="E18" s="63" t="str">
        <f t="shared" si="2"/>
        <v>17/11/2022</v>
      </c>
      <c r="G18" s="186" t="s">
        <v>126</v>
      </c>
      <c r="K18" s="182" t="s">
        <v>128</v>
      </c>
    </row>
    <row r="19">
      <c r="A19" s="187" t="s">
        <v>2206</v>
      </c>
      <c r="B19" s="187" t="s">
        <v>2228</v>
      </c>
      <c r="C19" s="187" t="s">
        <v>2208</v>
      </c>
      <c r="D19" s="63" t="str">
        <f t="shared" si="1"/>
        <v>11/28/2022</v>
      </c>
      <c r="E19" s="63" t="str">
        <f t="shared" si="2"/>
        <v>28/11/2022</v>
      </c>
      <c r="G19" s="186" t="s">
        <v>912</v>
      </c>
      <c r="K19" s="63" t="s">
        <v>913</v>
      </c>
    </row>
    <row r="20">
      <c r="A20" s="187" t="s">
        <v>2235</v>
      </c>
      <c r="B20" s="187" t="s">
        <v>2218</v>
      </c>
      <c r="C20" s="187" t="s">
        <v>2208</v>
      </c>
      <c r="D20" s="63" t="str">
        <f t="shared" si="1"/>
        <v>5/25/2022</v>
      </c>
      <c r="E20" s="63" t="str">
        <f t="shared" si="2"/>
        <v>25/5/2022</v>
      </c>
      <c r="G20" s="186" t="s">
        <v>209</v>
      </c>
      <c r="K20" s="63" t="s">
        <v>210</v>
      </c>
    </row>
    <row r="21">
      <c r="A21" s="188" t="s">
        <v>2214</v>
      </c>
      <c r="B21" s="188" t="s">
        <v>2236</v>
      </c>
      <c r="C21" s="188" t="s">
        <v>2208</v>
      </c>
      <c r="D21" s="63" t="str">
        <f t="shared" si="1"/>
        <v>09/01/2022</v>
      </c>
      <c r="E21" s="63" t="str">
        <f t="shared" si="2"/>
        <v>01/09/2022</v>
      </c>
      <c r="G21" s="189" t="s">
        <v>2237</v>
      </c>
      <c r="K21" s="63" t="s">
        <v>2238</v>
      </c>
    </row>
    <row r="22">
      <c r="A22" s="187" t="s">
        <v>2206</v>
      </c>
      <c r="B22" s="187" t="s">
        <v>2228</v>
      </c>
      <c r="C22" s="187" t="s">
        <v>2208</v>
      </c>
      <c r="D22" s="63" t="str">
        <f t="shared" si="1"/>
        <v>11/28/2022</v>
      </c>
      <c r="E22" s="63" t="str">
        <f t="shared" si="2"/>
        <v>28/11/2022</v>
      </c>
      <c r="G22" s="186" t="s">
        <v>912</v>
      </c>
      <c r="K22" s="63" t="s">
        <v>913</v>
      </c>
    </row>
    <row r="23">
      <c r="A23" s="187" t="s">
        <v>2206</v>
      </c>
      <c r="B23" s="187" t="s">
        <v>2228</v>
      </c>
      <c r="C23" s="187" t="s">
        <v>2208</v>
      </c>
      <c r="D23" s="63" t="str">
        <f t="shared" si="1"/>
        <v>11/28/2022</v>
      </c>
      <c r="E23" s="63" t="str">
        <f t="shared" si="2"/>
        <v>28/11/2022</v>
      </c>
      <c r="G23" s="186" t="s">
        <v>912</v>
      </c>
      <c r="K23" s="63" t="s">
        <v>913</v>
      </c>
    </row>
    <row r="24">
      <c r="A24" s="188" t="s">
        <v>2206</v>
      </c>
      <c r="B24" s="188" t="s">
        <v>2214</v>
      </c>
      <c r="C24" s="188" t="s">
        <v>2208</v>
      </c>
      <c r="D24" s="63" t="str">
        <f t="shared" si="1"/>
        <v>11/09/2022</v>
      </c>
      <c r="E24" s="63" t="str">
        <f t="shared" si="2"/>
        <v>09/11/2022</v>
      </c>
      <c r="G24" s="186" t="s">
        <v>2215</v>
      </c>
      <c r="K24" s="63" t="s">
        <v>2216</v>
      </c>
    </row>
    <row r="25">
      <c r="A25" s="187" t="s">
        <v>2206</v>
      </c>
      <c r="B25" s="187" t="s">
        <v>2228</v>
      </c>
      <c r="C25" s="187" t="s">
        <v>2208</v>
      </c>
      <c r="D25" s="63" t="str">
        <f t="shared" si="1"/>
        <v>11/28/2022</v>
      </c>
      <c r="E25" s="63" t="str">
        <f t="shared" si="2"/>
        <v>28/11/2022</v>
      </c>
      <c r="G25" s="186" t="s">
        <v>912</v>
      </c>
      <c r="K25" s="180" t="s">
        <v>913</v>
      </c>
    </row>
    <row r="26">
      <c r="A26" s="187" t="s">
        <v>2206</v>
      </c>
      <c r="B26" s="187" t="s">
        <v>2221</v>
      </c>
      <c r="C26" s="187" t="s">
        <v>2208</v>
      </c>
      <c r="D26" s="63" t="str">
        <f t="shared" si="1"/>
        <v>11/18/2022</v>
      </c>
      <c r="E26" s="63" t="str">
        <f t="shared" si="2"/>
        <v>18/11/2022</v>
      </c>
      <c r="G26" s="186" t="s">
        <v>125</v>
      </c>
      <c r="K26" s="182" t="s">
        <v>127</v>
      </c>
    </row>
    <row r="27">
      <c r="A27" s="187" t="s">
        <v>2206</v>
      </c>
      <c r="B27" s="187" t="s">
        <v>2239</v>
      </c>
      <c r="C27" s="187" t="s">
        <v>2208</v>
      </c>
      <c r="D27" s="63" t="str">
        <f t="shared" si="1"/>
        <v>11/21/2022</v>
      </c>
      <c r="E27" s="63" t="str">
        <f t="shared" si="2"/>
        <v>21/11/2022</v>
      </c>
      <c r="G27" s="186" t="s">
        <v>70</v>
      </c>
      <c r="K27" s="63" t="s">
        <v>73</v>
      </c>
    </row>
    <row r="28">
      <c r="A28" s="187" t="s">
        <v>2240</v>
      </c>
      <c r="B28" s="187" t="s">
        <v>2241</v>
      </c>
      <c r="C28" s="187" t="s">
        <v>2208</v>
      </c>
      <c r="D28" s="63" t="str">
        <f t="shared" si="1"/>
        <v>6/29/2022</v>
      </c>
      <c r="E28" s="63" t="str">
        <f t="shared" si="2"/>
        <v>29/6/2022</v>
      </c>
      <c r="G28" s="186" t="s">
        <v>244</v>
      </c>
      <c r="K28" s="63" t="s">
        <v>246</v>
      </c>
    </row>
    <row r="29">
      <c r="A29" s="188" t="s">
        <v>2242</v>
      </c>
      <c r="B29" s="188" t="s">
        <v>2243</v>
      </c>
      <c r="C29" s="188" t="s">
        <v>2208</v>
      </c>
      <c r="D29" s="63" t="str">
        <f t="shared" si="1"/>
        <v>08/12/2022</v>
      </c>
      <c r="E29" s="63" t="str">
        <f t="shared" si="2"/>
        <v>12/08/2022</v>
      </c>
      <c r="G29" s="189" t="s">
        <v>251</v>
      </c>
      <c r="K29" s="63" t="s">
        <v>2244</v>
      </c>
    </row>
    <row r="30">
      <c r="A30" s="187" t="s">
        <v>2206</v>
      </c>
      <c r="B30" s="187" t="s">
        <v>2245</v>
      </c>
      <c r="C30" s="187" t="s">
        <v>2208</v>
      </c>
      <c r="D30" s="63" t="str">
        <f t="shared" si="1"/>
        <v>11/16/2022</v>
      </c>
      <c r="E30" s="63" t="str">
        <f t="shared" si="2"/>
        <v>16/11/2022</v>
      </c>
      <c r="G30" s="186" t="s">
        <v>1033</v>
      </c>
      <c r="K30" s="182" t="s">
        <v>1034</v>
      </c>
    </row>
    <row r="31">
      <c r="A31" s="187" t="s">
        <v>2206</v>
      </c>
      <c r="B31" s="187" t="s">
        <v>2207</v>
      </c>
      <c r="C31" s="187" t="s">
        <v>2208</v>
      </c>
      <c r="D31" s="63" t="str">
        <f t="shared" si="1"/>
        <v>11/22/2022</v>
      </c>
      <c r="E31" s="63" t="str">
        <f t="shared" si="2"/>
        <v>22/11/2022</v>
      </c>
      <c r="G31" s="186" t="s">
        <v>2209</v>
      </c>
      <c r="K31" s="63" t="s">
        <v>2210</v>
      </c>
    </row>
    <row r="32">
      <c r="A32" s="187" t="s">
        <v>2206</v>
      </c>
      <c r="B32" s="187" t="s">
        <v>2228</v>
      </c>
      <c r="C32" s="187" t="s">
        <v>2208</v>
      </c>
      <c r="D32" s="63" t="str">
        <f t="shared" si="1"/>
        <v>11/28/2022</v>
      </c>
      <c r="E32" s="63" t="str">
        <f t="shared" si="2"/>
        <v>28/11/2022</v>
      </c>
      <c r="G32" s="186" t="s">
        <v>912</v>
      </c>
      <c r="K32" s="63" t="s">
        <v>913</v>
      </c>
    </row>
    <row r="33">
      <c r="A33" s="187" t="s">
        <v>2206</v>
      </c>
      <c r="B33" s="187" t="s">
        <v>2225</v>
      </c>
      <c r="C33" s="187" t="s">
        <v>2208</v>
      </c>
      <c r="D33" s="63" t="str">
        <f t="shared" si="1"/>
        <v>11/23/2022</v>
      </c>
      <c r="E33" s="63" t="str">
        <f t="shared" si="2"/>
        <v>23/11/2022</v>
      </c>
      <c r="G33" s="186" t="s">
        <v>2226</v>
      </c>
      <c r="K33" s="180" t="s">
        <v>2227</v>
      </c>
    </row>
    <row r="34">
      <c r="A34" s="187" t="s">
        <v>2206</v>
      </c>
      <c r="B34" s="187" t="s">
        <v>2225</v>
      </c>
      <c r="C34" s="187" t="s">
        <v>2208</v>
      </c>
      <c r="D34" s="63" t="str">
        <f t="shared" si="1"/>
        <v>11/23/2022</v>
      </c>
      <c r="E34" s="63" t="str">
        <f t="shared" si="2"/>
        <v>23/11/2022</v>
      </c>
      <c r="G34" s="186" t="s">
        <v>2226</v>
      </c>
      <c r="K34" s="63" t="s">
        <v>2227</v>
      </c>
    </row>
    <row r="35">
      <c r="A35" s="187" t="s">
        <v>2222</v>
      </c>
      <c r="B35" s="187" t="s">
        <v>2234</v>
      </c>
      <c r="C35" s="187" t="s">
        <v>2208</v>
      </c>
      <c r="D35" s="63" t="str">
        <f t="shared" si="1"/>
        <v>10/17/2022</v>
      </c>
      <c r="E35" s="63" t="str">
        <f t="shared" si="2"/>
        <v>17/10/2022</v>
      </c>
      <c r="G35" s="186" t="s">
        <v>662</v>
      </c>
      <c r="K35" s="63" t="s">
        <v>664</v>
      </c>
    </row>
    <row r="36">
      <c r="A36" s="187" t="s">
        <v>2206</v>
      </c>
      <c r="B36" s="187" t="s">
        <v>2234</v>
      </c>
      <c r="C36" s="187" t="s">
        <v>2208</v>
      </c>
      <c r="D36" s="63" t="str">
        <f t="shared" si="1"/>
        <v>11/17/2022</v>
      </c>
      <c r="E36" s="63" t="str">
        <f t="shared" si="2"/>
        <v>17/11/2022</v>
      </c>
      <c r="G36" s="186" t="s">
        <v>126</v>
      </c>
      <c r="K36" s="63" t="s">
        <v>128</v>
      </c>
    </row>
    <row r="37">
      <c r="A37" s="187" t="s">
        <v>2240</v>
      </c>
      <c r="B37" s="187" t="s">
        <v>2246</v>
      </c>
      <c r="C37" s="187" t="s">
        <v>2208</v>
      </c>
      <c r="D37" s="63" t="str">
        <f t="shared" si="1"/>
        <v>6/27/2022</v>
      </c>
      <c r="E37" s="63" t="str">
        <f t="shared" si="2"/>
        <v>27/6/2022</v>
      </c>
      <c r="G37" s="186" t="s">
        <v>291</v>
      </c>
      <c r="K37" s="63" t="s">
        <v>293</v>
      </c>
    </row>
    <row r="38">
      <c r="A38" s="187" t="s">
        <v>2206</v>
      </c>
      <c r="B38" s="187" t="s">
        <v>2228</v>
      </c>
      <c r="C38" s="187" t="s">
        <v>2208</v>
      </c>
      <c r="D38" s="63" t="str">
        <f t="shared" si="1"/>
        <v>11/28/2022</v>
      </c>
      <c r="E38" s="63" t="str">
        <f t="shared" si="2"/>
        <v>28/11/2022</v>
      </c>
      <c r="G38" s="186" t="s">
        <v>912</v>
      </c>
      <c r="K38" s="182" t="s">
        <v>913</v>
      </c>
    </row>
    <row r="39">
      <c r="A39" s="187" t="s">
        <v>2206</v>
      </c>
      <c r="B39" s="187" t="s">
        <v>2220</v>
      </c>
      <c r="C39" s="187" t="s">
        <v>2208</v>
      </c>
      <c r="D39" s="63" t="str">
        <f t="shared" si="1"/>
        <v>11/26/2022</v>
      </c>
      <c r="E39" s="63" t="str">
        <f t="shared" si="2"/>
        <v>26/11/2022</v>
      </c>
      <c r="G39" s="186" t="s">
        <v>2247</v>
      </c>
      <c r="K39" s="182" t="s">
        <v>2248</v>
      </c>
    </row>
    <row r="40">
      <c r="A40" s="187" t="s">
        <v>2206</v>
      </c>
      <c r="B40" s="187" t="s">
        <v>2220</v>
      </c>
      <c r="C40" s="187" t="s">
        <v>2208</v>
      </c>
      <c r="D40" s="63" t="str">
        <f t="shared" si="1"/>
        <v>11/26/2022</v>
      </c>
      <c r="E40" s="63" t="str">
        <f t="shared" si="2"/>
        <v>26/11/2022</v>
      </c>
      <c r="G40" s="186" t="s">
        <v>2247</v>
      </c>
      <c r="K40" s="63" t="s">
        <v>2248</v>
      </c>
    </row>
    <row r="41">
      <c r="A41" s="188" t="s">
        <v>2222</v>
      </c>
      <c r="B41" s="188" t="s">
        <v>2222</v>
      </c>
      <c r="C41" s="188" t="s">
        <v>2208</v>
      </c>
      <c r="D41" s="63" t="str">
        <f t="shared" si="1"/>
        <v>10/10/2022</v>
      </c>
      <c r="E41" s="63" t="str">
        <f t="shared" si="2"/>
        <v>10/10/2022</v>
      </c>
      <c r="G41" s="186" t="s">
        <v>145</v>
      </c>
      <c r="K41" s="63" t="s">
        <v>145</v>
      </c>
    </row>
    <row r="42">
      <c r="A42" s="187" t="s">
        <v>2206</v>
      </c>
      <c r="B42" s="187" t="s">
        <v>2225</v>
      </c>
      <c r="C42" s="187" t="s">
        <v>2208</v>
      </c>
      <c r="D42" s="63" t="str">
        <f t="shared" si="1"/>
        <v>11/23/2022</v>
      </c>
      <c r="E42" s="63" t="str">
        <f t="shared" si="2"/>
        <v>23/11/2022</v>
      </c>
      <c r="G42" s="186" t="s">
        <v>2226</v>
      </c>
      <c r="K42" s="63" t="s">
        <v>2227</v>
      </c>
    </row>
    <row r="43">
      <c r="A43" s="187" t="s">
        <v>2206</v>
      </c>
      <c r="B43" s="187" t="s">
        <v>2221</v>
      </c>
      <c r="C43" s="187" t="s">
        <v>2208</v>
      </c>
      <c r="D43" s="63" t="str">
        <f t="shared" si="1"/>
        <v>11/18/2022</v>
      </c>
      <c r="E43" s="63" t="str">
        <f t="shared" si="2"/>
        <v>18/11/2022</v>
      </c>
      <c r="G43" s="186" t="s">
        <v>125</v>
      </c>
      <c r="K43" s="63" t="s">
        <v>127</v>
      </c>
    </row>
    <row r="44">
      <c r="A44" s="187" t="s">
        <v>2240</v>
      </c>
      <c r="B44" s="187" t="s">
        <v>2239</v>
      </c>
      <c r="C44" s="187" t="s">
        <v>2208</v>
      </c>
      <c r="D44" s="63" t="str">
        <f t="shared" si="1"/>
        <v>6/21/2022</v>
      </c>
      <c r="E44" s="63" t="str">
        <f t="shared" si="2"/>
        <v>21/6/2022</v>
      </c>
      <c r="G44" s="186" t="s">
        <v>324</v>
      </c>
      <c r="K44" s="63" t="s">
        <v>325</v>
      </c>
    </row>
    <row r="45">
      <c r="A45" s="188" t="s">
        <v>2229</v>
      </c>
      <c r="B45" s="188" t="s">
        <v>2249</v>
      </c>
      <c r="C45" s="188" t="s">
        <v>2208</v>
      </c>
      <c r="D45" s="63" t="str">
        <f t="shared" si="1"/>
        <v>05/04/2022</v>
      </c>
      <c r="E45" s="63" t="str">
        <f t="shared" si="2"/>
        <v>04/05/2022</v>
      </c>
      <c r="G45" s="189" t="s">
        <v>2250</v>
      </c>
      <c r="K45" s="180" t="s">
        <v>1361</v>
      </c>
    </row>
    <row r="46">
      <c r="A46" s="188" t="s">
        <v>2206</v>
      </c>
      <c r="B46" s="188" t="s">
        <v>2236</v>
      </c>
      <c r="C46" s="188" t="s">
        <v>2208</v>
      </c>
      <c r="D46" s="63" t="str">
        <f t="shared" si="1"/>
        <v>11/01/2022</v>
      </c>
      <c r="E46" s="63" t="str">
        <f t="shared" si="2"/>
        <v>01/11/2022</v>
      </c>
      <c r="G46" s="186" t="s">
        <v>1293</v>
      </c>
      <c r="K46" s="180" t="s">
        <v>1292</v>
      </c>
    </row>
    <row r="47">
      <c r="A47" s="187" t="s">
        <v>2206</v>
      </c>
      <c r="B47" s="187" t="s">
        <v>2239</v>
      </c>
      <c r="C47" s="187" t="s">
        <v>2208</v>
      </c>
      <c r="D47" s="63" t="str">
        <f t="shared" si="1"/>
        <v>11/21/2022</v>
      </c>
      <c r="E47" s="63" t="str">
        <f t="shared" si="2"/>
        <v>21/11/2022</v>
      </c>
      <c r="G47" s="186" t="s">
        <v>70</v>
      </c>
      <c r="K47" s="180" t="s">
        <v>73</v>
      </c>
    </row>
    <row r="48">
      <c r="A48" s="187" t="s">
        <v>2206</v>
      </c>
      <c r="B48" s="187" t="s">
        <v>2228</v>
      </c>
      <c r="C48" s="187" t="s">
        <v>2208</v>
      </c>
      <c r="D48" s="63" t="str">
        <f t="shared" si="1"/>
        <v>11/28/2022</v>
      </c>
      <c r="E48" s="63" t="str">
        <f t="shared" si="2"/>
        <v>28/11/2022</v>
      </c>
      <c r="G48" s="186" t="s">
        <v>912</v>
      </c>
      <c r="K48" s="63" t="s">
        <v>913</v>
      </c>
    </row>
    <row r="49">
      <c r="A49" s="187" t="s">
        <v>2206</v>
      </c>
      <c r="B49" s="187" t="s">
        <v>2239</v>
      </c>
      <c r="C49" s="187" t="s">
        <v>2208</v>
      </c>
      <c r="D49" s="63" t="str">
        <f t="shared" si="1"/>
        <v>11/21/2022</v>
      </c>
      <c r="E49" s="63" t="str">
        <f t="shared" si="2"/>
        <v>21/11/2022</v>
      </c>
      <c r="G49" s="186" t="s">
        <v>70</v>
      </c>
      <c r="K49" s="182" t="s">
        <v>73</v>
      </c>
    </row>
    <row r="50">
      <c r="A50" s="187" t="s">
        <v>2251</v>
      </c>
      <c r="B50" s="187" t="s">
        <v>2252</v>
      </c>
      <c r="C50" s="187" t="s">
        <v>2208</v>
      </c>
      <c r="D50" s="63" t="str">
        <f t="shared" si="1"/>
        <v>9/30/2022</v>
      </c>
      <c r="E50" s="63" t="str">
        <f t="shared" si="2"/>
        <v>30/9/2022</v>
      </c>
      <c r="G50" s="186" t="s">
        <v>396</v>
      </c>
      <c r="K50" s="63" t="s">
        <v>397</v>
      </c>
    </row>
    <row r="51">
      <c r="A51" s="187" t="s">
        <v>2206</v>
      </c>
      <c r="B51" s="187" t="s">
        <v>2225</v>
      </c>
      <c r="C51" s="187" t="s">
        <v>2208</v>
      </c>
      <c r="D51" s="63" t="str">
        <f t="shared" si="1"/>
        <v>11/23/2022</v>
      </c>
      <c r="E51" s="63" t="str">
        <f t="shared" si="2"/>
        <v>23/11/2022</v>
      </c>
      <c r="G51" s="186" t="s">
        <v>2226</v>
      </c>
      <c r="K51" s="63" t="s">
        <v>2227</v>
      </c>
    </row>
    <row r="52">
      <c r="A52" s="187" t="s">
        <v>2206</v>
      </c>
      <c r="B52" s="187" t="s">
        <v>2253</v>
      </c>
      <c r="C52" s="187" t="s">
        <v>2208</v>
      </c>
      <c r="D52" s="63" t="str">
        <f t="shared" si="1"/>
        <v>11/24/2022</v>
      </c>
      <c r="E52" s="63" t="str">
        <f t="shared" si="2"/>
        <v>24/11/2022</v>
      </c>
      <c r="G52" s="186" t="s">
        <v>1242</v>
      </c>
      <c r="K52" s="63" t="s">
        <v>2254</v>
      </c>
    </row>
    <row r="53">
      <c r="A53" s="188" t="s">
        <v>2211</v>
      </c>
      <c r="B53" s="188" t="s">
        <v>2255</v>
      </c>
      <c r="C53" s="188" t="s">
        <v>2208</v>
      </c>
      <c r="D53" s="63" t="str">
        <f t="shared" si="1"/>
        <v>07/06/2022</v>
      </c>
      <c r="E53" s="63" t="str">
        <f t="shared" si="2"/>
        <v>06/07/2022</v>
      </c>
      <c r="G53" s="189" t="s">
        <v>2256</v>
      </c>
      <c r="K53" s="180" t="s">
        <v>2257</v>
      </c>
    </row>
    <row r="54">
      <c r="A54" s="187" t="s">
        <v>2206</v>
      </c>
      <c r="B54" s="187" t="s">
        <v>2207</v>
      </c>
      <c r="C54" s="187" t="s">
        <v>2208</v>
      </c>
      <c r="D54" s="63" t="str">
        <f t="shared" si="1"/>
        <v>11/22/2022</v>
      </c>
      <c r="E54" s="63" t="str">
        <f t="shared" si="2"/>
        <v>22/11/2022</v>
      </c>
      <c r="G54" s="186" t="s">
        <v>2209</v>
      </c>
      <c r="K54" s="63" t="s">
        <v>2210</v>
      </c>
    </row>
    <row r="55">
      <c r="A55" s="188" t="s">
        <v>2206</v>
      </c>
      <c r="B55" s="188" t="s">
        <v>2222</v>
      </c>
      <c r="C55" s="188" t="s">
        <v>2208</v>
      </c>
      <c r="D55" s="63" t="str">
        <f t="shared" si="1"/>
        <v>11/10/2022</v>
      </c>
      <c r="E55" s="63" t="str">
        <f t="shared" si="2"/>
        <v>10/11/2022</v>
      </c>
      <c r="G55" s="186" t="s">
        <v>140</v>
      </c>
      <c r="K55" s="63" t="s">
        <v>137</v>
      </c>
    </row>
    <row r="56">
      <c r="A56" s="188" t="s">
        <v>2206</v>
      </c>
      <c r="B56" s="188" t="s">
        <v>2222</v>
      </c>
      <c r="C56" s="188" t="s">
        <v>2208</v>
      </c>
      <c r="D56" s="63" t="str">
        <f t="shared" si="1"/>
        <v>11/10/2022</v>
      </c>
      <c r="E56" s="63" t="str">
        <f t="shared" si="2"/>
        <v>10/11/2022</v>
      </c>
      <c r="G56" s="186" t="s">
        <v>140</v>
      </c>
      <c r="K56" s="63" t="s">
        <v>137</v>
      </c>
    </row>
    <row r="57">
      <c r="A57" s="187" t="s">
        <v>2224</v>
      </c>
      <c r="B57" s="187" t="s">
        <v>2253</v>
      </c>
      <c r="C57" s="187" t="s">
        <v>2208</v>
      </c>
      <c r="D57" s="63" t="str">
        <f t="shared" si="1"/>
        <v>8/24/2022</v>
      </c>
      <c r="E57" s="63" t="str">
        <f t="shared" si="2"/>
        <v>24/8/2022</v>
      </c>
      <c r="G57" s="186" t="s">
        <v>91</v>
      </c>
      <c r="K57" s="63" t="s">
        <v>93</v>
      </c>
    </row>
    <row r="58">
      <c r="A58" s="188" t="s">
        <v>2222</v>
      </c>
      <c r="B58" s="188" t="s">
        <v>2214</v>
      </c>
      <c r="C58" s="188" t="s">
        <v>2208</v>
      </c>
      <c r="D58" s="63" t="str">
        <f t="shared" si="1"/>
        <v>10/09/2022</v>
      </c>
      <c r="E58" s="63" t="str">
        <f t="shared" si="2"/>
        <v>09/10/2022</v>
      </c>
      <c r="G58" s="186" t="s">
        <v>2258</v>
      </c>
      <c r="K58" s="63" t="s">
        <v>1895</v>
      </c>
    </row>
    <row r="59">
      <c r="A59" s="187" t="s">
        <v>2219</v>
      </c>
      <c r="B59" s="187" t="s">
        <v>2259</v>
      </c>
      <c r="C59" s="187" t="s">
        <v>2208</v>
      </c>
      <c r="D59" s="63" t="str">
        <f t="shared" si="1"/>
        <v>4/20/2022</v>
      </c>
      <c r="E59" s="63" t="str">
        <f t="shared" si="2"/>
        <v>20/4/2022</v>
      </c>
      <c r="G59" s="186" t="s">
        <v>384</v>
      </c>
      <c r="K59" s="63" t="s">
        <v>385</v>
      </c>
    </row>
    <row r="60">
      <c r="A60" s="188" t="s">
        <v>2206</v>
      </c>
      <c r="B60" s="188" t="s">
        <v>2260</v>
      </c>
      <c r="C60" s="188" t="s">
        <v>2208</v>
      </c>
      <c r="D60" s="63" t="str">
        <f t="shared" si="1"/>
        <v>11/02/2022</v>
      </c>
      <c r="E60" s="63" t="str">
        <f t="shared" si="2"/>
        <v>02/11/2022</v>
      </c>
      <c r="G60" s="186" t="s">
        <v>2261</v>
      </c>
      <c r="K60" s="63" t="s">
        <v>2262</v>
      </c>
    </row>
    <row r="61">
      <c r="A61" s="187" t="s">
        <v>2222</v>
      </c>
      <c r="B61" s="187" t="s">
        <v>2263</v>
      </c>
      <c r="C61" s="187" t="s">
        <v>2208</v>
      </c>
      <c r="D61" s="63" t="str">
        <f t="shared" si="1"/>
        <v>10/19/2022</v>
      </c>
      <c r="E61" s="63" t="str">
        <f t="shared" si="2"/>
        <v>19/10/2022</v>
      </c>
      <c r="G61" s="186" t="s">
        <v>374</v>
      </c>
      <c r="K61" s="182" t="s">
        <v>376</v>
      </c>
    </row>
    <row r="62">
      <c r="A62" s="187" t="s">
        <v>2206</v>
      </c>
      <c r="B62" s="187" t="s">
        <v>2239</v>
      </c>
      <c r="C62" s="187" t="s">
        <v>2208</v>
      </c>
      <c r="D62" s="63" t="str">
        <f t="shared" si="1"/>
        <v>11/21/2022</v>
      </c>
      <c r="E62" s="63" t="str">
        <f t="shared" si="2"/>
        <v>21/11/2022</v>
      </c>
      <c r="G62" s="186" t="s">
        <v>70</v>
      </c>
      <c r="K62" s="63" t="s">
        <v>73</v>
      </c>
    </row>
    <row r="63">
      <c r="A63" s="188" t="s">
        <v>2242</v>
      </c>
      <c r="B63" s="188" t="s">
        <v>2214</v>
      </c>
      <c r="C63" s="188" t="s">
        <v>2208</v>
      </c>
      <c r="D63" s="63" t="str">
        <f t="shared" si="1"/>
        <v>08/09/2022</v>
      </c>
      <c r="E63" s="63" t="str">
        <f t="shared" si="2"/>
        <v>09/08/2022</v>
      </c>
      <c r="G63" s="189" t="s">
        <v>2264</v>
      </c>
      <c r="K63" s="63" t="s">
        <v>2265</v>
      </c>
    </row>
    <row r="64">
      <c r="A64" s="187" t="s">
        <v>2224</v>
      </c>
      <c r="B64" s="187" t="s">
        <v>2245</v>
      </c>
      <c r="C64" s="187" t="s">
        <v>2208</v>
      </c>
      <c r="D64" s="63" t="str">
        <f t="shared" si="1"/>
        <v>8/16/2022</v>
      </c>
      <c r="E64" s="63" t="str">
        <f t="shared" si="2"/>
        <v>16/8/2022</v>
      </c>
      <c r="G64" s="186" t="s">
        <v>200</v>
      </c>
      <c r="K64" s="182" t="s">
        <v>203</v>
      </c>
    </row>
    <row r="65">
      <c r="A65" s="187" t="s">
        <v>2240</v>
      </c>
      <c r="B65" s="187" t="s">
        <v>2225</v>
      </c>
      <c r="C65" s="187" t="s">
        <v>2208</v>
      </c>
      <c r="D65" s="63" t="str">
        <f t="shared" si="1"/>
        <v>6/23/2022</v>
      </c>
      <c r="E65" s="63" t="str">
        <f t="shared" si="2"/>
        <v>23/6/2022</v>
      </c>
      <c r="G65" s="186" t="s">
        <v>847</v>
      </c>
      <c r="K65" s="63" t="s">
        <v>848</v>
      </c>
    </row>
    <row r="66">
      <c r="A66" s="187" t="s">
        <v>2219</v>
      </c>
      <c r="B66" s="187" t="s">
        <v>2246</v>
      </c>
      <c r="C66" s="187" t="s">
        <v>2208</v>
      </c>
      <c r="D66" s="63" t="str">
        <f t="shared" si="1"/>
        <v>4/27/2022</v>
      </c>
      <c r="E66" s="63" t="str">
        <f t="shared" si="2"/>
        <v>27/4/2022</v>
      </c>
      <c r="G66" s="186" t="s">
        <v>415</v>
      </c>
      <c r="K66" s="63" t="s">
        <v>416</v>
      </c>
    </row>
    <row r="67">
      <c r="A67" s="187" t="s">
        <v>2206</v>
      </c>
      <c r="B67" s="187" t="s">
        <v>2239</v>
      </c>
      <c r="C67" s="187" t="s">
        <v>2208</v>
      </c>
      <c r="D67" s="63" t="str">
        <f t="shared" si="1"/>
        <v>11/21/2022</v>
      </c>
      <c r="E67" s="63" t="str">
        <f t="shared" si="2"/>
        <v>21/11/2022</v>
      </c>
      <c r="G67" s="186" t="s">
        <v>70</v>
      </c>
      <c r="K67" s="63" t="s">
        <v>73</v>
      </c>
    </row>
    <row r="68">
      <c r="A68" s="187" t="s">
        <v>2206</v>
      </c>
      <c r="B68" s="187" t="s">
        <v>2225</v>
      </c>
      <c r="C68" s="187" t="s">
        <v>2208</v>
      </c>
      <c r="D68" s="63" t="str">
        <f t="shared" si="1"/>
        <v>11/23/2022</v>
      </c>
      <c r="E68" s="63" t="str">
        <f t="shared" si="2"/>
        <v>23/11/2022</v>
      </c>
      <c r="G68" s="186" t="s">
        <v>2226</v>
      </c>
      <c r="K68" s="63" t="s">
        <v>2227</v>
      </c>
    </row>
    <row r="69">
      <c r="A69" s="187" t="s">
        <v>2219</v>
      </c>
      <c r="B69" s="187" t="s">
        <v>2263</v>
      </c>
      <c r="C69" s="187" t="s">
        <v>2208</v>
      </c>
      <c r="D69" s="63" t="str">
        <f t="shared" si="1"/>
        <v>4/19/2022</v>
      </c>
      <c r="E69" s="63" t="str">
        <f t="shared" si="2"/>
        <v>19/4/2022</v>
      </c>
      <c r="G69" s="186" t="s">
        <v>2266</v>
      </c>
      <c r="K69" s="180" t="s">
        <v>2267</v>
      </c>
    </row>
    <row r="70">
      <c r="A70" s="187" t="s">
        <v>2206</v>
      </c>
      <c r="B70" s="187" t="s">
        <v>2228</v>
      </c>
      <c r="C70" s="187" t="s">
        <v>2208</v>
      </c>
      <c r="D70" s="63" t="str">
        <f t="shared" si="1"/>
        <v>11/28/2022</v>
      </c>
      <c r="E70" s="63" t="str">
        <f t="shared" si="2"/>
        <v>28/11/2022</v>
      </c>
      <c r="G70" s="186" t="s">
        <v>912</v>
      </c>
      <c r="K70" s="63" t="s">
        <v>913</v>
      </c>
    </row>
    <row r="71">
      <c r="A71" s="187" t="s">
        <v>2206</v>
      </c>
      <c r="B71" s="187" t="s">
        <v>2221</v>
      </c>
      <c r="C71" s="187" t="s">
        <v>2208</v>
      </c>
      <c r="D71" s="63" t="str">
        <f t="shared" si="1"/>
        <v>11/18/2022</v>
      </c>
      <c r="E71" s="63" t="str">
        <f t="shared" si="2"/>
        <v>18/11/2022</v>
      </c>
      <c r="G71" s="186" t="s">
        <v>125</v>
      </c>
      <c r="K71" s="63" t="s">
        <v>127</v>
      </c>
    </row>
    <row r="72">
      <c r="A72" s="187" t="s">
        <v>2222</v>
      </c>
      <c r="B72" s="187" t="s">
        <v>2228</v>
      </c>
      <c r="C72" s="187" t="s">
        <v>2208</v>
      </c>
      <c r="D72" s="63" t="str">
        <f t="shared" si="1"/>
        <v>10/28/2022</v>
      </c>
      <c r="E72" s="63" t="str">
        <f t="shared" si="2"/>
        <v>28/10/2022</v>
      </c>
      <c r="G72" s="186" t="s">
        <v>269</v>
      </c>
      <c r="K72" s="180" t="s">
        <v>272</v>
      </c>
    </row>
    <row r="73">
      <c r="A73" s="187" t="s">
        <v>2222</v>
      </c>
      <c r="B73" s="187" t="s">
        <v>2228</v>
      </c>
      <c r="C73" s="187" t="s">
        <v>2208</v>
      </c>
      <c r="D73" s="63" t="str">
        <f t="shared" si="1"/>
        <v>10/28/2022</v>
      </c>
      <c r="E73" s="63" t="str">
        <f t="shared" si="2"/>
        <v>28/10/2022</v>
      </c>
      <c r="G73" s="186" t="s">
        <v>269</v>
      </c>
      <c r="K73" s="63" t="s">
        <v>272</v>
      </c>
    </row>
    <row r="74">
      <c r="A74" s="187" t="s">
        <v>2206</v>
      </c>
      <c r="B74" s="187" t="s">
        <v>2228</v>
      </c>
      <c r="C74" s="187" t="s">
        <v>2208</v>
      </c>
      <c r="D74" s="63" t="str">
        <f t="shared" si="1"/>
        <v>11/28/2022</v>
      </c>
      <c r="E74" s="63" t="str">
        <f t="shared" si="2"/>
        <v>28/11/2022</v>
      </c>
      <c r="G74" s="186" t="s">
        <v>912</v>
      </c>
      <c r="K74" s="63" t="s">
        <v>913</v>
      </c>
    </row>
    <row r="75">
      <c r="A75" s="187" t="s">
        <v>2206</v>
      </c>
      <c r="B75" s="187" t="s">
        <v>2268</v>
      </c>
      <c r="C75" s="187" t="s">
        <v>2208</v>
      </c>
      <c r="D75" s="63" t="str">
        <f t="shared" si="1"/>
        <v>11/15/2022</v>
      </c>
      <c r="E75" s="63" t="str">
        <f t="shared" si="2"/>
        <v>15/11/2022</v>
      </c>
      <c r="G75" s="186" t="s">
        <v>749</v>
      </c>
      <c r="K75" s="63" t="s">
        <v>750</v>
      </c>
    </row>
    <row r="76">
      <c r="A76" s="188" t="s">
        <v>2206</v>
      </c>
      <c r="B76" s="188" t="s">
        <v>2222</v>
      </c>
      <c r="C76" s="188" t="s">
        <v>2208</v>
      </c>
      <c r="D76" s="63" t="str">
        <f t="shared" si="1"/>
        <v>11/10/2022</v>
      </c>
      <c r="E76" s="63" t="str">
        <f t="shared" si="2"/>
        <v>10/11/2022</v>
      </c>
      <c r="G76" s="186" t="s">
        <v>140</v>
      </c>
      <c r="K76" s="63" t="s">
        <v>137</v>
      </c>
    </row>
    <row r="77">
      <c r="A77" s="187" t="s">
        <v>2222</v>
      </c>
      <c r="B77" s="187" t="s">
        <v>2228</v>
      </c>
      <c r="C77" s="187" t="s">
        <v>2208</v>
      </c>
      <c r="D77" s="63" t="str">
        <f t="shared" si="1"/>
        <v>10/28/2022</v>
      </c>
      <c r="E77" s="63" t="str">
        <f t="shared" si="2"/>
        <v>28/10/2022</v>
      </c>
      <c r="G77" s="186" t="s">
        <v>269</v>
      </c>
      <c r="K77" s="63" t="s">
        <v>272</v>
      </c>
    </row>
    <row r="78">
      <c r="A78" s="187" t="s">
        <v>2219</v>
      </c>
      <c r="B78" s="187" t="s">
        <v>2221</v>
      </c>
      <c r="C78" s="187" t="s">
        <v>2208</v>
      </c>
      <c r="D78" s="63" t="str">
        <f t="shared" si="1"/>
        <v>4/18/2022</v>
      </c>
      <c r="E78" s="63" t="str">
        <f t="shared" si="2"/>
        <v>18/4/2022</v>
      </c>
      <c r="G78" s="186" t="s">
        <v>405</v>
      </c>
      <c r="K78" s="63" t="s">
        <v>407</v>
      </c>
    </row>
    <row r="79">
      <c r="A79" s="187" t="s">
        <v>2222</v>
      </c>
      <c r="B79" s="187" t="s">
        <v>2220</v>
      </c>
      <c r="C79" s="187" t="s">
        <v>2208</v>
      </c>
      <c r="D79" s="63" t="str">
        <f t="shared" si="1"/>
        <v>10/26/2022</v>
      </c>
      <c r="E79" s="63" t="str">
        <f t="shared" si="2"/>
        <v>26/10/2022</v>
      </c>
      <c r="G79" s="186" t="s">
        <v>451</v>
      </c>
      <c r="K79" s="63" t="s">
        <v>452</v>
      </c>
    </row>
    <row r="80">
      <c r="A80" s="187" t="s">
        <v>2251</v>
      </c>
      <c r="B80" s="187" t="s">
        <v>2259</v>
      </c>
      <c r="C80" s="187" t="s">
        <v>2208</v>
      </c>
      <c r="D80" s="63" t="str">
        <f t="shared" si="1"/>
        <v>9/20/2022</v>
      </c>
      <c r="E80" s="63" t="str">
        <f t="shared" si="2"/>
        <v>20/9/2022</v>
      </c>
      <c r="G80" s="186" t="s">
        <v>759</v>
      </c>
      <c r="K80" s="180" t="s">
        <v>760</v>
      </c>
    </row>
    <row r="81">
      <c r="A81" s="187" t="s">
        <v>2206</v>
      </c>
      <c r="B81" s="187" t="s">
        <v>2221</v>
      </c>
      <c r="C81" s="187" t="s">
        <v>2208</v>
      </c>
      <c r="D81" s="63" t="str">
        <f t="shared" si="1"/>
        <v>11/18/2022</v>
      </c>
      <c r="E81" s="63" t="str">
        <f t="shared" si="2"/>
        <v>18/11/2022</v>
      </c>
      <c r="G81" s="186" t="s">
        <v>125</v>
      </c>
      <c r="K81" s="63" t="s">
        <v>127</v>
      </c>
    </row>
    <row r="82">
      <c r="A82" s="188" t="s">
        <v>2206</v>
      </c>
      <c r="B82" s="188" t="s">
        <v>2214</v>
      </c>
      <c r="C82" s="188" t="s">
        <v>2208</v>
      </c>
      <c r="D82" s="63" t="str">
        <f t="shared" si="1"/>
        <v>11/09/2022</v>
      </c>
      <c r="E82" s="63" t="str">
        <f t="shared" si="2"/>
        <v>09/11/2022</v>
      </c>
      <c r="G82" s="186" t="s">
        <v>2215</v>
      </c>
      <c r="K82" s="63" t="s">
        <v>2216</v>
      </c>
    </row>
    <row r="83">
      <c r="A83" s="188" t="s">
        <v>2269</v>
      </c>
      <c r="B83" s="188" t="s">
        <v>2236</v>
      </c>
      <c r="C83" s="188" t="s">
        <v>2270</v>
      </c>
      <c r="D83" s="63" t="str">
        <f t="shared" si="1"/>
        <v>00/01/1900</v>
      </c>
      <c r="E83" s="63" t="str">
        <f t="shared" si="2"/>
        <v>01/00/1900</v>
      </c>
      <c r="G83" s="186"/>
    </row>
    <row r="84">
      <c r="A84" s="187" t="s">
        <v>2219</v>
      </c>
      <c r="B84" s="187" t="s">
        <v>2223</v>
      </c>
      <c r="C84" s="187" t="s">
        <v>2208</v>
      </c>
      <c r="D84" s="63" t="str">
        <f t="shared" si="1"/>
        <v>4/13/2022</v>
      </c>
      <c r="E84" s="63" t="str">
        <f t="shared" si="2"/>
        <v>13/4/2022</v>
      </c>
      <c r="G84" s="186" t="s">
        <v>468</v>
      </c>
      <c r="K84" s="63" t="s">
        <v>470</v>
      </c>
    </row>
    <row r="85">
      <c r="A85" s="188" t="s">
        <v>2206</v>
      </c>
      <c r="B85" s="188" t="s">
        <v>2260</v>
      </c>
      <c r="C85" s="188" t="s">
        <v>2208</v>
      </c>
      <c r="D85" s="63" t="str">
        <f t="shared" si="1"/>
        <v>11/02/2022</v>
      </c>
      <c r="E85" s="63" t="str">
        <f t="shared" si="2"/>
        <v>02/11/2022</v>
      </c>
      <c r="G85" s="186" t="s">
        <v>2261</v>
      </c>
      <c r="K85" s="63" t="s">
        <v>2262</v>
      </c>
    </row>
    <row r="86">
      <c r="A86" s="188" t="s">
        <v>2242</v>
      </c>
      <c r="B86" s="188" t="s">
        <v>2242</v>
      </c>
      <c r="C86" s="188" t="s">
        <v>2208</v>
      </c>
      <c r="D86" s="63" t="str">
        <f t="shared" si="1"/>
        <v>08/08/2022</v>
      </c>
      <c r="E86" s="63" t="str">
        <f t="shared" si="2"/>
        <v>08/08/2022</v>
      </c>
      <c r="G86" s="189" t="s">
        <v>2271</v>
      </c>
      <c r="K86" s="63" t="s">
        <v>2272</v>
      </c>
    </row>
    <row r="87">
      <c r="A87" s="188" t="s">
        <v>2222</v>
      </c>
      <c r="B87" s="188" t="s">
        <v>2243</v>
      </c>
      <c r="C87" s="188" t="s">
        <v>2208</v>
      </c>
      <c r="D87" s="63" t="str">
        <f t="shared" si="1"/>
        <v>10/12/2022</v>
      </c>
      <c r="E87" s="63" t="str">
        <f t="shared" si="2"/>
        <v>12/10/2022</v>
      </c>
      <c r="G87" s="186" t="s">
        <v>489</v>
      </c>
      <c r="K87" s="180" t="s">
        <v>491</v>
      </c>
    </row>
    <row r="88">
      <c r="A88" s="188" t="s">
        <v>2269</v>
      </c>
      <c r="B88" s="188" t="s">
        <v>2236</v>
      </c>
      <c r="C88" s="188" t="s">
        <v>2270</v>
      </c>
      <c r="D88" s="63" t="str">
        <f t="shared" si="1"/>
        <v>00/01/1900</v>
      </c>
      <c r="E88" s="63" t="str">
        <f t="shared" si="2"/>
        <v>01/00/1900</v>
      </c>
      <c r="G88" s="186"/>
    </row>
    <row r="89">
      <c r="A89" s="187" t="s">
        <v>2251</v>
      </c>
      <c r="B89" s="187" t="s">
        <v>2241</v>
      </c>
      <c r="C89" s="187" t="s">
        <v>2208</v>
      </c>
      <c r="D89" s="63" t="str">
        <f t="shared" si="1"/>
        <v>9/29/2022</v>
      </c>
      <c r="E89" s="63" t="str">
        <f t="shared" si="2"/>
        <v>29/9/2022</v>
      </c>
      <c r="G89" s="186" t="s">
        <v>299</v>
      </c>
      <c r="K89" s="180" t="s">
        <v>300</v>
      </c>
    </row>
    <row r="90">
      <c r="A90" s="188" t="s">
        <v>2249</v>
      </c>
      <c r="B90" s="188" t="s">
        <v>2243</v>
      </c>
      <c r="C90" s="188" t="s">
        <v>2208</v>
      </c>
      <c r="D90" s="63" t="str">
        <f t="shared" si="1"/>
        <v>04/12/2022</v>
      </c>
      <c r="E90" s="63" t="str">
        <f t="shared" si="2"/>
        <v>12/04/2022</v>
      </c>
      <c r="G90" s="189" t="s">
        <v>346</v>
      </c>
      <c r="K90" s="182" t="s">
        <v>2273</v>
      </c>
    </row>
    <row r="91">
      <c r="A91" s="187" t="s">
        <v>2251</v>
      </c>
      <c r="B91" s="187" t="s">
        <v>2245</v>
      </c>
      <c r="C91" s="187" t="s">
        <v>2208</v>
      </c>
      <c r="D91" s="63" t="str">
        <f t="shared" si="1"/>
        <v>9/16/2022</v>
      </c>
      <c r="E91" s="63" t="str">
        <f t="shared" si="2"/>
        <v>16/9/2022</v>
      </c>
      <c r="G91" s="186" t="s">
        <v>504</v>
      </c>
      <c r="K91" s="180" t="s">
        <v>505</v>
      </c>
    </row>
    <row r="92">
      <c r="A92" s="188" t="s">
        <v>2206</v>
      </c>
      <c r="B92" s="188" t="s">
        <v>2255</v>
      </c>
      <c r="C92" s="188" t="s">
        <v>2208</v>
      </c>
      <c r="D92" s="63" t="str">
        <f t="shared" si="1"/>
        <v>11/06/2022</v>
      </c>
      <c r="E92" s="63" t="str">
        <f t="shared" si="2"/>
        <v>06/11/2022</v>
      </c>
      <c r="G92" s="186" t="s">
        <v>2274</v>
      </c>
      <c r="K92" s="63" t="s">
        <v>2275</v>
      </c>
    </row>
    <row r="93">
      <c r="A93" s="188" t="s">
        <v>2249</v>
      </c>
      <c r="B93" s="188" t="s">
        <v>2206</v>
      </c>
      <c r="C93" s="188" t="s">
        <v>2208</v>
      </c>
      <c r="D93" s="63" t="str">
        <f t="shared" si="1"/>
        <v>04/11/2022</v>
      </c>
      <c r="E93" s="63" t="str">
        <f t="shared" si="2"/>
        <v>11/04/2022</v>
      </c>
      <c r="G93" s="189" t="s">
        <v>509</v>
      </c>
      <c r="K93" s="182" t="s">
        <v>1533</v>
      </c>
    </row>
    <row r="94">
      <c r="A94" s="187" t="s">
        <v>2206</v>
      </c>
      <c r="B94" s="187" t="s">
        <v>2253</v>
      </c>
      <c r="C94" s="187" t="s">
        <v>2208</v>
      </c>
      <c r="D94" s="63" t="str">
        <f t="shared" si="1"/>
        <v>11/24/2022</v>
      </c>
      <c r="E94" s="63" t="str">
        <f t="shared" si="2"/>
        <v>24/11/2022</v>
      </c>
      <c r="G94" s="186" t="s">
        <v>1242</v>
      </c>
      <c r="K94" s="180" t="s">
        <v>2254</v>
      </c>
    </row>
    <row r="95">
      <c r="A95" s="187" t="s">
        <v>2222</v>
      </c>
      <c r="B95" s="187" t="s">
        <v>2253</v>
      </c>
      <c r="C95" s="187" t="s">
        <v>2208</v>
      </c>
      <c r="D95" s="63" t="str">
        <f t="shared" si="1"/>
        <v>10/24/2022</v>
      </c>
      <c r="E95" s="63" t="str">
        <f t="shared" si="2"/>
        <v>24/10/2022</v>
      </c>
      <c r="G95" s="186" t="s">
        <v>915</v>
      </c>
      <c r="K95" s="63" t="s">
        <v>916</v>
      </c>
    </row>
    <row r="96">
      <c r="A96" s="188" t="s">
        <v>2206</v>
      </c>
      <c r="B96" s="188" t="s">
        <v>2211</v>
      </c>
      <c r="C96" s="188" t="s">
        <v>2208</v>
      </c>
      <c r="D96" s="63" t="str">
        <f t="shared" si="1"/>
        <v>11/07/2022</v>
      </c>
      <c r="E96" s="63" t="str">
        <f t="shared" si="2"/>
        <v>07/11/2022</v>
      </c>
      <c r="G96" s="186" t="s">
        <v>2212</v>
      </c>
      <c r="K96" s="182" t="s">
        <v>2213</v>
      </c>
    </row>
    <row r="97">
      <c r="A97" s="187" t="s">
        <v>2206</v>
      </c>
      <c r="B97" s="187" t="s">
        <v>2221</v>
      </c>
      <c r="C97" s="187" t="s">
        <v>2208</v>
      </c>
      <c r="D97" s="63" t="str">
        <f t="shared" si="1"/>
        <v>11/18/2022</v>
      </c>
      <c r="E97" s="63" t="str">
        <f t="shared" si="2"/>
        <v>18/11/2022</v>
      </c>
      <c r="G97" s="186" t="s">
        <v>125</v>
      </c>
      <c r="K97" s="182" t="s">
        <v>127</v>
      </c>
    </row>
    <row r="98">
      <c r="A98" s="187" t="s">
        <v>2206</v>
      </c>
      <c r="B98" s="187" t="s">
        <v>2228</v>
      </c>
      <c r="C98" s="187" t="s">
        <v>2208</v>
      </c>
      <c r="D98" s="63" t="str">
        <f t="shared" si="1"/>
        <v>11/28/2022</v>
      </c>
      <c r="E98" s="63" t="str">
        <f t="shared" si="2"/>
        <v>28/11/2022</v>
      </c>
      <c r="G98" s="186" t="s">
        <v>912</v>
      </c>
      <c r="K98" s="182" t="s">
        <v>913</v>
      </c>
    </row>
    <row r="99">
      <c r="A99" s="187" t="s">
        <v>2251</v>
      </c>
      <c r="B99" s="187" t="s">
        <v>2241</v>
      </c>
      <c r="C99" s="187" t="s">
        <v>2208</v>
      </c>
      <c r="D99" s="63" t="str">
        <f t="shared" si="1"/>
        <v>9/29/2022</v>
      </c>
      <c r="E99" s="63" t="str">
        <f t="shared" si="2"/>
        <v>29/9/2022</v>
      </c>
      <c r="G99" s="186" t="s">
        <v>299</v>
      </c>
      <c r="K99" s="182" t="s">
        <v>300</v>
      </c>
    </row>
    <row r="100">
      <c r="A100" s="187" t="s">
        <v>2222</v>
      </c>
      <c r="B100" s="187" t="s">
        <v>2223</v>
      </c>
      <c r="C100" s="187" t="s">
        <v>2208</v>
      </c>
      <c r="D100" s="63" t="str">
        <f t="shared" si="1"/>
        <v>10/13/2022</v>
      </c>
      <c r="E100" s="63" t="str">
        <f t="shared" si="2"/>
        <v>13/10/2022</v>
      </c>
      <c r="G100" s="186" t="s">
        <v>144</v>
      </c>
      <c r="K100" s="182" t="s">
        <v>146</v>
      </c>
    </row>
    <row r="101">
      <c r="A101" s="187" t="s">
        <v>2206</v>
      </c>
      <c r="B101" s="187" t="s">
        <v>2253</v>
      </c>
      <c r="C101" s="187" t="s">
        <v>2208</v>
      </c>
      <c r="D101" s="63" t="str">
        <f t="shared" si="1"/>
        <v>11/24/2022</v>
      </c>
      <c r="E101" s="63" t="str">
        <f t="shared" si="2"/>
        <v>24/11/2022</v>
      </c>
      <c r="G101" s="186" t="s">
        <v>1242</v>
      </c>
      <c r="K101" s="180" t="s">
        <v>2254</v>
      </c>
    </row>
    <row r="102">
      <c r="A102" s="188" t="s">
        <v>2229</v>
      </c>
      <c r="B102" s="188" t="s">
        <v>2211</v>
      </c>
      <c r="C102" s="188" t="s">
        <v>2208</v>
      </c>
      <c r="D102" s="63" t="str">
        <f t="shared" si="1"/>
        <v>05/07/2022</v>
      </c>
      <c r="E102" s="63" t="str">
        <f t="shared" si="2"/>
        <v>07/05/2022</v>
      </c>
      <c r="G102" s="189" t="s">
        <v>2276</v>
      </c>
      <c r="K102" s="180" t="s">
        <v>1650</v>
      </c>
    </row>
    <row r="103">
      <c r="A103" s="188" t="s">
        <v>2206</v>
      </c>
      <c r="B103" s="188" t="s">
        <v>2211</v>
      </c>
      <c r="C103" s="188" t="s">
        <v>2208</v>
      </c>
      <c r="D103" s="63" t="str">
        <f t="shared" si="1"/>
        <v>11/07/2022</v>
      </c>
      <c r="E103" s="63" t="str">
        <f t="shared" si="2"/>
        <v>07/11/2022</v>
      </c>
      <c r="G103" s="186" t="s">
        <v>2212</v>
      </c>
      <c r="K103" s="182" t="s">
        <v>2213</v>
      </c>
    </row>
    <row r="104">
      <c r="A104" s="187" t="s">
        <v>2240</v>
      </c>
      <c r="B104" s="187" t="s">
        <v>2207</v>
      </c>
      <c r="C104" s="187" t="s">
        <v>2208</v>
      </c>
      <c r="D104" s="63" t="str">
        <f t="shared" si="1"/>
        <v>6/22/2022</v>
      </c>
      <c r="E104" s="63" t="str">
        <f t="shared" si="2"/>
        <v>22/6/2022</v>
      </c>
      <c r="G104" s="186" t="s">
        <v>544</v>
      </c>
      <c r="K104" s="182" t="s">
        <v>545</v>
      </c>
    </row>
    <row r="105">
      <c r="A105" s="187" t="s">
        <v>2206</v>
      </c>
      <c r="B105" s="187" t="s">
        <v>2239</v>
      </c>
      <c r="C105" s="187" t="s">
        <v>2208</v>
      </c>
      <c r="D105" s="63" t="str">
        <f t="shared" si="1"/>
        <v>11/21/2022</v>
      </c>
      <c r="E105" s="63" t="str">
        <f t="shared" si="2"/>
        <v>21/11/2022</v>
      </c>
      <c r="G105" s="186" t="s">
        <v>70</v>
      </c>
      <c r="K105" s="63" t="s">
        <v>73</v>
      </c>
    </row>
    <row r="106">
      <c r="A106" s="188" t="s">
        <v>2206</v>
      </c>
      <c r="B106" s="188" t="s">
        <v>2211</v>
      </c>
      <c r="C106" s="188" t="s">
        <v>2208</v>
      </c>
      <c r="D106" s="63" t="str">
        <f t="shared" si="1"/>
        <v>11/07/2022</v>
      </c>
      <c r="E106" s="63" t="str">
        <f t="shared" si="2"/>
        <v>07/11/2022</v>
      </c>
      <c r="G106" s="186" t="s">
        <v>2212</v>
      </c>
      <c r="K106" s="180" t="s">
        <v>2213</v>
      </c>
    </row>
    <row r="107">
      <c r="A107" s="187" t="s">
        <v>2206</v>
      </c>
      <c r="B107" s="187" t="s">
        <v>2239</v>
      </c>
      <c r="C107" s="187" t="s">
        <v>2208</v>
      </c>
      <c r="D107" s="63" t="str">
        <f t="shared" si="1"/>
        <v>11/21/2022</v>
      </c>
      <c r="E107" s="63" t="str">
        <f t="shared" si="2"/>
        <v>21/11/2022</v>
      </c>
      <c r="G107" s="186" t="s">
        <v>70</v>
      </c>
      <c r="K107" s="180" t="s">
        <v>73</v>
      </c>
    </row>
    <row r="108">
      <c r="A108" s="188" t="s">
        <v>2206</v>
      </c>
      <c r="B108" s="188" t="s">
        <v>2249</v>
      </c>
      <c r="C108" s="188" t="s">
        <v>2208</v>
      </c>
      <c r="D108" s="63" t="str">
        <f t="shared" si="1"/>
        <v>11/04/2022</v>
      </c>
      <c r="E108" s="63" t="str">
        <f t="shared" si="2"/>
        <v>04/11/2022</v>
      </c>
      <c r="G108" s="186" t="s">
        <v>1533</v>
      </c>
      <c r="K108" s="182" t="s">
        <v>2277</v>
      </c>
    </row>
    <row r="109">
      <c r="A109" s="187" t="s">
        <v>2222</v>
      </c>
      <c r="B109" s="187" t="s">
        <v>2221</v>
      </c>
      <c r="C109" s="187" t="s">
        <v>2208</v>
      </c>
      <c r="D109" s="63" t="str">
        <f t="shared" si="1"/>
        <v>10/18/2022</v>
      </c>
      <c r="E109" s="63" t="str">
        <f t="shared" si="2"/>
        <v>18/10/2022</v>
      </c>
      <c r="G109" s="186" t="s">
        <v>807</v>
      </c>
      <c r="K109" s="180" t="s">
        <v>808</v>
      </c>
    </row>
    <row r="110">
      <c r="A110" s="188" t="s">
        <v>2242</v>
      </c>
      <c r="B110" s="188" t="s">
        <v>2249</v>
      </c>
      <c r="C110" s="188" t="s">
        <v>2208</v>
      </c>
      <c r="D110" s="63" t="str">
        <f t="shared" si="1"/>
        <v>08/04/2022</v>
      </c>
      <c r="E110" s="63" t="str">
        <f t="shared" si="2"/>
        <v>04/08/2022</v>
      </c>
      <c r="G110" s="189" t="s">
        <v>2278</v>
      </c>
      <c r="K110" s="180" t="s">
        <v>2279</v>
      </c>
    </row>
    <row r="111">
      <c r="A111" s="187" t="s">
        <v>2235</v>
      </c>
      <c r="B111" s="187" t="s">
        <v>2221</v>
      </c>
      <c r="C111" s="187" t="s">
        <v>2208</v>
      </c>
      <c r="D111" s="63" t="str">
        <f t="shared" si="1"/>
        <v>5/18/2022</v>
      </c>
      <c r="E111" s="63" t="str">
        <f t="shared" si="2"/>
        <v>18/5/2022</v>
      </c>
      <c r="G111" s="186" t="s">
        <v>109</v>
      </c>
      <c r="K111" s="63" t="s">
        <v>112</v>
      </c>
    </row>
    <row r="112">
      <c r="A112" s="188" t="s">
        <v>2249</v>
      </c>
      <c r="B112" s="188" t="s">
        <v>2229</v>
      </c>
      <c r="C112" s="188" t="s">
        <v>2208</v>
      </c>
      <c r="D112" s="63" t="str">
        <f t="shared" si="1"/>
        <v>04/05/2022</v>
      </c>
      <c r="E112" s="63" t="str">
        <f t="shared" si="2"/>
        <v>05/04/2022</v>
      </c>
      <c r="G112" s="189" t="s">
        <v>2280</v>
      </c>
      <c r="K112" s="180" t="s">
        <v>2281</v>
      </c>
    </row>
    <row r="113">
      <c r="A113" s="188" t="s">
        <v>2206</v>
      </c>
      <c r="B113" s="188" t="s">
        <v>2249</v>
      </c>
      <c r="C113" s="188" t="s">
        <v>2208</v>
      </c>
      <c r="D113" s="63" t="str">
        <f t="shared" si="1"/>
        <v>11/04/2022</v>
      </c>
      <c r="E113" s="63" t="str">
        <f t="shared" si="2"/>
        <v>04/11/2022</v>
      </c>
      <c r="G113" s="186" t="s">
        <v>1533</v>
      </c>
      <c r="K113" s="182" t="s">
        <v>2277</v>
      </c>
    </row>
    <row r="114">
      <c r="A114" s="188" t="s">
        <v>2222</v>
      </c>
      <c r="B114" s="188" t="s">
        <v>2206</v>
      </c>
      <c r="C114" s="188" t="s">
        <v>2208</v>
      </c>
      <c r="D114" s="63" t="str">
        <f t="shared" si="1"/>
        <v>10/11/2022</v>
      </c>
      <c r="E114" s="63" t="str">
        <f t="shared" si="2"/>
        <v>11/10/2022</v>
      </c>
      <c r="G114" s="186" t="s">
        <v>137</v>
      </c>
      <c r="K114" s="63" t="s">
        <v>140</v>
      </c>
    </row>
    <row r="115">
      <c r="A115" s="187" t="s">
        <v>2206</v>
      </c>
      <c r="B115" s="187" t="s">
        <v>2268</v>
      </c>
      <c r="C115" s="187" t="s">
        <v>2208</v>
      </c>
      <c r="D115" s="63" t="str">
        <f t="shared" si="1"/>
        <v>11/15/2022</v>
      </c>
      <c r="E115" s="63" t="str">
        <f t="shared" si="2"/>
        <v>15/11/2022</v>
      </c>
      <c r="G115" s="186" t="s">
        <v>749</v>
      </c>
      <c r="K115" s="180" t="s">
        <v>750</v>
      </c>
    </row>
    <row r="116">
      <c r="A116" s="187" t="s">
        <v>2206</v>
      </c>
      <c r="B116" s="187" t="s">
        <v>2228</v>
      </c>
      <c r="C116" s="187" t="s">
        <v>2208</v>
      </c>
      <c r="D116" s="63" t="str">
        <f t="shared" si="1"/>
        <v>11/28/2022</v>
      </c>
      <c r="E116" s="63" t="str">
        <f t="shared" si="2"/>
        <v>28/11/2022</v>
      </c>
      <c r="G116" s="186" t="s">
        <v>912</v>
      </c>
      <c r="K116" s="63" t="s">
        <v>913</v>
      </c>
    </row>
    <row r="117">
      <c r="A117" s="188" t="s">
        <v>2222</v>
      </c>
      <c r="B117" s="188" t="s">
        <v>2222</v>
      </c>
      <c r="C117" s="188" t="s">
        <v>2208</v>
      </c>
      <c r="D117" s="63" t="str">
        <f t="shared" si="1"/>
        <v>10/10/2022</v>
      </c>
      <c r="E117" s="63" t="str">
        <f t="shared" si="2"/>
        <v>10/10/2022</v>
      </c>
      <c r="G117" s="186" t="s">
        <v>145</v>
      </c>
      <c r="K117" s="182" t="s">
        <v>145</v>
      </c>
    </row>
    <row r="118">
      <c r="A118" s="187" t="s">
        <v>2206</v>
      </c>
      <c r="B118" s="187" t="s">
        <v>2225</v>
      </c>
      <c r="C118" s="187" t="s">
        <v>2208</v>
      </c>
      <c r="D118" s="63" t="str">
        <f t="shared" si="1"/>
        <v>11/23/2022</v>
      </c>
      <c r="E118" s="63" t="str">
        <f t="shared" si="2"/>
        <v>23/11/2022</v>
      </c>
      <c r="G118" s="186" t="s">
        <v>2226</v>
      </c>
      <c r="K118" s="182" t="s">
        <v>2227</v>
      </c>
    </row>
    <row r="119">
      <c r="A119" s="187" t="s">
        <v>2206</v>
      </c>
      <c r="B119" s="187" t="s">
        <v>2245</v>
      </c>
      <c r="C119" s="187" t="s">
        <v>2208</v>
      </c>
      <c r="D119" s="63" t="str">
        <f t="shared" si="1"/>
        <v>11/16/2022</v>
      </c>
      <c r="E119" s="63" t="str">
        <f t="shared" si="2"/>
        <v>16/11/2022</v>
      </c>
      <c r="G119" s="186" t="s">
        <v>1033</v>
      </c>
      <c r="K119" s="63" t="s">
        <v>1034</v>
      </c>
    </row>
    <row r="120">
      <c r="A120" s="188" t="s">
        <v>2249</v>
      </c>
      <c r="B120" s="188" t="s">
        <v>2236</v>
      </c>
      <c r="C120" s="188" t="s">
        <v>2208</v>
      </c>
      <c r="D120" s="63" t="str">
        <f t="shared" si="1"/>
        <v>04/01/2022</v>
      </c>
      <c r="E120" s="63" t="str">
        <f t="shared" si="2"/>
        <v>01/04/2022</v>
      </c>
      <c r="G120" s="189" t="s">
        <v>2282</v>
      </c>
      <c r="K120" s="180" t="s">
        <v>1189</v>
      </c>
    </row>
    <row r="121">
      <c r="A121" s="188" t="s">
        <v>2269</v>
      </c>
      <c r="B121" s="188" t="s">
        <v>2236</v>
      </c>
      <c r="C121" s="188" t="s">
        <v>2270</v>
      </c>
      <c r="D121" s="63" t="str">
        <f t="shared" si="1"/>
        <v>00/01/1900</v>
      </c>
      <c r="E121" s="63" t="str">
        <f t="shared" si="2"/>
        <v>01/00/1900</v>
      </c>
      <c r="G121" s="186"/>
      <c r="K121" s="180"/>
    </row>
    <row r="122">
      <c r="A122" s="187" t="s">
        <v>2206</v>
      </c>
      <c r="B122" s="187" t="s">
        <v>2234</v>
      </c>
      <c r="C122" s="187" t="s">
        <v>2208</v>
      </c>
      <c r="D122" s="63" t="str">
        <f t="shared" si="1"/>
        <v>11/17/2022</v>
      </c>
      <c r="E122" s="63" t="str">
        <f t="shared" si="2"/>
        <v>17/11/2022</v>
      </c>
      <c r="G122" s="186" t="s">
        <v>126</v>
      </c>
      <c r="K122" s="180" t="s">
        <v>128</v>
      </c>
    </row>
    <row r="123">
      <c r="A123" s="187" t="s">
        <v>2206</v>
      </c>
      <c r="B123" s="187" t="s">
        <v>2253</v>
      </c>
      <c r="C123" s="187" t="s">
        <v>2208</v>
      </c>
      <c r="D123" s="63" t="str">
        <f t="shared" si="1"/>
        <v>11/24/2022</v>
      </c>
      <c r="E123" s="63" t="str">
        <f t="shared" si="2"/>
        <v>24/11/2022</v>
      </c>
      <c r="G123" s="186" t="s">
        <v>1242</v>
      </c>
      <c r="K123" s="180" t="s">
        <v>2254</v>
      </c>
    </row>
    <row r="124">
      <c r="A124" s="188" t="s">
        <v>2206</v>
      </c>
      <c r="B124" s="188" t="s">
        <v>2214</v>
      </c>
      <c r="C124" s="188" t="s">
        <v>2208</v>
      </c>
      <c r="D124" s="63" t="str">
        <f t="shared" si="1"/>
        <v>11/09/2022</v>
      </c>
      <c r="E124" s="63" t="str">
        <f t="shared" si="2"/>
        <v>09/11/2022</v>
      </c>
      <c r="G124" s="186" t="s">
        <v>2215</v>
      </c>
      <c r="K124" s="182" t="s">
        <v>2216</v>
      </c>
    </row>
    <row r="125">
      <c r="A125" s="188" t="s">
        <v>2206</v>
      </c>
      <c r="B125" s="188" t="s">
        <v>2249</v>
      </c>
      <c r="C125" s="188" t="s">
        <v>2208</v>
      </c>
      <c r="D125" s="63" t="str">
        <f t="shared" si="1"/>
        <v>11/04/2022</v>
      </c>
      <c r="E125" s="63" t="str">
        <f t="shared" si="2"/>
        <v>04/11/2022</v>
      </c>
      <c r="G125" s="186" t="s">
        <v>1533</v>
      </c>
      <c r="K125" s="180" t="s">
        <v>2277</v>
      </c>
    </row>
    <row r="126">
      <c r="A126" s="188" t="s">
        <v>2206</v>
      </c>
      <c r="B126" s="188" t="s">
        <v>2236</v>
      </c>
      <c r="C126" s="188" t="s">
        <v>2208</v>
      </c>
      <c r="D126" s="63" t="str">
        <f t="shared" si="1"/>
        <v>11/01/2022</v>
      </c>
      <c r="E126" s="63" t="str">
        <f t="shared" si="2"/>
        <v>01/11/2022</v>
      </c>
      <c r="G126" s="186" t="s">
        <v>1293</v>
      </c>
      <c r="K126" s="180" t="s">
        <v>1292</v>
      </c>
    </row>
    <row r="127">
      <c r="A127" s="187" t="s">
        <v>2206</v>
      </c>
      <c r="B127" s="187" t="s">
        <v>2239</v>
      </c>
      <c r="C127" s="187" t="s">
        <v>2208</v>
      </c>
      <c r="D127" s="63" t="str">
        <f t="shared" si="1"/>
        <v>11/21/2022</v>
      </c>
      <c r="E127" s="63" t="str">
        <f t="shared" si="2"/>
        <v>21/11/2022</v>
      </c>
      <c r="G127" s="186" t="s">
        <v>70</v>
      </c>
      <c r="K127" s="182" t="s">
        <v>73</v>
      </c>
    </row>
    <row r="128">
      <c r="A128" s="188" t="s">
        <v>2242</v>
      </c>
      <c r="B128" s="188" t="s">
        <v>2222</v>
      </c>
      <c r="C128" s="188" t="s">
        <v>2208</v>
      </c>
      <c r="D128" s="63" t="str">
        <f t="shared" si="1"/>
        <v>08/10/2022</v>
      </c>
      <c r="E128" s="63" t="str">
        <f t="shared" si="2"/>
        <v>10/08/2022</v>
      </c>
      <c r="G128" s="189" t="s">
        <v>2283</v>
      </c>
      <c r="K128" s="63" t="s">
        <v>2010</v>
      </c>
    </row>
    <row r="129">
      <c r="A129" s="188" t="s">
        <v>2206</v>
      </c>
      <c r="B129" s="188" t="s">
        <v>2222</v>
      </c>
      <c r="C129" s="188" t="s">
        <v>2208</v>
      </c>
      <c r="D129" s="63" t="str">
        <f t="shared" si="1"/>
        <v>11/10/2022</v>
      </c>
      <c r="E129" s="63" t="str">
        <f t="shared" si="2"/>
        <v>10/11/2022</v>
      </c>
      <c r="G129" s="186" t="s">
        <v>140</v>
      </c>
      <c r="K129" s="63" t="s">
        <v>137</v>
      </c>
    </row>
    <row r="130">
      <c r="A130" s="188" t="s">
        <v>2206</v>
      </c>
      <c r="B130" s="188" t="s">
        <v>2206</v>
      </c>
      <c r="C130" s="188" t="s">
        <v>2208</v>
      </c>
      <c r="D130" s="63" t="str">
        <f t="shared" si="1"/>
        <v>11/11/2022</v>
      </c>
      <c r="E130" s="63" t="str">
        <f t="shared" si="2"/>
        <v>11/11/2022</v>
      </c>
      <c r="G130" s="186" t="s">
        <v>927</v>
      </c>
      <c r="K130" s="182" t="s">
        <v>927</v>
      </c>
    </row>
    <row r="131">
      <c r="A131" s="187" t="s">
        <v>2206</v>
      </c>
      <c r="B131" s="187" t="s">
        <v>2239</v>
      </c>
      <c r="C131" s="187" t="s">
        <v>2208</v>
      </c>
      <c r="D131" s="63" t="str">
        <f t="shared" si="1"/>
        <v>11/21/2022</v>
      </c>
      <c r="E131" s="63" t="str">
        <f t="shared" si="2"/>
        <v>21/11/2022</v>
      </c>
      <c r="G131" s="186" t="s">
        <v>70</v>
      </c>
      <c r="K131" s="63" t="s">
        <v>73</v>
      </c>
    </row>
    <row r="132">
      <c r="A132" s="188" t="s">
        <v>2206</v>
      </c>
      <c r="B132" s="188" t="s">
        <v>2284</v>
      </c>
      <c r="C132" s="188" t="s">
        <v>2208</v>
      </c>
      <c r="D132" s="63" t="str">
        <f t="shared" si="1"/>
        <v>11/03/2022</v>
      </c>
      <c r="E132" s="63" t="str">
        <f t="shared" si="2"/>
        <v>03/11/2022</v>
      </c>
      <c r="G132" s="186" t="s">
        <v>2285</v>
      </c>
      <c r="K132" s="63" t="s">
        <v>2286</v>
      </c>
    </row>
    <row r="133">
      <c r="A133" s="187" t="s">
        <v>2222</v>
      </c>
      <c r="B133" s="187" t="s">
        <v>2287</v>
      </c>
      <c r="C133" s="187" t="s">
        <v>2208</v>
      </c>
      <c r="D133" s="63" t="str">
        <f t="shared" si="1"/>
        <v>10/31/2022</v>
      </c>
      <c r="E133" s="63" t="str">
        <f t="shared" si="2"/>
        <v>31/10/2022</v>
      </c>
      <c r="G133" s="186" t="s">
        <v>352</v>
      </c>
      <c r="K133" s="63" t="s">
        <v>354</v>
      </c>
    </row>
    <row r="134">
      <c r="A134" s="187" t="s">
        <v>2222</v>
      </c>
      <c r="B134" s="187" t="s">
        <v>2218</v>
      </c>
      <c r="C134" s="187" t="s">
        <v>2208</v>
      </c>
      <c r="D134" s="63" t="str">
        <f t="shared" si="1"/>
        <v>10/25/2022</v>
      </c>
      <c r="E134" s="63" t="str">
        <f t="shared" si="2"/>
        <v>25/10/2022</v>
      </c>
      <c r="G134" s="186" t="s">
        <v>2288</v>
      </c>
      <c r="K134" s="180" t="s">
        <v>2289</v>
      </c>
    </row>
    <row r="135">
      <c r="A135" s="187" t="s">
        <v>2206</v>
      </c>
      <c r="B135" s="187" t="s">
        <v>2221</v>
      </c>
      <c r="C135" s="187" t="s">
        <v>2208</v>
      </c>
      <c r="D135" s="63" t="str">
        <f t="shared" si="1"/>
        <v>11/18/2022</v>
      </c>
      <c r="E135" s="63" t="str">
        <f t="shared" si="2"/>
        <v>18/11/2022</v>
      </c>
      <c r="G135" s="186" t="s">
        <v>125</v>
      </c>
      <c r="K135" s="63" t="s">
        <v>127</v>
      </c>
    </row>
    <row r="136">
      <c r="A136" s="187" t="s">
        <v>2206</v>
      </c>
      <c r="B136" s="187" t="s">
        <v>2228</v>
      </c>
      <c r="C136" s="187" t="s">
        <v>2208</v>
      </c>
      <c r="D136" s="63" t="str">
        <f t="shared" si="1"/>
        <v>11/28/2022</v>
      </c>
      <c r="E136" s="63" t="str">
        <f t="shared" si="2"/>
        <v>28/11/2022</v>
      </c>
      <c r="G136" s="186" t="s">
        <v>912</v>
      </c>
      <c r="K136" s="63" t="s">
        <v>913</v>
      </c>
    </row>
    <row r="137">
      <c r="A137" s="188" t="s">
        <v>2269</v>
      </c>
      <c r="B137" s="188" t="s">
        <v>2236</v>
      </c>
      <c r="C137" s="188" t="s">
        <v>2270</v>
      </c>
      <c r="D137" s="63" t="str">
        <f t="shared" si="1"/>
        <v>00/01/1900</v>
      </c>
      <c r="E137" s="63" t="str">
        <f t="shared" si="2"/>
        <v>01/00/1900</v>
      </c>
      <c r="G137" s="186"/>
    </row>
    <row r="138">
      <c r="A138" s="188" t="s">
        <v>2206</v>
      </c>
      <c r="B138" s="188" t="s">
        <v>2222</v>
      </c>
      <c r="C138" s="188" t="s">
        <v>2208</v>
      </c>
      <c r="D138" s="63" t="str">
        <f t="shared" si="1"/>
        <v>11/10/2022</v>
      </c>
      <c r="E138" s="63" t="str">
        <f t="shared" si="2"/>
        <v>10/11/2022</v>
      </c>
      <c r="G138" s="186" t="s">
        <v>140</v>
      </c>
      <c r="K138" s="63" t="s">
        <v>137</v>
      </c>
    </row>
    <row r="139">
      <c r="A139" s="187" t="s">
        <v>2206</v>
      </c>
      <c r="B139" s="187" t="s">
        <v>2228</v>
      </c>
      <c r="C139" s="187" t="s">
        <v>2208</v>
      </c>
      <c r="D139" s="63" t="str">
        <f t="shared" si="1"/>
        <v>11/28/2022</v>
      </c>
      <c r="E139" s="63" t="str">
        <f t="shared" si="2"/>
        <v>28/11/2022</v>
      </c>
      <c r="G139" s="186" t="s">
        <v>912</v>
      </c>
      <c r="K139" s="182" t="s">
        <v>913</v>
      </c>
    </row>
    <row r="140">
      <c r="A140" s="188" t="s">
        <v>2229</v>
      </c>
      <c r="B140" s="188" t="s">
        <v>2243</v>
      </c>
      <c r="C140" s="188" t="s">
        <v>2208</v>
      </c>
      <c r="D140" s="63" t="str">
        <f t="shared" si="1"/>
        <v>05/12/2022</v>
      </c>
      <c r="E140" s="63" t="str">
        <f t="shared" si="2"/>
        <v>12/05/2022</v>
      </c>
      <c r="G140" s="189" t="s">
        <v>83</v>
      </c>
      <c r="K140" s="182" t="s">
        <v>2290</v>
      </c>
    </row>
    <row r="141">
      <c r="A141" s="187" t="s">
        <v>2206</v>
      </c>
      <c r="B141" s="187" t="s">
        <v>2225</v>
      </c>
      <c r="C141" s="187" t="s">
        <v>2208</v>
      </c>
      <c r="D141" s="63" t="str">
        <f t="shared" si="1"/>
        <v>11/23/2022</v>
      </c>
      <c r="E141" s="63" t="str">
        <f t="shared" si="2"/>
        <v>23/11/2022</v>
      </c>
      <c r="G141" s="186" t="s">
        <v>2226</v>
      </c>
      <c r="K141" s="63" t="s">
        <v>2227</v>
      </c>
    </row>
    <row r="142">
      <c r="A142" s="187" t="s">
        <v>2206</v>
      </c>
      <c r="B142" s="187" t="s">
        <v>2207</v>
      </c>
      <c r="C142" s="187" t="s">
        <v>2208</v>
      </c>
      <c r="D142" s="63" t="str">
        <f t="shared" si="1"/>
        <v>11/22/2022</v>
      </c>
      <c r="E142" s="63" t="str">
        <f t="shared" si="2"/>
        <v>22/11/2022</v>
      </c>
      <c r="G142" s="186" t="s">
        <v>2209</v>
      </c>
      <c r="K142" s="182" t="s">
        <v>2210</v>
      </c>
    </row>
    <row r="143">
      <c r="A143" s="187" t="s">
        <v>2206</v>
      </c>
      <c r="B143" s="187" t="s">
        <v>2225</v>
      </c>
      <c r="C143" s="187" t="s">
        <v>2208</v>
      </c>
      <c r="D143" s="63" t="str">
        <f t="shared" si="1"/>
        <v>11/23/2022</v>
      </c>
      <c r="E143" s="63" t="str">
        <f t="shared" si="2"/>
        <v>23/11/2022</v>
      </c>
      <c r="G143" s="186" t="s">
        <v>2226</v>
      </c>
      <c r="K143" s="63" t="s">
        <v>2227</v>
      </c>
    </row>
    <row r="144">
      <c r="A144" s="188" t="s">
        <v>2229</v>
      </c>
      <c r="B144" s="188" t="s">
        <v>2243</v>
      </c>
      <c r="C144" s="188" t="s">
        <v>2208</v>
      </c>
      <c r="D144" s="63" t="str">
        <f t="shared" si="1"/>
        <v>05/12/2022</v>
      </c>
      <c r="E144" s="63" t="str">
        <f t="shared" si="2"/>
        <v>12/05/2022</v>
      </c>
      <c r="G144" s="189" t="s">
        <v>83</v>
      </c>
      <c r="K144" s="182" t="s">
        <v>2290</v>
      </c>
    </row>
    <row r="145">
      <c r="A145" s="188" t="s">
        <v>2222</v>
      </c>
      <c r="B145" s="188" t="s">
        <v>2255</v>
      </c>
      <c r="C145" s="188" t="s">
        <v>2208</v>
      </c>
      <c r="D145" s="63" t="str">
        <f t="shared" si="1"/>
        <v>10/06/2022</v>
      </c>
      <c r="E145" s="63" t="str">
        <f t="shared" si="2"/>
        <v>06/10/2022</v>
      </c>
      <c r="G145" s="186" t="s">
        <v>2291</v>
      </c>
      <c r="K145" s="63" t="s">
        <v>2292</v>
      </c>
    </row>
    <row r="146">
      <c r="A146" s="188" t="s">
        <v>2222</v>
      </c>
      <c r="B146" s="188" t="s">
        <v>2206</v>
      </c>
      <c r="C146" s="188" t="s">
        <v>2208</v>
      </c>
      <c r="D146" s="63" t="str">
        <f t="shared" si="1"/>
        <v>10/11/2022</v>
      </c>
      <c r="E146" s="63" t="str">
        <f t="shared" si="2"/>
        <v>11/10/2022</v>
      </c>
      <c r="G146" s="186" t="s">
        <v>137</v>
      </c>
      <c r="K146" s="63" t="s">
        <v>140</v>
      </c>
    </row>
    <row r="147">
      <c r="A147" s="188" t="s">
        <v>2229</v>
      </c>
      <c r="B147" s="188" t="s">
        <v>2222</v>
      </c>
      <c r="C147" s="188" t="s">
        <v>2208</v>
      </c>
      <c r="D147" s="63" t="str">
        <f t="shared" si="1"/>
        <v>05/10/2022</v>
      </c>
      <c r="E147" s="63" t="str">
        <f t="shared" si="2"/>
        <v>10/05/2022</v>
      </c>
      <c r="G147" s="189" t="s">
        <v>618</v>
      </c>
      <c r="K147" s="182" t="s">
        <v>2293</v>
      </c>
    </row>
    <row r="148">
      <c r="A148" s="188" t="s">
        <v>2269</v>
      </c>
      <c r="B148" s="188" t="s">
        <v>2236</v>
      </c>
      <c r="C148" s="188" t="s">
        <v>2270</v>
      </c>
      <c r="D148" s="63" t="str">
        <f t="shared" si="1"/>
        <v>00/01/1900</v>
      </c>
      <c r="E148" s="63" t="str">
        <f t="shared" si="2"/>
        <v>01/00/1900</v>
      </c>
      <c r="G148" s="186"/>
      <c r="K148" s="182"/>
    </row>
    <row r="149">
      <c r="A149" s="187" t="s">
        <v>2206</v>
      </c>
      <c r="B149" s="187" t="s">
        <v>2239</v>
      </c>
      <c r="C149" s="187" t="s">
        <v>2208</v>
      </c>
      <c r="D149" s="63" t="str">
        <f t="shared" si="1"/>
        <v>11/21/2022</v>
      </c>
      <c r="E149" s="63" t="str">
        <f t="shared" si="2"/>
        <v>21/11/2022</v>
      </c>
      <c r="G149" s="186" t="s">
        <v>70</v>
      </c>
      <c r="K149" s="63" t="s">
        <v>73</v>
      </c>
    </row>
    <row r="150">
      <c r="A150" s="187" t="s">
        <v>2206</v>
      </c>
      <c r="B150" s="187" t="s">
        <v>2234</v>
      </c>
      <c r="C150" s="187" t="s">
        <v>2208</v>
      </c>
      <c r="D150" s="63" t="str">
        <f t="shared" si="1"/>
        <v>11/17/2022</v>
      </c>
      <c r="E150" s="63" t="str">
        <f t="shared" si="2"/>
        <v>17/11/2022</v>
      </c>
      <c r="G150" s="186" t="s">
        <v>126</v>
      </c>
      <c r="K150" s="182" t="s">
        <v>128</v>
      </c>
    </row>
    <row r="151">
      <c r="A151" s="187" t="s">
        <v>2206</v>
      </c>
      <c r="B151" s="187" t="s">
        <v>2239</v>
      </c>
      <c r="C151" s="187" t="s">
        <v>2208</v>
      </c>
      <c r="D151" s="63" t="str">
        <f t="shared" si="1"/>
        <v>11/21/2022</v>
      </c>
      <c r="E151" s="63" t="str">
        <f t="shared" si="2"/>
        <v>21/11/2022</v>
      </c>
      <c r="G151" s="186" t="s">
        <v>70</v>
      </c>
      <c r="K151" s="180" t="s">
        <v>73</v>
      </c>
    </row>
    <row r="152">
      <c r="A152" s="187" t="s">
        <v>2235</v>
      </c>
      <c r="B152" s="187" t="s">
        <v>2234</v>
      </c>
      <c r="C152" s="187" t="s">
        <v>2208</v>
      </c>
      <c r="D152" s="63" t="str">
        <f t="shared" si="1"/>
        <v>5/17/2022</v>
      </c>
      <c r="E152" s="63" t="str">
        <f t="shared" si="2"/>
        <v>17/5/2022</v>
      </c>
      <c r="G152" s="186" t="s">
        <v>691</v>
      </c>
      <c r="K152" s="63" t="s">
        <v>692</v>
      </c>
    </row>
    <row r="153">
      <c r="A153" s="187" t="s">
        <v>2235</v>
      </c>
      <c r="B153" s="187" t="s">
        <v>2225</v>
      </c>
      <c r="C153" s="187" t="s">
        <v>2208</v>
      </c>
      <c r="D153" s="63" t="str">
        <f t="shared" si="1"/>
        <v>5/23/2022</v>
      </c>
      <c r="E153" s="63" t="str">
        <f t="shared" si="2"/>
        <v>23/5/2022</v>
      </c>
      <c r="G153" s="186" t="s">
        <v>319</v>
      </c>
      <c r="K153" s="63" t="s">
        <v>321</v>
      </c>
    </row>
    <row r="154">
      <c r="A154" s="187" t="s">
        <v>2222</v>
      </c>
      <c r="B154" s="187" t="s">
        <v>2263</v>
      </c>
      <c r="C154" s="187" t="s">
        <v>2208</v>
      </c>
      <c r="D154" s="63" t="str">
        <f t="shared" si="1"/>
        <v>10/19/2022</v>
      </c>
      <c r="E154" s="63" t="str">
        <f t="shared" si="2"/>
        <v>19/10/2022</v>
      </c>
      <c r="G154" s="186" t="s">
        <v>374</v>
      </c>
      <c r="K154" s="180" t="s">
        <v>376</v>
      </c>
    </row>
    <row r="155">
      <c r="A155" s="187" t="s">
        <v>2222</v>
      </c>
      <c r="B155" s="187" t="s">
        <v>2221</v>
      </c>
      <c r="C155" s="187" t="s">
        <v>2208</v>
      </c>
      <c r="D155" s="63" t="str">
        <f t="shared" si="1"/>
        <v>10/18/2022</v>
      </c>
      <c r="E155" s="63" t="str">
        <f t="shared" si="2"/>
        <v>18/10/2022</v>
      </c>
      <c r="G155" s="186" t="s">
        <v>807</v>
      </c>
      <c r="K155" s="182" t="s">
        <v>808</v>
      </c>
    </row>
    <row r="156">
      <c r="A156" s="187" t="s">
        <v>2224</v>
      </c>
      <c r="B156" s="187" t="s">
        <v>2253</v>
      </c>
      <c r="C156" s="187" t="s">
        <v>2208</v>
      </c>
      <c r="D156" s="63" t="str">
        <f t="shared" si="1"/>
        <v>8/24/2022</v>
      </c>
      <c r="E156" s="63" t="str">
        <f t="shared" si="2"/>
        <v>24/8/2022</v>
      </c>
      <c r="G156" s="186" t="s">
        <v>91</v>
      </c>
      <c r="K156" s="182" t="s">
        <v>93</v>
      </c>
    </row>
    <row r="157">
      <c r="A157" s="188" t="s">
        <v>2214</v>
      </c>
      <c r="B157" s="188" t="s">
        <v>2243</v>
      </c>
      <c r="C157" s="188" t="s">
        <v>2208</v>
      </c>
      <c r="D157" s="63" t="str">
        <f t="shared" si="1"/>
        <v>09/12/2022</v>
      </c>
      <c r="E157" s="63" t="str">
        <f t="shared" si="2"/>
        <v>12/09/2022</v>
      </c>
      <c r="G157" s="189" t="s">
        <v>402</v>
      </c>
      <c r="K157" s="180" t="s">
        <v>2294</v>
      </c>
    </row>
    <row r="158">
      <c r="A158" s="188" t="s">
        <v>2222</v>
      </c>
      <c r="B158" s="188" t="s">
        <v>2243</v>
      </c>
      <c r="C158" s="188" t="s">
        <v>2208</v>
      </c>
      <c r="D158" s="63" t="str">
        <f t="shared" si="1"/>
        <v>10/12/2022</v>
      </c>
      <c r="E158" s="63" t="str">
        <f t="shared" si="2"/>
        <v>12/10/2022</v>
      </c>
      <c r="G158" s="186" t="s">
        <v>489</v>
      </c>
      <c r="K158" s="180" t="s">
        <v>491</v>
      </c>
    </row>
    <row r="159">
      <c r="A159" s="188" t="s">
        <v>2206</v>
      </c>
      <c r="B159" s="188" t="s">
        <v>2211</v>
      </c>
      <c r="C159" s="188" t="s">
        <v>2208</v>
      </c>
      <c r="D159" s="63" t="str">
        <f t="shared" si="1"/>
        <v>11/07/2022</v>
      </c>
      <c r="E159" s="63" t="str">
        <f t="shared" si="2"/>
        <v>07/11/2022</v>
      </c>
      <c r="G159" s="186" t="s">
        <v>2212</v>
      </c>
      <c r="K159" s="63" t="s">
        <v>2213</v>
      </c>
    </row>
    <row r="160">
      <c r="A160" s="187" t="s">
        <v>2206</v>
      </c>
      <c r="B160" s="187" t="s">
        <v>2259</v>
      </c>
      <c r="C160" s="187" t="s">
        <v>2208</v>
      </c>
      <c r="D160" s="63" t="str">
        <f t="shared" si="1"/>
        <v>11/20/2022</v>
      </c>
      <c r="E160" s="63" t="str">
        <f t="shared" si="2"/>
        <v>20/11/2022</v>
      </c>
      <c r="G160" s="186" t="s">
        <v>731</v>
      </c>
      <c r="K160" s="63" t="s">
        <v>732</v>
      </c>
    </row>
    <row r="161">
      <c r="A161" s="187" t="s">
        <v>2222</v>
      </c>
      <c r="B161" s="187" t="s">
        <v>2241</v>
      </c>
      <c r="C161" s="187" t="s">
        <v>2208</v>
      </c>
      <c r="D161" s="63" t="str">
        <f t="shared" si="1"/>
        <v>10/29/2022</v>
      </c>
      <c r="E161" s="63" t="str">
        <f t="shared" si="2"/>
        <v>29/10/2022</v>
      </c>
      <c r="G161" s="186" t="s">
        <v>2295</v>
      </c>
      <c r="K161" s="63" t="s">
        <v>2296</v>
      </c>
    </row>
    <row r="162">
      <c r="A162" s="187" t="s">
        <v>2251</v>
      </c>
      <c r="B162" s="187" t="s">
        <v>2245</v>
      </c>
      <c r="C162" s="187" t="s">
        <v>2208</v>
      </c>
      <c r="D162" s="63" t="str">
        <f t="shared" si="1"/>
        <v>9/16/2022</v>
      </c>
      <c r="E162" s="63" t="str">
        <f t="shared" si="2"/>
        <v>16/9/2022</v>
      </c>
      <c r="G162" s="186" t="s">
        <v>504</v>
      </c>
      <c r="K162" s="63" t="s">
        <v>505</v>
      </c>
    </row>
    <row r="163">
      <c r="A163" s="187" t="s">
        <v>2219</v>
      </c>
      <c r="B163" s="187" t="s">
        <v>2246</v>
      </c>
      <c r="C163" s="187" t="s">
        <v>2208</v>
      </c>
      <c r="D163" s="63" t="str">
        <f t="shared" si="1"/>
        <v>4/27/2022</v>
      </c>
      <c r="E163" s="63" t="str">
        <f t="shared" si="2"/>
        <v>27/4/2022</v>
      </c>
      <c r="G163" s="186" t="s">
        <v>415</v>
      </c>
      <c r="K163" s="63" t="s">
        <v>416</v>
      </c>
    </row>
    <row r="164">
      <c r="A164" s="188" t="s">
        <v>2206</v>
      </c>
      <c r="B164" s="188" t="s">
        <v>2284</v>
      </c>
      <c r="C164" s="188" t="s">
        <v>2208</v>
      </c>
      <c r="D164" s="63" t="str">
        <f t="shared" si="1"/>
        <v>11/03/2022</v>
      </c>
      <c r="E164" s="63" t="str">
        <f t="shared" si="2"/>
        <v>03/11/2022</v>
      </c>
      <c r="G164" s="186" t="s">
        <v>2285</v>
      </c>
      <c r="K164" s="63" t="s">
        <v>2286</v>
      </c>
    </row>
    <row r="165">
      <c r="A165" s="188" t="s">
        <v>2206</v>
      </c>
      <c r="B165" s="188" t="s">
        <v>2211</v>
      </c>
      <c r="C165" s="188" t="s">
        <v>2208</v>
      </c>
      <c r="D165" s="63" t="str">
        <f t="shared" si="1"/>
        <v>11/07/2022</v>
      </c>
      <c r="E165" s="63" t="str">
        <f t="shared" si="2"/>
        <v>07/11/2022</v>
      </c>
      <c r="G165" s="186" t="s">
        <v>2212</v>
      </c>
      <c r="K165" s="63" t="s">
        <v>2213</v>
      </c>
    </row>
    <row r="166">
      <c r="A166" s="187" t="s">
        <v>2206</v>
      </c>
      <c r="B166" s="187" t="s">
        <v>2228</v>
      </c>
      <c r="C166" s="187" t="s">
        <v>2208</v>
      </c>
      <c r="D166" s="63" t="str">
        <f t="shared" si="1"/>
        <v>11/28/2022</v>
      </c>
      <c r="E166" s="63" t="str">
        <f t="shared" si="2"/>
        <v>28/11/2022</v>
      </c>
      <c r="G166" s="186" t="s">
        <v>912</v>
      </c>
      <c r="K166" s="63" t="s">
        <v>913</v>
      </c>
    </row>
    <row r="167">
      <c r="A167" s="188" t="s">
        <v>2206</v>
      </c>
      <c r="B167" s="188" t="s">
        <v>2249</v>
      </c>
      <c r="C167" s="188" t="s">
        <v>2208</v>
      </c>
      <c r="D167" s="63" t="str">
        <f t="shared" si="1"/>
        <v>11/04/2022</v>
      </c>
      <c r="E167" s="63" t="str">
        <f t="shared" si="2"/>
        <v>04/11/2022</v>
      </c>
      <c r="G167" s="186" t="s">
        <v>1533</v>
      </c>
      <c r="K167" s="63" t="s">
        <v>2277</v>
      </c>
    </row>
    <row r="168">
      <c r="A168" s="187" t="s">
        <v>2235</v>
      </c>
      <c r="B168" s="187" t="s">
        <v>2218</v>
      </c>
      <c r="C168" s="187" t="s">
        <v>2208</v>
      </c>
      <c r="D168" s="63" t="str">
        <f t="shared" si="1"/>
        <v>5/25/2022</v>
      </c>
      <c r="E168" s="63" t="str">
        <f t="shared" si="2"/>
        <v>25/5/2022</v>
      </c>
      <c r="G168" s="186" t="s">
        <v>209</v>
      </c>
      <c r="K168" s="63" t="s">
        <v>210</v>
      </c>
    </row>
    <row r="169">
      <c r="A169" s="187" t="s">
        <v>2222</v>
      </c>
      <c r="B169" s="187" t="s">
        <v>2252</v>
      </c>
      <c r="C169" s="187" t="s">
        <v>2208</v>
      </c>
      <c r="D169" s="63" t="str">
        <f t="shared" si="1"/>
        <v>10/30/2022</v>
      </c>
      <c r="E169" s="63" t="str">
        <f t="shared" si="2"/>
        <v>30/10/2022</v>
      </c>
      <c r="G169" s="186" t="s">
        <v>853</v>
      </c>
      <c r="K169" s="63" t="s">
        <v>854</v>
      </c>
    </row>
    <row r="170">
      <c r="A170" s="187" t="s">
        <v>2222</v>
      </c>
      <c r="B170" s="187" t="s">
        <v>2259</v>
      </c>
      <c r="C170" s="187" t="s">
        <v>2208</v>
      </c>
      <c r="D170" s="63" t="str">
        <f t="shared" si="1"/>
        <v>10/20/2022</v>
      </c>
      <c r="E170" s="63" t="str">
        <f t="shared" si="2"/>
        <v>20/10/2022</v>
      </c>
      <c r="G170" s="186" t="s">
        <v>1849</v>
      </c>
      <c r="K170" s="63" t="s">
        <v>2297</v>
      </c>
    </row>
    <row r="171">
      <c r="A171" s="187" t="s">
        <v>2235</v>
      </c>
      <c r="B171" s="187" t="s">
        <v>2218</v>
      </c>
      <c r="C171" s="187" t="s">
        <v>2208</v>
      </c>
      <c r="D171" s="63" t="str">
        <f t="shared" si="1"/>
        <v>5/25/2022</v>
      </c>
      <c r="E171" s="63" t="str">
        <f t="shared" si="2"/>
        <v>25/5/2022</v>
      </c>
      <c r="G171" s="186" t="s">
        <v>209</v>
      </c>
      <c r="K171" s="63" t="s">
        <v>210</v>
      </c>
    </row>
    <row r="172">
      <c r="A172" s="188" t="s">
        <v>2242</v>
      </c>
      <c r="B172" s="188" t="s">
        <v>2206</v>
      </c>
      <c r="C172" s="188" t="s">
        <v>2208</v>
      </c>
      <c r="D172" s="63" t="str">
        <f t="shared" si="1"/>
        <v>08/11/2022</v>
      </c>
      <c r="E172" s="63" t="str">
        <f t="shared" si="2"/>
        <v>11/08/2022</v>
      </c>
      <c r="G172" s="189" t="s">
        <v>169</v>
      </c>
      <c r="K172" s="63" t="s">
        <v>1455</v>
      </c>
    </row>
    <row r="173">
      <c r="A173" s="187" t="s">
        <v>2222</v>
      </c>
      <c r="B173" s="187" t="s">
        <v>2246</v>
      </c>
      <c r="C173" s="187" t="s">
        <v>2208</v>
      </c>
      <c r="D173" s="63" t="str">
        <f t="shared" si="1"/>
        <v>10/27/2022</v>
      </c>
      <c r="E173" s="63" t="str">
        <f t="shared" si="2"/>
        <v>27/10/2022</v>
      </c>
      <c r="G173" s="186" t="s">
        <v>770</v>
      </c>
      <c r="K173" s="63" t="s">
        <v>772</v>
      </c>
    </row>
    <row r="174">
      <c r="A174" s="187" t="s">
        <v>2235</v>
      </c>
      <c r="B174" s="187" t="s">
        <v>2225</v>
      </c>
      <c r="C174" s="187" t="s">
        <v>2208</v>
      </c>
      <c r="D174" s="63" t="str">
        <f t="shared" si="1"/>
        <v>5/23/2022</v>
      </c>
      <c r="E174" s="63" t="str">
        <f t="shared" si="2"/>
        <v>23/5/2022</v>
      </c>
      <c r="G174" s="186" t="s">
        <v>319</v>
      </c>
      <c r="K174" s="63" t="s">
        <v>321</v>
      </c>
    </row>
    <row r="175">
      <c r="A175" s="188" t="s">
        <v>2222</v>
      </c>
      <c r="B175" s="188" t="s">
        <v>2222</v>
      </c>
      <c r="C175" s="188" t="s">
        <v>2208</v>
      </c>
      <c r="D175" s="63" t="str">
        <f t="shared" si="1"/>
        <v>10/10/2022</v>
      </c>
      <c r="E175" s="63" t="str">
        <f t="shared" si="2"/>
        <v>10/10/2022</v>
      </c>
      <c r="G175" s="186" t="s">
        <v>145</v>
      </c>
      <c r="K175" s="63" t="s">
        <v>145</v>
      </c>
    </row>
    <row r="176">
      <c r="A176" s="187" t="s">
        <v>2222</v>
      </c>
      <c r="B176" s="187" t="s">
        <v>2259</v>
      </c>
      <c r="C176" s="187" t="s">
        <v>2208</v>
      </c>
      <c r="D176" s="63" t="str">
        <f t="shared" si="1"/>
        <v>10/20/2022</v>
      </c>
      <c r="E176" s="63" t="str">
        <f t="shared" si="2"/>
        <v>20/10/2022</v>
      </c>
      <c r="G176" s="186" t="s">
        <v>1849</v>
      </c>
      <c r="K176" s="63" t="s">
        <v>2297</v>
      </c>
    </row>
    <row r="177">
      <c r="A177" s="187" t="s">
        <v>2206</v>
      </c>
      <c r="B177" s="187" t="s">
        <v>2268</v>
      </c>
      <c r="C177" s="187" t="s">
        <v>2208</v>
      </c>
      <c r="D177" s="63" t="str">
        <f t="shared" si="1"/>
        <v>11/15/2022</v>
      </c>
      <c r="E177" s="63" t="str">
        <f t="shared" si="2"/>
        <v>15/11/2022</v>
      </c>
      <c r="G177" s="186" t="s">
        <v>749</v>
      </c>
      <c r="K177" s="63" t="s">
        <v>750</v>
      </c>
    </row>
    <row r="178">
      <c r="A178" s="187" t="s">
        <v>2240</v>
      </c>
      <c r="B178" s="187" t="s">
        <v>2298</v>
      </c>
      <c r="C178" s="187" t="s">
        <v>2208</v>
      </c>
      <c r="D178" s="63" t="str">
        <f t="shared" si="1"/>
        <v>6/14/2022</v>
      </c>
      <c r="E178" s="63" t="str">
        <f t="shared" si="2"/>
        <v>14/6/2022</v>
      </c>
      <c r="G178" s="186" t="s">
        <v>787</v>
      </c>
      <c r="K178" s="63" t="s">
        <v>788</v>
      </c>
    </row>
    <row r="179">
      <c r="A179" s="187" t="s">
        <v>2240</v>
      </c>
      <c r="B179" s="187" t="s">
        <v>2228</v>
      </c>
      <c r="C179" s="187" t="s">
        <v>2208</v>
      </c>
      <c r="D179" s="63" t="str">
        <f t="shared" si="1"/>
        <v>6/28/2022</v>
      </c>
      <c r="E179" s="63" t="str">
        <f t="shared" si="2"/>
        <v>28/6/2022</v>
      </c>
      <c r="G179" s="186" t="s">
        <v>245</v>
      </c>
      <c r="K179" s="63" t="s">
        <v>247</v>
      </c>
    </row>
    <row r="180">
      <c r="A180" s="188" t="s">
        <v>2206</v>
      </c>
      <c r="B180" s="188" t="s">
        <v>2249</v>
      </c>
      <c r="C180" s="188" t="s">
        <v>2208</v>
      </c>
      <c r="D180" s="63" t="str">
        <f t="shared" si="1"/>
        <v>11/04/2022</v>
      </c>
      <c r="E180" s="63" t="str">
        <f t="shared" si="2"/>
        <v>04/11/2022</v>
      </c>
      <c r="G180" s="186" t="s">
        <v>1533</v>
      </c>
      <c r="K180" s="63" t="s">
        <v>2277</v>
      </c>
    </row>
    <row r="181">
      <c r="A181" s="188" t="s">
        <v>2206</v>
      </c>
      <c r="B181" s="188" t="s">
        <v>2236</v>
      </c>
      <c r="C181" s="188" t="s">
        <v>2208</v>
      </c>
      <c r="D181" s="63" t="str">
        <f t="shared" si="1"/>
        <v>11/01/2022</v>
      </c>
      <c r="E181" s="63" t="str">
        <f t="shared" si="2"/>
        <v>01/11/2022</v>
      </c>
      <c r="G181" s="186" t="s">
        <v>1293</v>
      </c>
      <c r="K181" s="63" t="s">
        <v>1292</v>
      </c>
    </row>
    <row r="182">
      <c r="A182" s="187" t="s">
        <v>2206</v>
      </c>
      <c r="B182" s="187" t="s">
        <v>2298</v>
      </c>
      <c r="C182" s="187" t="s">
        <v>2208</v>
      </c>
      <c r="D182" s="63" t="str">
        <f t="shared" si="1"/>
        <v>11/14/2022</v>
      </c>
      <c r="E182" s="63" t="str">
        <f t="shared" si="2"/>
        <v>14/11/2022</v>
      </c>
      <c r="G182" s="186" t="s">
        <v>792</v>
      </c>
      <c r="K182" s="63" t="s">
        <v>793</v>
      </c>
    </row>
    <row r="183">
      <c r="A183" s="187" t="s">
        <v>2240</v>
      </c>
      <c r="B183" s="187" t="s">
        <v>2207</v>
      </c>
      <c r="C183" s="187" t="s">
        <v>2208</v>
      </c>
      <c r="D183" s="63" t="str">
        <f t="shared" si="1"/>
        <v>6/22/2022</v>
      </c>
      <c r="E183" s="63" t="str">
        <f t="shared" si="2"/>
        <v>22/6/2022</v>
      </c>
      <c r="G183" s="186" t="s">
        <v>544</v>
      </c>
      <c r="K183" s="63" t="s">
        <v>545</v>
      </c>
    </row>
    <row r="184">
      <c r="A184" s="187" t="s">
        <v>2251</v>
      </c>
      <c r="B184" s="187" t="s">
        <v>2225</v>
      </c>
      <c r="C184" s="187" t="s">
        <v>2208</v>
      </c>
      <c r="D184" s="63" t="str">
        <f t="shared" si="1"/>
        <v>9/23/2022</v>
      </c>
      <c r="E184" s="63" t="str">
        <f t="shared" si="2"/>
        <v>23/9/2022</v>
      </c>
      <c r="G184" s="186" t="s">
        <v>510</v>
      </c>
      <c r="K184" s="63" t="s">
        <v>512</v>
      </c>
    </row>
    <row r="185">
      <c r="A185" s="188" t="s">
        <v>2206</v>
      </c>
      <c r="B185" s="188" t="s">
        <v>2211</v>
      </c>
      <c r="C185" s="188" t="s">
        <v>2208</v>
      </c>
      <c r="D185" s="63" t="str">
        <f t="shared" si="1"/>
        <v>11/07/2022</v>
      </c>
      <c r="E185" s="63" t="str">
        <f t="shared" si="2"/>
        <v>07/11/2022</v>
      </c>
      <c r="G185" s="186" t="s">
        <v>2212</v>
      </c>
      <c r="K185" s="63" t="s">
        <v>2213</v>
      </c>
    </row>
    <row r="186">
      <c r="A186" s="187" t="s">
        <v>2224</v>
      </c>
      <c r="B186" s="187" t="s">
        <v>2252</v>
      </c>
      <c r="C186" s="187" t="s">
        <v>2208</v>
      </c>
      <c r="D186" s="63" t="str">
        <f t="shared" si="1"/>
        <v>8/30/2022</v>
      </c>
      <c r="E186" s="63" t="str">
        <f t="shared" si="2"/>
        <v>30/8/2022</v>
      </c>
      <c r="G186" s="186" t="s">
        <v>940</v>
      </c>
      <c r="K186" s="63" t="s">
        <v>941</v>
      </c>
    </row>
    <row r="187">
      <c r="A187" s="187" t="s">
        <v>2222</v>
      </c>
      <c r="B187" s="187" t="s">
        <v>2221</v>
      </c>
      <c r="C187" s="187" t="s">
        <v>2208</v>
      </c>
      <c r="D187" s="63" t="str">
        <f t="shared" si="1"/>
        <v>10/18/2022</v>
      </c>
      <c r="E187" s="63" t="str">
        <f t="shared" si="2"/>
        <v>18/10/2022</v>
      </c>
      <c r="G187" s="186" t="s">
        <v>807</v>
      </c>
      <c r="K187" s="63" t="s">
        <v>808</v>
      </c>
    </row>
    <row r="188">
      <c r="A188" s="188" t="s">
        <v>2255</v>
      </c>
      <c r="B188" s="188" t="s">
        <v>2242</v>
      </c>
      <c r="C188" s="188" t="s">
        <v>2208</v>
      </c>
      <c r="D188" s="63" t="str">
        <f t="shared" si="1"/>
        <v>06/08/2022</v>
      </c>
      <c r="E188" s="63" t="str">
        <f t="shared" si="2"/>
        <v>08/06/2022</v>
      </c>
      <c r="G188" s="189" t="s">
        <v>2299</v>
      </c>
      <c r="K188" s="63" t="s">
        <v>2300</v>
      </c>
    </row>
    <row r="189">
      <c r="A189" s="187" t="s">
        <v>2206</v>
      </c>
      <c r="B189" s="187" t="s">
        <v>2228</v>
      </c>
      <c r="C189" s="187" t="s">
        <v>2208</v>
      </c>
      <c r="D189" s="63" t="str">
        <f t="shared" si="1"/>
        <v>11/28/2022</v>
      </c>
      <c r="E189" s="63" t="str">
        <f t="shared" si="2"/>
        <v>28/11/2022</v>
      </c>
      <c r="G189" s="186" t="s">
        <v>912</v>
      </c>
      <c r="K189" s="63" t="s">
        <v>913</v>
      </c>
    </row>
    <row r="190">
      <c r="A190" s="188" t="s">
        <v>2211</v>
      </c>
      <c r="B190" s="188" t="s">
        <v>2242</v>
      </c>
      <c r="C190" s="188" t="s">
        <v>2208</v>
      </c>
      <c r="D190" s="63" t="str">
        <f t="shared" si="1"/>
        <v>07/08/2022</v>
      </c>
      <c r="E190" s="63" t="str">
        <f t="shared" si="2"/>
        <v>08/07/2022</v>
      </c>
      <c r="G190" s="189" t="s">
        <v>2301</v>
      </c>
      <c r="K190" s="63" t="s">
        <v>2302</v>
      </c>
    </row>
    <row r="191">
      <c r="A191" s="187" t="s">
        <v>2206</v>
      </c>
      <c r="B191" s="187" t="s">
        <v>2228</v>
      </c>
      <c r="C191" s="187" t="s">
        <v>2208</v>
      </c>
      <c r="D191" s="63" t="str">
        <f t="shared" si="1"/>
        <v>11/28/2022</v>
      </c>
      <c r="E191" s="63" t="str">
        <f t="shared" si="2"/>
        <v>28/11/2022</v>
      </c>
      <c r="G191" s="186" t="s">
        <v>912</v>
      </c>
      <c r="K191" s="63" t="s">
        <v>913</v>
      </c>
    </row>
    <row r="192">
      <c r="A192" s="187" t="s">
        <v>2222</v>
      </c>
      <c r="B192" s="187" t="s">
        <v>2259</v>
      </c>
      <c r="C192" s="187" t="s">
        <v>2208</v>
      </c>
      <c r="D192" s="63" t="str">
        <f t="shared" si="1"/>
        <v>10/20/2022</v>
      </c>
      <c r="E192" s="63" t="str">
        <f t="shared" si="2"/>
        <v>20/10/2022</v>
      </c>
      <c r="G192" s="186" t="s">
        <v>1849</v>
      </c>
      <c r="K192" s="63" t="s">
        <v>2297</v>
      </c>
    </row>
    <row r="193">
      <c r="A193" s="188" t="s">
        <v>2255</v>
      </c>
      <c r="B193" s="188" t="s">
        <v>2255</v>
      </c>
      <c r="C193" s="188" t="s">
        <v>2208</v>
      </c>
      <c r="D193" s="63" t="str">
        <f t="shared" si="1"/>
        <v>06/06/2022</v>
      </c>
      <c r="E193" s="63" t="str">
        <f t="shared" si="2"/>
        <v>06/06/2022</v>
      </c>
      <c r="G193" s="189" t="s">
        <v>2303</v>
      </c>
      <c r="K193" s="63" t="s">
        <v>2304</v>
      </c>
    </row>
    <row r="194">
      <c r="A194" s="188" t="s">
        <v>2255</v>
      </c>
      <c r="B194" s="188" t="s">
        <v>2236</v>
      </c>
      <c r="C194" s="188" t="s">
        <v>2208</v>
      </c>
      <c r="D194" s="63" t="str">
        <f t="shared" si="1"/>
        <v>06/01/2022</v>
      </c>
      <c r="E194" s="63" t="str">
        <f t="shared" si="2"/>
        <v>01/06/2022</v>
      </c>
      <c r="G194" s="189" t="s">
        <v>2305</v>
      </c>
      <c r="K194" s="63" t="s">
        <v>1376</v>
      </c>
    </row>
    <row r="195">
      <c r="A195" s="188" t="s">
        <v>2206</v>
      </c>
      <c r="B195" s="188" t="s">
        <v>2249</v>
      </c>
      <c r="C195" s="188" t="s">
        <v>2208</v>
      </c>
      <c r="D195" s="63" t="str">
        <f t="shared" si="1"/>
        <v>11/04/2022</v>
      </c>
      <c r="E195" s="63" t="str">
        <f t="shared" si="2"/>
        <v>04/11/2022</v>
      </c>
      <c r="G195" s="186" t="s">
        <v>1533</v>
      </c>
      <c r="K195" s="63" t="s">
        <v>2277</v>
      </c>
    </row>
    <row r="196">
      <c r="A196" s="187" t="s">
        <v>2206</v>
      </c>
      <c r="B196" s="187" t="s">
        <v>2228</v>
      </c>
      <c r="C196" s="187" t="s">
        <v>2208</v>
      </c>
      <c r="D196" s="63" t="str">
        <f t="shared" si="1"/>
        <v>11/28/2022</v>
      </c>
      <c r="E196" s="63" t="str">
        <f t="shared" si="2"/>
        <v>28/11/2022</v>
      </c>
      <c r="G196" s="186" t="s">
        <v>912</v>
      </c>
      <c r="K196" s="63" t="s">
        <v>913</v>
      </c>
    </row>
    <row r="197">
      <c r="A197" s="187" t="s">
        <v>2206</v>
      </c>
      <c r="B197" s="187" t="s">
        <v>2268</v>
      </c>
      <c r="C197" s="187" t="s">
        <v>2208</v>
      </c>
      <c r="D197" s="63" t="str">
        <f t="shared" si="1"/>
        <v>11/15/2022</v>
      </c>
      <c r="E197" s="63" t="str">
        <f t="shared" si="2"/>
        <v>15/11/2022</v>
      </c>
      <c r="G197" s="186" t="s">
        <v>749</v>
      </c>
      <c r="K197" s="63" t="s">
        <v>750</v>
      </c>
    </row>
    <row r="198">
      <c r="A198" s="187" t="s">
        <v>2206</v>
      </c>
      <c r="B198" s="187" t="s">
        <v>2228</v>
      </c>
      <c r="C198" s="187" t="s">
        <v>2208</v>
      </c>
      <c r="D198" s="63" t="str">
        <f t="shared" si="1"/>
        <v>11/28/2022</v>
      </c>
      <c r="E198" s="63" t="str">
        <f t="shared" si="2"/>
        <v>28/11/2022</v>
      </c>
      <c r="G198" s="186" t="s">
        <v>912</v>
      </c>
      <c r="K198" s="63" t="s">
        <v>913</v>
      </c>
    </row>
    <row r="199">
      <c r="A199" s="188" t="s">
        <v>2222</v>
      </c>
      <c r="B199" s="188" t="s">
        <v>2206</v>
      </c>
      <c r="C199" s="188" t="s">
        <v>2208</v>
      </c>
      <c r="D199" s="63" t="str">
        <f t="shared" si="1"/>
        <v>10/11/2022</v>
      </c>
      <c r="E199" s="63" t="str">
        <f t="shared" si="2"/>
        <v>11/10/2022</v>
      </c>
      <c r="G199" s="186" t="s">
        <v>137</v>
      </c>
      <c r="K199" s="63" t="s">
        <v>140</v>
      </c>
    </row>
    <row r="200">
      <c r="A200" s="187" t="s">
        <v>2251</v>
      </c>
      <c r="B200" s="187" t="s">
        <v>2259</v>
      </c>
      <c r="C200" s="187" t="s">
        <v>2208</v>
      </c>
      <c r="D200" s="63" t="str">
        <f t="shared" si="1"/>
        <v>9/20/2022</v>
      </c>
      <c r="E200" s="63" t="str">
        <f t="shared" si="2"/>
        <v>20/9/2022</v>
      </c>
      <c r="G200" s="186" t="s">
        <v>759</v>
      </c>
      <c r="K200" s="63" t="s">
        <v>760</v>
      </c>
    </row>
    <row r="201">
      <c r="A201" s="188" t="s">
        <v>2214</v>
      </c>
      <c r="B201" s="188" t="s">
        <v>2255</v>
      </c>
      <c r="C201" s="188" t="s">
        <v>2208</v>
      </c>
      <c r="D201" s="63" t="str">
        <f t="shared" si="1"/>
        <v>09/06/2022</v>
      </c>
      <c r="E201" s="63" t="str">
        <f t="shared" si="2"/>
        <v>06/09/2022</v>
      </c>
      <c r="G201" s="189" t="s">
        <v>2306</v>
      </c>
      <c r="K201" s="63" t="s">
        <v>2307</v>
      </c>
    </row>
    <row r="202">
      <c r="A202" s="188" t="s">
        <v>2214</v>
      </c>
      <c r="B202" s="188" t="s">
        <v>2214</v>
      </c>
      <c r="C202" s="188" t="s">
        <v>2208</v>
      </c>
      <c r="D202" s="63" t="str">
        <f t="shared" si="1"/>
        <v>09/09/2022</v>
      </c>
      <c r="E202" s="63" t="str">
        <f t="shared" si="2"/>
        <v>09/09/2022</v>
      </c>
      <c r="G202" s="189" t="s">
        <v>2308</v>
      </c>
      <c r="K202" s="63" t="s">
        <v>2309</v>
      </c>
    </row>
    <row r="203">
      <c r="A203" s="187" t="s">
        <v>2206</v>
      </c>
      <c r="B203" s="187" t="s">
        <v>2298</v>
      </c>
      <c r="C203" s="187" t="s">
        <v>2208</v>
      </c>
      <c r="D203" s="63" t="str">
        <f t="shared" si="1"/>
        <v>11/14/2022</v>
      </c>
      <c r="E203" s="63" t="str">
        <f t="shared" si="2"/>
        <v>14/11/2022</v>
      </c>
      <c r="G203" s="186" t="s">
        <v>792</v>
      </c>
      <c r="K203" s="63" t="s">
        <v>793</v>
      </c>
    </row>
    <row r="204">
      <c r="A204" s="187" t="s">
        <v>2222</v>
      </c>
      <c r="B204" s="187" t="s">
        <v>2252</v>
      </c>
      <c r="C204" s="187" t="s">
        <v>2208</v>
      </c>
      <c r="D204" s="63" t="str">
        <f t="shared" si="1"/>
        <v>10/30/2022</v>
      </c>
      <c r="E204" s="63" t="str">
        <f t="shared" si="2"/>
        <v>30/10/2022</v>
      </c>
      <c r="G204" s="186" t="s">
        <v>853</v>
      </c>
      <c r="K204" s="63" t="s">
        <v>854</v>
      </c>
    </row>
    <row r="205">
      <c r="A205" s="188" t="s">
        <v>2206</v>
      </c>
      <c r="B205" s="188" t="s">
        <v>2260</v>
      </c>
      <c r="C205" s="188" t="s">
        <v>2208</v>
      </c>
      <c r="D205" s="190" t="str">
        <f t="shared" si="1"/>
        <v>11/02/2022</v>
      </c>
      <c r="E205" s="190" t="str">
        <f t="shared" si="2"/>
        <v>02/11/2022</v>
      </c>
      <c r="F205" s="190"/>
      <c r="G205" s="191" t="s">
        <v>2261</v>
      </c>
      <c r="H205" s="190"/>
      <c r="I205" s="190"/>
      <c r="J205" s="190"/>
      <c r="K205" s="190" t="s">
        <v>2262</v>
      </c>
      <c r="L205" s="190"/>
      <c r="M205" s="190"/>
      <c r="N205" s="190"/>
      <c r="O205" s="190"/>
      <c r="P205" s="190"/>
      <c r="Q205" s="190"/>
      <c r="R205" s="190"/>
      <c r="S205" s="190"/>
      <c r="T205" s="190"/>
      <c r="U205" s="190"/>
      <c r="V205" s="190"/>
      <c r="W205" s="190"/>
      <c r="X205" s="190"/>
      <c r="Y205" s="190"/>
      <c r="Z205" s="190"/>
    </row>
    <row r="206">
      <c r="A206" s="187" t="s">
        <v>2224</v>
      </c>
      <c r="B206" s="187" t="s">
        <v>2253</v>
      </c>
      <c r="C206" s="187" t="s">
        <v>2208</v>
      </c>
      <c r="D206" s="63" t="str">
        <f t="shared" si="1"/>
        <v>8/24/2022</v>
      </c>
      <c r="E206" s="63" t="str">
        <f t="shared" si="2"/>
        <v>24/8/2022</v>
      </c>
      <c r="G206" s="186" t="s">
        <v>91</v>
      </c>
      <c r="K206" s="63" t="s">
        <v>93</v>
      </c>
    </row>
    <row r="207">
      <c r="A207" s="188" t="s">
        <v>2222</v>
      </c>
      <c r="B207" s="188" t="s">
        <v>2222</v>
      </c>
      <c r="C207" s="188" t="s">
        <v>2208</v>
      </c>
      <c r="D207" s="63" t="str">
        <f t="shared" si="1"/>
        <v>10/10/2022</v>
      </c>
      <c r="E207" s="63" t="str">
        <f t="shared" si="2"/>
        <v>10/10/2022</v>
      </c>
      <c r="G207" s="186" t="s">
        <v>145</v>
      </c>
      <c r="K207" s="63" t="s">
        <v>145</v>
      </c>
    </row>
    <row r="208">
      <c r="A208" s="188" t="s">
        <v>2206</v>
      </c>
      <c r="B208" s="188" t="s">
        <v>2242</v>
      </c>
      <c r="C208" s="188" t="s">
        <v>2208</v>
      </c>
      <c r="D208" s="63" t="str">
        <f t="shared" si="1"/>
        <v>11/08/2022</v>
      </c>
      <c r="E208" s="63" t="str">
        <f t="shared" si="2"/>
        <v>08/11/2022</v>
      </c>
      <c r="G208" s="186" t="s">
        <v>1455</v>
      </c>
      <c r="K208" s="63" t="s">
        <v>1692</v>
      </c>
    </row>
    <row r="209">
      <c r="A209" s="188" t="s">
        <v>2242</v>
      </c>
      <c r="B209" s="188" t="s">
        <v>2249</v>
      </c>
      <c r="C209" s="188" t="s">
        <v>2208</v>
      </c>
      <c r="D209" s="63" t="str">
        <f t="shared" si="1"/>
        <v>08/04/2022</v>
      </c>
      <c r="E209" s="63" t="str">
        <f t="shared" si="2"/>
        <v>04/08/2022</v>
      </c>
      <c r="G209" s="189" t="s">
        <v>2278</v>
      </c>
      <c r="K209" s="63" t="s">
        <v>2279</v>
      </c>
    </row>
    <row r="210">
      <c r="A210" s="188" t="s">
        <v>2242</v>
      </c>
      <c r="B210" s="188" t="s">
        <v>2222</v>
      </c>
      <c r="C210" s="188" t="s">
        <v>2208</v>
      </c>
      <c r="D210" s="63" t="str">
        <f t="shared" si="1"/>
        <v>08/10/2022</v>
      </c>
      <c r="E210" s="63" t="str">
        <f t="shared" si="2"/>
        <v>10/08/2022</v>
      </c>
      <c r="G210" s="189" t="s">
        <v>2283</v>
      </c>
      <c r="K210" s="63" t="s">
        <v>2010</v>
      </c>
    </row>
    <row r="211">
      <c r="A211" s="188" t="s">
        <v>2206</v>
      </c>
      <c r="B211" s="188" t="s">
        <v>2260</v>
      </c>
      <c r="C211" s="188" t="s">
        <v>2208</v>
      </c>
      <c r="D211" s="63" t="str">
        <f t="shared" si="1"/>
        <v>11/02/2022</v>
      </c>
      <c r="E211" s="63" t="str">
        <f t="shared" si="2"/>
        <v>02/11/2022</v>
      </c>
      <c r="G211" s="186" t="s">
        <v>2261</v>
      </c>
      <c r="K211" s="63" t="s">
        <v>2262</v>
      </c>
    </row>
    <row r="212">
      <c r="A212" s="188" t="s">
        <v>2222</v>
      </c>
      <c r="B212" s="188" t="s">
        <v>2206</v>
      </c>
      <c r="C212" s="188" t="s">
        <v>2208</v>
      </c>
      <c r="D212" s="63" t="str">
        <f t="shared" si="1"/>
        <v>10/11/2022</v>
      </c>
      <c r="E212" s="63" t="str">
        <f t="shared" si="2"/>
        <v>11/10/2022</v>
      </c>
      <c r="G212" s="186" t="s">
        <v>137</v>
      </c>
      <c r="K212" s="63" t="s">
        <v>140</v>
      </c>
    </row>
    <row r="213">
      <c r="A213" s="188" t="s">
        <v>2214</v>
      </c>
      <c r="B213" s="188" t="s">
        <v>2214</v>
      </c>
      <c r="C213" s="188" t="s">
        <v>2208</v>
      </c>
      <c r="D213" s="63" t="str">
        <f t="shared" si="1"/>
        <v>09/09/2022</v>
      </c>
      <c r="E213" s="63" t="str">
        <f t="shared" si="2"/>
        <v>09/09/2022</v>
      </c>
      <c r="G213" s="189" t="s">
        <v>2308</v>
      </c>
      <c r="K213" s="63" t="s">
        <v>2309</v>
      </c>
    </row>
    <row r="214">
      <c r="A214" s="188" t="s">
        <v>2222</v>
      </c>
      <c r="B214" s="188" t="s">
        <v>2222</v>
      </c>
      <c r="C214" s="188" t="s">
        <v>2208</v>
      </c>
      <c r="D214" s="63" t="str">
        <f t="shared" si="1"/>
        <v>10/10/2022</v>
      </c>
      <c r="E214" s="63" t="str">
        <f t="shared" si="2"/>
        <v>10/10/2022</v>
      </c>
      <c r="G214" s="186" t="s">
        <v>145</v>
      </c>
      <c r="K214" s="63" t="s">
        <v>145</v>
      </c>
    </row>
    <row r="215">
      <c r="A215" s="187" t="s">
        <v>2206</v>
      </c>
      <c r="B215" s="187" t="s">
        <v>2228</v>
      </c>
      <c r="C215" s="187" t="s">
        <v>2208</v>
      </c>
      <c r="D215" s="63" t="str">
        <f t="shared" si="1"/>
        <v>11/28/2022</v>
      </c>
      <c r="E215" s="63" t="str">
        <f t="shared" si="2"/>
        <v>28/11/2022</v>
      </c>
      <c r="G215" s="186" t="s">
        <v>912</v>
      </c>
      <c r="K215" s="63" t="s">
        <v>913</v>
      </c>
    </row>
    <row r="216">
      <c r="A216" s="187" t="s">
        <v>2217</v>
      </c>
      <c r="B216" s="187" t="s">
        <v>2221</v>
      </c>
      <c r="C216" s="187" t="s">
        <v>2208</v>
      </c>
      <c r="D216" s="63" t="str">
        <f t="shared" si="1"/>
        <v>7/18/2022</v>
      </c>
      <c r="E216" s="63" t="str">
        <f t="shared" si="2"/>
        <v>18/7/2022</v>
      </c>
      <c r="G216" s="186" t="s">
        <v>886</v>
      </c>
      <c r="K216" s="63" t="s">
        <v>888</v>
      </c>
    </row>
    <row r="217">
      <c r="A217" s="187" t="s">
        <v>2217</v>
      </c>
      <c r="B217" s="187" t="s">
        <v>2228</v>
      </c>
      <c r="C217" s="187" t="s">
        <v>2208</v>
      </c>
      <c r="D217" s="63" t="str">
        <f t="shared" si="1"/>
        <v>7/28/2022</v>
      </c>
      <c r="E217" s="63" t="str">
        <f t="shared" si="2"/>
        <v>28/7/2022</v>
      </c>
      <c r="G217" s="186" t="s">
        <v>887</v>
      </c>
      <c r="K217" s="63" t="s">
        <v>889</v>
      </c>
    </row>
    <row r="218">
      <c r="A218" s="188" t="s">
        <v>2206</v>
      </c>
      <c r="B218" s="188" t="s">
        <v>2260</v>
      </c>
      <c r="C218" s="188" t="s">
        <v>2208</v>
      </c>
      <c r="D218" s="63" t="str">
        <f t="shared" si="1"/>
        <v>11/02/2022</v>
      </c>
      <c r="E218" s="63" t="str">
        <f t="shared" si="2"/>
        <v>02/11/2022</v>
      </c>
      <c r="G218" s="186" t="s">
        <v>2261</v>
      </c>
      <c r="K218" s="63" t="s">
        <v>2262</v>
      </c>
    </row>
    <row r="219">
      <c r="A219" s="188" t="s">
        <v>2206</v>
      </c>
      <c r="B219" s="188" t="s">
        <v>2242</v>
      </c>
      <c r="C219" s="188" t="s">
        <v>2208</v>
      </c>
      <c r="D219" s="63" t="str">
        <f t="shared" si="1"/>
        <v>11/08/2022</v>
      </c>
      <c r="E219" s="63" t="str">
        <f t="shared" si="2"/>
        <v>08/11/2022</v>
      </c>
      <c r="G219" s="186" t="s">
        <v>1455</v>
      </c>
      <c r="K219" s="63" t="s">
        <v>1692</v>
      </c>
    </row>
    <row r="220">
      <c r="A220" s="188" t="s">
        <v>2206</v>
      </c>
      <c r="B220" s="188" t="s">
        <v>2242</v>
      </c>
      <c r="C220" s="188" t="s">
        <v>2208</v>
      </c>
      <c r="D220" s="63" t="str">
        <f t="shared" si="1"/>
        <v>11/08/2022</v>
      </c>
      <c r="E220" s="63" t="str">
        <f t="shared" si="2"/>
        <v>08/11/2022</v>
      </c>
      <c r="G220" s="186" t="s">
        <v>1455</v>
      </c>
      <c r="K220" s="63" t="s">
        <v>1692</v>
      </c>
    </row>
    <row r="221">
      <c r="A221" s="187" t="s">
        <v>2222</v>
      </c>
      <c r="B221" s="187" t="s">
        <v>2259</v>
      </c>
      <c r="C221" s="187" t="s">
        <v>2208</v>
      </c>
      <c r="D221" s="63" t="str">
        <f t="shared" si="1"/>
        <v>10/20/2022</v>
      </c>
      <c r="E221" s="63" t="str">
        <f t="shared" si="2"/>
        <v>20/10/2022</v>
      </c>
      <c r="G221" s="186" t="s">
        <v>1849</v>
      </c>
      <c r="K221" s="63" t="s">
        <v>2297</v>
      </c>
    </row>
    <row r="222">
      <c r="A222" s="187" t="s">
        <v>2206</v>
      </c>
      <c r="B222" s="187" t="s">
        <v>2228</v>
      </c>
      <c r="C222" s="187" t="s">
        <v>2208</v>
      </c>
      <c r="D222" s="63" t="str">
        <f t="shared" si="1"/>
        <v>11/28/2022</v>
      </c>
      <c r="E222" s="63" t="str">
        <f t="shared" si="2"/>
        <v>28/11/2022</v>
      </c>
      <c r="G222" s="186" t="s">
        <v>912</v>
      </c>
      <c r="K222" s="63" t="s">
        <v>913</v>
      </c>
    </row>
    <row r="223">
      <c r="A223" s="188" t="s">
        <v>2214</v>
      </c>
      <c r="B223" s="188" t="s">
        <v>2242</v>
      </c>
      <c r="C223" s="188" t="s">
        <v>2208</v>
      </c>
      <c r="D223" s="63" t="str">
        <f t="shared" si="1"/>
        <v>09/08/2022</v>
      </c>
      <c r="E223" s="63" t="str">
        <f t="shared" si="2"/>
        <v>08/09/2022</v>
      </c>
      <c r="G223" s="189" t="s">
        <v>2310</v>
      </c>
      <c r="K223" s="63" t="s">
        <v>2311</v>
      </c>
    </row>
    <row r="224">
      <c r="A224" s="187" t="s">
        <v>2217</v>
      </c>
      <c r="B224" s="187" t="s">
        <v>2246</v>
      </c>
      <c r="C224" s="187" t="s">
        <v>2208</v>
      </c>
      <c r="D224" s="63" t="str">
        <f t="shared" si="1"/>
        <v>7/27/2022</v>
      </c>
      <c r="E224" s="63" t="str">
        <f t="shared" si="2"/>
        <v>27/7/2022</v>
      </c>
      <c r="G224" s="186" t="s">
        <v>108</v>
      </c>
      <c r="K224" s="63" t="s">
        <v>111</v>
      </c>
    </row>
    <row r="225">
      <c r="A225" s="187" t="s">
        <v>2222</v>
      </c>
      <c r="B225" s="187" t="s">
        <v>2287</v>
      </c>
      <c r="C225" s="187" t="s">
        <v>2208</v>
      </c>
      <c r="D225" s="63" t="str">
        <f t="shared" si="1"/>
        <v>10/31/2022</v>
      </c>
      <c r="E225" s="63" t="str">
        <f t="shared" si="2"/>
        <v>31/10/2022</v>
      </c>
      <c r="G225" s="186" t="s">
        <v>352</v>
      </c>
      <c r="K225" s="63" t="s">
        <v>354</v>
      </c>
    </row>
    <row r="226">
      <c r="A226" s="187" t="s">
        <v>2206</v>
      </c>
      <c r="B226" s="187" t="s">
        <v>2228</v>
      </c>
      <c r="C226" s="187" t="s">
        <v>2208</v>
      </c>
      <c r="D226" s="63" t="str">
        <f t="shared" si="1"/>
        <v>11/28/2022</v>
      </c>
      <c r="E226" s="63" t="str">
        <f t="shared" si="2"/>
        <v>28/11/2022</v>
      </c>
      <c r="G226" s="186" t="s">
        <v>912</v>
      </c>
      <c r="K226" s="63" t="s">
        <v>913</v>
      </c>
    </row>
    <row r="227">
      <c r="A227" s="187" t="s">
        <v>2206</v>
      </c>
      <c r="B227" s="187" t="s">
        <v>2218</v>
      </c>
      <c r="C227" s="187" t="s">
        <v>2208</v>
      </c>
      <c r="D227" s="63" t="str">
        <f t="shared" si="1"/>
        <v>11/25/2022</v>
      </c>
      <c r="E227" s="63" t="str">
        <f t="shared" si="2"/>
        <v>25/11/2022</v>
      </c>
      <c r="G227" s="186" t="s">
        <v>2312</v>
      </c>
      <c r="K227" s="63" t="s">
        <v>2313</v>
      </c>
    </row>
    <row r="228">
      <c r="A228" s="187" t="s">
        <v>2222</v>
      </c>
      <c r="B228" s="187" t="s">
        <v>2253</v>
      </c>
      <c r="C228" s="187" t="s">
        <v>2208</v>
      </c>
      <c r="D228" s="63" t="str">
        <f t="shared" si="1"/>
        <v>10/24/2022</v>
      </c>
      <c r="E228" s="63" t="str">
        <f t="shared" si="2"/>
        <v>24/10/2022</v>
      </c>
      <c r="G228" s="186" t="s">
        <v>915</v>
      </c>
      <c r="K228" s="63" t="s">
        <v>916</v>
      </c>
    </row>
    <row r="229">
      <c r="A229" s="187" t="s">
        <v>2222</v>
      </c>
      <c r="B229" s="187" t="s">
        <v>2220</v>
      </c>
      <c r="C229" s="187" t="s">
        <v>2208</v>
      </c>
      <c r="D229" s="63" t="str">
        <f t="shared" si="1"/>
        <v>10/26/2022</v>
      </c>
      <c r="E229" s="63" t="str">
        <f t="shared" si="2"/>
        <v>26/10/2022</v>
      </c>
      <c r="G229" s="186" t="s">
        <v>451</v>
      </c>
      <c r="K229" s="63" t="s">
        <v>452</v>
      </c>
    </row>
    <row r="230">
      <c r="A230" s="188" t="s">
        <v>2242</v>
      </c>
      <c r="B230" s="188" t="s">
        <v>2206</v>
      </c>
      <c r="C230" s="188" t="s">
        <v>2208</v>
      </c>
      <c r="D230" s="63" t="str">
        <f t="shared" si="1"/>
        <v>08/11/2022</v>
      </c>
      <c r="E230" s="63" t="str">
        <f t="shared" si="2"/>
        <v>11/08/2022</v>
      </c>
      <c r="G230" s="189" t="s">
        <v>169</v>
      </c>
      <c r="K230" s="63" t="s">
        <v>1455</v>
      </c>
    </row>
    <row r="231">
      <c r="A231" s="187" t="s">
        <v>2217</v>
      </c>
      <c r="B231" s="187" t="s">
        <v>2221</v>
      </c>
      <c r="C231" s="187" t="s">
        <v>2208</v>
      </c>
      <c r="D231" s="63" t="str">
        <f t="shared" si="1"/>
        <v>7/18/2022</v>
      </c>
      <c r="E231" s="63" t="str">
        <f t="shared" si="2"/>
        <v>18/7/2022</v>
      </c>
      <c r="G231" s="186" t="s">
        <v>886</v>
      </c>
      <c r="K231" s="63" t="s">
        <v>888</v>
      </c>
    </row>
    <row r="232">
      <c r="A232" s="187" t="s">
        <v>2217</v>
      </c>
      <c r="B232" s="187" t="s">
        <v>2268</v>
      </c>
      <c r="C232" s="187" t="s">
        <v>2208</v>
      </c>
      <c r="D232" s="63" t="str">
        <f t="shared" si="1"/>
        <v>7/15/2022</v>
      </c>
      <c r="E232" s="63" t="str">
        <f t="shared" si="2"/>
        <v>15/7/2022</v>
      </c>
      <c r="G232" s="186" t="s">
        <v>2314</v>
      </c>
      <c r="K232" s="63" t="s">
        <v>2315</v>
      </c>
    </row>
    <row r="233">
      <c r="A233" s="188" t="s">
        <v>2206</v>
      </c>
      <c r="B233" s="188" t="s">
        <v>2206</v>
      </c>
      <c r="C233" s="188" t="s">
        <v>2208</v>
      </c>
      <c r="D233" s="63" t="str">
        <f t="shared" si="1"/>
        <v>11/11/2022</v>
      </c>
      <c r="E233" s="63" t="str">
        <f t="shared" si="2"/>
        <v>11/11/2022</v>
      </c>
      <c r="G233" s="186" t="s">
        <v>927</v>
      </c>
      <c r="K233" s="63" t="s">
        <v>927</v>
      </c>
    </row>
    <row r="234">
      <c r="A234" s="188" t="s">
        <v>2206</v>
      </c>
      <c r="B234" s="188" t="s">
        <v>2206</v>
      </c>
      <c r="C234" s="188" t="s">
        <v>2208</v>
      </c>
      <c r="D234" s="63" t="str">
        <f t="shared" si="1"/>
        <v>11/11/2022</v>
      </c>
      <c r="E234" s="63" t="str">
        <f t="shared" si="2"/>
        <v>11/11/2022</v>
      </c>
      <c r="G234" s="186" t="s">
        <v>927</v>
      </c>
      <c r="K234" s="63" t="s">
        <v>927</v>
      </c>
    </row>
    <row r="235">
      <c r="A235" s="188" t="s">
        <v>2206</v>
      </c>
      <c r="B235" s="188" t="s">
        <v>2214</v>
      </c>
      <c r="C235" s="188" t="s">
        <v>2208</v>
      </c>
      <c r="D235" s="63" t="str">
        <f t="shared" si="1"/>
        <v>11/09/2022</v>
      </c>
      <c r="E235" s="63" t="str">
        <f t="shared" si="2"/>
        <v>09/11/2022</v>
      </c>
      <c r="G235" s="186" t="s">
        <v>2215</v>
      </c>
      <c r="K235" s="63" t="s">
        <v>2216</v>
      </c>
    </row>
    <row r="236">
      <c r="A236" s="188" t="s">
        <v>2206</v>
      </c>
      <c r="B236" s="188" t="s">
        <v>2284</v>
      </c>
      <c r="C236" s="188" t="s">
        <v>2208</v>
      </c>
      <c r="D236" s="63" t="str">
        <f t="shared" si="1"/>
        <v>11/03/2022</v>
      </c>
      <c r="E236" s="63" t="str">
        <f t="shared" si="2"/>
        <v>03/11/2022</v>
      </c>
      <c r="G236" s="186" t="s">
        <v>2285</v>
      </c>
      <c r="K236" s="63" t="s">
        <v>2286</v>
      </c>
    </row>
    <row r="237">
      <c r="A237" s="188" t="s">
        <v>2211</v>
      </c>
      <c r="B237" s="188" t="s">
        <v>2229</v>
      </c>
      <c r="C237" s="188" t="s">
        <v>2208</v>
      </c>
      <c r="D237" s="63" t="str">
        <f t="shared" si="1"/>
        <v>07/05/2022</v>
      </c>
      <c r="E237" s="63" t="str">
        <f t="shared" si="2"/>
        <v>05/07/2022</v>
      </c>
      <c r="G237" s="189" t="s">
        <v>2316</v>
      </c>
      <c r="K237" s="63" t="s">
        <v>2317</v>
      </c>
    </row>
    <row r="238">
      <c r="A238" s="187" t="s">
        <v>2224</v>
      </c>
      <c r="B238" s="187" t="s">
        <v>2252</v>
      </c>
      <c r="C238" s="187" t="s">
        <v>2208</v>
      </c>
      <c r="D238" s="63" t="str">
        <f t="shared" si="1"/>
        <v>8/30/2022</v>
      </c>
      <c r="E238" s="63" t="str">
        <f t="shared" si="2"/>
        <v>30/8/2022</v>
      </c>
      <c r="G238" s="186" t="s">
        <v>940</v>
      </c>
      <c r="K238" s="63" t="s">
        <v>941</v>
      </c>
    </row>
    <row r="239">
      <c r="A239" s="187" t="s">
        <v>2222</v>
      </c>
      <c r="B239" s="187" t="s">
        <v>2263</v>
      </c>
      <c r="C239" s="187" t="s">
        <v>2208</v>
      </c>
      <c r="D239" s="63" t="str">
        <f t="shared" si="1"/>
        <v>10/19/2022</v>
      </c>
      <c r="E239" s="63" t="str">
        <f t="shared" si="2"/>
        <v>19/10/2022</v>
      </c>
      <c r="G239" s="186" t="s">
        <v>374</v>
      </c>
      <c r="K239" s="63" t="s">
        <v>376</v>
      </c>
    </row>
    <row r="240">
      <c r="A240" s="188" t="s">
        <v>2214</v>
      </c>
      <c r="B240" s="188" t="s">
        <v>2242</v>
      </c>
      <c r="C240" s="188" t="s">
        <v>2208</v>
      </c>
      <c r="D240" s="63" t="str">
        <f t="shared" si="1"/>
        <v>09/08/2022</v>
      </c>
      <c r="E240" s="63" t="str">
        <f t="shared" si="2"/>
        <v>08/09/2022</v>
      </c>
      <c r="G240" s="189" t="s">
        <v>2310</v>
      </c>
      <c r="K240" s="63" t="s">
        <v>2311</v>
      </c>
    </row>
    <row r="241">
      <c r="A241" s="187" t="s">
        <v>2251</v>
      </c>
      <c r="B241" s="187" t="s">
        <v>2241</v>
      </c>
      <c r="C241" s="187" t="s">
        <v>2208</v>
      </c>
      <c r="D241" s="63" t="str">
        <f t="shared" si="1"/>
        <v>9/29/2022</v>
      </c>
      <c r="E241" s="63" t="str">
        <f t="shared" si="2"/>
        <v>29/9/2022</v>
      </c>
      <c r="G241" s="186" t="s">
        <v>299</v>
      </c>
      <c r="K241" s="63" t="s">
        <v>300</v>
      </c>
    </row>
    <row r="242">
      <c r="A242" s="187" t="s">
        <v>2224</v>
      </c>
      <c r="B242" s="187" t="s">
        <v>2220</v>
      </c>
      <c r="C242" s="187" t="s">
        <v>2208</v>
      </c>
      <c r="D242" s="63" t="str">
        <f t="shared" si="1"/>
        <v>8/26/2022</v>
      </c>
      <c r="E242" s="63" t="str">
        <f t="shared" si="2"/>
        <v>26/8/2022</v>
      </c>
      <c r="G242" s="186" t="s">
        <v>956</v>
      </c>
      <c r="K242" s="63" t="s">
        <v>957</v>
      </c>
    </row>
    <row r="243">
      <c r="A243" s="187" t="s">
        <v>2224</v>
      </c>
      <c r="B243" s="187" t="s">
        <v>2220</v>
      </c>
      <c r="C243" s="187" t="s">
        <v>2208</v>
      </c>
      <c r="D243" s="63" t="str">
        <f t="shared" si="1"/>
        <v>8/26/2022</v>
      </c>
      <c r="E243" s="63" t="str">
        <f t="shared" si="2"/>
        <v>26/8/2022</v>
      </c>
      <c r="G243" s="186" t="s">
        <v>956</v>
      </c>
      <c r="K243" s="63" t="s">
        <v>957</v>
      </c>
    </row>
    <row r="244">
      <c r="A244" s="187" t="s">
        <v>2222</v>
      </c>
      <c r="B244" s="187" t="s">
        <v>2259</v>
      </c>
      <c r="C244" s="187" t="s">
        <v>2208</v>
      </c>
      <c r="D244" s="63" t="str">
        <f t="shared" si="1"/>
        <v>10/20/2022</v>
      </c>
      <c r="E244" s="63" t="str">
        <f t="shared" si="2"/>
        <v>20/10/2022</v>
      </c>
      <c r="G244" s="186" t="s">
        <v>1849</v>
      </c>
      <c r="K244" s="63" t="s">
        <v>2297</v>
      </c>
    </row>
    <row r="245">
      <c r="A245" s="187" t="s">
        <v>2206</v>
      </c>
      <c r="B245" s="187" t="s">
        <v>2228</v>
      </c>
      <c r="C245" s="187" t="s">
        <v>2208</v>
      </c>
      <c r="D245" s="63" t="str">
        <f t="shared" si="1"/>
        <v>11/28/2022</v>
      </c>
      <c r="E245" s="63" t="str">
        <f t="shared" si="2"/>
        <v>28/11/2022</v>
      </c>
      <c r="G245" s="186" t="s">
        <v>912</v>
      </c>
      <c r="K245" s="63" t="s">
        <v>913</v>
      </c>
    </row>
    <row r="246">
      <c r="A246" s="187" t="s">
        <v>2224</v>
      </c>
      <c r="B246" s="187" t="s">
        <v>2268</v>
      </c>
      <c r="C246" s="187" t="s">
        <v>2208</v>
      </c>
      <c r="D246" s="63" t="str">
        <f t="shared" si="1"/>
        <v>8/15/2022</v>
      </c>
      <c r="E246" s="63" t="str">
        <f t="shared" si="2"/>
        <v>15/8/2022</v>
      </c>
      <c r="G246" s="186" t="s">
        <v>963</v>
      </c>
      <c r="K246" s="63" t="s">
        <v>964</v>
      </c>
    </row>
    <row r="247">
      <c r="A247" s="187" t="s">
        <v>2222</v>
      </c>
      <c r="B247" s="187" t="s">
        <v>2220</v>
      </c>
      <c r="C247" s="187" t="s">
        <v>2208</v>
      </c>
      <c r="D247" s="63" t="str">
        <f t="shared" si="1"/>
        <v>10/26/2022</v>
      </c>
      <c r="E247" s="63" t="str">
        <f t="shared" si="2"/>
        <v>26/10/2022</v>
      </c>
      <c r="G247" s="186" t="s">
        <v>451</v>
      </c>
      <c r="K247" s="63" t="s">
        <v>452</v>
      </c>
    </row>
    <row r="248">
      <c r="A248" s="187" t="s">
        <v>2251</v>
      </c>
      <c r="B248" s="187" t="s">
        <v>2223</v>
      </c>
      <c r="C248" s="187" t="s">
        <v>2208</v>
      </c>
      <c r="D248" s="63" t="str">
        <f t="shared" si="1"/>
        <v>9/13/2022</v>
      </c>
      <c r="E248" s="63" t="str">
        <f t="shared" si="2"/>
        <v>13/9/2022</v>
      </c>
      <c r="G248" s="186" t="s">
        <v>968</v>
      </c>
      <c r="K248" s="63" t="s">
        <v>969</v>
      </c>
    </row>
    <row r="249">
      <c r="A249" s="188" t="s">
        <v>2242</v>
      </c>
      <c r="B249" s="188" t="s">
        <v>2214</v>
      </c>
      <c r="C249" s="188" t="s">
        <v>2208</v>
      </c>
      <c r="D249" s="63" t="str">
        <f t="shared" si="1"/>
        <v>08/09/2022</v>
      </c>
      <c r="E249" s="63" t="str">
        <f t="shared" si="2"/>
        <v>09/08/2022</v>
      </c>
      <c r="G249" s="189" t="s">
        <v>2264</v>
      </c>
      <c r="K249" s="63" t="s">
        <v>2265</v>
      </c>
    </row>
    <row r="250">
      <c r="A250" s="188" t="s">
        <v>2242</v>
      </c>
      <c r="B250" s="188" t="s">
        <v>2242</v>
      </c>
      <c r="C250" s="188" t="s">
        <v>2208</v>
      </c>
      <c r="D250" s="63" t="str">
        <f t="shared" si="1"/>
        <v>08/08/2022</v>
      </c>
      <c r="E250" s="63" t="str">
        <f t="shared" si="2"/>
        <v>08/08/2022</v>
      </c>
      <c r="G250" s="189" t="s">
        <v>2271</v>
      </c>
      <c r="K250" s="63" t="s">
        <v>2272</v>
      </c>
    </row>
    <row r="251">
      <c r="A251" s="188" t="s">
        <v>2242</v>
      </c>
      <c r="B251" s="188" t="s">
        <v>2229</v>
      </c>
      <c r="C251" s="188" t="s">
        <v>2208</v>
      </c>
      <c r="D251" s="63" t="str">
        <f t="shared" si="1"/>
        <v>08/05/2022</v>
      </c>
      <c r="E251" s="63" t="str">
        <f t="shared" si="2"/>
        <v>05/08/2022</v>
      </c>
      <c r="G251" s="189" t="s">
        <v>2318</v>
      </c>
      <c r="K251" s="63" t="s">
        <v>2319</v>
      </c>
    </row>
    <row r="252">
      <c r="A252" s="188" t="s">
        <v>2206</v>
      </c>
      <c r="B252" s="188" t="s">
        <v>2236</v>
      </c>
      <c r="C252" s="188" t="s">
        <v>2208</v>
      </c>
      <c r="D252" s="63" t="str">
        <f t="shared" si="1"/>
        <v>11/01/2022</v>
      </c>
      <c r="E252" s="63" t="str">
        <f t="shared" si="2"/>
        <v>01/11/2022</v>
      </c>
      <c r="G252" s="186" t="s">
        <v>1293</v>
      </c>
      <c r="K252" s="184" t="s">
        <v>1292</v>
      </c>
    </row>
    <row r="253">
      <c r="A253" s="187" t="s">
        <v>2222</v>
      </c>
      <c r="B253" s="187" t="s">
        <v>2234</v>
      </c>
      <c r="C253" s="187" t="s">
        <v>2208</v>
      </c>
      <c r="D253" s="63" t="str">
        <f t="shared" si="1"/>
        <v>10/17/2022</v>
      </c>
      <c r="E253" s="63" t="str">
        <f t="shared" si="2"/>
        <v>17/10/2022</v>
      </c>
      <c r="G253" s="186" t="s">
        <v>662</v>
      </c>
      <c r="K253" s="63" t="s">
        <v>664</v>
      </c>
    </row>
    <row r="254">
      <c r="A254" s="187" t="s">
        <v>2251</v>
      </c>
      <c r="B254" s="187" t="s">
        <v>2207</v>
      </c>
      <c r="C254" s="187" t="s">
        <v>2208</v>
      </c>
      <c r="D254" s="63" t="str">
        <f t="shared" si="1"/>
        <v>9/22/2022</v>
      </c>
      <c r="E254" s="63" t="str">
        <f t="shared" si="2"/>
        <v>22/9/2022</v>
      </c>
      <c r="G254" s="186" t="s">
        <v>981</v>
      </c>
      <c r="K254" s="63" t="s">
        <v>982</v>
      </c>
    </row>
    <row r="255">
      <c r="A255" s="187" t="s">
        <v>2251</v>
      </c>
      <c r="B255" s="187" t="s">
        <v>2207</v>
      </c>
      <c r="C255" s="187" t="s">
        <v>2208</v>
      </c>
      <c r="D255" s="63" t="str">
        <f t="shared" si="1"/>
        <v>9/22/2022</v>
      </c>
      <c r="E255" s="63" t="str">
        <f t="shared" si="2"/>
        <v>22/9/2022</v>
      </c>
      <c r="F255" s="192"/>
      <c r="G255" s="193" t="s">
        <v>981</v>
      </c>
      <c r="H255" s="192"/>
      <c r="I255" s="192"/>
      <c r="J255" s="192"/>
      <c r="K255" s="194" t="s">
        <v>982</v>
      </c>
      <c r="L255" s="192"/>
      <c r="M255" s="192"/>
      <c r="N255" s="192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  <c r="Y255" s="192"/>
      <c r="Z255" s="192"/>
    </row>
    <row r="256">
      <c r="A256" s="187" t="s">
        <v>2251</v>
      </c>
      <c r="B256" s="187" t="s">
        <v>2245</v>
      </c>
      <c r="C256" s="187" t="s">
        <v>2208</v>
      </c>
      <c r="D256" s="63" t="str">
        <f t="shared" si="1"/>
        <v>9/16/2022</v>
      </c>
      <c r="E256" s="63" t="str">
        <f t="shared" si="2"/>
        <v>16/9/2022</v>
      </c>
      <c r="G256" s="186" t="s">
        <v>504</v>
      </c>
      <c r="K256" s="63" t="s">
        <v>505</v>
      </c>
    </row>
    <row r="257">
      <c r="A257" s="187" t="s">
        <v>2251</v>
      </c>
      <c r="B257" s="187" t="s">
        <v>2245</v>
      </c>
      <c r="C257" s="187" t="s">
        <v>2208</v>
      </c>
      <c r="D257" s="63" t="str">
        <f t="shared" si="1"/>
        <v>9/16/2022</v>
      </c>
      <c r="E257" s="63" t="str">
        <f t="shared" si="2"/>
        <v>16/9/2022</v>
      </c>
      <c r="G257" s="186" t="s">
        <v>504</v>
      </c>
      <c r="K257" s="63" t="s">
        <v>505</v>
      </c>
    </row>
    <row r="258">
      <c r="A258" s="188" t="s">
        <v>2269</v>
      </c>
      <c r="B258" s="188" t="s">
        <v>2236</v>
      </c>
      <c r="C258" s="188" t="s">
        <v>2270</v>
      </c>
      <c r="D258" s="63" t="str">
        <f t="shared" si="1"/>
        <v>00/01/1900</v>
      </c>
      <c r="E258" s="63" t="str">
        <f t="shared" si="2"/>
        <v>01/00/1900</v>
      </c>
      <c r="G258" s="186"/>
    </row>
    <row r="259">
      <c r="A259" s="187" t="s">
        <v>2251</v>
      </c>
      <c r="B259" s="187" t="s">
        <v>2268</v>
      </c>
      <c r="C259" s="187" t="s">
        <v>2208</v>
      </c>
      <c r="D259" s="63" t="str">
        <f t="shared" si="1"/>
        <v>9/15/2022</v>
      </c>
      <c r="E259" s="63" t="str">
        <f t="shared" si="2"/>
        <v>15/9/2022</v>
      </c>
      <c r="G259" s="186" t="s">
        <v>116</v>
      </c>
      <c r="K259" s="63" t="s">
        <v>119</v>
      </c>
    </row>
    <row r="260">
      <c r="A260" s="187" t="s">
        <v>2251</v>
      </c>
      <c r="B260" s="187" t="s">
        <v>2298</v>
      </c>
      <c r="C260" s="187" t="s">
        <v>2208</v>
      </c>
      <c r="D260" s="63" t="str">
        <f t="shared" si="1"/>
        <v>9/14/2022</v>
      </c>
      <c r="E260" s="63" t="str">
        <f t="shared" si="2"/>
        <v>14/9/2022</v>
      </c>
      <c r="G260" s="186" t="s">
        <v>994</v>
      </c>
      <c r="K260" s="63" t="s">
        <v>995</v>
      </c>
    </row>
    <row r="261">
      <c r="A261" s="187" t="s">
        <v>2251</v>
      </c>
      <c r="B261" s="187" t="s">
        <v>2298</v>
      </c>
      <c r="C261" s="187" t="s">
        <v>2208</v>
      </c>
      <c r="D261" s="63" t="str">
        <f t="shared" si="1"/>
        <v>9/14/2022</v>
      </c>
      <c r="E261" s="63" t="str">
        <f t="shared" si="2"/>
        <v>14/9/2022</v>
      </c>
      <c r="G261" s="186" t="s">
        <v>994</v>
      </c>
      <c r="K261" s="63" t="s">
        <v>995</v>
      </c>
    </row>
    <row r="262">
      <c r="A262" s="188" t="s">
        <v>2206</v>
      </c>
      <c r="B262" s="188" t="s">
        <v>2249</v>
      </c>
      <c r="C262" s="188" t="s">
        <v>2208</v>
      </c>
      <c r="D262" s="63" t="str">
        <f t="shared" si="1"/>
        <v>11/04/2022</v>
      </c>
      <c r="E262" s="63" t="str">
        <f t="shared" si="2"/>
        <v>04/11/2022</v>
      </c>
      <c r="G262" s="186" t="s">
        <v>1533</v>
      </c>
      <c r="K262" s="63" t="s">
        <v>2277</v>
      </c>
    </row>
    <row r="263">
      <c r="A263" s="188" t="s">
        <v>2222</v>
      </c>
      <c r="B263" s="188" t="s">
        <v>2249</v>
      </c>
      <c r="C263" s="188" t="s">
        <v>2208</v>
      </c>
      <c r="D263" s="63" t="str">
        <f t="shared" si="1"/>
        <v>10/04/2022</v>
      </c>
      <c r="E263" s="63" t="str">
        <f t="shared" si="2"/>
        <v>04/10/2022</v>
      </c>
      <c r="G263" s="186" t="s">
        <v>2320</v>
      </c>
      <c r="K263" s="63" t="s">
        <v>2321</v>
      </c>
    </row>
    <row r="264">
      <c r="A264" s="188" t="s">
        <v>2206</v>
      </c>
      <c r="B264" s="188" t="s">
        <v>2260</v>
      </c>
      <c r="C264" s="188" t="s">
        <v>2208</v>
      </c>
      <c r="D264" s="63" t="str">
        <f t="shared" si="1"/>
        <v>11/02/2022</v>
      </c>
      <c r="E264" s="63" t="str">
        <f t="shared" si="2"/>
        <v>02/11/2022</v>
      </c>
      <c r="G264" s="186" t="s">
        <v>2261</v>
      </c>
      <c r="K264" s="63" t="s">
        <v>2262</v>
      </c>
    </row>
    <row r="265">
      <c r="A265" s="188" t="s">
        <v>2206</v>
      </c>
      <c r="B265" s="188" t="s">
        <v>2249</v>
      </c>
      <c r="C265" s="188" t="s">
        <v>2208</v>
      </c>
      <c r="D265" s="63" t="str">
        <f t="shared" si="1"/>
        <v>11/04/2022</v>
      </c>
      <c r="E265" s="63" t="str">
        <f t="shared" si="2"/>
        <v>04/11/2022</v>
      </c>
      <c r="G265" s="186" t="s">
        <v>1533</v>
      </c>
      <c r="K265" s="63" t="s">
        <v>2277</v>
      </c>
    </row>
    <row r="266">
      <c r="A266" s="188" t="s">
        <v>2214</v>
      </c>
      <c r="B266" s="188" t="s">
        <v>2255</v>
      </c>
      <c r="C266" s="188" t="s">
        <v>2208</v>
      </c>
      <c r="D266" s="63" t="str">
        <f t="shared" si="1"/>
        <v>09/06/2022</v>
      </c>
      <c r="E266" s="63" t="str">
        <f t="shared" si="2"/>
        <v>06/09/2022</v>
      </c>
      <c r="G266" s="189" t="s">
        <v>2306</v>
      </c>
      <c r="K266" s="63" t="s">
        <v>2307</v>
      </c>
    </row>
    <row r="267">
      <c r="A267" s="187" t="s">
        <v>2222</v>
      </c>
      <c r="B267" s="187" t="s">
        <v>2220</v>
      </c>
      <c r="C267" s="187" t="s">
        <v>2208</v>
      </c>
      <c r="D267" s="63" t="str">
        <f t="shared" si="1"/>
        <v>10/26/2022</v>
      </c>
      <c r="E267" s="63" t="str">
        <f t="shared" si="2"/>
        <v>26/10/2022</v>
      </c>
      <c r="G267" s="186" t="s">
        <v>451</v>
      </c>
      <c r="K267" s="63" t="s">
        <v>452</v>
      </c>
    </row>
    <row r="268">
      <c r="A268" s="187" t="s">
        <v>2222</v>
      </c>
      <c r="B268" s="187" t="s">
        <v>2287</v>
      </c>
      <c r="C268" s="187" t="s">
        <v>2208</v>
      </c>
      <c r="D268" s="63" t="str">
        <f t="shared" si="1"/>
        <v>10/31/2022</v>
      </c>
      <c r="E268" s="63" t="str">
        <f t="shared" si="2"/>
        <v>31/10/2022</v>
      </c>
      <c r="G268" s="186" t="s">
        <v>352</v>
      </c>
      <c r="K268" s="63" t="s">
        <v>354</v>
      </c>
    </row>
    <row r="269">
      <c r="A269" s="188" t="s">
        <v>2206</v>
      </c>
      <c r="B269" s="188" t="s">
        <v>2242</v>
      </c>
      <c r="C269" s="188" t="s">
        <v>2208</v>
      </c>
      <c r="D269" s="63" t="str">
        <f t="shared" si="1"/>
        <v>11/08/2022</v>
      </c>
      <c r="E269" s="63" t="str">
        <f t="shared" si="2"/>
        <v>08/11/2022</v>
      </c>
      <c r="G269" s="186" t="s">
        <v>1455</v>
      </c>
      <c r="K269" s="63" t="s">
        <v>1692</v>
      </c>
    </row>
    <row r="270">
      <c r="A270" s="187" t="s">
        <v>2206</v>
      </c>
      <c r="B270" s="187" t="s">
        <v>2245</v>
      </c>
      <c r="C270" s="187" t="s">
        <v>2208</v>
      </c>
      <c r="D270" s="63" t="str">
        <f t="shared" si="1"/>
        <v>11/16/2022</v>
      </c>
      <c r="E270" s="63" t="str">
        <f t="shared" si="2"/>
        <v>16/11/2022</v>
      </c>
      <c r="G270" s="186" t="s">
        <v>1033</v>
      </c>
      <c r="K270" s="63" t="s">
        <v>1034</v>
      </c>
    </row>
    <row r="271">
      <c r="A271" s="188" t="s">
        <v>2222</v>
      </c>
      <c r="B271" s="188" t="s">
        <v>2211</v>
      </c>
      <c r="C271" s="188" t="s">
        <v>2208</v>
      </c>
      <c r="D271" s="63" t="str">
        <f t="shared" si="1"/>
        <v>10/07/2022</v>
      </c>
      <c r="E271" s="63" t="str">
        <f t="shared" si="2"/>
        <v>07/10/2022</v>
      </c>
      <c r="G271" s="186" t="s">
        <v>2322</v>
      </c>
      <c r="K271" s="63" t="s">
        <v>2323</v>
      </c>
    </row>
    <row r="272">
      <c r="A272" s="187" t="s">
        <v>2206</v>
      </c>
      <c r="B272" s="187" t="s">
        <v>2228</v>
      </c>
      <c r="C272" s="187" t="s">
        <v>2208</v>
      </c>
      <c r="D272" s="63" t="str">
        <f t="shared" si="1"/>
        <v>11/28/2022</v>
      </c>
      <c r="E272" s="63" t="str">
        <f t="shared" si="2"/>
        <v>28/11/2022</v>
      </c>
      <c r="G272" s="186" t="s">
        <v>912</v>
      </c>
      <c r="K272" s="63" t="s">
        <v>913</v>
      </c>
    </row>
    <row r="273">
      <c r="A273" s="187" t="s">
        <v>2206</v>
      </c>
      <c r="B273" s="187" t="s">
        <v>2253</v>
      </c>
      <c r="C273" s="187" t="s">
        <v>2208</v>
      </c>
      <c r="D273" s="63" t="str">
        <f t="shared" si="1"/>
        <v>11/24/2022</v>
      </c>
      <c r="E273" s="63" t="str">
        <f t="shared" si="2"/>
        <v>24/11/2022</v>
      </c>
      <c r="G273" s="186" t="s">
        <v>1242</v>
      </c>
      <c r="K273" s="63" t="s">
        <v>2254</v>
      </c>
    </row>
    <row r="274">
      <c r="A274" s="187" t="s">
        <v>2206</v>
      </c>
      <c r="B274" s="187" t="s">
        <v>2225</v>
      </c>
      <c r="C274" s="187" t="s">
        <v>2208</v>
      </c>
      <c r="D274" s="63" t="str">
        <f t="shared" si="1"/>
        <v>11/23/2022</v>
      </c>
      <c r="E274" s="63" t="str">
        <f t="shared" si="2"/>
        <v>23/11/2022</v>
      </c>
      <c r="G274" s="186" t="s">
        <v>2226</v>
      </c>
      <c r="K274" s="63" t="s">
        <v>2227</v>
      </c>
    </row>
    <row r="275">
      <c r="A275" s="187" t="s">
        <v>2206</v>
      </c>
      <c r="B275" s="187" t="s">
        <v>2225</v>
      </c>
      <c r="C275" s="187" t="s">
        <v>2208</v>
      </c>
      <c r="D275" s="63" t="str">
        <f t="shared" si="1"/>
        <v>11/23/2022</v>
      </c>
      <c r="E275" s="63" t="str">
        <f t="shared" si="2"/>
        <v>23/11/2022</v>
      </c>
      <c r="G275" s="186" t="s">
        <v>2226</v>
      </c>
      <c r="K275" s="63" t="s">
        <v>2227</v>
      </c>
    </row>
    <row r="276">
      <c r="A276" s="187" t="s">
        <v>2206</v>
      </c>
      <c r="B276" s="187" t="s">
        <v>2245</v>
      </c>
      <c r="C276" s="187" t="s">
        <v>2208</v>
      </c>
      <c r="D276" s="63" t="str">
        <f t="shared" si="1"/>
        <v>11/16/2022</v>
      </c>
      <c r="E276" s="63" t="str">
        <f t="shared" si="2"/>
        <v>16/11/2022</v>
      </c>
      <c r="G276" s="186" t="s">
        <v>1033</v>
      </c>
      <c r="K276" s="63" t="s">
        <v>1034</v>
      </c>
    </row>
    <row r="277">
      <c r="A277" s="188" t="s">
        <v>2269</v>
      </c>
      <c r="B277" s="188" t="s">
        <v>2236</v>
      </c>
      <c r="C277" s="188" t="s">
        <v>2270</v>
      </c>
      <c r="D277" s="63" t="str">
        <f t="shared" si="1"/>
        <v>00/01/1900</v>
      </c>
      <c r="E277" s="63" t="str">
        <f t="shared" si="2"/>
        <v>01/00/1900</v>
      </c>
      <c r="G277" s="186"/>
    </row>
    <row r="278">
      <c r="A278" s="188" t="s">
        <v>2269</v>
      </c>
      <c r="B278" s="188" t="s">
        <v>2236</v>
      </c>
      <c r="C278" s="188" t="s">
        <v>2270</v>
      </c>
      <c r="D278" s="64"/>
      <c r="E278" s="64"/>
      <c r="F278" s="64"/>
      <c r="G278" s="195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>
      <c r="A279" s="188" t="s">
        <v>2206</v>
      </c>
      <c r="B279" s="188" t="s">
        <v>2211</v>
      </c>
      <c r="C279" s="188" t="s">
        <v>2208</v>
      </c>
      <c r="D279" s="63" t="str">
        <f t="shared" ref="D279:D555" si="3">CONCATENATE(A279,"/",B279,"/",C279)</f>
        <v>11/07/2022</v>
      </c>
      <c r="E279" s="63" t="str">
        <f t="shared" ref="E279:E555" si="4">CONCATENATE(B279,"/",A279,"/",C279)</f>
        <v>07/11/2022</v>
      </c>
      <c r="G279" s="186" t="s">
        <v>2212</v>
      </c>
      <c r="K279" s="63" t="s">
        <v>2213</v>
      </c>
    </row>
    <row r="280">
      <c r="A280" s="188" t="s">
        <v>2206</v>
      </c>
      <c r="B280" s="188" t="s">
        <v>2260</v>
      </c>
      <c r="C280" s="188" t="s">
        <v>2208</v>
      </c>
      <c r="D280" s="63" t="str">
        <f t="shared" si="3"/>
        <v>11/02/2022</v>
      </c>
      <c r="E280" s="63" t="str">
        <f t="shared" si="4"/>
        <v>02/11/2022</v>
      </c>
      <c r="G280" s="186" t="s">
        <v>2261</v>
      </c>
      <c r="K280" s="63" t="s">
        <v>2262</v>
      </c>
    </row>
    <row r="281">
      <c r="A281" s="185" t="s">
        <v>2324</v>
      </c>
      <c r="B281" s="185"/>
      <c r="C281" s="185"/>
      <c r="D281" s="63" t="str">
        <f t="shared" si="3"/>
        <v>LAST 
 DEFINE 
 UPDATE//</v>
      </c>
      <c r="E281" s="63" t="str">
        <f t="shared" si="4"/>
        <v>/LAST 
 DEFINE 
 UPDATE/</v>
      </c>
      <c r="G281" s="186" t="s">
        <v>2325</v>
      </c>
      <c r="K281" s="63" t="s">
        <v>2326</v>
      </c>
    </row>
    <row r="282">
      <c r="A282" s="187" t="s">
        <v>2206</v>
      </c>
      <c r="B282" s="187" t="s">
        <v>2298</v>
      </c>
      <c r="C282" s="187" t="s">
        <v>2208</v>
      </c>
      <c r="D282" s="63" t="str">
        <f t="shared" si="3"/>
        <v>11/14/2022</v>
      </c>
      <c r="E282" s="63" t="str">
        <f t="shared" si="4"/>
        <v>14/11/2022</v>
      </c>
      <c r="G282" s="186" t="s">
        <v>792</v>
      </c>
      <c r="K282" s="63" t="s">
        <v>793</v>
      </c>
    </row>
    <row r="283">
      <c r="A283" s="187" t="s">
        <v>2224</v>
      </c>
      <c r="B283" s="187" t="s">
        <v>2218</v>
      </c>
      <c r="C283" s="187" t="s">
        <v>2208</v>
      </c>
      <c r="D283" s="63" t="str">
        <f t="shared" si="3"/>
        <v>8/25/2022</v>
      </c>
      <c r="E283" s="63" t="str">
        <f t="shared" si="4"/>
        <v>25/8/2022</v>
      </c>
      <c r="G283" s="186" t="s">
        <v>81</v>
      </c>
      <c r="K283" s="63" t="s">
        <v>84</v>
      </c>
    </row>
    <row r="284">
      <c r="A284" s="187" t="s">
        <v>2224</v>
      </c>
      <c r="B284" s="187" t="s">
        <v>2253</v>
      </c>
      <c r="C284" s="187" t="s">
        <v>2208</v>
      </c>
      <c r="D284" s="63" t="str">
        <f t="shared" si="3"/>
        <v>8/24/2022</v>
      </c>
      <c r="E284" s="63" t="str">
        <f t="shared" si="4"/>
        <v>24/8/2022</v>
      </c>
      <c r="G284" s="186" t="s">
        <v>91</v>
      </c>
      <c r="K284" s="63" t="s">
        <v>93</v>
      </c>
    </row>
    <row r="285">
      <c r="A285" s="188" t="s">
        <v>2269</v>
      </c>
      <c r="B285" s="188" t="s">
        <v>2236</v>
      </c>
      <c r="C285" s="188" t="s">
        <v>2270</v>
      </c>
      <c r="D285" s="63" t="str">
        <f t="shared" si="3"/>
        <v>00/01/1900</v>
      </c>
      <c r="E285" s="63" t="str">
        <f t="shared" si="4"/>
        <v>01/00/1900</v>
      </c>
      <c r="G285" s="186"/>
    </row>
    <row r="286">
      <c r="A286" s="187" t="s">
        <v>2217</v>
      </c>
      <c r="B286" s="187" t="s">
        <v>2246</v>
      </c>
      <c r="C286" s="187" t="s">
        <v>2208</v>
      </c>
      <c r="D286" s="63" t="str">
        <f t="shared" si="3"/>
        <v>7/27/2022</v>
      </c>
      <c r="E286" s="63" t="str">
        <f t="shared" si="4"/>
        <v>27/7/2022</v>
      </c>
      <c r="G286" s="186" t="s">
        <v>108</v>
      </c>
      <c r="K286" s="63" t="s">
        <v>111</v>
      </c>
    </row>
    <row r="287">
      <c r="A287" s="187" t="s">
        <v>2251</v>
      </c>
      <c r="B287" s="187" t="s">
        <v>2268</v>
      </c>
      <c r="C287" s="187" t="s">
        <v>2208</v>
      </c>
      <c r="D287" s="63" t="str">
        <f t="shared" si="3"/>
        <v>9/15/2022</v>
      </c>
      <c r="E287" s="63" t="str">
        <f t="shared" si="4"/>
        <v>15/9/2022</v>
      </c>
      <c r="G287" s="186" t="s">
        <v>116</v>
      </c>
      <c r="K287" s="63" t="s">
        <v>119</v>
      </c>
    </row>
    <row r="288">
      <c r="A288" s="187" t="s">
        <v>2206</v>
      </c>
      <c r="B288" s="187" t="s">
        <v>2234</v>
      </c>
      <c r="C288" s="187" t="s">
        <v>2208</v>
      </c>
      <c r="D288" s="63" t="str">
        <f t="shared" si="3"/>
        <v>11/17/2022</v>
      </c>
      <c r="E288" s="63" t="str">
        <f t="shared" si="4"/>
        <v>17/11/2022</v>
      </c>
      <c r="G288" s="186" t="s">
        <v>126</v>
      </c>
      <c r="K288" s="63" t="s">
        <v>128</v>
      </c>
    </row>
    <row r="289">
      <c r="A289" s="188" t="s">
        <v>2222</v>
      </c>
      <c r="B289" s="188" t="s">
        <v>2206</v>
      </c>
      <c r="C289" s="188" t="s">
        <v>2208</v>
      </c>
      <c r="D289" s="63" t="str">
        <f t="shared" si="3"/>
        <v>10/11/2022</v>
      </c>
      <c r="E289" s="63" t="str">
        <f t="shared" si="4"/>
        <v>11/10/2022</v>
      </c>
      <c r="G289" s="186" t="s">
        <v>137</v>
      </c>
      <c r="K289" s="63" t="s">
        <v>140</v>
      </c>
    </row>
    <row r="290">
      <c r="A290" s="187" t="s">
        <v>2222</v>
      </c>
      <c r="B290" s="187" t="s">
        <v>2223</v>
      </c>
      <c r="C290" s="187" t="s">
        <v>2208</v>
      </c>
      <c r="D290" s="63" t="str">
        <f t="shared" si="3"/>
        <v>10/13/2022</v>
      </c>
      <c r="E290" s="63" t="str">
        <f t="shared" si="4"/>
        <v>13/10/2022</v>
      </c>
      <c r="G290" s="186" t="s">
        <v>144</v>
      </c>
      <c r="K290" s="63" t="s">
        <v>146</v>
      </c>
    </row>
    <row r="291">
      <c r="A291" s="188" t="s">
        <v>2269</v>
      </c>
      <c r="B291" s="188" t="s">
        <v>2236</v>
      </c>
      <c r="C291" s="188" t="s">
        <v>2270</v>
      </c>
      <c r="D291" s="63" t="str">
        <f t="shared" si="3"/>
        <v>00/01/1900</v>
      </c>
      <c r="E291" s="63" t="str">
        <f t="shared" si="4"/>
        <v>01/00/1900</v>
      </c>
      <c r="G291" s="186"/>
    </row>
    <row r="292">
      <c r="A292" s="188" t="s">
        <v>2269</v>
      </c>
      <c r="B292" s="188" t="s">
        <v>2236</v>
      </c>
      <c r="C292" s="188" t="s">
        <v>2270</v>
      </c>
      <c r="D292" s="63" t="str">
        <f t="shared" si="3"/>
        <v>00/01/1900</v>
      </c>
      <c r="E292" s="63" t="str">
        <f t="shared" si="4"/>
        <v>01/00/1900</v>
      </c>
      <c r="G292" s="186"/>
    </row>
    <row r="293">
      <c r="A293" s="188" t="s">
        <v>2269</v>
      </c>
      <c r="B293" s="188" t="s">
        <v>2236</v>
      </c>
      <c r="C293" s="188" t="s">
        <v>2270</v>
      </c>
      <c r="D293" s="63" t="str">
        <f t="shared" si="3"/>
        <v>00/01/1900</v>
      </c>
      <c r="E293" s="63" t="str">
        <f t="shared" si="4"/>
        <v>01/00/1900</v>
      </c>
      <c r="G293" s="186"/>
    </row>
    <row r="294">
      <c r="A294" s="188" t="s">
        <v>2206</v>
      </c>
      <c r="B294" s="188" t="s">
        <v>2242</v>
      </c>
      <c r="C294" s="188" t="s">
        <v>2208</v>
      </c>
      <c r="D294" s="63" t="str">
        <f t="shared" si="3"/>
        <v>11/08/2022</v>
      </c>
      <c r="E294" s="63" t="str">
        <f t="shared" si="4"/>
        <v>08/11/2022</v>
      </c>
      <c r="G294" s="186" t="s">
        <v>1455</v>
      </c>
      <c r="K294" s="63" t="s">
        <v>1692</v>
      </c>
    </row>
    <row r="295">
      <c r="A295" s="188" t="s">
        <v>2269</v>
      </c>
      <c r="B295" s="188" t="s">
        <v>2236</v>
      </c>
      <c r="C295" s="188" t="s">
        <v>2270</v>
      </c>
      <c r="D295" s="63" t="str">
        <f t="shared" si="3"/>
        <v>00/01/1900</v>
      </c>
      <c r="E295" s="63" t="str">
        <f t="shared" si="4"/>
        <v>01/00/1900</v>
      </c>
      <c r="G295" s="186"/>
    </row>
    <row r="296">
      <c r="A296" s="188" t="s">
        <v>2269</v>
      </c>
      <c r="B296" s="188" t="s">
        <v>2236</v>
      </c>
      <c r="C296" s="188" t="s">
        <v>2270</v>
      </c>
      <c r="D296" s="63" t="str">
        <f t="shared" si="3"/>
        <v>00/01/1900</v>
      </c>
      <c r="E296" s="63" t="str">
        <f t="shared" si="4"/>
        <v>01/00/1900</v>
      </c>
      <c r="G296" s="186"/>
    </row>
    <row r="297">
      <c r="A297" s="188" t="s">
        <v>2269</v>
      </c>
      <c r="B297" s="188" t="s">
        <v>2236</v>
      </c>
      <c r="C297" s="188" t="s">
        <v>2270</v>
      </c>
      <c r="D297" s="63" t="str">
        <f t="shared" si="3"/>
        <v>00/01/1900</v>
      </c>
      <c r="E297" s="63" t="str">
        <f t="shared" si="4"/>
        <v>01/00/1900</v>
      </c>
      <c r="G297" s="186"/>
    </row>
    <row r="298">
      <c r="A298" s="188" t="s">
        <v>2211</v>
      </c>
      <c r="B298" s="188" t="s">
        <v>2242</v>
      </c>
      <c r="C298" s="188" t="s">
        <v>2208</v>
      </c>
      <c r="D298" s="63" t="str">
        <f t="shared" si="3"/>
        <v>07/08/2022</v>
      </c>
      <c r="E298" s="63" t="str">
        <f t="shared" si="4"/>
        <v>08/07/2022</v>
      </c>
      <c r="G298" s="189" t="s">
        <v>2301</v>
      </c>
      <c r="K298" s="63" t="s">
        <v>2302</v>
      </c>
    </row>
    <row r="299">
      <c r="A299" s="187" t="s">
        <v>2224</v>
      </c>
      <c r="B299" s="187" t="s">
        <v>2245</v>
      </c>
      <c r="C299" s="187" t="s">
        <v>2208</v>
      </c>
      <c r="D299" s="63" t="str">
        <f t="shared" si="3"/>
        <v>8/16/2022</v>
      </c>
      <c r="E299" s="63" t="str">
        <f t="shared" si="4"/>
        <v>16/8/2022</v>
      </c>
      <c r="G299" s="186" t="s">
        <v>200</v>
      </c>
      <c r="K299" s="63" t="s">
        <v>203</v>
      </c>
    </row>
    <row r="300">
      <c r="A300" s="188" t="s">
        <v>2269</v>
      </c>
      <c r="B300" s="188" t="s">
        <v>2236</v>
      </c>
      <c r="C300" s="188" t="s">
        <v>2270</v>
      </c>
      <c r="D300" s="63" t="str">
        <f t="shared" si="3"/>
        <v>00/01/1900</v>
      </c>
      <c r="E300" s="63" t="str">
        <f t="shared" si="4"/>
        <v>01/00/1900</v>
      </c>
      <c r="G300" s="186"/>
    </row>
    <row r="301">
      <c r="A301" s="188" t="s">
        <v>2269</v>
      </c>
      <c r="B301" s="188" t="s">
        <v>2236</v>
      </c>
      <c r="C301" s="188" t="s">
        <v>2270</v>
      </c>
      <c r="D301" s="63" t="str">
        <f t="shared" si="3"/>
        <v>00/01/1900</v>
      </c>
      <c r="E301" s="63" t="str">
        <f t="shared" si="4"/>
        <v>01/00/1900</v>
      </c>
      <c r="G301" s="186"/>
    </row>
    <row r="302">
      <c r="A302" s="188" t="s">
        <v>2269</v>
      </c>
      <c r="B302" s="188" t="s">
        <v>2236</v>
      </c>
      <c r="C302" s="188" t="s">
        <v>2270</v>
      </c>
      <c r="D302" s="63" t="str">
        <f t="shared" si="3"/>
        <v>00/01/1900</v>
      </c>
      <c r="E302" s="63" t="str">
        <f t="shared" si="4"/>
        <v>01/00/1900</v>
      </c>
      <c r="G302" s="186"/>
    </row>
    <row r="303">
      <c r="A303" s="188" t="s">
        <v>2269</v>
      </c>
      <c r="B303" s="188" t="s">
        <v>2236</v>
      </c>
      <c r="C303" s="188" t="s">
        <v>2270</v>
      </c>
      <c r="D303" s="63" t="str">
        <f t="shared" si="3"/>
        <v>00/01/1900</v>
      </c>
      <c r="E303" s="63" t="str">
        <f t="shared" si="4"/>
        <v>01/00/1900</v>
      </c>
      <c r="G303" s="186"/>
    </row>
    <row r="304">
      <c r="A304" s="188" t="s">
        <v>2269</v>
      </c>
      <c r="B304" s="188" t="s">
        <v>2236</v>
      </c>
      <c r="C304" s="188" t="s">
        <v>2270</v>
      </c>
      <c r="D304" s="63" t="str">
        <f t="shared" si="3"/>
        <v>00/01/1900</v>
      </c>
      <c r="E304" s="63" t="str">
        <f t="shared" si="4"/>
        <v>01/00/1900</v>
      </c>
      <c r="G304" s="186"/>
    </row>
    <row r="305">
      <c r="A305" s="188" t="s">
        <v>2269</v>
      </c>
      <c r="B305" s="188" t="s">
        <v>2236</v>
      </c>
      <c r="C305" s="188" t="s">
        <v>2270</v>
      </c>
      <c r="D305" s="63" t="str">
        <f t="shared" si="3"/>
        <v>00/01/1900</v>
      </c>
      <c r="E305" s="63" t="str">
        <f t="shared" si="4"/>
        <v>01/00/1900</v>
      </c>
      <c r="G305" s="186"/>
    </row>
    <row r="306">
      <c r="A306" s="187" t="s">
        <v>2206</v>
      </c>
      <c r="B306" s="187" t="s">
        <v>2221</v>
      </c>
      <c r="C306" s="187" t="s">
        <v>2208</v>
      </c>
      <c r="D306" s="63" t="str">
        <f t="shared" si="3"/>
        <v>11/18/2022</v>
      </c>
      <c r="E306" s="63" t="str">
        <f t="shared" si="4"/>
        <v>18/11/2022</v>
      </c>
      <c r="G306" s="186" t="s">
        <v>125</v>
      </c>
      <c r="K306" s="63" t="s">
        <v>127</v>
      </c>
    </row>
    <row r="307">
      <c r="A307" s="188" t="s">
        <v>2269</v>
      </c>
      <c r="B307" s="188" t="s">
        <v>2236</v>
      </c>
      <c r="C307" s="188" t="s">
        <v>2270</v>
      </c>
      <c r="D307" s="63" t="str">
        <f t="shared" si="3"/>
        <v>00/01/1900</v>
      </c>
      <c r="E307" s="63" t="str">
        <f t="shared" si="4"/>
        <v>01/00/1900</v>
      </c>
      <c r="G307" s="186"/>
    </row>
    <row r="308">
      <c r="A308" s="187" t="s">
        <v>2240</v>
      </c>
      <c r="B308" s="187" t="s">
        <v>2241</v>
      </c>
      <c r="C308" s="187" t="s">
        <v>2208</v>
      </c>
      <c r="D308" s="63" t="str">
        <f t="shared" si="3"/>
        <v>6/29/2022</v>
      </c>
      <c r="E308" s="63" t="str">
        <f t="shared" si="4"/>
        <v>29/6/2022</v>
      </c>
      <c r="G308" s="186" t="s">
        <v>244</v>
      </c>
      <c r="K308" s="63" t="s">
        <v>246</v>
      </c>
    </row>
    <row r="309">
      <c r="A309" s="188" t="s">
        <v>2269</v>
      </c>
      <c r="B309" s="188" t="s">
        <v>2236</v>
      </c>
      <c r="C309" s="188" t="s">
        <v>2270</v>
      </c>
      <c r="D309" s="63" t="str">
        <f t="shared" si="3"/>
        <v>00/01/1900</v>
      </c>
      <c r="E309" s="63" t="str">
        <f t="shared" si="4"/>
        <v>01/00/1900</v>
      </c>
      <c r="G309" s="186"/>
    </row>
    <row r="310">
      <c r="A310" s="187" t="s">
        <v>2206</v>
      </c>
      <c r="B310" s="187" t="s">
        <v>2218</v>
      </c>
      <c r="C310" s="187" t="s">
        <v>2208</v>
      </c>
      <c r="D310" s="63" t="str">
        <f t="shared" si="3"/>
        <v>11/25/2022</v>
      </c>
      <c r="E310" s="63" t="str">
        <f t="shared" si="4"/>
        <v>25/11/2022</v>
      </c>
      <c r="G310" s="186" t="s">
        <v>2312</v>
      </c>
      <c r="K310" s="63" t="s">
        <v>2313</v>
      </c>
    </row>
    <row r="311">
      <c r="A311" s="187" t="s">
        <v>2206</v>
      </c>
      <c r="B311" s="187" t="s">
        <v>2239</v>
      </c>
      <c r="C311" s="187" t="s">
        <v>2208</v>
      </c>
      <c r="D311" s="63" t="str">
        <f t="shared" si="3"/>
        <v>11/21/2022</v>
      </c>
      <c r="E311" s="63" t="str">
        <f t="shared" si="4"/>
        <v>21/11/2022</v>
      </c>
      <c r="G311" s="186" t="s">
        <v>70</v>
      </c>
      <c r="K311" s="63" t="s">
        <v>73</v>
      </c>
    </row>
    <row r="312">
      <c r="A312" s="188" t="s">
        <v>2269</v>
      </c>
      <c r="B312" s="188" t="s">
        <v>2236</v>
      </c>
      <c r="C312" s="188" t="s">
        <v>2270</v>
      </c>
      <c r="D312" s="63" t="str">
        <f t="shared" si="3"/>
        <v>00/01/1900</v>
      </c>
      <c r="E312" s="63" t="str">
        <f t="shared" si="4"/>
        <v>01/00/1900</v>
      </c>
      <c r="G312" s="186"/>
    </row>
    <row r="313">
      <c r="A313" s="187" t="s">
        <v>2222</v>
      </c>
      <c r="B313" s="187" t="s">
        <v>2228</v>
      </c>
      <c r="C313" s="187" t="s">
        <v>2208</v>
      </c>
      <c r="D313" s="63" t="str">
        <f t="shared" si="3"/>
        <v>10/28/2022</v>
      </c>
      <c r="E313" s="63" t="str">
        <f t="shared" si="4"/>
        <v>28/10/2022</v>
      </c>
      <c r="G313" s="186" t="s">
        <v>269</v>
      </c>
      <c r="K313" s="63" t="s">
        <v>272</v>
      </c>
    </row>
    <row r="314">
      <c r="A314" s="188" t="s">
        <v>2222</v>
      </c>
      <c r="B314" s="188" t="s">
        <v>2222</v>
      </c>
      <c r="C314" s="188" t="s">
        <v>2208</v>
      </c>
      <c r="D314" s="63" t="str">
        <f t="shared" si="3"/>
        <v>10/10/2022</v>
      </c>
      <c r="E314" s="63" t="str">
        <f t="shared" si="4"/>
        <v>10/10/2022</v>
      </c>
      <c r="G314" s="186" t="s">
        <v>145</v>
      </c>
      <c r="K314" s="63" t="s">
        <v>145</v>
      </c>
    </row>
    <row r="315">
      <c r="A315" s="188" t="s">
        <v>2269</v>
      </c>
      <c r="B315" s="188" t="s">
        <v>2236</v>
      </c>
      <c r="C315" s="188" t="s">
        <v>2270</v>
      </c>
      <c r="D315" s="63" t="str">
        <f t="shared" si="3"/>
        <v>00/01/1900</v>
      </c>
      <c r="E315" s="63" t="str">
        <f t="shared" si="4"/>
        <v>01/00/1900</v>
      </c>
      <c r="G315" s="186"/>
    </row>
    <row r="316">
      <c r="A316" s="188" t="s">
        <v>2206</v>
      </c>
      <c r="B316" s="188" t="s">
        <v>2222</v>
      </c>
      <c r="C316" s="188" t="s">
        <v>2208</v>
      </c>
      <c r="D316" s="63" t="str">
        <f t="shared" si="3"/>
        <v>11/10/2022</v>
      </c>
      <c r="E316" s="63" t="str">
        <f t="shared" si="4"/>
        <v>10/11/2022</v>
      </c>
      <c r="G316" s="186" t="s">
        <v>140</v>
      </c>
      <c r="K316" s="63" t="s">
        <v>137</v>
      </c>
    </row>
    <row r="317">
      <c r="A317" s="188" t="s">
        <v>2269</v>
      </c>
      <c r="B317" s="188" t="s">
        <v>2236</v>
      </c>
      <c r="C317" s="188" t="s">
        <v>2270</v>
      </c>
      <c r="D317" s="63" t="str">
        <f t="shared" si="3"/>
        <v>00/01/1900</v>
      </c>
      <c r="E317" s="63" t="str">
        <f t="shared" si="4"/>
        <v>01/00/1900</v>
      </c>
      <c r="G317" s="186"/>
    </row>
    <row r="318">
      <c r="A318" s="188" t="s">
        <v>2269</v>
      </c>
      <c r="B318" s="188" t="s">
        <v>2236</v>
      </c>
      <c r="C318" s="188" t="s">
        <v>2270</v>
      </c>
      <c r="D318" s="63" t="str">
        <f t="shared" si="3"/>
        <v>00/01/1900</v>
      </c>
      <c r="E318" s="63" t="str">
        <f t="shared" si="4"/>
        <v>01/00/1900</v>
      </c>
      <c r="G318" s="186"/>
    </row>
    <row r="319">
      <c r="A319" s="188" t="s">
        <v>2242</v>
      </c>
      <c r="B319" s="188" t="s">
        <v>2206</v>
      </c>
      <c r="C319" s="188" t="s">
        <v>2208</v>
      </c>
      <c r="D319" s="63" t="str">
        <f t="shared" si="3"/>
        <v>08/11/2022</v>
      </c>
      <c r="E319" s="63" t="str">
        <f t="shared" si="4"/>
        <v>11/08/2022</v>
      </c>
      <c r="G319" s="189" t="s">
        <v>169</v>
      </c>
      <c r="K319" s="63" t="s">
        <v>1455</v>
      </c>
    </row>
    <row r="320">
      <c r="A320" s="188" t="s">
        <v>2269</v>
      </c>
      <c r="B320" s="188" t="s">
        <v>2236</v>
      </c>
      <c r="C320" s="188" t="s">
        <v>2270</v>
      </c>
      <c r="D320" s="63" t="str">
        <f t="shared" si="3"/>
        <v>00/01/1900</v>
      </c>
      <c r="E320" s="63" t="str">
        <f t="shared" si="4"/>
        <v>01/00/1900</v>
      </c>
      <c r="G320" s="186"/>
    </row>
    <row r="321">
      <c r="A321" s="188" t="s">
        <v>2242</v>
      </c>
      <c r="B321" s="188" t="s">
        <v>2243</v>
      </c>
      <c r="C321" s="188" t="s">
        <v>2208</v>
      </c>
      <c r="D321" s="63" t="str">
        <f t="shared" si="3"/>
        <v>08/12/2022</v>
      </c>
      <c r="E321" s="63" t="str">
        <f t="shared" si="4"/>
        <v>12/08/2022</v>
      </c>
      <c r="G321" s="189" t="s">
        <v>251</v>
      </c>
      <c r="K321" s="63" t="s">
        <v>2244</v>
      </c>
    </row>
    <row r="322">
      <c r="A322" s="188" t="s">
        <v>2211</v>
      </c>
      <c r="B322" s="188" t="s">
        <v>2236</v>
      </c>
      <c r="C322" s="188" t="s">
        <v>2208</v>
      </c>
      <c r="D322" s="63" t="str">
        <f t="shared" si="3"/>
        <v>07/01/2022</v>
      </c>
      <c r="E322" s="63" t="str">
        <f t="shared" si="4"/>
        <v>01/07/2022</v>
      </c>
      <c r="G322" s="189" t="s">
        <v>2327</v>
      </c>
      <c r="K322" s="63" t="s">
        <v>1643</v>
      </c>
    </row>
    <row r="323">
      <c r="A323" s="188" t="s">
        <v>2214</v>
      </c>
      <c r="B323" s="188" t="s">
        <v>2242</v>
      </c>
      <c r="C323" s="188" t="s">
        <v>2208</v>
      </c>
      <c r="D323" s="63" t="str">
        <f t="shared" si="3"/>
        <v>09/08/2022</v>
      </c>
      <c r="E323" s="63" t="str">
        <f t="shared" si="4"/>
        <v>08/09/2022</v>
      </c>
      <c r="G323" s="189" t="s">
        <v>2310</v>
      </c>
      <c r="K323" s="63" t="s">
        <v>2311</v>
      </c>
    </row>
    <row r="324">
      <c r="A324" s="188" t="s">
        <v>2269</v>
      </c>
      <c r="B324" s="188" t="s">
        <v>2236</v>
      </c>
      <c r="C324" s="188" t="s">
        <v>2270</v>
      </c>
      <c r="D324" s="63" t="str">
        <f t="shared" si="3"/>
        <v>00/01/1900</v>
      </c>
      <c r="E324" s="63" t="str">
        <f t="shared" si="4"/>
        <v>01/00/1900</v>
      </c>
      <c r="G324" s="186"/>
    </row>
    <row r="325">
      <c r="A325" s="188" t="s">
        <v>2269</v>
      </c>
      <c r="B325" s="188" t="s">
        <v>2236</v>
      </c>
      <c r="C325" s="188" t="s">
        <v>2270</v>
      </c>
      <c r="D325" s="63" t="str">
        <f t="shared" si="3"/>
        <v>00/01/1900</v>
      </c>
      <c r="E325" s="63" t="str">
        <f t="shared" si="4"/>
        <v>01/00/1900</v>
      </c>
      <c r="G325" s="186"/>
    </row>
    <row r="326">
      <c r="A326" s="188" t="s">
        <v>2269</v>
      </c>
      <c r="B326" s="188" t="s">
        <v>2236</v>
      </c>
      <c r="C326" s="188" t="s">
        <v>2270</v>
      </c>
      <c r="D326" s="63" t="str">
        <f t="shared" si="3"/>
        <v>00/01/1900</v>
      </c>
      <c r="E326" s="63" t="str">
        <f t="shared" si="4"/>
        <v>01/00/1900</v>
      </c>
      <c r="G326" s="186"/>
    </row>
    <row r="327">
      <c r="A327" s="188" t="s">
        <v>2249</v>
      </c>
      <c r="B327" s="188" t="s">
        <v>2229</v>
      </c>
      <c r="C327" s="188" t="s">
        <v>2208</v>
      </c>
      <c r="D327" s="63" t="str">
        <f t="shared" si="3"/>
        <v>04/05/2022</v>
      </c>
      <c r="E327" s="63" t="str">
        <f t="shared" si="4"/>
        <v>05/04/2022</v>
      </c>
      <c r="G327" s="189" t="s">
        <v>2280</v>
      </c>
      <c r="K327" s="63" t="s">
        <v>2281</v>
      </c>
    </row>
    <row r="328">
      <c r="A328" s="187" t="s">
        <v>2206</v>
      </c>
      <c r="B328" s="187" t="s">
        <v>2228</v>
      </c>
      <c r="C328" s="187" t="s">
        <v>2208</v>
      </c>
      <c r="D328" s="63" t="str">
        <f t="shared" si="3"/>
        <v>11/28/2022</v>
      </c>
      <c r="E328" s="63" t="str">
        <f t="shared" si="4"/>
        <v>28/11/2022</v>
      </c>
      <c r="G328" s="186" t="s">
        <v>912</v>
      </c>
      <c r="K328" s="63" t="s">
        <v>913</v>
      </c>
    </row>
    <row r="329">
      <c r="A329" s="188" t="s">
        <v>2249</v>
      </c>
      <c r="B329" s="188" t="s">
        <v>2243</v>
      </c>
      <c r="C329" s="188" t="s">
        <v>2208</v>
      </c>
      <c r="D329" s="63" t="str">
        <f t="shared" si="3"/>
        <v>04/12/2022</v>
      </c>
      <c r="E329" s="63" t="str">
        <f t="shared" si="4"/>
        <v>12/04/2022</v>
      </c>
      <c r="G329" s="189" t="s">
        <v>346</v>
      </c>
      <c r="K329" s="63" t="s">
        <v>2273</v>
      </c>
    </row>
    <row r="330">
      <c r="A330" s="187" t="s">
        <v>2222</v>
      </c>
      <c r="B330" s="187" t="s">
        <v>2287</v>
      </c>
      <c r="C330" s="187" t="s">
        <v>2208</v>
      </c>
      <c r="D330" s="63" t="str">
        <f t="shared" si="3"/>
        <v>10/31/2022</v>
      </c>
      <c r="E330" s="63" t="str">
        <f t="shared" si="4"/>
        <v>31/10/2022</v>
      </c>
      <c r="G330" s="186" t="s">
        <v>352</v>
      </c>
      <c r="K330" s="63" t="s">
        <v>354</v>
      </c>
    </row>
    <row r="331">
      <c r="A331" s="187" t="s">
        <v>2206</v>
      </c>
      <c r="B331" s="187" t="s">
        <v>2234</v>
      </c>
      <c r="C331" s="187" t="s">
        <v>2208</v>
      </c>
      <c r="D331" s="63" t="str">
        <f t="shared" si="3"/>
        <v>11/17/2022</v>
      </c>
      <c r="E331" s="63" t="str">
        <f t="shared" si="4"/>
        <v>17/11/2022</v>
      </c>
      <c r="G331" s="186" t="s">
        <v>126</v>
      </c>
      <c r="K331" s="63" t="s">
        <v>128</v>
      </c>
    </row>
    <row r="332">
      <c r="A332" s="187" t="s">
        <v>2206</v>
      </c>
      <c r="B332" s="187" t="s">
        <v>2218</v>
      </c>
      <c r="C332" s="187" t="s">
        <v>2208</v>
      </c>
      <c r="D332" s="63" t="str">
        <f t="shared" si="3"/>
        <v>11/25/2022</v>
      </c>
      <c r="E332" s="63" t="str">
        <f t="shared" si="4"/>
        <v>25/11/2022</v>
      </c>
      <c r="G332" s="186" t="s">
        <v>2312</v>
      </c>
      <c r="K332" s="63" t="s">
        <v>2313</v>
      </c>
    </row>
    <row r="333">
      <c r="A333" s="188" t="s">
        <v>2229</v>
      </c>
      <c r="B333" s="188" t="s">
        <v>2214</v>
      </c>
      <c r="C333" s="188" t="s">
        <v>2208</v>
      </c>
      <c r="D333" s="63" t="str">
        <f t="shared" si="3"/>
        <v>05/09/2022</v>
      </c>
      <c r="E333" s="63" t="str">
        <f t="shared" si="4"/>
        <v>09/05/2022</v>
      </c>
      <c r="G333" s="189" t="s">
        <v>2328</v>
      </c>
      <c r="K333" s="63" t="s">
        <v>2329</v>
      </c>
    </row>
    <row r="334">
      <c r="A334" s="188" t="s">
        <v>2269</v>
      </c>
      <c r="B334" s="188" t="s">
        <v>2236</v>
      </c>
      <c r="C334" s="188" t="s">
        <v>2270</v>
      </c>
      <c r="D334" s="63" t="str">
        <f t="shared" si="3"/>
        <v>00/01/1900</v>
      </c>
      <c r="E334" s="63" t="str">
        <f t="shared" si="4"/>
        <v>01/00/1900</v>
      </c>
      <c r="G334" s="186"/>
    </row>
    <row r="335">
      <c r="A335" s="188" t="s">
        <v>2206</v>
      </c>
      <c r="B335" s="188" t="s">
        <v>2249</v>
      </c>
      <c r="C335" s="188" t="s">
        <v>2208</v>
      </c>
      <c r="D335" s="63" t="str">
        <f t="shared" si="3"/>
        <v>11/04/2022</v>
      </c>
      <c r="E335" s="63" t="str">
        <f t="shared" si="4"/>
        <v>04/11/2022</v>
      </c>
      <c r="G335" s="186" t="s">
        <v>1533</v>
      </c>
      <c r="K335" s="63" t="s">
        <v>2277</v>
      </c>
    </row>
    <row r="336">
      <c r="A336" s="188" t="s">
        <v>2206</v>
      </c>
      <c r="B336" s="188" t="s">
        <v>2284</v>
      </c>
      <c r="C336" s="188" t="s">
        <v>2208</v>
      </c>
      <c r="D336" s="63" t="str">
        <f t="shared" si="3"/>
        <v>11/03/2022</v>
      </c>
      <c r="E336" s="63" t="str">
        <f t="shared" si="4"/>
        <v>03/11/2022</v>
      </c>
      <c r="G336" s="186" t="s">
        <v>2285</v>
      </c>
      <c r="K336" s="63" t="s">
        <v>2286</v>
      </c>
    </row>
    <row r="337">
      <c r="A337" s="187" t="s">
        <v>2219</v>
      </c>
      <c r="B337" s="187" t="s">
        <v>2239</v>
      </c>
      <c r="C337" s="187" t="s">
        <v>2208</v>
      </c>
      <c r="D337" s="63" t="str">
        <f t="shared" si="3"/>
        <v>4/21/2022</v>
      </c>
      <c r="E337" s="63" t="str">
        <f t="shared" si="4"/>
        <v>21/4/2022</v>
      </c>
      <c r="G337" s="186" t="s">
        <v>381</v>
      </c>
      <c r="K337" s="63" t="s">
        <v>382</v>
      </c>
    </row>
    <row r="338">
      <c r="A338" s="188" t="s">
        <v>2269</v>
      </c>
      <c r="B338" s="188" t="s">
        <v>2236</v>
      </c>
      <c r="C338" s="188" t="s">
        <v>2270</v>
      </c>
      <c r="D338" s="63" t="str">
        <f t="shared" si="3"/>
        <v>00/01/1900</v>
      </c>
      <c r="E338" s="63" t="str">
        <f t="shared" si="4"/>
        <v>01/00/1900</v>
      </c>
      <c r="G338" s="186"/>
    </row>
    <row r="339">
      <c r="A339" s="187" t="s">
        <v>2219</v>
      </c>
      <c r="B339" s="187" t="s">
        <v>2259</v>
      </c>
      <c r="C339" s="187" t="s">
        <v>2208</v>
      </c>
      <c r="D339" s="63" t="str">
        <f t="shared" si="3"/>
        <v>4/20/2022</v>
      </c>
      <c r="E339" s="63" t="str">
        <f t="shared" si="4"/>
        <v>20/4/2022</v>
      </c>
      <c r="G339" s="186" t="s">
        <v>384</v>
      </c>
      <c r="K339" s="63" t="s">
        <v>385</v>
      </c>
    </row>
    <row r="340">
      <c r="A340" s="188" t="s">
        <v>2269</v>
      </c>
      <c r="B340" s="188" t="s">
        <v>2236</v>
      </c>
      <c r="C340" s="188" t="s">
        <v>2270</v>
      </c>
      <c r="D340" s="63" t="str">
        <f t="shared" si="3"/>
        <v>00/01/1900</v>
      </c>
      <c r="E340" s="63" t="str">
        <f t="shared" si="4"/>
        <v>01/00/1900</v>
      </c>
      <c r="G340" s="186"/>
    </row>
    <row r="341">
      <c r="A341" s="187" t="s">
        <v>2222</v>
      </c>
      <c r="B341" s="187" t="s">
        <v>2263</v>
      </c>
      <c r="C341" s="187" t="s">
        <v>2208</v>
      </c>
      <c r="D341" s="63" t="str">
        <f t="shared" si="3"/>
        <v>10/19/2022</v>
      </c>
      <c r="E341" s="63" t="str">
        <f t="shared" si="4"/>
        <v>19/10/2022</v>
      </c>
      <c r="G341" s="186" t="s">
        <v>374</v>
      </c>
      <c r="K341" s="63" t="s">
        <v>376</v>
      </c>
    </row>
    <row r="342">
      <c r="A342" s="188" t="s">
        <v>2269</v>
      </c>
      <c r="B342" s="188" t="s">
        <v>2236</v>
      </c>
      <c r="C342" s="188" t="s">
        <v>2270</v>
      </c>
      <c r="D342" s="63" t="str">
        <f t="shared" si="3"/>
        <v>00/01/1900</v>
      </c>
      <c r="E342" s="63" t="str">
        <f t="shared" si="4"/>
        <v>01/00/1900</v>
      </c>
      <c r="G342" s="186"/>
    </row>
    <row r="343">
      <c r="A343" s="187" t="s">
        <v>2219</v>
      </c>
      <c r="B343" s="187" t="s">
        <v>2221</v>
      </c>
      <c r="C343" s="187" t="s">
        <v>2208</v>
      </c>
      <c r="D343" s="63" t="str">
        <f t="shared" si="3"/>
        <v>4/18/2022</v>
      </c>
      <c r="E343" s="63" t="str">
        <f t="shared" si="4"/>
        <v>18/4/2022</v>
      </c>
      <c r="G343" s="186" t="s">
        <v>405</v>
      </c>
      <c r="K343" s="63" t="s">
        <v>407</v>
      </c>
    </row>
    <row r="344">
      <c r="A344" s="188" t="s">
        <v>2269</v>
      </c>
      <c r="B344" s="188" t="s">
        <v>2236</v>
      </c>
      <c r="C344" s="188" t="s">
        <v>2270</v>
      </c>
      <c r="D344" s="63" t="str">
        <f t="shared" si="3"/>
        <v>00/01/1900</v>
      </c>
      <c r="E344" s="63" t="str">
        <f t="shared" si="4"/>
        <v>01/00/1900</v>
      </c>
      <c r="G344" s="186"/>
    </row>
    <row r="345">
      <c r="A345" s="188" t="s">
        <v>2269</v>
      </c>
      <c r="B345" s="188" t="s">
        <v>2236</v>
      </c>
      <c r="C345" s="188" t="s">
        <v>2270</v>
      </c>
      <c r="D345" s="63" t="str">
        <f t="shared" si="3"/>
        <v>00/01/1900</v>
      </c>
      <c r="E345" s="63" t="str">
        <f t="shared" si="4"/>
        <v>01/00/1900</v>
      </c>
      <c r="G345" s="186"/>
    </row>
    <row r="346">
      <c r="A346" s="188" t="s">
        <v>2269</v>
      </c>
      <c r="B346" s="188" t="s">
        <v>2236</v>
      </c>
      <c r="C346" s="188" t="s">
        <v>2270</v>
      </c>
      <c r="D346" s="63" t="str">
        <f t="shared" si="3"/>
        <v>00/01/1900</v>
      </c>
      <c r="E346" s="63" t="str">
        <f t="shared" si="4"/>
        <v>01/00/1900</v>
      </c>
      <c r="G346" s="186"/>
    </row>
    <row r="347">
      <c r="A347" s="187" t="s">
        <v>2206</v>
      </c>
      <c r="B347" s="187" t="s">
        <v>2207</v>
      </c>
      <c r="C347" s="187" t="s">
        <v>2208</v>
      </c>
      <c r="D347" s="63" t="str">
        <f t="shared" si="3"/>
        <v>11/22/2022</v>
      </c>
      <c r="E347" s="63" t="str">
        <f t="shared" si="4"/>
        <v>22/11/2022</v>
      </c>
      <c r="G347" s="186" t="s">
        <v>2209</v>
      </c>
      <c r="K347" s="63" t="s">
        <v>2210</v>
      </c>
    </row>
    <row r="348">
      <c r="A348" s="187" t="s">
        <v>2206</v>
      </c>
      <c r="B348" s="187" t="s">
        <v>2218</v>
      </c>
      <c r="C348" s="187" t="s">
        <v>2208</v>
      </c>
      <c r="D348" s="63" t="str">
        <f t="shared" si="3"/>
        <v>11/25/2022</v>
      </c>
      <c r="E348" s="63" t="str">
        <f t="shared" si="4"/>
        <v>25/11/2022</v>
      </c>
      <c r="G348" s="186" t="s">
        <v>2312</v>
      </c>
      <c r="K348" s="63" t="s">
        <v>2313</v>
      </c>
    </row>
    <row r="349">
      <c r="A349" s="188" t="s">
        <v>2269</v>
      </c>
      <c r="B349" s="188" t="s">
        <v>2236</v>
      </c>
      <c r="C349" s="188" t="s">
        <v>2270</v>
      </c>
      <c r="D349" s="63" t="str">
        <f t="shared" si="3"/>
        <v>00/01/1900</v>
      </c>
      <c r="E349" s="63" t="str">
        <f t="shared" si="4"/>
        <v>01/00/1900</v>
      </c>
      <c r="G349" s="186"/>
    </row>
    <row r="350">
      <c r="A350" s="187" t="s">
        <v>2206</v>
      </c>
      <c r="B350" s="187" t="s">
        <v>2228</v>
      </c>
      <c r="C350" s="187" t="s">
        <v>2208</v>
      </c>
      <c r="D350" s="63" t="str">
        <f t="shared" si="3"/>
        <v>11/28/2022</v>
      </c>
      <c r="E350" s="63" t="str">
        <f t="shared" si="4"/>
        <v>28/11/2022</v>
      </c>
      <c r="G350" s="186" t="s">
        <v>912</v>
      </c>
      <c r="K350" s="63" t="s">
        <v>913</v>
      </c>
    </row>
    <row r="351">
      <c r="A351" s="187" t="s">
        <v>2206</v>
      </c>
      <c r="B351" s="187" t="s">
        <v>2221</v>
      </c>
      <c r="C351" s="187" t="s">
        <v>2208</v>
      </c>
      <c r="D351" s="63" t="str">
        <f t="shared" si="3"/>
        <v>11/18/2022</v>
      </c>
      <c r="E351" s="63" t="str">
        <f t="shared" si="4"/>
        <v>18/11/2022</v>
      </c>
      <c r="G351" s="186" t="s">
        <v>125</v>
      </c>
      <c r="K351" s="63" t="s">
        <v>127</v>
      </c>
    </row>
    <row r="352">
      <c r="A352" s="188" t="s">
        <v>2269</v>
      </c>
      <c r="B352" s="188" t="s">
        <v>2236</v>
      </c>
      <c r="C352" s="188" t="s">
        <v>2270</v>
      </c>
      <c r="D352" s="63" t="str">
        <f t="shared" si="3"/>
        <v>00/01/1900</v>
      </c>
      <c r="E352" s="63" t="str">
        <f t="shared" si="4"/>
        <v>01/00/1900</v>
      </c>
      <c r="G352" s="186"/>
    </row>
    <row r="353">
      <c r="A353" s="188" t="s">
        <v>2242</v>
      </c>
      <c r="B353" s="188" t="s">
        <v>2260</v>
      </c>
      <c r="C353" s="188" t="s">
        <v>2208</v>
      </c>
      <c r="D353" s="63" t="str">
        <f t="shared" si="3"/>
        <v>08/02/2022</v>
      </c>
      <c r="E353" s="63" t="str">
        <f t="shared" si="4"/>
        <v>02/08/2022</v>
      </c>
      <c r="G353" s="189" t="s">
        <v>2330</v>
      </c>
      <c r="K353" s="63" t="s">
        <v>2331</v>
      </c>
    </row>
    <row r="354">
      <c r="A354" s="188" t="s">
        <v>2206</v>
      </c>
      <c r="B354" s="188" t="s">
        <v>2260</v>
      </c>
      <c r="C354" s="188" t="s">
        <v>2208</v>
      </c>
      <c r="D354" s="63" t="str">
        <f t="shared" si="3"/>
        <v>11/02/2022</v>
      </c>
      <c r="E354" s="63" t="str">
        <f t="shared" si="4"/>
        <v>02/11/2022</v>
      </c>
      <c r="G354" s="186" t="s">
        <v>2261</v>
      </c>
      <c r="K354" s="63" t="s">
        <v>2262</v>
      </c>
    </row>
    <row r="355">
      <c r="A355" s="187" t="s">
        <v>2206</v>
      </c>
      <c r="B355" s="187" t="s">
        <v>2228</v>
      </c>
      <c r="C355" s="187" t="s">
        <v>2208</v>
      </c>
      <c r="D355" s="63" t="str">
        <f t="shared" si="3"/>
        <v>11/28/2022</v>
      </c>
      <c r="E355" s="63" t="str">
        <f t="shared" si="4"/>
        <v>28/11/2022</v>
      </c>
      <c r="G355" s="186" t="s">
        <v>912</v>
      </c>
      <c r="K355" s="63" t="s">
        <v>913</v>
      </c>
    </row>
    <row r="356">
      <c r="A356" s="188" t="s">
        <v>2269</v>
      </c>
      <c r="B356" s="188" t="s">
        <v>2236</v>
      </c>
      <c r="C356" s="188" t="s">
        <v>2270</v>
      </c>
      <c r="D356" s="63" t="str">
        <f t="shared" si="3"/>
        <v>00/01/1900</v>
      </c>
      <c r="E356" s="63" t="str">
        <f t="shared" si="4"/>
        <v>01/00/1900</v>
      </c>
      <c r="G356" s="186"/>
    </row>
    <row r="357">
      <c r="A357" s="188" t="s">
        <v>2206</v>
      </c>
      <c r="B357" s="188" t="s">
        <v>2211</v>
      </c>
      <c r="C357" s="188" t="s">
        <v>2208</v>
      </c>
      <c r="D357" s="63" t="str">
        <f t="shared" si="3"/>
        <v>11/07/2022</v>
      </c>
      <c r="E357" s="63" t="str">
        <f t="shared" si="4"/>
        <v>07/11/2022</v>
      </c>
      <c r="G357" s="186" t="s">
        <v>2212</v>
      </c>
      <c r="K357" s="63" t="s">
        <v>2213</v>
      </c>
    </row>
    <row r="358">
      <c r="A358" s="188" t="s">
        <v>2269</v>
      </c>
      <c r="B358" s="188" t="s">
        <v>2236</v>
      </c>
      <c r="C358" s="188" t="s">
        <v>2270</v>
      </c>
      <c r="D358" s="63" t="str">
        <f t="shared" si="3"/>
        <v>00/01/1900</v>
      </c>
      <c r="E358" s="63" t="str">
        <f t="shared" si="4"/>
        <v>01/00/1900</v>
      </c>
      <c r="G358" s="186"/>
    </row>
    <row r="359">
      <c r="A359" s="188" t="s">
        <v>2214</v>
      </c>
      <c r="B359" s="188" t="s">
        <v>2255</v>
      </c>
      <c r="C359" s="188" t="s">
        <v>2208</v>
      </c>
      <c r="D359" s="63" t="str">
        <f t="shared" si="3"/>
        <v>09/06/2022</v>
      </c>
      <c r="E359" s="63" t="str">
        <f t="shared" si="4"/>
        <v>06/09/2022</v>
      </c>
      <c r="G359" s="189" t="s">
        <v>2306</v>
      </c>
      <c r="K359" s="63" t="s">
        <v>2307</v>
      </c>
    </row>
    <row r="360">
      <c r="A360" s="187" t="s">
        <v>2217</v>
      </c>
      <c r="B360" s="187" t="s">
        <v>2246</v>
      </c>
      <c r="C360" s="187" t="s">
        <v>2208</v>
      </c>
      <c r="D360" s="63" t="str">
        <f t="shared" si="3"/>
        <v>7/27/2022</v>
      </c>
      <c r="E360" s="63" t="str">
        <f t="shared" si="4"/>
        <v>27/7/2022</v>
      </c>
      <c r="G360" s="186" t="s">
        <v>108</v>
      </c>
      <c r="K360" s="63" t="s">
        <v>111</v>
      </c>
    </row>
    <row r="361">
      <c r="A361" s="188" t="s">
        <v>2211</v>
      </c>
      <c r="B361" s="188" t="s">
        <v>2211</v>
      </c>
      <c r="C361" s="188" t="s">
        <v>2208</v>
      </c>
      <c r="D361" s="63" t="str">
        <f t="shared" si="3"/>
        <v>07/07/2022</v>
      </c>
      <c r="E361" s="63" t="str">
        <f t="shared" si="4"/>
        <v>07/07/2022</v>
      </c>
      <c r="G361" s="189" t="s">
        <v>2332</v>
      </c>
      <c r="K361" s="63" t="s">
        <v>2333</v>
      </c>
    </row>
    <row r="362">
      <c r="A362" s="188" t="s">
        <v>2269</v>
      </c>
      <c r="B362" s="188" t="s">
        <v>2236</v>
      </c>
      <c r="C362" s="188" t="s">
        <v>2270</v>
      </c>
      <c r="D362" s="63" t="str">
        <f t="shared" si="3"/>
        <v>00/01/1900</v>
      </c>
      <c r="E362" s="63" t="str">
        <f t="shared" si="4"/>
        <v>01/00/1900</v>
      </c>
      <c r="G362" s="186"/>
    </row>
    <row r="363">
      <c r="A363" s="187" t="s">
        <v>2235</v>
      </c>
      <c r="B363" s="187" t="s">
        <v>2221</v>
      </c>
      <c r="C363" s="187" t="s">
        <v>2208</v>
      </c>
      <c r="D363" s="63" t="str">
        <f t="shared" si="3"/>
        <v>5/18/2022</v>
      </c>
      <c r="E363" s="63" t="str">
        <f t="shared" si="4"/>
        <v>18/5/2022</v>
      </c>
      <c r="G363" s="186" t="s">
        <v>109</v>
      </c>
      <c r="K363" s="63" t="s">
        <v>112</v>
      </c>
    </row>
    <row r="364">
      <c r="A364" s="188" t="s">
        <v>2206</v>
      </c>
      <c r="B364" s="188" t="s">
        <v>2242</v>
      </c>
      <c r="C364" s="188" t="s">
        <v>2208</v>
      </c>
      <c r="D364" s="63" t="str">
        <f t="shared" si="3"/>
        <v>11/08/2022</v>
      </c>
      <c r="E364" s="63" t="str">
        <f t="shared" si="4"/>
        <v>08/11/2022</v>
      </c>
      <c r="G364" s="186" t="s">
        <v>1455</v>
      </c>
      <c r="K364" s="63" t="s">
        <v>1692</v>
      </c>
    </row>
    <row r="365">
      <c r="A365" s="188" t="s">
        <v>2206</v>
      </c>
      <c r="B365" s="188" t="s">
        <v>2211</v>
      </c>
      <c r="C365" s="188" t="s">
        <v>2208</v>
      </c>
      <c r="D365" s="63" t="str">
        <f t="shared" si="3"/>
        <v>11/07/2022</v>
      </c>
      <c r="E365" s="63" t="str">
        <f t="shared" si="4"/>
        <v>07/11/2022</v>
      </c>
      <c r="G365" s="186" t="s">
        <v>2212</v>
      </c>
      <c r="K365" s="63" t="s">
        <v>2213</v>
      </c>
    </row>
    <row r="366">
      <c r="A366" s="188" t="s">
        <v>2222</v>
      </c>
      <c r="B366" s="188" t="s">
        <v>2222</v>
      </c>
      <c r="C366" s="188" t="s">
        <v>2208</v>
      </c>
      <c r="D366" s="63" t="str">
        <f t="shared" si="3"/>
        <v>10/10/2022</v>
      </c>
      <c r="E366" s="63" t="str">
        <f t="shared" si="4"/>
        <v>10/10/2022</v>
      </c>
      <c r="G366" s="186" t="s">
        <v>145</v>
      </c>
      <c r="K366" s="63" t="s">
        <v>145</v>
      </c>
    </row>
    <row r="367">
      <c r="A367" s="188" t="s">
        <v>2222</v>
      </c>
      <c r="B367" s="188" t="s">
        <v>2243</v>
      </c>
      <c r="C367" s="188" t="s">
        <v>2208</v>
      </c>
      <c r="D367" s="63" t="str">
        <f t="shared" si="3"/>
        <v>10/12/2022</v>
      </c>
      <c r="E367" s="63" t="str">
        <f t="shared" si="4"/>
        <v>12/10/2022</v>
      </c>
      <c r="G367" s="186" t="s">
        <v>489</v>
      </c>
      <c r="K367" s="63" t="s">
        <v>491</v>
      </c>
    </row>
    <row r="368">
      <c r="A368" s="187" t="s">
        <v>2219</v>
      </c>
      <c r="B368" s="187" t="s">
        <v>2223</v>
      </c>
      <c r="C368" s="187" t="s">
        <v>2208</v>
      </c>
      <c r="D368" s="63" t="str">
        <f t="shared" si="3"/>
        <v>4/13/2022</v>
      </c>
      <c r="E368" s="63" t="str">
        <f t="shared" si="4"/>
        <v>13/4/2022</v>
      </c>
      <c r="G368" s="186" t="s">
        <v>468</v>
      </c>
      <c r="K368" s="63" t="s">
        <v>470</v>
      </c>
    </row>
    <row r="369">
      <c r="A369" s="188" t="s">
        <v>2229</v>
      </c>
      <c r="B369" s="188" t="s">
        <v>2249</v>
      </c>
      <c r="C369" s="188" t="s">
        <v>2208</v>
      </c>
      <c r="D369" s="63" t="str">
        <f t="shared" si="3"/>
        <v>05/04/2022</v>
      </c>
      <c r="E369" s="63" t="str">
        <f t="shared" si="4"/>
        <v>04/05/2022</v>
      </c>
      <c r="G369" s="189" t="s">
        <v>2250</v>
      </c>
      <c r="K369" s="63" t="s">
        <v>1361</v>
      </c>
    </row>
    <row r="370">
      <c r="A370" s="188" t="s">
        <v>2242</v>
      </c>
      <c r="B370" s="188" t="s">
        <v>2214</v>
      </c>
      <c r="C370" s="188" t="s">
        <v>2208</v>
      </c>
      <c r="D370" s="63" t="str">
        <f t="shared" si="3"/>
        <v>08/09/2022</v>
      </c>
      <c r="E370" s="63" t="str">
        <f t="shared" si="4"/>
        <v>09/08/2022</v>
      </c>
      <c r="G370" s="189" t="s">
        <v>2264</v>
      </c>
      <c r="K370" s="63" t="s">
        <v>2265</v>
      </c>
    </row>
    <row r="371">
      <c r="A371" s="188" t="s">
        <v>2269</v>
      </c>
      <c r="B371" s="188" t="s">
        <v>2236</v>
      </c>
      <c r="C371" s="188" t="s">
        <v>2270</v>
      </c>
      <c r="D371" s="63" t="str">
        <f t="shared" si="3"/>
        <v>00/01/1900</v>
      </c>
      <c r="E371" s="63" t="str">
        <f t="shared" si="4"/>
        <v>01/00/1900</v>
      </c>
      <c r="G371" s="186"/>
    </row>
    <row r="372">
      <c r="A372" s="188" t="s">
        <v>2269</v>
      </c>
      <c r="B372" s="188" t="s">
        <v>2236</v>
      </c>
      <c r="C372" s="188" t="s">
        <v>2270</v>
      </c>
      <c r="D372" s="63" t="str">
        <f t="shared" si="3"/>
        <v>00/01/1900</v>
      </c>
      <c r="E372" s="63" t="str">
        <f t="shared" si="4"/>
        <v>01/00/1900</v>
      </c>
      <c r="G372" s="186"/>
    </row>
    <row r="373">
      <c r="A373" s="187" t="s">
        <v>2251</v>
      </c>
      <c r="B373" s="187" t="s">
        <v>2225</v>
      </c>
      <c r="C373" s="187" t="s">
        <v>2208</v>
      </c>
      <c r="D373" s="63" t="str">
        <f t="shared" si="3"/>
        <v>9/23/2022</v>
      </c>
      <c r="E373" s="63" t="str">
        <f t="shared" si="4"/>
        <v>23/9/2022</v>
      </c>
      <c r="G373" s="186" t="s">
        <v>510</v>
      </c>
      <c r="K373" s="63" t="s">
        <v>512</v>
      </c>
    </row>
    <row r="374">
      <c r="A374" s="188" t="s">
        <v>2269</v>
      </c>
      <c r="B374" s="188" t="s">
        <v>2236</v>
      </c>
      <c r="C374" s="188" t="s">
        <v>2270</v>
      </c>
      <c r="D374" s="63" t="str">
        <f t="shared" si="3"/>
        <v>00/01/1900</v>
      </c>
      <c r="E374" s="63" t="str">
        <f t="shared" si="4"/>
        <v>01/00/1900</v>
      </c>
      <c r="G374" s="186"/>
    </row>
    <row r="375">
      <c r="A375" s="188" t="s">
        <v>2269</v>
      </c>
      <c r="B375" s="188" t="s">
        <v>2236</v>
      </c>
      <c r="C375" s="188" t="s">
        <v>2270</v>
      </c>
      <c r="D375" s="63" t="str">
        <f t="shared" si="3"/>
        <v>00/01/1900</v>
      </c>
      <c r="E375" s="63" t="str">
        <f t="shared" si="4"/>
        <v>01/00/1900</v>
      </c>
      <c r="G375" s="186"/>
    </row>
    <row r="376">
      <c r="A376" s="188" t="s">
        <v>2269</v>
      </c>
      <c r="B376" s="188" t="s">
        <v>2236</v>
      </c>
      <c r="C376" s="188" t="s">
        <v>2270</v>
      </c>
      <c r="D376" s="63" t="str">
        <f t="shared" si="3"/>
        <v>00/01/1900</v>
      </c>
      <c r="E376" s="63" t="str">
        <f t="shared" si="4"/>
        <v>01/00/1900</v>
      </c>
      <c r="G376" s="186"/>
    </row>
    <row r="377">
      <c r="A377" s="188" t="s">
        <v>2269</v>
      </c>
      <c r="B377" s="188" t="s">
        <v>2236</v>
      </c>
      <c r="C377" s="188" t="s">
        <v>2270</v>
      </c>
      <c r="D377" s="63" t="str">
        <f t="shared" si="3"/>
        <v>00/01/1900</v>
      </c>
      <c r="E377" s="63" t="str">
        <f t="shared" si="4"/>
        <v>01/00/1900</v>
      </c>
      <c r="G377" s="186"/>
    </row>
    <row r="378">
      <c r="A378" s="188" t="s">
        <v>2269</v>
      </c>
      <c r="B378" s="188" t="s">
        <v>2236</v>
      </c>
      <c r="C378" s="188" t="s">
        <v>2270</v>
      </c>
      <c r="D378" s="63" t="str">
        <f t="shared" si="3"/>
        <v>00/01/1900</v>
      </c>
      <c r="E378" s="63" t="str">
        <f t="shared" si="4"/>
        <v>01/00/1900</v>
      </c>
      <c r="G378" s="186"/>
    </row>
    <row r="379">
      <c r="A379" s="187" t="s">
        <v>2334</v>
      </c>
      <c r="B379" s="187" t="s">
        <v>2228</v>
      </c>
      <c r="C379" s="187" t="s">
        <v>2208</v>
      </c>
      <c r="D379" s="63" t="str">
        <f t="shared" si="3"/>
        <v>3/28/2022</v>
      </c>
      <c r="E379" s="63" t="str">
        <f t="shared" si="4"/>
        <v>28/3/2022</v>
      </c>
      <c r="G379" s="186" t="s">
        <v>525</v>
      </c>
      <c r="K379" s="63" t="s">
        <v>527</v>
      </c>
    </row>
    <row r="380">
      <c r="A380" s="187" t="s">
        <v>2217</v>
      </c>
      <c r="B380" s="187" t="s">
        <v>2246</v>
      </c>
      <c r="C380" s="187" t="s">
        <v>2208</v>
      </c>
      <c r="D380" s="63" t="str">
        <f t="shared" si="3"/>
        <v>7/27/2022</v>
      </c>
      <c r="E380" s="63" t="str">
        <f t="shared" si="4"/>
        <v>27/7/2022</v>
      </c>
      <c r="G380" s="186" t="s">
        <v>108</v>
      </c>
      <c r="K380" s="63" t="s">
        <v>111</v>
      </c>
    </row>
    <row r="381">
      <c r="A381" s="187" t="s">
        <v>2206</v>
      </c>
      <c r="B381" s="187" t="s">
        <v>2218</v>
      </c>
      <c r="C381" s="187" t="s">
        <v>2208</v>
      </c>
      <c r="D381" s="63" t="str">
        <f t="shared" si="3"/>
        <v>11/25/2022</v>
      </c>
      <c r="E381" s="63" t="str">
        <f t="shared" si="4"/>
        <v>25/11/2022</v>
      </c>
      <c r="G381" s="186" t="s">
        <v>2312</v>
      </c>
      <c r="K381" s="63" t="s">
        <v>2313</v>
      </c>
    </row>
    <row r="382">
      <c r="A382" s="188" t="s">
        <v>2211</v>
      </c>
      <c r="B382" s="188" t="s">
        <v>2236</v>
      </c>
      <c r="C382" s="188" t="s">
        <v>2208</v>
      </c>
      <c r="D382" s="63" t="str">
        <f t="shared" si="3"/>
        <v>07/01/2022</v>
      </c>
      <c r="E382" s="63" t="str">
        <f t="shared" si="4"/>
        <v>01/07/2022</v>
      </c>
      <c r="G382" s="189" t="s">
        <v>2327</v>
      </c>
      <c r="K382" s="63" t="s">
        <v>1643</v>
      </c>
    </row>
    <row r="383">
      <c r="A383" s="188" t="s">
        <v>2269</v>
      </c>
      <c r="B383" s="188" t="s">
        <v>2236</v>
      </c>
      <c r="C383" s="188" t="s">
        <v>2270</v>
      </c>
      <c r="D383" s="63" t="str">
        <f t="shared" si="3"/>
        <v>00/01/1900</v>
      </c>
      <c r="E383" s="63" t="str">
        <f t="shared" si="4"/>
        <v>01/00/1900</v>
      </c>
      <c r="G383" s="186"/>
    </row>
    <row r="384">
      <c r="A384" s="188" t="s">
        <v>2269</v>
      </c>
      <c r="B384" s="188" t="s">
        <v>2236</v>
      </c>
      <c r="C384" s="188" t="s">
        <v>2270</v>
      </c>
      <c r="D384" s="63" t="str">
        <f t="shared" si="3"/>
        <v>00/01/1900</v>
      </c>
      <c r="E384" s="63" t="str">
        <f t="shared" si="4"/>
        <v>01/00/1900</v>
      </c>
      <c r="G384" s="186"/>
    </row>
    <row r="385">
      <c r="A385" s="187" t="s">
        <v>2206</v>
      </c>
      <c r="B385" s="187" t="s">
        <v>2207</v>
      </c>
      <c r="C385" s="187" t="s">
        <v>2208</v>
      </c>
      <c r="D385" s="63" t="str">
        <f t="shared" si="3"/>
        <v>11/22/2022</v>
      </c>
      <c r="E385" s="63" t="str">
        <f t="shared" si="4"/>
        <v>22/11/2022</v>
      </c>
      <c r="G385" s="186" t="s">
        <v>2209</v>
      </c>
      <c r="K385" s="63" t="s">
        <v>2210</v>
      </c>
    </row>
    <row r="386">
      <c r="A386" s="187" t="s">
        <v>2251</v>
      </c>
      <c r="B386" s="187" t="s">
        <v>2268</v>
      </c>
      <c r="C386" s="187" t="s">
        <v>2208</v>
      </c>
      <c r="D386" s="63" t="str">
        <f t="shared" si="3"/>
        <v>9/15/2022</v>
      </c>
      <c r="E386" s="63" t="str">
        <f t="shared" si="4"/>
        <v>15/9/2022</v>
      </c>
      <c r="G386" s="186" t="s">
        <v>116</v>
      </c>
      <c r="K386" s="63" t="s">
        <v>119</v>
      </c>
    </row>
    <row r="387">
      <c r="A387" s="188" t="s">
        <v>2214</v>
      </c>
      <c r="B387" s="188" t="s">
        <v>2243</v>
      </c>
      <c r="C387" s="188" t="s">
        <v>2208</v>
      </c>
      <c r="D387" s="63" t="str">
        <f t="shared" si="3"/>
        <v>09/12/2022</v>
      </c>
      <c r="E387" s="63" t="str">
        <f t="shared" si="4"/>
        <v>12/09/2022</v>
      </c>
      <c r="G387" s="189" t="s">
        <v>402</v>
      </c>
      <c r="K387" s="63" t="s">
        <v>2294</v>
      </c>
    </row>
    <row r="388">
      <c r="A388" s="188" t="s">
        <v>2206</v>
      </c>
      <c r="B388" s="188" t="s">
        <v>2249</v>
      </c>
      <c r="C388" s="188" t="s">
        <v>2208</v>
      </c>
      <c r="D388" s="63" t="str">
        <f t="shared" si="3"/>
        <v>11/04/2022</v>
      </c>
      <c r="E388" s="63" t="str">
        <f t="shared" si="4"/>
        <v>04/11/2022</v>
      </c>
      <c r="G388" s="186" t="s">
        <v>1533</v>
      </c>
      <c r="K388" s="63" t="s">
        <v>2277</v>
      </c>
    </row>
    <row r="389">
      <c r="A389" s="188" t="s">
        <v>2269</v>
      </c>
      <c r="B389" s="188" t="s">
        <v>2236</v>
      </c>
      <c r="C389" s="188" t="s">
        <v>2270</v>
      </c>
      <c r="D389" s="63" t="str">
        <f t="shared" si="3"/>
        <v>00/01/1900</v>
      </c>
      <c r="E389" s="63" t="str">
        <f t="shared" si="4"/>
        <v>01/00/1900</v>
      </c>
      <c r="G389" s="186"/>
    </row>
    <row r="390">
      <c r="A390" s="188" t="s">
        <v>2269</v>
      </c>
      <c r="B390" s="188" t="s">
        <v>2236</v>
      </c>
      <c r="C390" s="188" t="s">
        <v>2270</v>
      </c>
      <c r="D390" s="63" t="str">
        <f t="shared" si="3"/>
        <v>00/01/1900</v>
      </c>
      <c r="E390" s="63" t="str">
        <f t="shared" si="4"/>
        <v>01/00/1900</v>
      </c>
      <c r="G390" s="186"/>
    </row>
    <row r="391">
      <c r="A391" s="188" t="s">
        <v>2269</v>
      </c>
      <c r="B391" s="188" t="s">
        <v>2236</v>
      </c>
      <c r="C391" s="188" t="s">
        <v>2270</v>
      </c>
      <c r="D391" s="63" t="str">
        <f t="shared" si="3"/>
        <v>00/01/1900</v>
      </c>
      <c r="E391" s="63" t="str">
        <f t="shared" si="4"/>
        <v>01/00/1900</v>
      </c>
      <c r="G391" s="186"/>
    </row>
    <row r="392">
      <c r="A392" s="188" t="s">
        <v>2269</v>
      </c>
      <c r="B392" s="188" t="s">
        <v>2236</v>
      </c>
      <c r="C392" s="188" t="s">
        <v>2270</v>
      </c>
      <c r="D392" s="63" t="str">
        <f t="shared" si="3"/>
        <v>00/01/1900</v>
      </c>
      <c r="E392" s="63" t="str">
        <f t="shared" si="4"/>
        <v>01/00/1900</v>
      </c>
      <c r="G392" s="186"/>
    </row>
    <row r="393">
      <c r="A393" s="188" t="s">
        <v>2269</v>
      </c>
      <c r="B393" s="188" t="s">
        <v>2236</v>
      </c>
      <c r="C393" s="188" t="s">
        <v>2270</v>
      </c>
      <c r="D393" s="63" t="str">
        <f t="shared" si="3"/>
        <v>00/01/1900</v>
      </c>
      <c r="E393" s="63" t="str">
        <f t="shared" si="4"/>
        <v>01/00/1900</v>
      </c>
      <c r="G393" s="186"/>
    </row>
    <row r="394">
      <c r="A394" s="188" t="s">
        <v>2269</v>
      </c>
      <c r="B394" s="188" t="s">
        <v>2236</v>
      </c>
      <c r="C394" s="188" t="s">
        <v>2270</v>
      </c>
      <c r="D394" s="63" t="str">
        <f t="shared" si="3"/>
        <v>00/01/1900</v>
      </c>
      <c r="E394" s="63" t="str">
        <f t="shared" si="4"/>
        <v>01/00/1900</v>
      </c>
      <c r="G394" s="186"/>
    </row>
    <row r="395">
      <c r="A395" s="188" t="s">
        <v>2269</v>
      </c>
      <c r="B395" s="188" t="s">
        <v>2236</v>
      </c>
      <c r="C395" s="188" t="s">
        <v>2270</v>
      </c>
      <c r="D395" s="63" t="str">
        <f t="shared" si="3"/>
        <v>00/01/1900</v>
      </c>
      <c r="E395" s="63" t="str">
        <f t="shared" si="4"/>
        <v>01/00/1900</v>
      </c>
      <c r="G395" s="186"/>
    </row>
    <row r="396">
      <c r="A396" s="188" t="s">
        <v>2269</v>
      </c>
      <c r="B396" s="188" t="s">
        <v>2236</v>
      </c>
      <c r="C396" s="188" t="s">
        <v>2270</v>
      </c>
      <c r="D396" s="63" t="str">
        <f t="shared" si="3"/>
        <v>00/01/1900</v>
      </c>
      <c r="E396" s="63" t="str">
        <f t="shared" si="4"/>
        <v>01/00/1900</v>
      </c>
      <c r="G396" s="186"/>
    </row>
    <row r="397">
      <c r="A397" s="188" t="s">
        <v>2269</v>
      </c>
      <c r="B397" s="188" t="s">
        <v>2236</v>
      </c>
      <c r="C397" s="188" t="s">
        <v>2270</v>
      </c>
      <c r="D397" s="63" t="str">
        <f t="shared" si="3"/>
        <v>00/01/1900</v>
      </c>
      <c r="E397" s="63" t="str">
        <f t="shared" si="4"/>
        <v>01/00/1900</v>
      </c>
      <c r="G397" s="186"/>
    </row>
    <row r="398">
      <c r="A398" s="188" t="s">
        <v>2269</v>
      </c>
      <c r="B398" s="188" t="s">
        <v>2236</v>
      </c>
      <c r="C398" s="188" t="s">
        <v>2270</v>
      </c>
      <c r="D398" s="63" t="str">
        <f t="shared" si="3"/>
        <v>00/01/1900</v>
      </c>
      <c r="E398" s="63" t="str">
        <f t="shared" si="4"/>
        <v>01/00/1900</v>
      </c>
      <c r="G398" s="186"/>
    </row>
    <row r="399">
      <c r="A399" s="188" t="s">
        <v>2269</v>
      </c>
      <c r="B399" s="188" t="s">
        <v>2236</v>
      </c>
      <c r="C399" s="188" t="s">
        <v>2270</v>
      </c>
      <c r="D399" s="63" t="str">
        <f t="shared" si="3"/>
        <v>00/01/1900</v>
      </c>
      <c r="E399" s="63" t="str">
        <f t="shared" si="4"/>
        <v>01/00/1900</v>
      </c>
      <c r="G399" s="186"/>
    </row>
    <row r="400">
      <c r="A400" s="188" t="s">
        <v>2249</v>
      </c>
      <c r="B400" s="188" t="s">
        <v>2236</v>
      </c>
      <c r="C400" s="188" t="s">
        <v>2208</v>
      </c>
      <c r="D400" s="63" t="str">
        <f t="shared" si="3"/>
        <v>04/01/2022</v>
      </c>
      <c r="E400" s="63" t="str">
        <f t="shared" si="4"/>
        <v>01/04/2022</v>
      </c>
      <c r="G400" s="189" t="s">
        <v>2282</v>
      </c>
      <c r="K400" s="63" t="s">
        <v>1189</v>
      </c>
    </row>
    <row r="401">
      <c r="A401" s="187" t="s">
        <v>2217</v>
      </c>
      <c r="B401" s="187" t="s">
        <v>2239</v>
      </c>
      <c r="C401" s="187" t="s">
        <v>2208</v>
      </c>
      <c r="D401" s="63" t="str">
        <f t="shared" si="3"/>
        <v>7/21/2022</v>
      </c>
      <c r="E401" s="63" t="str">
        <f t="shared" si="4"/>
        <v>21/7/2022</v>
      </c>
      <c r="G401" s="186" t="s">
        <v>586</v>
      </c>
      <c r="K401" s="63" t="s">
        <v>587</v>
      </c>
    </row>
    <row r="402">
      <c r="A402" s="187" t="s">
        <v>2206</v>
      </c>
      <c r="B402" s="187" t="s">
        <v>2228</v>
      </c>
      <c r="C402" s="187" t="s">
        <v>2208</v>
      </c>
      <c r="D402" s="63" t="str">
        <f t="shared" si="3"/>
        <v>11/28/2022</v>
      </c>
      <c r="E402" s="63" t="str">
        <f t="shared" si="4"/>
        <v>28/11/2022</v>
      </c>
      <c r="G402" s="186" t="s">
        <v>912</v>
      </c>
      <c r="K402" s="63" t="s">
        <v>913</v>
      </c>
    </row>
    <row r="403">
      <c r="A403" s="187" t="s">
        <v>2206</v>
      </c>
      <c r="B403" s="187" t="s">
        <v>2234</v>
      </c>
      <c r="C403" s="187" t="s">
        <v>2208</v>
      </c>
      <c r="D403" s="63" t="str">
        <f t="shared" si="3"/>
        <v>11/17/2022</v>
      </c>
      <c r="E403" s="63" t="str">
        <f t="shared" si="4"/>
        <v>17/11/2022</v>
      </c>
      <c r="G403" s="186" t="s">
        <v>126</v>
      </c>
      <c r="K403" s="63" t="s">
        <v>128</v>
      </c>
    </row>
    <row r="404">
      <c r="A404" s="188" t="s">
        <v>2269</v>
      </c>
      <c r="B404" s="188" t="s">
        <v>2236</v>
      </c>
      <c r="C404" s="188" t="s">
        <v>2270</v>
      </c>
      <c r="D404" s="63" t="str">
        <f t="shared" si="3"/>
        <v>00/01/1900</v>
      </c>
      <c r="E404" s="63" t="str">
        <f t="shared" si="4"/>
        <v>01/00/1900</v>
      </c>
      <c r="G404" s="186"/>
    </row>
    <row r="405">
      <c r="A405" s="188" t="s">
        <v>2206</v>
      </c>
      <c r="B405" s="188" t="s">
        <v>2214</v>
      </c>
      <c r="C405" s="188" t="s">
        <v>2208</v>
      </c>
      <c r="D405" s="63" t="str">
        <f t="shared" si="3"/>
        <v>11/09/2022</v>
      </c>
      <c r="E405" s="63" t="str">
        <f t="shared" si="4"/>
        <v>09/11/2022</v>
      </c>
      <c r="G405" s="186" t="s">
        <v>2215</v>
      </c>
      <c r="K405" s="63" t="s">
        <v>2216</v>
      </c>
    </row>
    <row r="406">
      <c r="A406" s="188" t="s">
        <v>2269</v>
      </c>
      <c r="B406" s="188" t="s">
        <v>2236</v>
      </c>
      <c r="C406" s="188" t="s">
        <v>2270</v>
      </c>
      <c r="D406" s="63" t="str">
        <f t="shared" si="3"/>
        <v>00/01/1900</v>
      </c>
      <c r="E406" s="63" t="str">
        <f t="shared" si="4"/>
        <v>01/00/1900</v>
      </c>
      <c r="G406" s="186"/>
    </row>
    <row r="407">
      <c r="A407" s="187" t="s">
        <v>2206</v>
      </c>
      <c r="B407" s="187" t="s">
        <v>2239</v>
      </c>
      <c r="C407" s="187" t="s">
        <v>2208</v>
      </c>
      <c r="D407" s="63" t="str">
        <f t="shared" si="3"/>
        <v>11/21/2022</v>
      </c>
      <c r="E407" s="63" t="str">
        <f t="shared" si="4"/>
        <v>21/11/2022</v>
      </c>
      <c r="G407" s="186" t="s">
        <v>70</v>
      </c>
      <c r="K407" s="63" t="s">
        <v>73</v>
      </c>
    </row>
    <row r="408">
      <c r="A408" s="188" t="s">
        <v>2269</v>
      </c>
      <c r="B408" s="188" t="s">
        <v>2236</v>
      </c>
      <c r="C408" s="188" t="s">
        <v>2270</v>
      </c>
      <c r="D408" s="63" t="str">
        <f t="shared" si="3"/>
        <v>00/01/1900</v>
      </c>
      <c r="E408" s="63" t="str">
        <f t="shared" si="4"/>
        <v>01/00/1900</v>
      </c>
      <c r="G408" s="186"/>
    </row>
    <row r="409">
      <c r="A409" s="188" t="s">
        <v>2269</v>
      </c>
      <c r="B409" s="188" t="s">
        <v>2236</v>
      </c>
      <c r="C409" s="188" t="s">
        <v>2270</v>
      </c>
      <c r="D409" s="63" t="str">
        <f t="shared" si="3"/>
        <v>00/01/1900</v>
      </c>
      <c r="E409" s="63" t="str">
        <f t="shared" si="4"/>
        <v>01/00/1900</v>
      </c>
      <c r="G409" s="186"/>
    </row>
    <row r="410">
      <c r="A410" s="188" t="s">
        <v>2269</v>
      </c>
      <c r="B410" s="188" t="s">
        <v>2236</v>
      </c>
      <c r="C410" s="188" t="s">
        <v>2270</v>
      </c>
      <c r="D410" s="196" t="str">
        <f t="shared" si="3"/>
        <v>00/01/1900</v>
      </c>
      <c r="E410" s="196" t="str">
        <f t="shared" si="4"/>
        <v>01/00/1900</v>
      </c>
      <c r="F410" s="196"/>
      <c r="G410" s="197"/>
      <c r="H410" s="196"/>
      <c r="I410" s="196"/>
      <c r="J410" s="196"/>
      <c r="K410" s="196"/>
      <c r="L410" s="196"/>
      <c r="M410" s="196"/>
      <c r="N410" s="196"/>
      <c r="O410" s="196"/>
      <c r="P410" s="196"/>
      <c r="Q410" s="196"/>
      <c r="R410" s="196"/>
      <c r="S410" s="196"/>
      <c r="T410" s="196"/>
      <c r="U410" s="196"/>
      <c r="V410" s="196"/>
      <c r="W410" s="196"/>
      <c r="X410" s="196"/>
      <c r="Y410" s="196"/>
      <c r="Z410" s="196"/>
    </row>
    <row r="411">
      <c r="A411" s="187" t="s">
        <v>2206</v>
      </c>
      <c r="B411" s="187" t="s">
        <v>2228</v>
      </c>
      <c r="C411" s="187" t="s">
        <v>2208</v>
      </c>
      <c r="D411" s="63" t="str">
        <f t="shared" si="3"/>
        <v>11/28/2022</v>
      </c>
      <c r="E411" s="63" t="str">
        <f t="shared" si="4"/>
        <v>28/11/2022</v>
      </c>
      <c r="G411" s="186" t="s">
        <v>912</v>
      </c>
      <c r="K411" s="63" t="s">
        <v>913</v>
      </c>
    </row>
    <row r="412">
      <c r="A412" s="188" t="s">
        <v>2269</v>
      </c>
      <c r="B412" s="188" t="s">
        <v>2236</v>
      </c>
      <c r="C412" s="188" t="s">
        <v>2270</v>
      </c>
      <c r="D412" s="63" t="str">
        <f t="shared" si="3"/>
        <v>00/01/1900</v>
      </c>
      <c r="E412" s="63" t="str">
        <f t="shared" si="4"/>
        <v>01/00/1900</v>
      </c>
      <c r="G412" s="186"/>
    </row>
    <row r="413">
      <c r="A413" s="188" t="s">
        <v>2269</v>
      </c>
      <c r="B413" s="188" t="s">
        <v>2236</v>
      </c>
      <c r="C413" s="188" t="s">
        <v>2270</v>
      </c>
      <c r="D413" s="63" t="str">
        <f t="shared" si="3"/>
        <v>00/01/1900</v>
      </c>
      <c r="E413" s="63" t="str">
        <f t="shared" si="4"/>
        <v>01/00/1900</v>
      </c>
      <c r="G413" s="186"/>
    </row>
    <row r="414">
      <c r="A414" s="188" t="s">
        <v>2222</v>
      </c>
      <c r="B414" s="188" t="s">
        <v>2249</v>
      </c>
      <c r="C414" s="188" t="s">
        <v>2208</v>
      </c>
      <c r="D414" s="63" t="str">
        <f t="shared" si="3"/>
        <v>10/04/2022</v>
      </c>
      <c r="E414" s="63" t="str">
        <f t="shared" si="4"/>
        <v>04/10/2022</v>
      </c>
      <c r="G414" s="186" t="s">
        <v>2320</v>
      </c>
      <c r="K414" s="63" t="s">
        <v>2321</v>
      </c>
    </row>
    <row r="415">
      <c r="A415" s="187" t="s">
        <v>2206</v>
      </c>
      <c r="B415" s="187" t="s">
        <v>2239</v>
      </c>
      <c r="C415" s="187" t="s">
        <v>2208</v>
      </c>
      <c r="D415" s="63" t="str">
        <f t="shared" si="3"/>
        <v>11/21/2022</v>
      </c>
      <c r="E415" s="63" t="str">
        <f t="shared" si="4"/>
        <v>21/11/2022</v>
      </c>
      <c r="G415" s="186" t="s">
        <v>70</v>
      </c>
      <c r="K415" s="63" t="s">
        <v>73</v>
      </c>
    </row>
    <row r="416">
      <c r="A416" s="188" t="s">
        <v>2269</v>
      </c>
      <c r="B416" s="188" t="s">
        <v>2236</v>
      </c>
      <c r="C416" s="188" t="s">
        <v>2270</v>
      </c>
      <c r="D416" s="63" t="str">
        <f t="shared" si="3"/>
        <v>00/01/1900</v>
      </c>
      <c r="E416" s="63" t="str">
        <f t="shared" si="4"/>
        <v>01/00/1900</v>
      </c>
      <c r="G416" s="186"/>
    </row>
    <row r="417">
      <c r="A417" s="188" t="s">
        <v>2255</v>
      </c>
      <c r="B417" s="188" t="s">
        <v>2229</v>
      </c>
      <c r="C417" s="188" t="s">
        <v>2208</v>
      </c>
      <c r="D417" s="63" t="str">
        <f t="shared" si="3"/>
        <v>06/05/2022</v>
      </c>
      <c r="E417" s="63" t="str">
        <f t="shared" si="4"/>
        <v>05/06/2022</v>
      </c>
      <c r="G417" s="189" t="s">
        <v>2335</v>
      </c>
      <c r="K417" s="63" t="s">
        <v>2336</v>
      </c>
    </row>
    <row r="418">
      <c r="A418" s="188" t="s">
        <v>2269</v>
      </c>
      <c r="B418" s="188" t="s">
        <v>2236</v>
      </c>
      <c r="C418" s="188" t="s">
        <v>2270</v>
      </c>
      <c r="D418" s="63" t="str">
        <f t="shared" si="3"/>
        <v>00/01/1900</v>
      </c>
      <c r="E418" s="63" t="str">
        <f t="shared" si="4"/>
        <v>01/00/1900</v>
      </c>
      <c r="G418" s="186"/>
    </row>
    <row r="419">
      <c r="A419" s="188" t="s">
        <v>2269</v>
      </c>
      <c r="B419" s="188" t="s">
        <v>2236</v>
      </c>
      <c r="C419" s="188" t="s">
        <v>2270</v>
      </c>
      <c r="D419" s="63" t="str">
        <f t="shared" si="3"/>
        <v>00/01/1900</v>
      </c>
      <c r="E419" s="63" t="str">
        <f t="shared" si="4"/>
        <v>01/00/1900</v>
      </c>
      <c r="G419" s="186"/>
    </row>
    <row r="420">
      <c r="A420" s="188" t="s">
        <v>2269</v>
      </c>
      <c r="B420" s="188" t="s">
        <v>2236</v>
      </c>
      <c r="C420" s="188" t="s">
        <v>2270</v>
      </c>
      <c r="D420" s="63" t="str">
        <f t="shared" si="3"/>
        <v>00/01/1900</v>
      </c>
      <c r="E420" s="63" t="str">
        <f t="shared" si="4"/>
        <v>01/00/1900</v>
      </c>
      <c r="G420" s="186"/>
    </row>
    <row r="421">
      <c r="A421" s="188" t="s">
        <v>2269</v>
      </c>
      <c r="B421" s="188" t="s">
        <v>2236</v>
      </c>
      <c r="C421" s="188" t="s">
        <v>2270</v>
      </c>
      <c r="D421" s="63" t="str">
        <f t="shared" si="3"/>
        <v>00/01/1900</v>
      </c>
      <c r="E421" s="63" t="str">
        <f t="shared" si="4"/>
        <v>01/00/1900</v>
      </c>
      <c r="G421" s="186"/>
    </row>
    <row r="422">
      <c r="A422" s="188" t="s">
        <v>2269</v>
      </c>
      <c r="B422" s="188" t="s">
        <v>2236</v>
      </c>
      <c r="C422" s="188" t="s">
        <v>2270</v>
      </c>
      <c r="D422" s="63" t="str">
        <f t="shared" si="3"/>
        <v>00/01/1900</v>
      </c>
      <c r="E422" s="63" t="str">
        <f t="shared" si="4"/>
        <v>01/00/1900</v>
      </c>
      <c r="G422" s="186"/>
    </row>
    <row r="423">
      <c r="A423" s="188" t="s">
        <v>2269</v>
      </c>
      <c r="B423" s="188" t="s">
        <v>2236</v>
      </c>
      <c r="C423" s="188" t="s">
        <v>2270</v>
      </c>
      <c r="D423" s="63" t="str">
        <f t="shared" si="3"/>
        <v>00/01/1900</v>
      </c>
      <c r="E423" s="63" t="str">
        <f t="shared" si="4"/>
        <v>01/00/1900</v>
      </c>
      <c r="G423" s="186"/>
    </row>
    <row r="424">
      <c r="A424" s="188" t="s">
        <v>2211</v>
      </c>
      <c r="B424" s="188" t="s">
        <v>2211</v>
      </c>
      <c r="C424" s="188" t="s">
        <v>2208</v>
      </c>
      <c r="D424" s="63" t="str">
        <f t="shared" si="3"/>
        <v>07/07/2022</v>
      </c>
      <c r="E424" s="63" t="str">
        <f t="shared" si="4"/>
        <v>07/07/2022</v>
      </c>
      <c r="G424" s="189" t="s">
        <v>2332</v>
      </c>
      <c r="K424" s="63" t="s">
        <v>2333</v>
      </c>
    </row>
    <row r="425">
      <c r="A425" s="188" t="s">
        <v>2269</v>
      </c>
      <c r="B425" s="188" t="s">
        <v>2236</v>
      </c>
      <c r="C425" s="188" t="s">
        <v>2270</v>
      </c>
      <c r="D425" s="63" t="str">
        <f t="shared" si="3"/>
        <v>00/01/1900</v>
      </c>
      <c r="E425" s="63" t="str">
        <f t="shared" si="4"/>
        <v>01/00/1900</v>
      </c>
      <c r="G425" s="186"/>
    </row>
    <row r="426">
      <c r="A426" s="188" t="s">
        <v>2269</v>
      </c>
      <c r="B426" s="188" t="s">
        <v>2236</v>
      </c>
      <c r="C426" s="188" t="s">
        <v>2270</v>
      </c>
      <c r="D426" s="63" t="str">
        <f t="shared" si="3"/>
        <v>00/01/1900</v>
      </c>
      <c r="E426" s="63" t="str">
        <f t="shared" si="4"/>
        <v>01/00/1900</v>
      </c>
      <c r="G426" s="186"/>
    </row>
    <row r="427">
      <c r="A427" s="188" t="s">
        <v>2269</v>
      </c>
      <c r="B427" s="188" t="s">
        <v>2236</v>
      </c>
      <c r="C427" s="188" t="s">
        <v>2270</v>
      </c>
      <c r="D427" s="63" t="str">
        <f t="shared" si="3"/>
        <v>00/01/1900</v>
      </c>
      <c r="E427" s="63" t="str">
        <f t="shared" si="4"/>
        <v>01/00/1900</v>
      </c>
      <c r="G427" s="186"/>
    </row>
    <row r="428">
      <c r="A428" s="188" t="s">
        <v>2269</v>
      </c>
      <c r="B428" s="188" t="s">
        <v>2236</v>
      </c>
      <c r="C428" s="188" t="s">
        <v>2270</v>
      </c>
      <c r="D428" s="63" t="str">
        <f t="shared" si="3"/>
        <v>00/01/1900</v>
      </c>
      <c r="E428" s="63" t="str">
        <f t="shared" si="4"/>
        <v>01/00/1900</v>
      </c>
      <c r="G428" s="186"/>
    </row>
    <row r="429">
      <c r="A429" s="188" t="s">
        <v>2269</v>
      </c>
      <c r="B429" s="188" t="s">
        <v>2236</v>
      </c>
      <c r="C429" s="188" t="s">
        <v>2270</v>
      </c>
      <c r="D429" s="63" t="str">
        <f t="shared" si="3"/>
        <v>00/01/1900</v>
      </c>
      <c r="E429" s="63" t="str">
        <f t="shared" si="4"/>
        <v>01/00/1900</v>
      </c>
      <c r="G429" s="186"/>
    </row>
    <row r="430">
      <c r="A430" s="188" t="s">
        <v>2269</v>
      </c>
      <c r="B430" s="188" t="s">
        <v>2236</v>
      </c>
      <c r="C430" s="188" t="s">
        <v>2270</v>
      </c>
      <c r="D430" s="63" t="str">
        <f t="shared" si="3"/>
        <v>00/01/1900</v>
      </c>
      <c r="E430" s="63" t="str">
        <f t="shared" si="4"/>
        <v>01/00/1900</v>
      </c>
      <c r="G430" s="186"/>
    </row>
    <row r="431">
      <c r="A431" s="188" t="s">
        <v>2269</v>
      </c>
      <c r="B431" s="188" t="s">
        <v>2236</v>
      </c>
      <c r="C431" s="188" t="s">
        <v>2270</v>
      </c>
      <c r="D431" s="63" t="str">
        <f t="shared" si="3"/>
        <v>00/01/1900</v>
      </c>
      <c r="E431" s="63" t="str">
        <f t="shared" si="4"/>
        <v>01/00/1900</v>
      </c>
      <c r="G431" s="186"/>
    </row>
    <row r="432">
      <c r="A432" s="188" t="s">
        <v>2269</v>
      </c>
      <c r="B432" s="188" t="s">
        <v>2236</v>
      </c>
      <c r="C432" s="188" t="s">
        <v>2270</v>
      </c>
      <c r="D432" s="63" t="str">
        <f t="shared" si="3"/>
        <v>00/01/1900</v>
      </c>
      <c r="E432" s="63" t="str">
        <f t="shared" si="4"/>
        <v>01/00/1900</v>
      </c>
      <c r="G432" s="186"/>
    </row>
    <row r="433">
      <c r="A433" s="188" t="s">
        <v>2269</v>
      </c>
      <c r="B433" s="188" t="s">
        <v>2236</v>
      </c>
      <c r="C433" s="188" t="s">
        <v>2270</v>
      </c>
      <c r="D433" s="63" t="str">
        <f t="shared" si="3"/>
        <v>00/01/1900</v>
      </c>
      <c r="E433" s="63" t="str">
        <f t="shared" si="4"/>
        <v>01/00/1900</v>
      </c>
      <c r="G433" s="186"/>
    </row>
    <row r="434">
      <c r="A434" s="188" t="s">
        <v>2269</v>
      </c>
      <c r="B434" s="188" t="s">
        <v>2236</v>
      </c>
      <c r="C434" s="188" t="s">
        <v>2270</v>
      </c>
      <c r="D434" s="63" t="str">
        <f t="shared" si="3"/>
        <v>00/01/1900</v>
      </c>
      <c r="E434" s="63" t="str">
        <f t="shared" si="4"/>
        <v>01/00/1900</v>
      </c>
      <c r="G434" s="186"/>
    </row>
    <row r="435">
      <c r="A435" s="188" t="s">
        <v>2222</v>
      </c>
      <c r="B435" s="188" t="s">
        <v>2214</v>
      </c>
      <c r="C435" s="188" t="s">
        <v>2208</v>
      </c>
      <c r="D435" s="63" t="str">
        <f t="shared" si="3"/>
        <v>10/09/2022</v>
      </c>
      <c r="E435" s="63" t="str">
        <f t="shared" si="4"/>
        <v>09/10/2022</v>
      </c>
      <c r="G435" s="186" t="s">
        <v>2258</v>
      </c>
      <c r="K435" s="63" t="s">
        <v>1895</v>
      </c>
    </row>
    <row r="436">
      <c r="A436" s="188" t="s">
        <v>2269</v>
      </c>
      <c r="B436" s="188" t="s">
        <v>2236</v>
      </c>
      <c r="C436" s="188" t="s">
        <v>2270</v>
      </c>
      <c r="D436" s="63" t="str">
        <f t="shared" si="3"/>
        <v>00/01/1900</v>
      </c>
      <c r="E436" s="63" t="str">
        <f t="shared" si="4"/>
        <v>01/00/1900</v>
      </c>
      <c r="G436" s="186"/>
    </row>
    <row r="437">
      <c r="A437" s="188" t="s">
        <v>2269</v>
      </c>
      <c r="B437" s="188" t="s">
        <v>2236</v>
      </c>
      <c r="C437" s="188" t="s">
        <v>2270</v>
      </c>
      <c r="D437" s="63" t="str">
        <f t="shared" si="3"/>
        <v>00/01/1900</v>
      </c>
      <c r="E437" s="63" t="str">
        <f t="shared" si="4"/>
        <v>01/00/1900</v>
      </c>
      <c r="G437" s="186"/>
    </row>
    <row r="438">
      <c r="A438" s="188" t="s">
        <v>2222</v>
      </c>
      <c r="B438" s="188" t="s">
        <v>2243</v>
      </c>
      <c r="C438" s="188" t="s">
        <v>2208</v>
      </c>
      <c r="D438" s="63" t="str">
        <f t="shared" si="3"/>
        <v>10/12/2022</v>
      </c>
      <c r="E438" s="63" t="str">
        <f t="shared" si="4"/>
        <v>12/10/2022</v>
      </c>
      <c r="G438" s="186" t="s">
        <v>489</v>
      </c>
      <c r="K438" s="63" t="s">
        <v>491</v>
      </c>
    </row>
    <row r="439">
      <c r="A439" s="188" t="s">
        <v>2269</v>
      </c>
      <c r="B439" s="188" t="s">
        <v>2236</v>
      </c>
      <c r="C439" s="188" t="s">
        <v>2270</v>
      </c>
      <c r="D439" s="63" t="str">
        <f t="shared" si="3"/>
        <v>00/01/1900</v>
      </c>
      <c r="E439" s="63" t="str">
        <f t="shared" si="4"/>
        <v>01/00/1900</v>
      </c>
      <c r="G439" s="186"/>
    </row>
    <row r="440">
      <c r="A440" s="187" t="s">
        <v>2222</v>
      </c>
      <c r="B440" s="187" t="s">
        <v>2287</v>
      </c>
      <c r="C440" s="187" t="s">
        <v>2208</v>
      </c>
      <c r="D440" s="63" t="str">
        <f t="shared" si="3"/>
        <v>10/31/2022</v>
      </c>
      <c r="E440" s="63" t="str">
        <f t="shared" si="4"/>
        <v>31/10/2022</v>
      </c>
      <c r="G440" s="186" t="s">
        <v>352</v>
      </c>
      <c r="K440" s="63" t="s">
        <v>354</v>
      </c>
    </row>
    <row r="441">
      <c r="A441" s="188" t="s">
        <v>2269</v>
      </c>
      <c r="B441" s="188" t="s">
        <v>2236</v>
      </c>
      <c r="C441" s="188" t="s">
        <v>2270</v>
      </c>
      <c r="D441" s="63" t="str">
        <f t="shared" si="3"/>
        <v>00/01/1900</v>
      </c>
      <c r="E441" s="63" t="str">
        <f t="shared" si="4"/>
        <v>01/00/1900</v>
      </c>
      <c r="G441" s="186"/>
    </row>
    <row r="442">
      <c r="A442" s="188" t="s">
        <v>2269</v>
      </c>
      <c r="B442" s="188" t="s">
        <v>2236</v>
      </c>
      <c r="C442" s="188" t="s">
        <v>2270</v>
      </c>
      <c r="D442" s="63" t="str">
        <f t="shared" si="3"/>
        <v>00/01/1900</v>
      </c>
      <c r="E442" s="63" t="str">
        <f t="shared" si="4"/>
        <v>01/00/1900</v>
      </c>
      <c r="G442" s="186"/>
    </row>
    <row r="443">
      <c r="A443" s="188" t="s">
        <v>2269</v>
      </c>
      <c r="B443" s="188" t="s">
        <v>2236</v>
      </c>
      <c r="C443" s="188" t="s">
        <v>2270</v>
      </c>
      <c r="D443" s="63" t="str">
        <f t="shared" si="3"/>
        <v>00/01/1900</v>
      </c>
      <c r="E443" s="63" t="str">
        <f t="shared" si="4"/>
        <v>01/00/1900</v>
      </c>
      <c r="G443" s="186"/>
    </row>
    <row r="444">
      <c r="A444" s="188" t="s">
        <v>2269</v>
      </c>
      <c r="B444" s="188" t="s">
        <v>2236</v>
      </c>
      <c r="C444" s="188" t="s">
        <v>2270</v>
      </c>
      <c r="D444" s="63" t="str">
        <f t="shared" si="3"/>
        <v>00/01/1900</v>
      </c>
      <c r="E444" s="63" t="str">
        <f t="shared" si="4"/>
        <v>01/00/1900</v>
      </c>
      <c r="G444" s="186"/>
    </row>
    <row r="445">
      <c r="A445" s="188" t="s">
        <v>2269</v>
      </c>
      <c r="B445" s="188" t="s">
        <v>2236</v>
      </c>
      <c r="C445" s="188" t="s">
        <v>2270</v>
      </c>
      <c r="D445" s="63" t="str">
        <f t="shared" si="3"/>
        <v>00/01/1900</v>
      </c>
      <c r="E445" s="63" t="str">
        <f t="shared" si="4"/>
        <v>01/00/1900</v>
      </c>
      <c r="G445" s="186"/>
    </row>
    <row r="446">
      <c r="A446" s="188" t="s">
        <v>2269</v>
      </c>
      <c r="B446" s="188" t="s">
        <v>2236</v>
      </c>
      <c r="C446" s="188" t="s">
        <v>2270</v>
      </c>
      <c r="D446" s="63" t="str">
        <f t="shared" si="3"/>
        <v>00/01/1900</v>
      </c>
      <c r="E446" s="63" t="str">
        <f t="shared" si="4"/>
        <v>01/00/1900</v>
      </c>
      <c r="G446" s="186"/>
    </row>
    <row r="447">
      <c r="A447" s="188" t="s">
        <v>2269</v>
      </c>
      <c r="B447" s="188" t="s">
        <v>2236</v>
      </c>
      <c r="C447" s="188" t="s">
        <v>2270</v>
      </c>
      <c r="D447" s="63" t="str">
        <f t="shared" si="3"/>
        <v>00/01/1900</v>
      </c>
      <c r="E447" s="63" t="str">
        <f t="shared" si="4"/>
        <v>01/00/1900</v>
      </c>
      <c r="G447" s="186"/>
    </row>
    <row r="448">
      <c r="A448" s="188" t="s">
        <v>2269</v>
      </c>
      <c r="B448" s="188" t="s">
        <v>2236</v>
      </c>
      <c r="C448" s="188" t="s">
        <v>2270</v>
      </c>
      <c r="D448" s="63" t="str">
        <f t="shared" si="3"/>
        <v>00/01/1900</v>
      </c>
      <c r="E448" s="63" t="str">
        <f t="shared" si="4"/>
        <v>01/00/1900</v>
      </c>
      <c r="G448" s="186"/>
    </row>
    <row r="449">
      <c r="A449" s="187" t="s">
        <v>2235</v>
      </c>
      <c r="B449" s="187" t="s">
        <v>2218</v>
      </c>
      <c r="C449" s="187" t="s">
        <v>2208</v>
      </c>
      <c r="D449" s="63" t="str">
        <f t="shared" si="3"/>
        <v>5/25/2022</v>
      </c>
      <c r="E449" s="63" t="str">
        <f t="shared" si="4"/>
        <v>25/5/2022</v>
      </c>
      <c r="G449" s="186" t="s">
        <v>209</v>
      </c>
      <c r="K449" s="63" t="s">
        <v>210</v>
      </c>
    </row>
    <row r="450">
      <c r="A450" s="188" t="s">
        <v>2269</v>
      </c>
      <c r="B450" s="188" t="s">
        <v>2236</v>
      </c>
      <c r="C450" s="188" t="s">
        <v>2270</v>
      </c>
      <c r="D450" s="63" t="str">
        <f t="shared" si="3"/>
        <v>00/01/1900</v>
      </c>
      <c r="E450" s="63" t="str">
        <f t="shared" si="4"/>
        <v>01/00/1900</v>
      </c>
      <c r="G450" s="186"/>
    </row>
    <row r="451">
      <c r="A451" s="188" t="s">
        <v>2269</v>
      </c>
      <c r="B451" s="188" t="s">
        <v>2236</v>
      </c>
      <c r="C451" s="188" t="s">
        <v>2270</v>
      </c>
      <c r="D451" s="63" t="str">
        <f t="shared" si="3"/>
        <v>00/01/1900</v>
      </c>
      <c r="E451" s="63" t="str">
        <f t="shared" si="4"/>
        <v>01/00/1900</v>
      </c>
      <c r="G451" s="186"/>
    </row>
    <row r="452">
      <c r="A452" s="188" t="s">
        <v>2242</v>
      </c>
      <c r="B452" s="188" t="s">
        <v>2206</v>
      </c>
      <c r="C452" s="188" t="s">
        <v>2208</v>
      </c>
      <c r="D452" s="63" t="str">
        <f t="shared" si="3"/>
        <v>08/11/2022</v>
      </c>
      <c r="E452" s="63" t="str">
        <f t="shared" si="4"/>
        <v>11/08/2022</v>
      </c>
      <c r="G452" s="189" t="s">
        <v>169</v>
      </c>
      <c r="K452" s="63" t="s">
        <v>1455</v>
      </c>
    </row>
    <row r="453">
      <c r="A453" s="187" t="s">
        <v>2224</v>
      </c>
      <c r="B453" s="187" t="s">
        <v>2207</v>
      </c>
      <c r="C453" s="187" t="s">
        <v>2208</v>
      </c>
      <c r="D453" s="63" t="str">
        <f t="shared" si="3"/>
        <v>8/22/2022</v>
      </c>
      <c r="E453" s="63" t="str">
        <f t="shared" si="4"/>
        <v>22/8/2022</v>
      </c>
      <c r="G453" s="186" t="s">
        <v>771</v>
      </c>
      <c r="K453" s="63" t="s">
        <v>773</v>
      </c>
    </row>
    <row r="454">
      <c r="A454" s="188" t="s">
        <v>2269</v>
      </c>
      <c r="B454" s="188" t="s">
        <v>2236</v>
      </c>
      <c r="C454" s="188" t="s">
        <v>2270</v>
      </c>
      <c r="D454" s="63" t="str">
        <f t="shared" si="3"/>
        <v>00/01/1900</v>
      </c>
      <c r="E454" s="63" t="str">
        <f t="shared" si="4"/>
        <v>01/00/1900</v>
      </c>
      <c r="G454" s="186"/>
    </row>
    <row r="455">
      <c r="A455" s="188" t="s">
        <v>2269</v>
      </c>
      <c r="B455" s="188" t="s">
        <v>2236</v>
      </c>
      <c r="C455" s="188" t="s">
        <v>2270</v>
      </c>
      <c r="D455" s="63" t="str">
        <f t="shared" si="3"/>
        <v>00/01/1900</v>
      </c>
      <c r="E455" s="63" t="str">
        <f t="shared" si="4"/>
        <v>01/00/1900</v>
      </c>
      <c r="G455" s="186"/>
    </row>
    <row r="456">
      <c r="A456" s="188" t="s">
        <v>2269</v>
      </c>
      <c r="B456" s="188" t="s">
        <v>2236</v>
      </c>
      <c r="C456" s="188" t="s">
        <v>2270</v>
      </c>
      <c r="D456" s="63" t="str">
        <f t="shared" si="3"/>
        <v>00/01/1900</v>
      </c>
      <c r="E456" s="63" t="str">
        <f t="shared" si="4"/>
        <v>01/00/1900</v>
      </c>
      <c r="G456" s="186"/>
    </row>
    <row r="457">
      <c r="A457" s="188" t="s">
        <v>2206</v>
      </c>
      <c r="B457" s="188" t="s">
        <v>2214</v>
      </c>
      <c r="C457" s="188" t="s">
        <v>2208</v>
      </c>
      <c r="D457" s="63" t="str">
        <f t="shared" si="3"/>
        <v>11/09/2022</v>
      </c>
      <c r="E457" s="63" t="str">
        <f t="shared" si="4"/>
        <v>09/11/2022</v>
      </c>
      <c r="G457" s="186" t="s">
        <v>2215</v>
      </c>
      <c r="K457" s="63" t="s">
        <v>2216</v>
      </c>
    </row>
    <row r="458">
      <c r="A458" s="188" t="s">
        <v>2269</v>
      </c>
      <c r="B458" s="188" t="s">
        <v>2236</v>
      </c>
      <c r="C458" s="188" t="s">
        <v>2270</v>
      </c>
      <c r="D458" s="63" t="str">
        <f t="shared" si="3"/>
        <v>00/01/1900</v>
      </c>
      <c r="E458" s="63" t="str">
        <f t="shared" si="4"/>
        <v>01/00/1900</v>
      </c>
      <c r="G458" s="186"/>
    </row>
    <row r="459">
      <c r="A459" s="188" t="s">
        <v>2269</v>
      </c>
      <c r="B459" s="188" t="s">
        <v>2236</v>
      </c>
      <c r="C459" s="188" t="s">
        <v>2270</v>
      </c>
      <c r="D459" s="63" t="str">
        <f t="shared" si="3"/>
        <v>00/01/1900</v>
      </c>
      <c r="E459" s="63" t="str">
        <f t="shared" si="4"/>
        <v>01/00/1900</v>
      </c>
      <c r="G459" s="186"/>
    </row>
    <row r="460">
      <c r="A460" s="188" t="s">
        <v>2269</v>
      </c>
      <c r="B460" s="188" t="s">
        <v>2236</v>
      </c>
      <c r="C460" s="188" t="s">
        <v>2270</v>
      </c>
      <c r="D460" s="63" t="str">
        <f t="shared" si="3"/>
        <v>00/01/1900</v>
      </c>
      <c r="E460" s="63" t="str">
        <f t="shared" si="4"/>
        <v>01/00/1900</v>
      </c>
      <c r="G460" s="186"/>
    </row>
    <row r="461">
      <c r="A461" s="188" t="s">
        <v>2269</v>
      </c>
      <c r="B461" s="188" t="s">
        <v>2236</v>
      </c>
      <c r="C461" s="188" t="s">
        <v>2270</v>
      </c>
      <c r="D461" s="63" t="str">
        <f t="shared" si="3"/>
        <v>00/01/1900</v>
      </c>
      <c r="E461" s="63" t="str">
        <f t="shared" si="4"/>
        <v>01/00/1900</v>
      </c>
      <c r="G461" s="186"/>
    </row>
    <row r="462">
      <c r="A462" s="188" t="s">
        <v>2269</v>
      </c>
      <c r="B462" s="188" t="s">
        <v>2236</v>
      </c>
      <c r="C462" s="188" t="s">
        <v>2270</v>
      </c>
      <c r="D462" s="63" t="str">
        <f t="shared" si="3"/>
        <v>00/01/1900</v>
      </c>
      <c r="E462" s="63" t="str">
        <f t="shared" si="4"/>
        <v>01/00/1900</v>
      </c>
      <c r="G462" s="186"/>
    </row>
    <row r="463">
      <c r="A463" s="188" t="s">
        <v>2211</v>
      </c>
      <c r="B463" s="188" t="s">
        <v>2229</v>
      </c>
      <c r="C463" s="188" t="s">
        <v>2208</v>
      </c>
      <c r="D463" s="63" t="str">
        <f t="shared" si="3"/>
        <v>07/05/2022</v>
      </c>
      <c r="E463" s="63" t="str">
        <f t="shared" si="4"/>
        <v>05/07/2022</v>
      </c>
      <c r="G463" s="189" t="s">
        <v>2316</v>
      </c>
      <c r="K463" s="63" t="s">
        <v>2317</v>
      </c>
    </row>
    <row r="464">
      <c r="A464" s="187" t="s">
        <v>2222</v>
      </c>
      <c r="B464" s="187" t="s">
        <v>2263</v>
      </c>
      <c r="C464" s="187" t="s">
        <v>2208</v>
      </c>
      <c r="D464" s="63" t="str">
        <f t="shared" si="3"/>
        <v>10/19/2022</v>
      </c>
      <c r="E464" s="63" t="str">
        <f t="shared" si="4"/>
        <v>19/10/2022</v>
      </c>
      <c r="G464" s="186" t="s">
        <v>374</v>
      </c>
      <c r="K464" s="63" t="s">
        <v>376</v>
      </c>
    </row>
    <row r="465">
      <c r="A465" s="188" t="s">
        <v>2269</v>
      </c>
      <c r="B465" s="188" t="s">
        <v>2236</v>
      </c>
      <c r="C465" s="188" t="s">
        <v>2270</v>
      </c>
      <c r="D465" s="63" t="str">
        <f t="shared" si="3"/>
        <v>00/01/1900</v>
      </c>
      <c r="E465" s="63" t="str">
        <f t="shared" si="4"/>
        <v>01/00/1900</v>
      </c>
      <c r="G465" s="186"/>
    </row>
    <row r="466">
      <c r="A466" s="188" t="s">
        <v>2255</v>
      </c>
      <c r="B466" s="188" t="s">
        <v>2242</v>
      </c>
      <c r="C466" s="188" t="s">
        <v>2208</v>
      </c>
      <c r="D466" s="63" t="str">
        <f t="shared" si="3"/>
        <v>06/08/2022</v>
      </c>
      <c r="E466" s="63" t="str">
        <f t="shared" si="4"/>
        <v>08/06/2022</v>
      </c>
      <c r="G466" s="189" t="s">
        <v>2299</v>
      </c>
      <c r="K466" s="63" t="s">
        <v>2300</v>
      </c>
    </row>
    <row r="467">
      <c r="A467" s="187" t="s">
        <v>2217</v>
      </c>
      <c r="B467" s="187" t="s">
        <v>2220</v>
      </c>
      <c r="C467" s="187" t="s">
        <v>2208</v>
      </c>
      <c r="D467" s="63" t="str">
        <f t="shared" si="3"/>
        <v>7/26/2022</v>
      </c>
      <c r="E467" s="63" t="str">
        <f t="shared" si="4"/>
        <v>26/7/2022</v>
      </c>
      <c r="G467" s="186" t="s">
        <v>803</v>
      </c>
      <c r="K467" s="63" t="s">
        <v>805</v>
      </c>
    </row>
    <row r="468">
      <c r="A468" s="188" t="s">
        <v>2269</v>
      </c>
      <c r="B468" s="188" t="s">
        <v>2236</v>
      </c>
      <c r="C468" s="188" t="s">
        <v>2270</v>
      </c>
      <c r="D468" s="63" t="str">
        <f t="shared" si="3"/>
        <v>00/01/1900</v>
      </c>
      <c r="E468" s="63" t="str">
        <f t="shared" si="4"/>
        <v>01/00/1900</v>
      </c>
      <c r="G468" s="186"/>
    </row>
    <row r="469">
      <c r="A469" s="188" t="s">
        <v>2269</v>
      </c>
      <c r="B469" s="188" t="s">
        <v>2236</v>
      </c>
      <c r="C469" s="188" t="s">
        <v>2270</v>
      </c>
      <c r="D469" s="63" t="str">
        <f t="shared" si="3"/>
        <v>00/01/1900</v>
      </c>
      <c r="E469" s="63" t="str">
        <f t="shared" si="4"/>
        <v>01/00/1900</v>
      </c>
      <c r="G469" s="186"/>
    </row>
    <row r="470">
      <c r="A470" s="188" t="s">
        <v>2211</v>
      </c>
      <c r="B470" s="188" t="s">
        <v>2242</v>
      </c>
      <c r="C470" s="188" t="s">
        <v>2208</v>
      </c>
      <c r="D470" s="63" t="str">
        <f t="shared" si="3"/>
        <v>07/08/2022</v>
      </c>
      <c r="E470" s="63" t="str">
        <f t="shared" si="4"/>
        <v>08/07/2022</v>
      </c>
      <c r="G470" s="189" t="s">
        <v>2301</v>
      </c>
      <c r="K470" s="63" t="s">
        <v>2302</v>
      </c>
    </row>
    <row r="471">
      <c r="A471" s="188" t="s">
        <v>2269</v>
      </c>
      <c r="B471" s="188" t="s">
        <v>2236</v>
      </c>
      <c r="C471" s="188" t="s">
        <v>2270</v>
      </c>
      <c r="D471" s="63" t="str">
        <f t="shared" si="3"/>
        <v>00/01/1900</v>
      </c>
      <c r="E471" s="63" t="str">
        <f t="shared" si="4"/>
        <v>01/00/1900</v>
      </c>
      <c r="G471" s="186"/>
    </row>
    <row r="472">
      <c r="A472" s="187" t="s">
        <v>2222</v>
      </c>
      <c r="B472" s="187" t="s">
        <v>2259</v>
      </c>
      <c r="C472" s="187" t="s">
        <v>2208</v>
      </c>
      <c r="D472" s="63" t="str">
        <f t="shared" si="3"/>
        <v>10/20/2022</v>
      </c>
      <c r="E472" s="63" t="str">
        <f t="shared" si="4"/>
        <v>20/10/2022</v>
      </c>
      <c r="G472" s="186" t="s">
        <v>1849</v>
      </c>
      <c r="K472" s="63" t="s">
        <v>2297</v>
      </c>
    </row>
    <row r="473">
      <c r="A473" s="188" t="s">
        <v>2269</v>
      </c>
      <c r="B473" s="188" t="s">
        <v>2236</v>
      </c>
      <c r="C473" s="188" t="s">
        <v>2270</v>
      </c>
      <c r="D473" s="63" t="str">
        <f t="shared" si="3"/>
        <v>00/01/1900</v>
      </c>
      <c r="E473" s="63" t="str">
        <f t="shared" si="4"/>
        <v>01/00/1900</v>
      </c>
      <c r="G473" s="186"/>
    </row>
    <row r="474">
      <c r="A474" s="188" t="s">
        <v>2269</v>
      </c>
      <c r="B474" s="188" t="s">
        <v>2236</v>
      </c>
      <c r="C474" s="188" t="s">
        <v>2270</v>
      </c>
      <c r="D474" s="63" t="str">
        <f t="shared" si="3"/>
        <v>00/01/1900</v>
      </c>
      <c r="E474" s="63" t="str">
        <f t="shared" si="4"/>
        <v>01/00/1900</v>
      </c>
      <c r="G474" s="186"/>
    </row>
    <row r="475">
      <c r="A475" s="188" t="s">
        <v>2222</v>
      </c>
      <c r="B475" s="188" t="s">
        <v>2284</v>
      </c>
      <c r="C475" s="188" t="s">
        <v>2208</v>
      </c>
      <c r="D475" s="63" t="str">
        <f t="shared" si="3"/>
        <v>10/03/2022</v>
      </c>
      <c r="E475" s="63" t="str">
        <f t="shared" si="4"/>
        <v>03/10/2022</v>
      </c>
      <c r="G475" s="186" t="s">
        <v>2337</v>
      </c>
      <c r="K475" s="63" t="s">
        <v>1688</v>
      </c>
    </row>
    <row r="476">
      <c r="A476" s="188" t="s">
        <v>2269</v>
      </c>
      <c r="B476" s="188" t="s">
        <v>2236</v>
      </c>
      <c r="C476" s="188" t="s">
        <v>2270</v>
      </c>
      <c r="D476" s="63" t="str">
        <f t="shared" si="3"/>
        <v>00/01/1900</v>
      </c>
      <c r="E476" s="63" t="str">
        <f t="shared" si="4"/>
        <v>01/00/1900</v>
      </c>
      <c r="G476" s="186"/>
    </row>
    <row r="477">
      <c r="A477" s="188" t="s">
        <v>2222</v>
      </c>
      <c r="B477" s="188" t="s">
        <v>2206</v>
      </c>
      <c r="C477" s="188" t="s">
        <v>2208</v>
      </c>
      <c r="D477" s="63" t="str">
        <f t="shared" si="3"/>
        <v>10/11/2022</v>
      </c>
      <c r="E477" s="63" t="str">
        <f t="shared" si="4"/>
        <v>11/10/2022</v>
      </c>
      <c r="G477" s="186" t="s">
        <v>137</v>
      </c>
      <c r="K477" s="63" t="s">
        <v>140</v>
      </c>
    </row>
    <row r="478">
      <c r="A478" s="188" t="s">
        <v>2269</v>
      </c>
      <c r="B478" s="188" t="s">
        <v>2236</v>
      </c>
      <c r="C478" s="188" t="s">
        <v>2270</v>
      </c>
      <c r="D478" s="63" t="str">
        <f t="shared" si="3"/>
        <v>00/01/1900</v>
      </c>
      <c r="E478" s="63" t="str">
        <f t="shared" si="4"/>
        <v>01/00/1900</v>
      </c>
      <c r="G478" s="186"/>
    </row>
    <row r="479">
      <c r="A479" s="188" t="s">
        <v>2269</v>
      </c>
      <c r="B479" s="188" t="s">
        <v>2236</v>
      </c>
      <c r="C479" s="188" t="s">
        <v>2270</v>
      </c>
      <c r="D479" s="63" t="str">
        <f t="shared" si="3"/>
        <v>00/01/1900</v>
      </c>
      <c r="E479" s="63" t="str">
        <f t="shared" si="4"/>
        <v>01/00/1900</v>
      </c>
      <c r="G479" s="186"/>
    </row>
    <row r="480">
      <c r="A480" s="188" t="s">
        <v>2269</v>
      </c>
      <c r="B480" s="188" t="s">
        <v>2236</v>
      </c>
      <c r="C480" s="188" t="s">
        <v>2270</v>
      </c>
      <c r="D480" s="63" t="str">
        <f t="shared" si="3"/>
        <v>00/01/1900</v>
      </c>
      <c r="E480" s="63" t="str">
        <f t="shared" si="4"/>
        <v>01/00/1900</v>
      </c>
      <c r="G480" s="186"/>
    </row>
    <row r="481">
      <c r="A481" s="188" t="s">
        <v>2269</v>
      </c>
      <c r="B481" s="188" t="s">
        <v>2236</v>
      </c>
      <c r="C481" s="188" t="s">
        <v>2270</v>
      </c>
      <c r="D481" s="63" t="str">
        <f t="shared" si="3"/>
        <v>00/01/1900</v>
      </c>
      <c r="E481" s="63" t="str">
        <f t="shared" si="4"/>
        <v>01/00/1900</v>
      </c>
      <c r="G481" s="186"/>
    </row>
    <row r="482">
      <c r="A482" s="188" t="s">
        <v>2269</v>
      </c>
      <c r="B482" s="188" t="s">
        <v>2236</v>
      </c>
      <c r="C482" s="188" t="s">
        <v>2270</v>
      </c>
      <c r="D482" s="63" t="str">
        <f t="shared" si="3"/>
        <v>00/01/1900</v>
      </c>
      <c r="E482" s="63" t="str">
        <f t="shared" si="4"/>
        <v>01/00/1900</v>
      </c>
      <c r="G482" s="186"/>
    </row>
    <row r="483">
      <c r="A483" s="188" t="s">
        <v>2269</v>
      </c>
      <c r="B483" s="188" t="s">
        <v>2236</v>
      </c>
      <c r="C483" s="188" t="s">
        <v>2270</v>
      </c>
      <c r="D483" s="63" t="str">
        <f t="shared" si="3"/>
        <v>00/01/1900</v>
      </c>
      <c r="E483" s="63" t="str">
        <f t="shared" si="4"/>
        <v>01/00/1900</v>
      </c>
      <c r="G483" s="186"/>
    </row>
    <row r="484">
      <c r="A484" s="188" t="s">
        <v>2211</v>
      </c>
      <c r="B484" s="188" t="s">
        <v>2229</v>
      </c>
      <c r="C484" s="188" t="s">
        <v>2208</v>
      </c>
      <c r="D484" s="63" t="str">
        <f t="shared" si="3"/>
        <v>07/05/2022</v>
      </c>
      <c r="E484" s="63" t="str">
        <f t="shared" si="4"/>
        <v>05/07/2022</v>
      </c>
      <c r="G484" s="189" t="s">
        <v>2316</v>
      </c>
      <c r="K484" s="63" t="s">
        <v>2317</v>
      </c>
    </row>
    <row r="485">
      <c r="A485" s="188" t="s">
        <v>2206</v>
      </c>
      <c r="B485" s="188" t="s">
        <v>2260</v>
      </c>
      <c r="C485" s="188" t="s">
        <v>2208</v>
      </c>
      <c r="D485" s="63" t="str">
        <f t="shared" si="3"/>
        <v>11/02/2022</v>
      </c>
      <c r="E485" s="63" t="str">
        <f t="shared" si="4"/>
        <v>02/11/2022</v>
      </c>
      <c r="G485" s="186" t="s">
        <v>2261</v>
      </c>
      <c r="K485" s="63" t="s">
        <v>2262</v>
      </c>
    </row>
    <row r="486">
      <c r="A486" s="188" t="s">
        <v>2269</v>
      </c>
      <c r="B486" s="188" t="s">
        <v>2236</v>
      </c>
      <c r="C486" s="188" t="s">
        <v>2270</v>
      </c>
      <c r="D486" s="63" t="str">
        <f t="shared" si="3"/>
        <v>00/01/1900</v>
      </c>
      <c r="E486" s="63" t="str">
        <f t="shared" si="4"/>
        <v>01/00/1900</v>
      </c>
      <c r="G486" s="186"/>
    </row>
    <row r="487">
      <c r="A487" s="188" t="s">
        <v>2269</v>
      </c>
      <c r="B487" s="188" t="s">
        <v>2236</v>
      </c>
      <c r="C487" s="188" t="s">
        <v>2270</v>
      </c>
      <c r="D487" s="63" t="str">
        <f t="shared" si="3"/>
        <v>00/01/1900</v>
      </c>
      <c r="E487" s="63" t="str">
        <f t="shared" si="4"/>
        <v>01/00/1900</v>
      </c>
      <c r="G487" s="186"/>
    </row>
    <row r="488">
      <c r="A488" s="188" t="s">
        <v>2269</v>
      </c>
      <c r="B488" s="188" t="s">
        <v>2236</v>
      </c>
      <c r="C488" s="188" t="s">
        <v>2270</v>
      </c>
      <c r="D488" s="63" t="str">
        <f t="shared" si="3"/>
        <v>00/01/1900</v>
      </c>
      <c r="E488" s="63" t="str">
        <f t="shared" si="4"/>
        <v>01/00/1900</v>
      </c>
      <c r="G488" s="186"/>
    </row>
    <row r="489">
      <c r="A489" s="188" t="s">
        <v>2269</v>
      </c>
      <c r="B489" s="188" t="s">
        <v>2236</v>
      </c>
      <c r="C489" s="188" t="s">
        <v>2270</v>
      </c>
      <c r="D489" s="63" t="str">
        <f t="shared" si="3"/>
        <v>00/01/1900</v>
      </c>
      <c r="E489" s="63" t="str">
        <f t="shared" si="4"/>
        <v>01/00/1900</v>
      </c>
      <c r="G489" s="186"/>
    </row>
    <row r="490">
      <c r="A490" s="188" t="s">
        <v>2269</v>
      </c>
      <c r="B490" s="188" t="s">
        <v>2236</v>
      </c>
      <c r="C490" s="188" t="s">
        <v>2270</v>
      </c>
      <c r="D490" s="63" t="str">
        <f t="shared" si="3"/>
        <v>00/01/1900</v>
      </c>
      <c r="E490" s="63" t="str">
        <f t="shared" si="4"/>
        <v>01/00/1900</v>
      </c>
      <c r="G490" s="186"/>
    </row>
    <row r="491">
      <c r="A491" s="188" t="s">
        <v>2206</v>
      </c>
      <c r="B491" s="188" t="s">
        <v>2260</v>
      </c>
      <c r="C491" s="188" t="s">
        <v>2208</v>
      </c>
      <c r="D491" s="63" t="str">
        <f t="shared" si="3"/>
        <v>11/02/2022</v>
      </c>
      <c r="E491" s="63" t="str">
        <f t="shared" si="4"/>
        <v>02/11/2022</v>
      </c>
      <c r="G491" s="186" t="s">
        <v>2261</v>
      </c>
      <c r="K491" s="63" t="s">
        <v>2262</v>
      </c>
    </row>
    <row r="492">
      <c r="A492" s="188" t="s">
        <v>2269</v>
      </c>
      <c r="B492" s="188" t="s">
        <v>2236</v>
      </c>
      <c r="C492" s="188" t="s">
        <v>2270</v>
      </c>
      <c r="D492" s="63" t="str">
        <f t="shared" si="3"/>
        <v>00/01/1900</v>
      </c>
      <c r="E492" s="63" t="str">
        <f t="shared" si="4"/>
        <v>01/00/1900</v>
      </c>
      <c r="G492" s="186"/>
    </row>
    <row r="493">
      <c r="A493" s="188" t="s">
        <v>2269</v>
      </c>
      <c r="B493" s="188" t="s">
        <v>2236</v>
      </c>
      <c r="C493" s="188" t="s">
        <v>2270</v>
      </c>
      <c r="D493" s="63" t="str">
        <f t="shared" si="3"/>
        <v>00/01/1900</v>
      </c>
      <c r="E493" s="63" t="str">
        <f t="shared" si="4"/>
        <v>01/00/1900</v>
      </c>
      <c r="G493" s="186"/>
    </row>
    <row r="494">
      <c r="A494" s="188" t="s">
        <v>2269</v>
      </c>
      <c r="B494" s="188" t="s">
        <v>2236</v>
      </c>
      <c r="C494" s="188" t="s">
        <v>2270</v>
      </c>
      <c r="D494" s="63" t="str">
        <f t="shared" si="3"/>
        <v>00/01/1900</v>
      </c>
      <c r="E494" s="63" t="str">
        <f t="shared" si="4"/>
        <v>01/00/1900</v>
      </c>
      <c r="G494" s="186"/>
    </row>
    <row r="495">
      <c r="A495" s="187" t="s">
        <v>2222</v>
      </c>
      <c r="B495" s="187" t="s">
        <v>2246</v>
      </c>
      <c r="C495" s="187" t="s">
        <v>2208</v>
      </c>
      <c r="D495" s="63" t="str">
        <f t="shared" si="3"/>
        <v>10/27/2022</v>
      </c>
      <c r="E495" s="63" t="str">
        <f t="shared" si="4"/>
        <v>27/10/2022</v>
      </c>
      <c r="G495" s="186" t="s">
        <v>770</v>
      </c>
      <c r="K495" s="63" t="s">
        <v>772</v>
      </c>
    </row>
    <row r="496">
      <c r="A496" s="188" t="s">
        <v>2269</v>
      </c>
      <c r="B496" s="188" t="s">
        <v>2236</v>
      </c>
      <c r="C496" s="188" t="s">
        <v>2270</v>
      </c>
      <c r="D496" s="63" t="str">
        <f t="shared" si="3"/>
        <v>00/01/1900</v>
      </c>
      <c r="E496" s="63" t="str">
        <f t="shared" si="4"/>
        <v>01/00/1900</v>
      </c>
      <c r="G496" s="186"/>
    </row>
    <row r="497">
      <c r="A497" s="188" t="s">
        <v>2269</v>
      </c>
      <c r="B497" s="188" t="s">
        <v>2236</v>
      </c>
      <c r="C497" s="188" t="s">
        <v>2270</v>
      </c>
      <c r="D497" s="63" t="str">
        <f t="shared" si="3"/>
        <v>00/01/1900</v>
      </c>
      <c r="E497" s="63" t="str">
        <f t="shared" si="4"/>
        <v>01/00/1900</v>
      </c>
      <c r="G497" s="186"/>
    </row>
    <row r="498">
      <c r="A498" s="188" t="s">
        <v>2269</v>
      </c>
      <c r="B498" s="188" t="s">
        <v>2236</v>
      </c>
      <c r="C498" s="188" t="s">
        <v>2270</v>
      </c>
      <c r="D498" s="63" t="str">
        <f t="shared" si="3"/>
        <v>00/01/1900</v>
      </c>
      <c r="E498" s="63" t="str">
        <f t="shared" si="4"/>
        <v>01/00/1900</v>
      </c>
      <c r="G498" s="186"/>
    </row>
    <row r="499">
      <c r="A499" s="188" t="s">
        <v>2269</v>
      </c>
      <c r="B499" s="188" t="s">
        <v>2236</v>
      </c>
      <c r="C499" s="188" t="s">
        <v>2270</v>
      </c>
      <c r="D499" s="63" t="str">
        <f t="shared" si="3"/>
        <v>00/01/1900</v>
      </c>
      <c r="E499" s="63" t="str">
        <f t="shared" si="4"/>
        <v>01/00/1900</v>
      </c>
      <c r="G499" s="186"/>
    </row>
    <row r="500">
      <c r="A500" s="188" t="s">
        <v>2206</v>
      </c>
      <c r="B500" s="188" t="s">
        <v>2236</v>
      </c>
      <c r="C500" s="188" t="s">
        <v>2208</v>
      </c>
      <c r="D500" s="63" t="str">
        <f t="shared" si="3"/>
        <v>11/01/2022</v>
      </c>
      <c r="E500" s="63" t="str">
        <f t="shared" si="4"/>
        <v>01/11/2022</v>
      </c>
      <c r="G500" s="186" t="s">
        <v>1293</v>
      </c>
      <c r="K500" s="63" t="s">
        <v>1292</v>
      </c>
    </row>
    <row r="501">
      <c r="A501" s="188" t="s">
        <v>2269</v>
      </c>
      <c r="B501" s="188" t="s">
        <v>2236</v>
      </c>
      <c r="C501" s="188" t="s">
        <v>2270</v>
      </c>
      <c r="D501" s="63" t="str">
        <f t="shared" si="3"/>
        <v>00/01/1900</v>
      </c>
      <c r="E501" s="63" t="str">
        <f t="shared" si="4"/>
        <v>01/00/1900</v>
      </c>
      <c r="G501" s="186"/>
    </row>
    <row r="502">
      <c r="A502" s="188" t="s">
        <v>2269</v>
      </c>
      <c r="B502" s="188" t="s">
        <v>2236</v>
      </c>
      <c r="C502" s="188" t="s">
        <v>2270</v>
      </c>
      <c r="D502" s="63" t="str">
        <f t="shared" si="3"/>
        <v>00/01/1900</v>
      </c>
      <c r="E502" s="63" t="str">
        <f t="shared" si="4"/>
        <v>01/00/1900</v>
      </c>
      <c r="G502" s="186"/>
    </row>
    <row r="503">
      <c r="A503" s="188" t="s">
        <v>2269</v>
      </c>
      <c r="B503" s="188" t="s">
        <v>2236</v>
      </c>
      <c r="C503" s="188" t="s">
        <v>2270</v>
      </c>
      <c r="D503" s="63" t="str">
        <f t="shared" si="3"/>
        <v>00/01/1900</v>
      </c>
      <c r="E503" s="63" t="str">
        <f t="shared" si="4"/>
        <v>01/00/1900</v>
      </c>
      <c r="G503" s="186"/>
      <c r="K503" s="184"/>
    </row>
    <row r="504">
      <c r="A504" s="188" t="s">
        <v>2269</v>
      </c>
      <c r="B504" s="188" t="s">
        <v>2236</v>
      </c>
      <c r="C504" s="188" t="s">
        <v>2270</v>
      </c>
      <c r="D504" s="63" t="str">
        <f t="shared" si="3"/>
        <v>00/01/1900</v>
      </c>
      <c r="E504" s="63" t="str">
        <f t="shared" si="4"/>
        <v>01/00/1900</v>
      </c>
      <c r="G504" s="186"/>
    </row>
    <row r="505">
      <c r="A505" s="188" t="s">
        <v>2269</v>
      </c>
      <c r="B505" s="188" t="s">
        <v>2236</v>
      </c>
      <c r="C505" s="188" t="s">
        <v>2270</v>
      </c>
      <c r="D505" s="63" t="str">
        <f t="shared" si="3"/>
        <v>00/01/1900</v>
      </c>
      <c r="E505" s="63" t="str">
        <f t="shared" si="4"/>
        <v>01/00/1900</v>
      </c>
      <c r="G505" s="186"/>
    </row>
    <row r="506">
      <c r="A506" s="188" t="s">
        <v>2269</v>
      </c>
      <c r="B506" s="188" t="s">
        <v>2236</v>
      </c>
      <c r="C506" s="188" t="s">
        <v>2270</v>
      </c>
      <c r="D506" s="63" t="str">
        <f t="shared" si="3"/>
        <v>00/01/1900</v>
      </c>
      <c r="E506" s="63" t="str">
        <f t="shared" si="4"/>
        <v>01/00/1900</v>
      </c>
      <c r="G506" s="186"/>
    </row>
    <row r="507">
      <c r="A507" s="188" t="s">
        <v>2269</v>
      </c>
      <c r="B507" s="188" t="s">
        <v>2236</v>
      </c>
      <c r="C507" s="188" t="s">
        <v>2270</v>
      </c>
      <c r="D507" s="63" t="str">
        <f t="shared" si="3"/>
        <v>00/01/1900</v>
      </c>
      <c r="E507" s="63" t="str">
        <f t="shared" si="4"/>
        <v>01/00/1900</v>
      </c>
      <c r="G507" s="186"/>
    </row>
    <row r="508">
      <c r="A508" s="188" t="s">
        <v>2269</v>
      </c>
      <c r="B508" s="188" t="s">
        <v>2236</v>
      </c>
      <c r="C508" s="188" t="s">
        <v>2270</v>
      </c>
      <c r="D508" s="63" t="str">
        <f t="shared" si="3"/>
        <v>00/01/1900</v>
      </c>
      <c r="E508" s="63" t="str">
        <f t="shared" si="4"/>
        <v>01/00/1900</v>
      </c>
      <c r="G508" s="186"/>
    </row>
    <row r="509">
      <c r="A509" s="188" t="s">
        <v>2269</v>
      </c>
      <c r="B509" s="188" t="s">
        <v>2236</v>
      </c>
      <c r="C509" s="188" t="s">
        <v>2270</v>
      </c>
      <c r="D509" s="63" t="str">
        <f t="shared" si="3"/>
        <v>00/01/1900</v>
      </c>
      <c r="E509" s="63" t="str">
        <f t="shared" si="4"/>
        <v>01/00/1900</v>
      </c>
      <c r="F509" s="192"/>
      <c r="G509" s="193"/>
      <c r="H509" s="192"/>
      <c r="I509" s="192"/>
      <c r="J509" s="192"/>
      <c r="K509" s="194"/>
      <c r="L509" s="192"/>
      <c r="M509" s="192"/>
      <c r="N509" s="192"/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92"/>
      <c r="Z509" s="192"/>
    </row>
    <row r="510">
      <c r="A510" s="188" t="s">
        <v>2269</v>
      </c>
      <c r="B510" s="188" t="s">
        <v>2236</v>
      </c>
      <c r="C510" s="188" t="s">
        <v>2270</v>
      </c>
      <c r="D510" s="63" t="str">
        <f t="shared" si="3"/>
        <v>00/01/1900</v>
      </c>
      <c r="E510" s="63" t="str">
        <f t="shared" si="4"/>
        <v>01/00/1900</v>
      </c>
      <c r="G510" s="186"/>
    </row>
    <row r="511">
      <c r="A511" s="187" t="s">
        <v>2217</v>
      </c>
      <c r="B511" s="187" t="s">
        <v>2221</v>
      </c>
      <c r="C511" s="187" t="s">
        <v>2208</v>
      </c>
      <c r="D511" s="63" t="str">
        <f t="shared" si="3"/>
        <v>7/18/2022</v>
      </c>
      <c r="E511" s="63" t="str">
        <f t="shared" si="4"/>
        <v>18/7/2022</v>
      </c>
      <c r="G511" s="186" t="s">
        <v>886</v>
      </c>
      <c r="K511" s="63" t="s">
        <v>888</v>
      </c>
    </row>
    <row r="512">
      <c r="A512" s="188" t="s">
        <v>2269</v>
      </c>
      <c r="B512" s="188" t="s">
        <v>2236</v>
      </c>
      <c r="C512" s="188" t="s">
        <v>2270</v>
      </c>
      <c r="D512" s="63" t="str">
        <f t="shared" si="3"/>
        <v>00/01/1900</v>
      </c>
      <c r="E512" s="63" t="str">
        <f t="shared" si="4"/>
        <v>01/00/1900</v>
      </c>
      <c r="G512" s="186"/>
    </row>
    <row r="513">
      <c r="A513" s="188" t="s">
        <v>2269</v>
      </c>
      <c r="B513" s="188" t="s">
        <v>2236</v>
      </c>
      <c r="C513" s="188" t="s">
        <v>2270</v>
      </c>
      <c r="D513" s="63" t="str">
        <f t="shared" si="3"/>
        <v>00/01/1900</v>
      </c>
      <c r="E513" s="63" t="str">
        <f t="shared" si="4"/>
        <v>01/00/1900</v>
      </c>
      <c r="G513" s="186"/>
    </row>
    <row r="514">
      <c r="A514" s="188" t="s">
        <v>2269</v>
      </c>
      <c r="B514" s="188" t="s">
        <v>2236</v>
      </c>
      <c r="C514" s="188" t="s">
        <v>2270</v>
      </c>
      <c r="D514" s="63" t="str">
        <f t="shared" si="3"/>
        <v>00/01/1900</v>
      </c>
      <c r="E514" s="63" t="str">
        <f t="shared" si="4"/>
        <v>01/00/1900</v>
      </c>
      <c r="G514" s="186"/>
    </row>
    <row r="515">
      <c r="A515" s="188" t="s">
        <v>2269</v>
      </c>
      <c r="B515" s="188" t="s">
        <v>2236</v>
      </c>
      <c r="C515" s="188" t="s">
        <v>2270</v>
      </c>
      <c r="D515" s="63" t="str">
        <f t="shared" si="3"/>
        <v>00/01/1900</v>
      </c>
      <c r="E515" s="63" t="str">
        <f t="shared" si="4"/>
        <v>01/00/1900</v>
      </c>
      <c r="G515" s="186"/>
    </row>
    <row r="516">
      <c r="A516" s="188" t="s">
        <v>2269</v>
      </c>
      <c r="B516" s="188" t="s">
        <v>2236</v>
      </c>
      <c r="C516" s="188" t="s">
        <v>2270</v>
      </c>
      <c r="D516" s="63" t="str">
        <f t="shared" si="3"/>
        <v>00/01/1900</v>
      </c>
      <c r="E516" s="63" t="str">
        <f t="shared" si="4"/>
        <v>01/00/1900</v>
      </c>
      <c r="G516" s="186"/>
    </row>
    <row r="517">
      <c r="A517" s="188" t="s">
        <v>2269</v>
      </c>
      <c r="B517" s="188" t="s">
        <v>2236</v>
      </c>
      <c r="C517" s="188" t="s">
        <v>2270</v>
      </c>
      <c r="D517" s="63" t="str">
        <f t="shared" si="3"/>
        <v>00/01/1900</v>
      </c>
      <c r="E517" s="63" t="str">
        <f t="shared" si="4"/>
        <v>01/00/1900</v>
      </c>
      <c r="G517" s="186"/>
    </row>
    <row r="518">
      <c r="A518" s="188" t="s">
        <v>2269</v>
      </c>
      <c r="B518" s="188" t="s">
        <v>2236</v>
      </c>
      <c r="C518" s="188" t="s">
        <v>2270</v>
      </c>
      <c r="D518" s="63" t="str">
        <f t="shared" si="3"/>
        <v>00/01/1900</v>
      </c>
      <c r="E518" s="63" t="str">
        <f t="shared" si="4"/>
        <v>01/00/1900</v>
      </c>
      <c r="G518" s="186"/>
    </row>
    <row r="519">
      <c r="A519" s="187" t="s">
        <v>2222</v>
      </c>
      <c r="B519" s="187" t="s">
        <v>2263</v>
      </c>
      <c r="C519" s="187" t="s">
        <v>2208</v>
      </c>
      <c r="D519" s="63" t="str">
        <f t="shared" si="3"/>
        <v>10/19/2022</v>
      </c>
      <c r="E519" s="63" t="str">
        <f t="shared" si="4"/>
        <v>19/10/2022</v>
      </c>
      <c r="G519" s="186" t="s">
        <v>374</v>
      </c>
      <c r="K519" s="63" t="s">
        <v>376</v>
      </c>
    </row>
    <row r="520">
      <c r="A520" s="188" t="s">
        <v>2269</v>
      </c>
      <c r="B520" s="188" t="s">
        <v>2236</v>
      </c>
      <c r="C520" s="188" t="s">
        <v>2270</v>
      </c>
      <c r="D520" s="63" t="str">
        <f t="shared" si="3"/>
        <v>00/01/1900</v>
      </c>
      <c r="E520" s="63" t="str">
        <f t="shared" si="4"/>
        <v>01/00/1900</v>
      </c>
      <c r="G520" s="186"/>
    </row>
    <row r="521">
      <c r="A521" s="188" t="s">
        <v>2269</v>
      </c>
      <c r="B521" s="188" t="s">
        <v>2236</v>
      </c>
      <c r="C521" s="188" t="s">
        <v>2270</v>
      </c>
      <c r="D521" s="63" t="str">
        <f t="shared" si="3"/>
        <v>00/01/1900</v>
      </c>
      <c r="E521" s="63" t="str">
        <f t="shared" si="4"/>
        <v>01/00/1900</v>
      </c>
      <c r="G521" s="186"/>
    </row>
    <row r="522">
      <c r="A522" s="187" t="s">
        <v>2224</v>
      </c>
      <c r="B522" s="187" t="s">
        <v>2241</v>
      </c>
      <c r="C522" s="187" t="s">
        <v>2208</v>
      </c>
      <c r="D522" s="63" t="str">
        <f t="shared" si="3"/>
        <v>8/29/2022</v>
      </c>
      <c r="E522" s="63" t="str">
        <f t="shared" si="4"/>
        <v>29/8/2022</v>
      </c>
      <c r="G522" s="186" t="s">
        <v>953</v>
      </c>
      <c r="K522" s="63" t="s">
        <v>954</v>
      </c>
    </row>
    <row r="523">
      <c r="A523" s="187" t="s">
        <v>2224</v>
      </c>
      <c r="B523" s="187" t="s">
        <v>2220</v>
      </c>
      <c r="C523" s="187" t="s">
        <v>2208</v>
      </c>
      <c r="D523" s="63" t="str">
        <f t="shared" si="3"/>
        <v>8/26/2022</v>
      </c>
      <c r="E523" s="63" t="str">
        <f t="shared" si="4"/>
        <v>26/8/2022</v>
      </c>
      <c r="G523" s="186" t="s">
        <v>956</v>
      </c>
      <c r="K523" s="63" t="s">
        <v>957</v>
      </c>
    </row>
    <row r="524">
      <c r="A524" s="188" t="s">
        <v>2269</v>
      </c>
      <c r="B524" s="188" t="s">
        <v>2236</v>
      </c>
      <c r="C524" s="188" t="s">
        <v>2270</v>
      </c>
      <c r="D524" s="63" t="str">
        <f t="shared" si="3"/>
        <v>00/01/1900</v>
      </c>
      <c r="E524" s="63" t="str">
        <f t="shared" si="4"/>
        <v>01/00/1900</v>
      </c>
      <c r="G524" s="186"/>
    </row>
    <row r="525">
      <c r="A525" s="188" t="s">
        <v>2269</v>
      </c>
      <c r="B525" s="188" t="s">
        <v>2236</v>
      </c>
      <c r="C525" s="188" t="s">
        <v>2270</v>
      </c>
      <c r="D525" s="63" t="str">
        <f t="shared" si="3"/>
        <v>00/01/1900</v>
      </c>
      <c r="E525" s="63" t="str">
        <f t="shared" si="4"/>
        <v>01/00/1900</v>
      </c>
      <c r="G525" s="186"/>
    </row>
    <row r="526">
      <c r="A526" s="188" t="s">
        <v>2242</v>
      </c>
      <c r="B526" s="188" t="s">
        <v>2242</v>
      </c>
      <c r="C526" s="188" t="s">
        <v>2208</v>
      </c>
      <c r="D526" s="63" t="str">
        <f t="shared" si="3"/>
        <v>08/08/2022</v>
      </c>
      <c r="E526" s="63" t="str">
        <f t="shared" si="4"/>
        <v>08/08/2022</v>
      </c>
      <c r="G526" s="189" t="s">
        <v>2271</v>
      </c>
      <c r="K526" s="63" t="s">
        <v>2272</v>
      </c>
    </row>
    <row r="527">
      <c r="A527" s="187" t="s">
        <v>2222</v>
      </c>
      <c r="B527" s="187" t="s">
        <v>2220</v>
      </c>
      <c r="C527" s="187" t="s">
        <v>2208</v>
      </c>
      <c r="D527" s="63" t="str">
        <f t="shared" si="3"/>
        <v>10/26/2022</v>
      </c>
      <c r="E527" s="63" t="str">
        <f t="shared" si="4"/>
        <v>26/10/2022</v>
      </c>
      <c r="G527" s="186" t="s">
        <v>451</v>
      </c>
      <c r="K527" s="63" t="s">
        <v>452</v>
      </c>
    </row>
    <row r="528">
      <c r="A528" s="188" t="s">
        <v>2269</v>
      </c>
      <c r="B528" s="188" t="s">
        <v>2236</v>
      </c>
      <c r="C528" s="188" t="s">
        <v>2270</v>
      </c>
      <c r="D528" s="63" t="str">
        <f t="shared" si="3"/>
        <v>00/01/1900</v>
      </c>
      <c r="E528" s="63" t="str">
        <f t="shared" si="4"/>
        <v>01/00/1900</v>
      </c>
      <c r="G528" s="186"/>
    </row>
    <row r="529">
      <c r="A529" s="188" t="s">
        <v>2269</v>
      </c>
      <c r="B529" s="188" t="s">
        <v>2236</v>
      </c>
      <c r="C529" s="188" t="s">
        <v>2270</v>
      </c>
      <c r="D529" s="63" t="str">
        <f t="shared" si="3"/>
        <v>00/01/1900</v>
      </c>
      <c r="E529" s="63" t="str">
        <f t="shared" si="4"/>
        <v>01/00/1900</v>
      </c>
      <c r="G529" s="186"/>
    </row>
    <row r="530">
      <c r="A530" s="188" t="s">
        <v>2269</v>
      </c>
      <c r="B530" s="188" t="s">
        <v>2236</v>
      </c>
      <c r="C530" s="188" t="s">
        <v>2270</v>
      </c>
      <c r="D530" s="63" t="str">
        <f t="shared" si="3"/>
        <v>00/01/1900</v>
      </c>
      <c r="E530" s="63" t="str">
        <f t="shared" si="4"/>
        <v>01/00/1900</v>
      </c>
      <c r="G530" s="186"/>
    </row>
    <row r="531">
      <c r="A531" s="188" t="s">
        <v>2269</v>
      </c>
      <c r="B531" s="188" t="s">
        <v>2236</v>
      </c>
      <c r="C531" s="188" t="s">
        <v>2270</v>
      </c>
      <c r="D531" s="63" t="str">
        <f t="shared" si="3"/>
        <v>00/01/1900</v>
      </c>
      <c r="E531" s="63" t="str">
        <f t="shared" si="4"/>
        <v>01/00/1900</v>
      </c>
      <c r="G531" s="186"/>
    </row>
    <row r="532">
      <c r="A532" s="188" t="s">
        <v>2269</v>
      </c>
      <c r="B532" s="188" t="s">
        <v>2236</v>
      </c>
      <c r="C532" s="188" t="s">
        <v>2270</v>
      </c>
      <c r="D532" s="63" t="str">
        <f t="shared" si="3"/>
        <v>00/01/1900</v>
      </c>
      <c r="E532" s="63" t="str">
        <f t="shared" si="4"/>
        <v>01/00/1900</v>
      </c>
      <c r="G532" s="186"/>
    </row>
    <row r="533">
      <c r="A533" s="188" t="s">
        <v>2269</v>
      </c>
      <c r="B533" s="188" t="s">
        <v>2236</v>
      </c>
      <c r="C533" s="188" t="s">
        <v>2270</v>
      </c>
      <c r="D533" s="63" t="str">
        <f t="shared" si="3"/>
        <v>00/01/1900</v>
      </c>
      <c r="E533" s="63" t="str">
        <f t="shared" si="4"/>
        <v>01/00/1900</v>
      </c>
      <c r="G533" s="186"/>
    </row>
    <row r="534">
      <c r="A534" s="188" t="s">
        <v>2269</v>
      </c>
      <c r="B534" s="188" t="s">
        <v>2236</v>
      </c>
      <c r="C534" s="188" t="s">
        <v>2270</v>
      </c>
      <c r="D534" s="63" t="str">
        <f t="shared" si="3"/>
        <v>00/01/1900</v>
      </c>
      <c r="E534" s="63" t="str">
        <f t="shared" si="4"/>
        <v>01/00/1900</v>
      </c>
      <c r="G534" s="186"/>
    </row>
    <row r="535">
      <c r="A535" s="188" t="s">
        <v>2269</v>
      </c>
      <c r="B535" s="188" t="s">
        <v>2236</v>
      </c>
      <c r="C535" s="188" t="s">
        <v>2270</v>
      </c>
      <c r="D535" s="63" t="str">
        <f t="shared" si="3"/>
        <v>00/01/1900</v>
      </c>
      <c r="E535" s="63" t="str">
        <f t="shared" si="4"/>
        <v>01/00/1900</v>
      </c>
      <c r="G535" s="186"/>
    </row>
    <row r="536">
      <c r="A536" s="188" t="s">
        <v>2269</v>
      </c>
      <c r="B536" s="188" t="s">
        <v>2236</v>
      </c>
      <c r="C536" s="188" t="s">
        <v>2270</v>
      </c>
      <c r="D536" s="63" t="str">
        <f t="shared" si="3"/>
        <v>00/01/1900</v>
      </c>
      <c r="E536" s="63" t="str">
        <f t="shared" si="4"/>
        <v>01/00/1900</v>
      </c>
      <c r="G536" s="186"/>
    </row>
    <row r="537">
      <c r="A537" s="188" t="s">
        <v>2269</v>
      </c>
      <c r="B537" s="188" t="s">
        <v>2236</v>
      </c>
      <c r="C537" s="188" t="s">
        <v>2270</v>
      </c>
      <c r="D537" s="63" t="str">
        <f t="shared" si="3"/>
        <v>00/01/1900</v>
      </c>
      <c r="E537" s="63" t="str">
        <f t="shared" si="4"/>
        <v>01/00/1900</v>
      </c>
      <c r="G537" s="186"/>
    </row>
    <row r="538">
      <c r="A538" s="187" t="s">
        <v>2251</v>
      </c>
      <c r="B538" s="187" t="s">
        <v>2268</v>
      </c>
      <c r="C538" s="187" t="s">
        <v>2208</v>
      </c>
      <c r="D538" s="63" t="str">
        <f t="shared" si="3"/>
        <v>9/15/2022</v>
      </c>
      <c r="E538" s="63" t="str">
        <f t="shared" si="4"/>
        <v>15/9/2022</v>
      </c>
      <c r="G538" s="186" t="s">
        <v>116</v>
      </c>
      <c r="K538" s="63" t="s">
        <v>119</v>
      </c>
    </row>
    <row r="539">
      <c r="A539" s="188" t="s">
        <v>2269</v>
      </c>
      <c r="B539" s="188" t="s">
        <v>2236</v>
      </c>
      <c r="C539" s="188" t="s">
        <v>2270</v>
      </c>
      <c r="D539" s="63" t="str">
        <f t="shared" si="3"/>
        <v>00/01/1900</v>
      </c>
      <c r="E539" s="63" t="str">
        <f t="shared" si="4"/>
        <v>01/00/1900</v>
      </c>
      <c r="G539" s="186"/>
    </row>
    <row r="540">
      <c r="A540" s="188" t="s">
        <v>2269</v>
      </c>
      <c r="B540" s="188" t="s">
        <v>2236</v>
      </c>
      <c r="C540" s="188" t="s">
        <v>2270</v>
      </c>
      <c r="D540" s="63" t="str">
        <f t="shared" si="3"/>
        <v>00/01/1900</v>
      </c>
      <c r="E540" s="63" t="str">
        <f t="shared" si="4"/>
        <v>01/00/1900</v>
      </c>
      <c r="G540" s="186"/>
    </row>
    <row r="541">
      <c r="A541" s="187" t="s">
        <v>2251</v>
      </c>
      <c r="B541" s="187" t="s">
        <v>2298</v>
      </c>
      <c r="C541" s="187" t="s">
        <v>2208</v>
      </c>
      <c r="D541" s="63" t="str">
        <f t="shared" si="3"/>
        <v>9/14/2022</v>
      </c>
      <c r="E541" s="63" t="str">
        <f t="shared" si="4"/>
        <v>14/9/2022</v>
      </c>
      <c r="G541" s="186" t="s">
        <v>994</v>
      </c>
      <c r="K541" s="63" t="s">
        <v>995</v>
      </c>
    </row>
    <row r="542">
      <c r="A542" s="188" t="s">
        <v>2222</v>
      </c>
      <c r="B542" s="188" t="s">
        <v>2243</v>
      </c>
      <c r="C542" s="188" t="s">
        <v>2208</v>
      </c>
      <c r="D542" s="63" t="str">
        <f t="shared" si="3"/>
        <v>10/12/2022</v>
      </c>
      <c r="E542" s="63" t="str">
        <f t="shared" si="4"/>
        <v>12/10/2022</v>
      </c>
      <c r="G542" s="186" t="s">
        <v>489</v>
      </c>
      <c r="K542" s="63" t="s">
        <v>491</v>
      </c>
    </row>
    <row r="543">
      <c r="A543" s="188" t="s">
        <v>2214</v>
      </c>
      <c r="B543" s="188" t="s">
        <v>2243</v>
      </c>
      <c r="C543" s="188" t="s">
        <v>2208</v>
      </c>
      <c r="D543" s="63" t="str">
        <f t="shared" si="3"/>
        <v>09/12/2022</v>
      </c>
      <c r="E543" s="63" t="str">
        <f t="shared" si="4"/>
        <v>12/09/2022</v>
      </c>
      <c r="G543" s="189" t="s">
        <v>402</v>
      </c>
      <c r="K543" s="63" t="s">
        <v>2294</v>
      </c>
    </row>
    <row r="544">
      <c r="A544" s="188" t="s">
        <v>2222</v>
      </c>
      <c r="B544" s="188" t="s">
        <v>2243</v>
      </c>
      <c r="C544" s="188" t="s">
        <v>2208</v>
      </c>
      <c r="D544" s="63" t="str">
        <f t="shared" si="3"/>
        <v>10/12/2022</v>
      </c>
      <c r="E544" s="63" t="str">
        <f t="shared" si="4"/>
        <v>12/10/2022</v>
      </c>
      <c r="G544" s="186" t="s">
        <v>489</v>
      </c>
      <c r="K544" s="63" t="s">
        <v>491</v>
      </c>
    </row>
    <row r="545">
      <c r="A545" s="188" t="s">
        <v>2214</v>
      </c>
      <c r="B545" s="188" t="s">
        <v>2211</v>
      </c>
      <c r="C545" s="188" t="s">
        <v>2208</v>
      </c>
      <c r="D545" s="63" t="str">
        <f t="shared" si="3"/>
        <v>09/07/2022</v>
      </c>
      <c r="E545" s="63" t="str">
        <f t="shared" si="4"/>
        <v>07/09/2022</v>
      </c>
      <c r="G545" s="189" t="s">
        <v>2338</v>
      </c>
      <c r="K545" s="63" t="s">
        <v>2339</v>
      </c>
    </row>
    <row r="546">
      <c r="A546" s="188" t="s">
        <v>2269</v>
      </c>
      <c r="B546" s="188" t="s">
        <v>2236</v>
      </c>
      <c r="C546" s="188" t="s">
        <v>2270</v>
      </c>
      <c r="D546" s="63" t="str">
        <f t="shared" si="3"/>
        <v>00/01/1900</v>
      </c>
      <c r="E546" s="63" t="str">
        <f t="shared" si="4"/>
        <v>01/00/1900</v>
      </c>
      <c r="G546" s="186"/>
    </row>
    <row r="547">
      <c r="A547" s="188" t="s">
        <v>2269</v>
      </c>
      <c r="B547" s="188" t="s">
        <v>2236</v>
      </c>
      <c r="C547" s="188" t="s">
        <v>2270</v>
      </c>
      <c r="D547" s="63" t="str">
        <f t="shared" si="3"/>
        <v>00/01/1900</v>
      </c>
      <c r="E547" s="63" t="str">
        <f t="shared" si="4"/>
        <v>01/00/1900</v>
      </c>
      <c r="G547" s="186"/>
    </row>
    <row r="548">
      <c r="A548" s="188" t="s">
        <v>2269</v>
      </c>
      <c r="B548" s="188" t="s">
        <v>2236</v>
      </c>
      <c r="C548" s="188" t="s">
        <v>2270</v>
      </c>
      <c r="D548" s="63" t="str">
        <f t="shared" si="3"/>
        <v>00/01/1900</v>
      </c>
      <c r="E548" s="63" t="str">
        <f t="shared" si="4"/>
        <v>01/00/1900</v>
      </c>
      <c r="G548" s="186"/>
    </row>
    <row r="549">
      <c r="A549" s="188" t="s">
        <v>2269</v>
      </c>
      <c r="B549" s="188" t="s">
        <v>2236</v>
      </c>
      <c r="C549" s="188" t="s">
        <v>2270</v>
      </c>
      <c r="D549" s="63" t="str">
        <f t="shared" si="3"/>
        <v>00/01/1900</v>
      </c>
      <c r="E549" s="63" t="str">
        <f t="shared" si="4"/>
        <v>01/00/1900</v>
      </c>
      <c r="G549" s="186"/>
    </row>
    <row r="550">
      <c r="A550" s="188" t="s">
        <v>2269</v>
      </c>
      <c r="B550" s="188" t="s">
        <v>2236</v>
      </c>
      <c r="C550" s="188" t="s">
        <v>2270</v>
      </c>
      <c r="D550" s="63" t="str">
        <f t="shared" si="3"/>
        <v>00/01/1900</v>
      </c>
      <c r="E550" s="63" t="str">
        <f t="shared" si="4"/>
        <v>01/00/1900</v>
      </c>
      <c r="G550" s="186"/>
    </row>
    <row r="551">
      <c r="A551" s="188" t="s">
        <v>2269</v>
      </c>
      <c r="B551" s="188" t="s">
        <v>2236</v>
      </c>
      <c r="C551" s="188" t="s">
        <v>2270</v>
      </c>
      <c r="D551" s="63" t="str">
        <f t="shared" si="3"/>
        <v>00/01/1900</v>
      </c>
      <c r="E551" s="63" t="str">
        <f t="shared" si="4"/>
        <v>01/00/1900</v>
      </c>
      <c r="G551" s="186"/>
    </row>
    <row r="552">
      <c r="A552" s="188" t="s">
        <v>2269</v>
      </c>
      <c r="B552" s="188" t="s">
        <v>2236</v>
      </c>
      <c r="C552" s="188" t="s">
        <v>2270</v>
      </c>
      <c r="D552" s="63" t="str">
        <f t="shared" si="3"/>
        <v>00/01/1900</v>
      </c>
      <c r="E552" s="63" t="str">
        <f t="shared" si="4"/>
        <v>01/00/1900</v>
      </c>
      <c r="G552" s="186"/>
    </row>
    <row r="553">
      <c r="A553" s="188" t="s">
        <v>2269</v>
      </c>
      <c r="B553" s="188" t="s">
        <v>2236</v>
      </c>
      <c r="C553" s="188" t="s">
        <v>2270</v>
      </c>
      <c r="D553" s="63" t="str">
        <f t="shared" si="3"/>
        <v>00/01/1900</v>
      </c>
      <c r="E553" s="63" t="str">
        <f t="shared" si="4"/>
        <v>01/00/1900</v>
      </c>
      <c r="G553" s="186"/>
    </row>
    <row r="554">
      <c r="A554" s="188" t="s">
        <v>2269</v>
      </c>
      <c r="B554" s="188" t="s">
        <v>2236</v>
      </c>
      <c r="C554" s="188" t="s">
        <v>2270</v>
      </c>
      <c r="D554" s="63" t="str">
        <f t="shared" si="3"/>
        <v>00/01/1900</v>
      </c>
      <c r="E554" s="63" t="str">
        <f t="shared" si="4"/>
        <v>01/00/1900</v>
      </c>
      <c r="G554" s="186"/>
    </row>
    <row r="555">
      <c r="A555" s="188" t="s">
        <v>2269</v>
      </c>
      <c r="B555" s="188" t="s">
        <v>2236</v>
      </c>
      <c r="C555" s="188" t="s">
        <v>2270</v>
      </c>
      <c r="D555" s="63" t="str">
        <f t="shared" si="3"/>
        <v>00/01/1900</v>
      </c>
      <c r="E555" s="63" t="str">
        <f t="shared" si="4"/>
        <v>01/00/1900</v>
      </c>
      <c r="G555" s="186"/>
    </row>
    <row r="556">
      <c r="A556" s="187" t="s">
        <v>2206</v>
      </c>
      <c r="B556" s="187" t="s">
        <v>2245</v>
      </c>
      <c r="C556" s="187" t="s">
        <v>2208</v>
      </c>
      <c r="D556" s="64"/>
      <c r="E556" s="64"/>
      <c r="F556" s="64"/>
      <c r="G556" s="195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>
      <c r="A557" s="187" t="s">
        <v>2206</v>
      </c>
      <c r="B557" s="187" t="s">
        <v>2298</v>
      </c>
      <c r="C557" s="187" t="s">
        <v>2208</v>
      </c>
      <c r="D557" s="63" t="str">
        <f t="shared" ref="D557:D833" si="5">CONCATENATE(A557,"/",B557,"/",C557)</f>
        <v>11/14/2022</v>
      </c>
      <c r="E557" s="63" t="str">
        <f t="shared" ref="E557:E833" si="6">CONCATENATE(B557,"/",A557,"/",C557)</f>
        <v>14/11/2022</v>
      </c>
      <c r="G557" s="186" t="s">
        <v>792</v>
      </c>
      <c r="K557" s="63" t="s">
        <v>793</v>
      </c>
    </row>
    <row r="558">
      <c r="A558" s="188" t="s">
        <v>2206</v>
      </c>
      <c r="B558" s="188" t="s">
        <v>2211</v>
      </c>
      <c r="C558" s="188" t="s">
        <v>2208</v>
      </c>
      <c r="D558" s="63" t="str">
        <f t="shared" si="5"/>
        <v>11/07/2022</v>
      </c>
      <c r="E558" s="63" t="str">
        <f t="shared" si="6"/>
        <v>07/11/2022</v>
      </c>
      <c r="G558" s="186" t="s">
        <v>2212</v>
      </c>
      <c r="K558" s="63" t="s">
        <v>2213</v>
      </c>
    </row>
    <row r="559">
      <c r="A559" s="188" t="s">
        <v>2269</v>
      </c>
      <c r="B559" s="188" t="s">
        <v>2236</v>
      </c>
      <c r="C559" s="188" t="s">
        <v>2270</v>
      </c>
      <c r="D559" s="63" t="str">
        <f t="shared" si="5"/>
        <v>00/01/1900</v>
      </c>
      <c r="E559" s="63" t="str">
        <f t="shared" si="6"/>
        <v>01/00/1900</v>
      </c>
      <c r="G559" s="186"/>
    </row>
    <row r="560">
      <c r="A560" s="188" t="s">
        <v>2269</v>
      </c>
      <c r="B560" s="188" t="s">
        <v>2236</v>
      </c>
      <c r="C560" s="188" t="s">
        <v>2270</v>
      </c>
      <c r="D560" s="63" t="str">
        <f t="shared" si="5"/>
        <v>00/01/1900</v>
      </c>
      <c r="E560" s="63" t="str">
        <f t="shared" si="6"/>
        <v>01/00/1900</v>
      </c>
      <c r="G560" s="186"/>
    </row>
    <row r="561">
      <c r="A561" s="185" t="s">
        <v>2340</v>
      </c>
      <c r="B561" s="185"/>
      <c r="C561" s="185"/>
      <c r="D561" s="63" t="str">
        <f t="shared" si="5"/>
        <v>LAST 
 ISSUE 
 UPDATE//</v>
      </c>
      <c r="E561" s="63" t="str">
        <f t="shared" si="6"/>
        <v>/LAST 
 ISSUE 
 UPDATE/</v>
      </c>
      <c r="G561" s="186" t="s">
        <v>2341</v>
      </c>
      <c r="K561" s="63" t="s">
        <v>2342</v>
      </c>
    </row>
    <row r="562">
      <c r="A562" s="187" t="s">
        <v>2206</v>
      </c>
      <c r="B562" s="187" t="s">
        <v>2245</v>
      </c>
      <c r="C562" s="187" t="s">
        <v>2208</v>
      </c>
      <c r="D562" s="63" t="str">
        <f t="shared" si="5"/>
        <v>11/16/2022</v>
      </c>
      <c r="E562" s="63" t="str">
        <f t="shared" si="6"/>
        <v>16/11/2022</v>
      </c>
      <c r="G562" s="186" t="s">
        <v>1033</v>
      </c>
      <c r="K562" s="63" t="s">
        <v>1034</v>
      </c>
    </row>
    <row r="563">
      <c r="A563" s="188" t="s">
        <v>2269</v>
      </c>
      <c r="B563" s="188" t="s">
        <v>2236</v>
      </c>
      <c r="C563" s="188" t="s">
        <v>2270</v>
      </c>
      <c r="D563" s="63" t="str">
        <f t="shared" si="5"/>
        <v>00/01/1900</v>
      </c>
      <c r="E563" s="63" t="str">
        <f t="shared" si="6"/>
        <v>01/00/1900</v>
      </c>
      <c r="G563" s="186"/>
    </row>
    <row r="564">
      <c r="A564" s="188" t="s">
        <v>2269</v>
      </c>
      <c r="B564" s="188" t="s">
        <v>2236</v>
      </c>
      <c r="C564" s="188" t="s">
        <v>2270</v>
      </c>
      <c r="D564" s="63" t="str">
        <f t="shared" si="5"/>
        <v>00/01/1900</v>
      </c>
      <c r="E564" s="63" t="str">
        <f t="shared" si="6"/>
        <v>01/00/1900</v>
      </c>
      <c r="G564" s="186"/>
    </row>
    <row r="565">
      <c r="A565" s="187" t="s">
        <v>2222</v>
      </c>
      <c r="B565" s="187" t="s">
        <v>2259</v>
      </c>
      <c r="C565" s="187" t="s">
        <v>2208</v>
      </c>
      <c r="D565" s="63" t="str">
        <f t="shared" si="5"/>
        <v>10/20/2022</v>
      </c>
      <c r="E565" s="63" t="str">
        <f t="shared" si="6"/>
        <v>20/10/2022</v>
      </c>
      <c r="G565" s="186" t="s">
        <v>1849</v>
      </c>
      <c r="K565" s="63" t="s">
        <v>2297</v>
      </c>
    </row>
    <row r="566">
      <c r="A566" s="187" t="s">
        <v>2219</v>
      </c>
      <c r="B566" s="187" t="s">
        <v>2221</v>
      </c>
      <c r="C566" s="187" t="s">
        <v>2208</v>
      </c>
      <c r="D566" s="63" t="str">
        <f t="shared" si="5"/>
        <v>4/18/2022</v>
      </c>
      <c r="E566" s="63" t="str">
        <f t="shared" si="6"/>
        <v>18/4/2022</v>
      </c>
      <c r="G566" s="186" t="s">
        <v>405</v>
      </c>
      <c r="K566" s="63" t="s">
        <v>407</v>
      </c>
    </row>
    <row r="567">
      <c r="A567" s="188" t="s">
        <v>2269</v>
      </c>
      <c r="B567" s="188" t="s">
        <v>2236</v>
      </c>
      <c r="C567" s="188" t="s">
        <v>2270</v>
      </c>
      <c r="D567" s="63" t="str">
        <f t="shared" si="5"/>
        <v>00/01/1900</v>
      </c>
      <c r="E567" s="63" t="str">
        <f t="shared" si="6"/>
        <v>01/00/1900</v>
      </c>
      <c r="G567" s="186"/>
    </row>
    <row r="568">
      <c r="A568" s="187" t="s">
        <v>2235</v>
      </c>
      <c r="B568" s="187" t="s">
        <v>2245</v>
      </c>
      <c r="C568" s="187" t="s">
        <v>2208</v>
      </c>
      <c r="D568" s="63" t="str">
        <f t="shared" si="5"/>
        <v>5/16/2022</v>
      </c>
      <c r="E568" s="63" t="str">
        <f t="shared" si="6"/>
        <v>16/5/2022</v>
      </c>
      <c r="G568" s="186" t="s">
        <v>2343</v>
      </c>
      <c r="K568" s="63" t="s">
        <v>2344</v>
      </c>
    </row>
    <row r="569">
      <c r="A569" s="188" t="s">
        <v>2269</v>
      </c>
      <c r="B569" s="188" t="s">
        <v>2236</v>
      </c>
      <c r="C569" s="188" t="s">
        <v>2270</v>
      </c>
      <c r="D569" s="63" t="str">
        <f t="shared" si="5"/>
        <v>00/01/1900</v>
      </c>
      <c r="E569" s="63" t="str">
        <f t="shared" si="6"/>
        <v>01/00/1900</v>
      </c>
      <c r="G569" s="186"/>
    </row>
    <row r="570">
      <c r="A570" s="187" t="s">
        <v>2251</v>
      </c>
      <c r="B570" s="187" t="s">
        <v>2228</v>
      </c>
      <c r="C570" s="187" t="s">
        <v>2208</v>
      </c>
      <c r="D570" s="63" t="str">
        <f t="shared" si="5"/>
        <v>9/28/2022</v>
      </c>
      <c r="E570" s="63" t="str">
        <f t="shared" si="6"/>
        <v>28/9/2022</v>
      </c>
      <c r="G570" s="186" t="s">
        <v>2345</v>
      </c>
      <c r="K570" s="63" t="s">
        <v>2346</v>
      </c>
    </row>
    <row r="571">
      <c r="A571" s="188" t="s">
        <v>2269</v>
      </c>
      <c r="B571" s="188" t="s">
        <v>2236</v>
      </c>
      <c r="C571" s="188" t="s">
        <v>2270</v>
      </c>
      <c r="D571" s="63" t="str">
        <f t="shared" si="5"/>
        <v>00/01/1900</v>
      </c>
      <c r="E571" s="63" t="str">
        <f t="shared" si="6"/>
        <v>01/00/1900</v>
      </c>
      <c r="G571" s="186"/>
    </row>
    <row r="572">
      <c r="A572" s="188" t="s">
        <v>2206</v>
      </c>
      <c r="B572" s="188" t="s">
        <v>2206</v>
      </c>
      <c r="C572" s="188" t="s">
        <v>2208</v>
      </c>
      <c r="D572" s="63" t="str">
        <f t="shared" si="5"/>
        <v>11/11/2022</v>
      </c>
      <c r="E572" s="63" t="str">
        <f t="shared" si="6"/>
        <v>11/11/2022</v>
      </c>
      <c r="G572" s="186" t="s">
        <v>927</v>
      </c>
      <c r="K572" s="63" t="s">
        <v>927</v>
      </c>
    </row>
    <row r="573">
      <c r="A573" s="187" t="s">
        <v>2222</v>
      </c>
      <c r="B573" s="187" t="s">
        <v>2223</v>
      </c>
      <c r="C573" s="187" t="s">
        <v>2208</v>
      </c>
      <c r="D573" s="63" t="str">
        <f t="shared" si="5"/>
        <v>10/13/2022</v>
      </c>
      <c r="E573" s="63" t="str">
        <f t="shared" si="6"/>
        <v>13/10/2022</v>
      </c>
      <c r="G573" s="186" t="s">
        <v>144</v>
      </c>
      <c r="K573" s="63" t="s">
        <v>146</v>
      </c>
    </row>
    <row r="574">
      <c r="A574" s="187" t="s">
        <v>2222</v>
      </c>
      <c r="B574" s="187" t="s">
        <v>2220</v>
      </c>
      <c r="C574" s="187" t="s">
        <v>2208</v>
      </c>
      <c r="D574" s="63" t="str">
        <f t="shared" si="5"/>
        <v>10/26/2022</v>
      </c>
      <c r="E574" s="63" t="str">
        <f t="shared" si="6"/>
        <v>26/10/2022</v>
      </c>
      <c r="G574" s="186" t="s">
        <v>451</v>
      </c>
      <c r="K574" s="63" t="s">
        <v>452</v>
      </c>
    </row>
    <row r="575">
      <c r="A575" s="188" t="s">
        <v>2269</v>
      </c>
      <c r="B575" s="188" t="s">
        <v>2236</v>
      </c>
      <c r="C575" s="188" t="s">
        <v>2270</v>
      </c>
      <c r="D575" s="63" t="str">
        <f t="shared" si="5"/>
        <v>00/01/1900</v>
      </c>
      <c r="E575" s="63" t="str">
        <f t="shared" si="6"/>
        <v>01/00/1900</v>
      </c>
      <c r="G575" s="186"/>
    </row>
    <row r="576">
      <c r="A576" s="188" t="s">
        <v>2269</v>
      </c>
      <c r="B576" s="188" t="s">
        <v>2236</v>
      </c>
      <c r="C576" s="188" t="s">
        <v>2270</v>
      </c>
      <c r="D576" s="63" t="str">
        <f t="shared" si="5"/>
        <v>00/01/1900</v>
      </c>
      <c r="E576" s="63" t="str">
        <f t="shared" si="6"/>
        <v>01/00/1900</v>
      </c>
      <c r="G576" s="186"/>
    </row>
    <row r="577">
      <c r="A577" s="188" t="s">
        <v>2214</v>
      </c>
      <c r="B577" s="188" t="s">
        <v>2255</v>
      </c>
      <c r="C577" s="188" t="s">
        <v>2208</v>
      </c>
      <c r="D577" s="63" t="str">
        <f t="shared" si="5"/>
        <v>09/06/2022</v>
      </c>
      <c r="E577" s="63" t="str">
        <f t="shared" si="6"/>
        <v>06/09/2022</v>
      </c>
      <c r="G577" s="189" t="s">
        <v>2306</v>
      </c>
      <c r="K577" s="63" t="s">
        <v>2307</v>
      </c>
    </row>
    <row r="578">
      <c r="A578" s="188" t="s">
        <v>2249</v>
      </c>
      <c r="B578" s="188" t="s">
        <v>2255</v>
      </c>
      <c r="C578" s="188" t="s">
        <v>2208</v>
      </c>
      <c r="D578" s="63" t="str">
        <f t="shared" si="5"/>
        <v>04/06/2022</v>
      </c>
      <c r="E578" s="63" t="str">
        <f t="shared" si="6"/>
        <v>06/04/2022</v>
      </c>
      <c r="G578" s="189" t="s">
        <v>2347</v>
      </c>
      <c r="K578" s="63" t="s">
        <v>1908</v>
      </c>
    </row>
    <row r="579">
      <c r="A579" s="187" t="s">
        <v>2224</v>
      </c>
      <c r="B579" s="187" t="s">
        <v>2225</v>
      </c>
      <c r="C579" s="187" t="s">
        <v>2208</v>
      </c>
      <c r="D579" s="63" t="str">
        <f t="shared" si="5"/>
        <v>8/23/2022</v>
      </c>
      <c r="E579" s="63" t="str">
        <f t="shared" si="6"/>
        <v>23/8/2022</v>
      </c>
      <c r="G579" s="186" t="s">
        <v>201</v>
      </c>
      <c r="K579" s="63" t="s">
        <v>204</v>
      </c>
    </row>
    <row r="580">
      <c r="A580" s="188" t="s">
        <v>2269</v>
      </c>
      <c r="B580" s="188" t="s">
        <v>2236</v>
      </c>
      <c r="C580" s="188" t="s">
        <v>2270</v>
      </c>
      <c r="D580" s="63" t="str">
        <f t="shared" si="5"/>
        <v>00/01/1900</v>
      </c>
      <c r="E580" s="63" t="str">
        <f t="shared" si="6"/>
        <v>01/00/1900</v>
      </c>
      <c r="G580" s="186"/>
    </row>
    <row r="581">
      <c r="A581" s="188" t="s">
        <v>2255</v>
      </c>
      <c r="B581" s="188" t="s">
        <v>2211</v>
      </c>
      <c r="C581" s="188" t="s">
        <v>2208</v>
      </c>
      <c r="D581" s="63" t="str">
        <f t="shared" si="5"/>
        <v>06/07/2022</v>
      </c>
      <c r="E581" s="63" t="str">
        <f t="shared" si="6"/>
        <v>07/06/2022</v>
      </c>
      <c r="G581" s="189" t="s">
        <v>2348</v>
      </c>
      <c r="K581" s="63" t="s">
        <v>2349</v>
      </c>
    </row>
    <row r="582">
      <c r="A582" s="187" t="s">
        <v>2334</v>
      </c>
      <c r="B582" s="187" t="s">
        <v>2252</v>
      </c>
      <c r="C582" s="187" t="s">
        <v>2208</v>
      </c>
      <c r="D582" s="63" t="str">
        <f t="shared" si="5"/>
        <v>3/30/2022</v>
      </c>
      <c r="E582" s="63" t="str">
        <f t="shared" si="6"/>
        <v>30/3/2022</v>
      </c>
      <c r="G582" s="186" t="s">
        <v>117</v>
      </c>
      <c r="K582" s="63" t="s">
        <v>120</v>
      </c>
    </row>
    <row r="583">
      <c r="A583" s="188" t="s">
        <v>2269</v>
      </c>
      <c r="B583" s="188" t="s">
        <v>2236</v>
      </c>
      <c r="C583" s="188" t="s">
        <v>2270</v>
      </c>
      <c r="D583" s="63" t="str">
        <f t="shared" si="5"/>
        <v>00/01/1900</v>
      </c>
      <c r="E583" s="63" t="str">
        <f t="shared" si="6"/>
        <v>01/00/1900</v>
      </c>
      <c r="G583" s="186"/>
    </row>
    <row r="584">
      <c r="A584" s="187" t="s">
        <v>2240</v>
      </c>
      <c r="B584" s="187" t="s">
        <v>2228</v>
      </c>
      <c r="C584" s="187" t="s">
        <v>2208</v>
      </c>
      <c r="D584" s="63" t="str">
        <f t="shared" si="5"/>
        <v>6/28/2022</v>
      </c>
      <c r="E584" s="63" t="str">
        <f t="shared" si="6"/>
        <v>28/6/2022</v>
      </c>
      <c r="G584" s="186" t="s">
        <v>245</v>
      </c>
      <c r="K584" s="63" t="s">
        <v>247</v>
      </c>
    </row>
    <row r="585">
      <c r="A585" s="188" t="s">
        <v>2249</v>
      </c>
      <c r="B585" s="188" t="s">
        <v>2229</v>
      </c>
      <c r="C585" s="188" t="s">
        <v>2208</v>
      </c>
      <c r="D585" s="63" t="str">
        <f t="shared" si="5"/>
        <v>04/05/2022</v>
      </c>
      <c r="E585" s="63" t="str">
        <f t="shared" si="6"/>
        <v>05/04/2022</v>
      </c>
      <c r="G585" s="189" t="s">
        <v>2280</v>
      </c>
      <c r="K585" s="63" t="s">
        <v>2281</v>
      </c>
    </row>
    <row r="586">
      <c r="A586" s="187" t="s">
        <v>2219</v>
      </c>
      <c r="B586" s="187" t="s">
        <v>2239</v>
      </c>
      <c r="C586" s="187" t="s">
        <v>2208</v>
      </c>
      <c r="D586" s="63" t="str">
        <f t="shared" si="5"/>
        <v>4/21/2022</v>
      </c>
      <c r="E586" s="63" t="str">
        <f t="shared" si="6"/>
        <v>21/4/2022</v>
      </c>
      <c r="G586" s="186" t="s">
        <v>381</v>
      </c>
      <c r="K586" s="63" t="s">
        <v>382</v>
      </c>
    </row>
    <row r="587">
      <c r="A587" s="188" t="s">
        <v>2269</v>
      </c>
      <c r="B587" s="188" t="s">
        <v>2236</v>
      </c>
      <c r="C587" s="188" t="s">
        <v>2270</v>
      </c>
      <c r="D587" s="63" t="str">
        <f t="shared" si="5"/>
        <v>00/01/1900</v>
      </c>
      <c r="E587" s="63" t="str">
        <f t="shared" si="6"/>
        <v>01/00/1900</v>
      </c>
      <c r="G587" s="186"/>
    </row>
    <row r="588">
      <c r="A588" s="187" t="s">
        <v>2240</v>
      </c>
      <c r="B588" s="187" t="s">
        <v>2228</v>
      </c>
      <c r="C588" s="187" t="s">
        <v>2208</v>
      </c>
      <c r="D588" s="63" t="str">
        <f t="shared" si="5"/>
        <v>6/28/2022</v>
      </c>
      <c r="E588" s="63" t="str">
        <f t="shared" si="6"/>
        <v>28/6/2022</v>
      </c>
      <c r="G588" s="186" t="s">
        <v>245</v>
      </c>
      <c r="K588" s="63" t="s">
        <v>247</v>
      </c>
    </row>
    <row r="589">
      <c r="A589" s="188" t="s">
        <v>2269</v>
      </c>
      <c r="B589" s="188" t="s">
        <v>2236</v>
      </c>
      <c r="C589" s="188" t="s">
        <v>2270</v>
      </c>
      <c r="D589" s="63" t="str">
        <f t="shared" si="5"/>
        <v>00/01/1900</v>
      </c>
      <c r="E589" s="63" t="str">
        <f t="shared" si="6"/>
        <v>01/00/1900</v>
      </c>
      <c r="G589" s="186"/>
    </row>
    <row r="590">
      <c r="A590" s="188" t="s">
        <v>2206</v>
      </c>
      <c r="B590" s="188" t="s">
        <v>2284</v>
      </c>
      <c r="C590" s="188" t="s">
        <v>2208</v>
      </c>
      <c r="D590" s="63" t="str">
        <f t="shared" si="5"/>
        <v>11/03/2022</v>
      </c>
      <c r="E590" s="63" t="str">
        <f t="shared" si="6"/>
        <v>03/11/2022</v>
      </c>
      <c r="G590" s="186" t="s">
        <v>2285</v>
      </c>
      <c r="K590" s="63" t="s">
        <v>2286</v>
      </c>
    </row>
    <row r="591">
      <c r="A591" s="187" t="s">
        <v>2206</v>
      </c>
      <c r="B591" s="187" t="s">
        <v>2218</v>
      </c>
      <c r="C591" s="187" t="s">
        <v>2208</v>
      </c>
      <c r="D591" s="63" t="str">
        <f t="shared" si="5"/>
        <v>11/25/2022</v>
      </c>
      <c r="E591" s="63" t="str">
        <f t="shared" si="6"/>
        <v>25/11/2022</v>
      </c>
      <c r="G591" s="186" t="s">
        <v>2312</v>
      </c>
      <c r="K591" s="63" t="s">
        <v>2313</v>
      </c>
    </row>
    <row r="592">
      <c r="A592" s="187" t="s">
        <v>2217</v>
      </c>
      <c r="B592" s="187" t="s">
        <v>2263</v>
      </c>
      <c r="C592" s="187" t="s">
        <v>2208</v>
      </c>
      <c r="D592" s="63" t="str">
        <f t="shared" si="5"/>
        <v>7/19/2022</v>
      </c>
      <c r="E592" s="63" t="str">
        <f t="shared" si="6"/>
        <v>19/7/2022</v>
      </c>
      <c r="G592" s="186" t="s">
        <v>2350</v>
      </c>
      <c r="K592" s="63" t="s">
        <v>2351</v>
      </c>
    </row>
    <row r="593">
      <c r="A593" s="188" t="s">
        <v>2242</v>
      </c>
      <c r="B593" s="188" t="s">
        <v>2229</v>
      </c>
      <c r="C593" s="188" t="s">
        <v>2208</v>
      </c>
      <c r="D593" s="63" t="str">
        <f t="shared" si="5"/>
        <v>08/05/2022</v>
      </c>
      <c r="E593" s="63" t="str">
        <f t="shared" si="6"/>
        <v>05/08/2022</v>
      </c>
      <c r="G593" s="189" t="s">
        <v>2318</v>
      </c>
      <c r="K593" s="63" t="s">
        <v>2319</v>
      </c>
    </row>
    <row r="594">
      <c r="A594" s="188" t="s">
        <v>2269</v>
      </c>
      <c r="B594" s="188" t="s">
        <v>2236</v>
      </c>
      <c r="C594" s="188" t="s">
        <v>2270</v>
      </c>
      <c r="D594" s="63" t="str">
        <f t="shared" si="5"/>
        <v>00/01/1900</v>
      </c>
      <c r="E594" s="63" t="str">
        <f t="shared" si="6"/>
        <v>01/00/1900</v>
      </c>
      <c r="G594" s="186"/>
    </row>
    <row r="595">
      <c r="A595" s="188" t="s">
        <v>2269</v>
      </c>
      <c r="B595" s="188" t="s">
        <v>2236</v>
      </c>
      <c r="C595" s="188" t="s">
        <v>2270</v>
      </c>
      <c r="D595" s="63" t="str">
        <f t="shared" si="5"/>
        <v>00/01/1900</v>
      </c>
      <c r="E595" s="63" t="str">
        <f t="shared" si="6"/>
        <v>01/00/1900</v>
      </c>
      <c r="G595" s="186"/>
    </row>
    <row r="596">
      <c r="A596" s="187" t="s">
        <v>2235</v>
      </c>
      <c r="B596" s="187" t="s">
        <v>2245</v>
      </c>
      <c r="C596" s="187" t="s">
        <v>2208</v>
      </c>
      <c r="D596" s="63" t="str">
        <f t="shared" si="5"/>
        <v>5/16/2022</v>
      </c>
      <c r="E596" s="63" t="str">
        <f t="shared" si="6"/>
        <v>16/5/2022</v>
      </c>
      <c r="G596" s="186" t="s">
        <v>2343</v>
      </c>
      <c r="K596" s="63" t="s">
        <v>2344</v>
      </c>
    </row>
    <row r="597">
      <c r="A597" s="187" t="s">
        <v>2224</v>
      </c>
      <c r="B597" s="187" t="s">
        <v>2234</v>
      </c>
      <c r="C597" s="187" t="s">
        <v>2208</v>
      </c>
      <c r="D597" s="63" t="str">
        <f t="shared" si="5"/>
        <v>8/17/2022</v>
      </c>
      <c r="E597" s="63" t="str">
        <f t="shared" si="6"/>
        <v>17/8/2022</v>
      </c>
      <c r="G597" s="186" t="s">
        <v>922</v>
      </c>
      <c r="K597" s="63" t="s">
        <v>923</v>
      </c>
    </row>
    <row r="598">
      <c r="A598" s="187" t="s">
        <v>2251</v>
      </c>
      <c r="B598" s="187" t="s">
        <v>2241</v>
      </c>
      <c r="C598" s="187" t="s">
        <v>2208</v>
      </c>
      <c r="D598" s="63" t="str">
        <f t="shared" si="5"/>
        <v>9/29/2022</v>
      </c>
      <c r="E598" s="63" t="str">
        <f t="shared" si="6"/>
        <v>29/9/2022</v>
      </c>
      <c r="G598" s="186" t="s">
        <v>299</v>
      </c>
      <c r="K598" s="63" t="s">
        <v>300</v>
      </c>
    </row>
    <row r="599">
      <c r="A599" s="188" t="s">
        <v>2242</v>
      </c>
      <c r="B599" s="188" t="s">
        <v>2222</v>
      </c>
      <c r="C599" s="188" t="s">
        <v>2208</v>
      </c>
      <c r="D599" s="63" t="str">
        <f t="shared" si="5"/>
        <v>08/10/2022</v>
      </c>
      <c r="E599" s="63" t="str">
        <f t="shared" si="6"/>
        <v>10/08/2022</v>
      </c>
      <c r="G599" s="189" t="s">
        <v>2283</v>
      </c>
      <c r="K599" s="63" t="s">
        <v>2010</v>
      </c>
    </row>
    <row r="600">
      <c r="A600" s="188" t="s">
        <v>2206</v>
      </c>
      <c r="B600" s="188" t="s">
        <v>2249</v>
      </c>
      <c r="C600" s="188" t="s">
        <v>2208</v>
      </c>
      <c r="D600" s="63" t="str">
        <f t="shared" si="5"/>
        <v>11/04/2022</v>
      </c>
      <c r="E600" s="63" t="str">
        <f t="shared" si="6"/>
        <v>04/11/2022</v>
      </c>
      <c r="G600" s="186" t="s">
        <v>1533</v>
      </c>
      <c r="K600" s="63" t="s">
        <v>2277</v>
      </c>
    </row>
    <row r="601">
      <c r="A601" s="188" t="s">
        <v>2255</v>
      </c>
      <c r="B601" s="188" t="s">
        <v>2214</v>
      </c>
      <c r="C601" s="188" t="s">
        <v>2208</v>
      </c>
      <c r="D601" s="63" t="str">
        <f t="shared" si="5"/>
        <v>06/09/2022</v>
      </c>
      <c r="E601" s="63" t="str">
        <f t="shared" si="6"/>
        <v>09/06/2022</v>
      </c>
      <c r="G601" s="189" t="s">
        <v>2352</v>
      </c>
      <c r="K601" s="63" t="s">
        <v>2353</v>
      </c>
    </row>
    <row r="602">
      <c r="A602" s="188" t="s">
        <v>2255</v>
      </c>
      <c r="B602" s="188" t="s">
        <v>2214</v>
      </c>
      <c r="C602" s="188" t="s">
        <v>2208</v>
      </c>
      <c r="D602" s="63" t="str">
        <f t="shared" si="5"/>
        <v>06/09/2022</v>
      </c>
      <c r="E602" s="63" t="str">
        <f t="shared" si="6"/>
        <v>09/06/2022</v>
      </c>
      <c r="G602" s="189" t="s">
        <v>2352</v>
      </c>
      <c r="K602" s="63" t="s">
        <v>2353</v>
      </c>
    </row>
    <row r="603">
      <c r="A603" s="188" t="s">
        <v>2269</v>
      </c>
      <c r="B603" s="188" t="s">
        <v>2236</v>
      </c>
      <c r="C603" s="188" t="s">
        <v>2270</v>
      </c>
      <c r="D603" s="63" t="str">
        <f t="shared" si="5"/>
        <v>00/01/1900</v>
      </c>
      <c r="E603" s="63" t="str">
        <f t="shared" si="6"/>
        <v>01/00/1900</v>
      </c>
      <c r="G603" s="186"/>
    </row>
    <row r="604">
      <c r="A604" s="188" t="s">
        <v>2269</v>
      </c>
      <c r="B604" s="188" t="s">
        <v>2236</v>
      </c>
      <c r="C604" s="188" t="s">
        <v>2270</v>
      </c>
      <c r="D604" s="63" t="str">
        <f t="shared" si="5"/>
        <v>00/01/1900</v>
      </c>
      <c r="E604" s="63" t="str">
        <f t="shared" si="6"/>
        <v>01/00/1900</v>
      </c>
      <c r="G604" s="186"/>
    </row>
    <row r="605">
      <c r="A605" s="188" t="s">
        <v>2269</v>
      </c>
      <c r="B605" s="188" t="s">
        <v>2236</v>
      </c>
      <c r="C605" s="188" t="s">
        <v>2270</v>
      </c>
      <c r="D605" s="63" t="str">
        <f t="shared" si="5"/>
        <v>00/01/1900</v>
      </c>
      <c r="E605" s="63" t="str">
        <f t="shared" si="6"/>
        <v>01/00/1900</v>
      </c>
      <c r="G605" s="186"/>
    </row>
    <row r="606">
      <c r="A606" s="188" t="s">
        <v>2255</v>
      </c>
      <c r="B606" s="188" t="s">
        <v>2242</v>
      </c>
      <c r="C606" s="188" t="s">
        <v>2208</v>
      </c>
      <c r="D606" s="63" t="str">
        <f t="shared" si="5"/>
        <v>06/08/2022</v>
      </c>
      <c r="E606" s="63" t="str">
        <f t="shared" si="6"/>
        <v>08/06/2022</v>
      </c>
      <c r="G606" s="189" t="s">
        <v>2299</v>
      </c>
      <c r="K606" s="63" t="s">
        <v>2300</v>
      </c>
    </row>
    <row r="607">
      <c r="A607" s="188" t="s">
        <v>2269</v>
      </c>
      <c r="B607" s="188" t="s">
        <v>2236</v>
      </c>
      <c r="C607" s="188" t="s">
        <v>2270</v>
      </c>
      <c r="D607" s="63" t="str">
        <f t="shared" si="5"/>
        <v>00/01/1900</v>
      </c>
      <c r="E607" s="63" t="str">
        <f t="shared" si="6"/>
        <v>01/00/1900</v>
      </c>
      <c r="G607" s="186"/>
    </row>
    <row r="608">
      <c r="A608" s="187" t="s">
        <v>2206</v>
      </c>
      <c r="B608" s="187" t="s">
        <v>2228</v>
      </c>
      <c r="C608" s="187" t="s">
        <v>2208</v>
      </c>
      <c r="D608" s="63" t="str">
        <f t="shared" si="5"/>
        <v>11/28/2022</v>
      </c>
      <c r="E608" s="63" t="str">
        <f t="shared" si="6"/>
        <v>28/11/2022</v>
      </c>
      <c r="G608" s="186" t="s">
        <v>912</v>
      </c>
      <c r="K608" s="63" t="s">
        <v>913</v>
      </c>
    </row>
    <row r="609">
      <c r="A609" s="188" t="s">
        <v>2269</v>
      </c>
      <c r="B609" s="188" t="s">
        <v>2236</v>
      </c>
      <c r="C609" s="188" t="s">
        <v>2270</v>
      </c>
      <c r="D609" s="63" t="str">
        <f t="shared" si="5"/>
        <v>00/01/1900</v>
      </c>
      <c r="E609" s="63" t="str">
        <f t="shared" si="6"/>
        <v>01/00/1900</v>
      </c>
      <c r="G609" s="186"/>
    </row>
    <row r="610">
      <c r="A610" s="188" t="s">
        <v>2214</v>
      </c>
      <c r="B610" s="188" t="s">
        <v>2260</v>
      </c>
      <c r="C610" s="188" t="s">
        <v>2208</v>
      </c>
      <c r="D610" s="63" t="str">
        <f t="shared" si="5"/>
        <v>09/02/2022</v>
      </c>
      <c r="E610" s="63" t="str">
        <f t="shared" si="6"/>
        <v>02/09/2022</v>
      </c>
      <c r="G610" s="189" t="s">
        <v>2354</v>
      </c>
      <c r="K610" s="63" t="s">
        <v>2355</v>
      </c>
    </row>
    <row r="611">
      <c r="A611" s="188" t="s">
        <v>2269</v>
      </c>
      <c r="B611" s="188" t="s">
        <v>2236</v>
      </c>
      <c r="C611" s="188" t="s">
        <v>2270</v>
      </c>
      <c r="D611" s="63" t="str">
        <f t="shared" si="5"/>
        <v>00/01/1900</v>
      </c>
      <c r="E611" s="63" t="str">
        <f t="shared" si="6"/>
        <v>01/00/1900</v>
      </c>
      <c r="G611" s="186"/>
    </row>
    <row r="612">
      <c r="A612" s="187" t="s">
        <v>2219</v>
      </c>
      <c r="B612" s="187" t="s">
        <v>2239</v>
      </c>
      <c r="C612" s="187" t="s">
        <v>2208</v>
      </c>
      <c r="D612" s="63" t="str">
        <f t="shared" si="5"/>
        <v>4/21/2022</v>
      </c>
      <c r="E612" s="63" t="str">
        <f t="shared" si="6"/>
        <v>21/4/2022</v>
      </c>
      <c r="G612" s="186" t="s">
        <v>381</v>
      </c>
      <c r="K612" s="63" t="s">
        <v>382</v>
      </c>
    </row>
    <row r="613">
      <c r="A613" s="188" t="s">
        <v>2269</v>
      </c>
      <c r="B613" s="188" t="s">
        <v>2236</v>
      </c>
      <c r="C613" s="188" t="s">
        <v>2270</v>
      </c>
      <c r="D613" s="63" t="str">
        <f t="shared" si="5"/>
        <v>00/01/1900</v>
      </c>
      <c r="E613" s="63" t="str">
        <f t="shared" si="6"/>
        <v>01/00/1900</v>
      </c>
      <c r="G613" s="186"/>
    </row>
    <row r="614">
      <c r="A614" s="187" t="s">
        <v>2222</v>
      </c>
      <c r="B614" s="187" t="s">
        <v>2263</v>
      </c>
      <c r="C614" s="187" t="s">
        <v>2208</v>
      </c>
      <c r="D614" s="63" t="str">
        <f t="shared" si="5"/>
        <v>10/19/2022</v>
      </c>
      <c r="E614" s="63" t="str">
        <f t="shared" si="6"/>
        <v>19/10/2022</v>
      </c>
      <c r="G614" s="186" t="s">
        <v>374</v>
      </c>
      <c r="K614" s="63" t="s">
        <v>376</v>
      </c>
    </row>
    <row r="615">
      <c r="A615" s="188" t="s">
        <v>2269</v>
      </c>
      <c r="B615" s="188" t="s">
        <v>2236</v>
      </c>
      <c r="C615" s="188" t="s">
        <v>2270</v>
      </c>
      <c r="D615" s="63" t="str">
        <f t="shared" si="5"/>
        <v>00/01/1900</v>
      </c>
      <c r="E615" s="63" t="str">
        <f t="shared" si="6"/>
        <v>01/00/1900</v>
      </c>
      <c r="G615" s="186"/>
    </row>
    <row r="616">
      <c r="A616" s="188" t="s">
        <v>2269</v>
      </c>
      <c r="B616" s="188" t="s">
        <v>2236</v>
      </c>
      <c r="C616" s="188" t="s">
        <v>2270</v>
      </c>
      <c r="D616" s="63" t="str">
        <f t="shared" si="5"/>
        <v>00/01/1900</v>
      </c>
      <c r="E616" s="63" t="str">
        <f t="shared" si="6"/>
        <v>01/00/1900</v>
      </c>
      <c r="G616" s="186"/>
    </row>
    <row r="617">
      <c r="A617" s="188" t="s">
        <v>2269</v>
      </c>
      <c r="B617" s="188" t="s">
        <v>2236</v>
      </c>
      <c r="C617" s="188" t="s">
        <v>2270</v>
      </c>
      <c r="D617" s="63" t="str">
        <f t="shared" si="5"/>
        <v>00/01/1900</v>
      </c>
      <c r="E617" s="63" t="str">
        <f t="shared" si="6"/>
        <v>01/00/1900</v>
      </c>
      <c r="G617" s="186"/>
    </row>
    <row r="618">
      <c r="A618" s="188" t="s">
        <v>2269</v>
      </c>
      <c r="B618" s="188" t="s">
        <v>2236</v>
      </c>
      <c r="C618" s="188" t="s">
        <v>2270</v>
      </c>
      <c r="D618" s="63" t="str">
        <f t="shared" si="5"/>
        <v>00/01/1900</v>
      </c>
      <c r="E618" s="63" t="str">
        <f t="shared" si="6"/>
        <v>01/00/1900</v>
      </c>
      <c r="G618" s="186"/>
    </row>
    <row r="619">
      <c r="A619" s="188" t="s">
        <v>2269</v>
      </c>
      <c r="B619" s="188" t="s">
        <v>2236</v>
      </c>
      <c r="C619" s="188" t="s">
        <v>2270</v>
      </c>
      <c r="D619" s="63" t="str">
        <f t="shared" si="5"/>
        <v>00/01/1900</v>
      </c>
      <c r="E619" s="63" t="str">
        <f t="shared" si="6"/>
        <v>01/00/1900</v>
      </c>
      <c r="G619" s="186"/>
    </row>
    <row r="620">
      <c r="A620" s="188" t="s">
        <v>2269</v>
      </c>
      <c r="B620" s="188" t="s">
        <v>2236</v>
      </c>
      <c r="C620" s="188" t="s">
        <v>2270</v>
      </c>
      <c r="D620" s="63" t="str">
        <f t="shared" si="5"/>
        <v>00/01/1900</v>
      </c>
      <c r="E620" s="63" t="str">
        <f t="shared" si="6"/>
        <v>01/00/1900</v>
      </c>
      <c r="G620" s="186"/>
    </row>
    <row r="621">
      <c r="A621" s="188" t="s">
        <v>2269</v>
      </c>
      <c r="B621" s="188" t="s">
        <v>2236</v>
      </c>
      <c r="C621" s="188" t="s">
        <v>2270</v>
      </c>
      <c r="D621" s="63" t="str">
        <f t="shared" si="5"/>
        <v>00/01/1900</v>
      </c>
      <c r="E621" s="63" t="str">
        <f t="shared" si="6"/>
        <v>01/00/1900</v>
      </c>
      <c r="G621" s="186"/>
    </row>
    <row r="622">
      <c r="A622" s="187" t="s">
        <v>2206</v>
      </c>
      <c r="B622" s="187" t="s">
        <v>2225</v>
      </c>
      <c r="C622" s="187" t="s">
        <v>2208</v>
      </c>
      <c r="D622" s="63" t="str">
        <f t="shared" si="5"/>
        <v>11/23/2022</v>
      </c>
      <c r="E622" s="63" t="str">
        <f t="shared" si="6"/>
        <v>23/11/2022</v>
      </c>
      <c r="G622" s="186" t="s">
        <v>2226</v>
      </c>
      <c r="K622" s="63" t="s">
        <v>2227</v>
      </c>
    </row>
    <row r="623">
      <c r="A623" s="187" t="s">
        <v>2235</v>
      </c>
      <c r="B623" s="187" t="s">
        <v>2245</v>
      </c>
      <c r="C623" s="187" t="s">
        <v>2208</v>
      </c>
      <c r="D623" s="63" t="str">
        <f t="shared" si="5"/>
        <v>5/16/2022</v>
      </c>
      <c r="E623" s="63" t="str">
        <f t="shared" si="6"/>
        <v>16/5/2022</v>
      </c>
      <c r="G623" s="186" t="s">
        <v>2343</v>
      </c>
      <c r="K623" s="63" t="s">
        <v>2344</v>
      </c>
    </row>
    <row r="624">
      <c r="A624" s="188" t="s">
        <v>2229</v>
      </c>
      <c r="B624" s="188" t="s">
        <v>2206</v>
      </c>
      <c r="C624" s="188" t="s">
        <v>2208</v>
      </c>
      <c r="D624" s="63" t="str">
        <f t="shared" si="5"/>
        <v>05/11/2022</v>
      </c>
      <c r="E624" s="63" t="str">
        <f t="shared" si="6"/>
        <v>11/05/2022</v>
      </c>
      <c r="G624" s="189" t="s">
        <v>2356</v>
      </c>
      <c r="K624" s="63" t="s">
        <v>1576</v>
      </c>
    </row>
    <row r="625">
      <c r="A625" s="188" t="s">
        <v>2269</v>
      </c>
      <c r="B625" s="188" t="s">
        <v>2236</v>
      </c>
      <c r="C625" s="188" t="s">
        <v>2270</v>
      </c>
      <c r="D625" s="63" t="str">
        <f t="shared" si="5"/>
        <v>00/01/1900</v>
      </c>
      <c r="E625" s="63" t="str">
        <f t="shared" si="6"/>
        <v>01/00/1900</v>
      </c>
      <c r="G625" s="186"/>
    </row>
    <row r="626">
      <c r="A626" s="188" t="s">
        <v>2269</v>
      </c>
      <c r="B626" s="188" t="s">
        <v>2236</v>
      </c>
      <c r="C626" s="188" t="s">
        <v>2270</v>
      </c>
      <c r="D626" s="63" t="str">
        <f t="shared" si="5"/>
        <v>00/01/1900</v>
      </c>
      <c r="E626" s="63" t="str">
        <f t="shared" si="6"/>
        <v>01/00/1900</v>
      </c>
      <c r="G626" s="186"/>
    </row>
    <row r="627">
      <c r="A627" s="187" t="s">
        <v>2206</v>
      </c>
      <c r="B627" s="187" t="s">
        <v>2218</v>
      </c>
      <c r="C627" s="187" t="s">
        <v>2208</v>
      </c>
      <c r="D627" s="63" t="str">
        <f t="shared" si="5"/>
        <v>11/25/2022</v>
      </c>
      <c r="E627" s="63" t="str">
        <f t="shared" si="6"/>
        <v>25/11/2022</v>
      </c>
      <c r="G627" s="186" t="s">
        <v>2312</v>
      </c>
      <c r="K627" s="63" t="s">
        <v>2313</v>
      </c>
    </row>
    <row r="628">
      <c r="A628" s="188" t="s">
        <v>2206</v>
      </c>
      <c r="B628" s="188" t="s">
        <v>2236</v>
      </c>
      <c r="C628" s="188" t="s">
        <v>2208</v>
      </c>
      <c r="D628" s="63" t="str">
        <f t="shared" si="5"/>
        <v>11/01/2022</v>
      </c>
      <c r="E628" s="63" t="str">
        <f t="shared" si="6"/>
        <v>01/11/2022</v>
      </c>
      <c r="G628" s="186" t="s">
        <v>1293</v>
      </c>
      <c r="K628" s="63" t="s">
        <v>1292</v>
      </c>
    </row>
    <row r="629">
      <c r="A629" s="188" t="s">
        <v>2249</v>
      </c>
      <c r="B629" s="188" t="s">
        <v>2211</v>
      </c>
      <c r="C629" s="188" t="s">
        <v>2208</v>
      </c>
      <c r="D629" s="63" t="str">
        <f t="shared" si="5"/>
        <v>04/07/2022</v>
      </c>
      <c r="E629" s="63" t="str">
        <f t="shared" si="6"/>
        <v>07/04/2022</v>
      </c>
      <c r="G629" s="189" t="s">
        <v>2357</v>
      </c>
      <c r="K629" s="63" t="s">
        <v>2358</v>
      </c>
    </row>
    <row r="630">
      <c r="A630" s="188" t="s">
        <v>2269</v>
      </c>
      <c r="B630" s="188" t="s">
        <v>2236</v>
      </c>
      <c r="C630" s="188" t="s">
        <v>2270</v>
      </c>
      <c r="D630" s="63" t="str">
        <f t="shared" si="5"/>
        <v>00/01/1900</v>
      </c>
      <c r="E630" s="63" t="str">
        <f t="shared" si="6"/>
        <v>01/00/1900</v>
      </c>
      <c r="G630" s="186"/>
    </row>
    <row r="631">
      <c r="A631" s="188" t="s">
        <v>2206</v>
      </c>
      <c r="B631" s="188" t="s">
        <v>2242</v>
      </c>
      <c r="C631" s="188" t="s">
        <v>2208</v>
      </c>
      <c r="D631" s="63" t="str">
        <f t="shared" si="5"/>
        <v>11/08/2022</v>
      </c>
      <c r="E631" s="63" t="str">
        <f t="shared" si="6"/>
        <v>08/11/2022</v>
      </c>
      <c r="G631" s="186" t="s">
        <v>1455</v>
      </c>
      <c r="K631" s="63" t="s">
        <v>1692</v>
      </c>
    </row>
    <row r="632">
      <c r="A632" s="188" t="s">
        <v>2229</v>
      </c>
      <c r="B632" s="188" t="s">
        <v>2206</v>
      </c>
      <c r="C632" s="188" t="s">
        <v>2208</v>
      </c>
      <c r="D632" s="63" t="str">
        <f t="shared" si="5"/>
        <v>05/11/2022</v>
      </c>
      <c r="E632" s="63" t="str">
        <f t="shared" si="6"/>
        <v>11/05/2022</v>
      </c>
      <c r="G632" s="189" t="s">
        <v>2356</v>
      </c>
      <c r="K632" s="63" t="s">
        <v>1576</v>
      </c>
    </row>
    <row r="633">
      <c r="A633" s="187" t="s">
        <v>2224</v>
      </c>
      <c r="B633" s="187" t="s">
        <v>2225</v>
      </c>
      <c r="C633" s="187" t="s">
        <v>2208</v>
      </c>
      <c r="D633" s="63" t="str">
        <f t="shared" si="5"/>
        <v>8/23/2022</v>
      </c>
      <c r="E633" s="63" t="str">
        <f t="shared" si="6"/>
        <v>23/8/2022</v>
      </c>
      <c r="G633" s="186" t="s">
        <v>201</v>
      </c>
      <c r="K633" s="63" t="s">
        <v>204</v>
      </c>
    </row>
    <row r="634">
      <c r="A634" s="187" t="s">
        <v>2222</v>
      </c>
      <c r="B634" s="187" t="s">
        <v>2287</v>
      </c>
      <c r="C634" s="187" t="s">
        <v>2208</v>
      </c>
      <c r="D634" s="63" t="str">
        <f t="shared" si="5"/>
        <v>10/31/2022</v>
      </c>
      <c r="E634" s="63" t="str">
        <f t="shared" si="6"/>
        <v>31/10/2022</v>
      </c>
      <c r="G634" s="186" t="s">
        <v>352</v>
      </c>
      <c r="K634" s="63" t="s">
        <v>354</v>
      </c>
    </row>
    <row r="635">
      <c r="A635" s="187" t="s">
        <v>2240</v>
      </c>
      <c r="B635" s="187" t="s">
        <v>2228</v>
      </c>
      <c r="C635" s="187" t="s">
        <v>2208</v>
      </c>
      <c r="D635" s="63" t="str">
        <f t="shared" si="5"/>
        <v>6/28/2022</v>
      </c>
      <c r="E635" s="63" t="str">
        <f t="shared" si="6"/>
        <v>28/6/2022</v>
      </c>
      <c r="G635" s="186" t="s">
        <v>245</v>
      </c>
      <c r="K635" s="63" t="s">
        <v>247</v>
      </c>
    </row>
    <row r="636">
      <c r="A636" s="188" t="s">
        <v>2269</v>
      </c>
      <c r="B636" s="188" t="s">
        <v>2236</v>
      </c>
      <c r="C636" s="188" t="s">
        <v>2270</v>
      </c>
      <c r="D636" s="63" t="str">
        <f t="shared" si="5"/>
        <v>00/01/1900</v>
      </c>
      <c r="E636" s="63" t="str">
        <f t="shared" si="6"/>
        <v>01/00/1900</v>
      </c>
      <c r="G636" s="186"/>
    </row>
    <row r="637">
      <c r="A637" s="187" t="s">
        <v>2224</v>
      </c>
      <c r="B637" s="187" t="s">
        <v>2263</v>
      </c>
      <c r="C637" s="187" t="s">
        <v>2208</v>
      </c>
      <c r="D637" s="63" t="str">
        <f t="shared" si="5"/>
        <v>8/19/2022</v>
      </c>
      <c r="E637" s="63" t="str">
        <f t="shared" si="6"/>
        <v>19/8/2022</v>
      </c>
      <c r="G637" s="186" t="s">
        <v>2359</v>
      </c>
      <c r="K637" s="63" t="s">
        <v>2360</v>
      </c>
    </row>
    <row r="638">
      <c r="A638" s="188" t="s">
        <v>2269</v>
      </c>
      <c r="B638" s="188" t="s">
        <v>2236</v>
      </c>
      <c r="C638" s="188" t="s">
        <v>2270</v>
      </c>
      <c r="D638" s="63" t="str">
        <f t="shared" si="5"/>
        <v>00/01/1900</v>
      </c>
      <c r="E638" s="63" t="str">
        <f t="shared" si="6"/>
        <v>01/00/1900</v>
      </c>
      <c r="G638" s="186"/>
    </row>
    <row r="639">
      <c r="A639" s="188" t="s">
        <v>2269</v>
      </c>
      <c r="B639" s="188" t="s">
        <v>2236</v>
      </c>
      <c r="C639" s="188" t="s">
        <v>2270</v>
      </c>
      <c r="D639" s="63" t="str">
        <f t="shared" si="5"/>
        <v>00/01/1900</v>
      </c>
      <c r="E639" s="63" t="str">
        <f t="shared" si="6"/>
        <v>01/00/1900</v>
      </c>
      <c r="G639" s="186"/>
    </row>
    <row r="640">
      <c r="A640" s="188" t="s">
        <v>2269</v>
      </c>
      <c r="B640" s="188" t="s">
        <v>2236</v>
      </c>
      <c r="C640" s="188" t="s">
        <v>2270</v>
      </c>
      <c r="D640" s="63" t="str">
        <f t="shared" si="5"/>
        <v>00/01/1900</v>
      </c>
      <c r="E640" s="63" t="str">
        <f t="shared" si="6"/>
        <v>01/00/1900</v>
      </c>
      <c r="G640" s="186"/>
    </row>
    <row r="641">
      <c r="A641" s="188" t="s">
        <v>2269</v>
      </c>
      <c r="B641" s="188" t="s">
        <v>2236</v>
      </c>
      <c r="C641" s="188" t="s">
        <v>2270</v>
      </c>
      <c r="D641" s="63" t="str">
        <f t="shared" si="5"/>
        <v>00/01/1900</v>
      </c>
      <c r="E641" s="63" t="str">
        <f t="shared" si="6"/>
        <v>01/00/1900</v>
      </c>
      <c r="G641" s="186"/>
    </row>
    <row r="642">
      <c r="A642" s="187" t="s">
        <v>2219</v>
      </c>
      <c r="B642" s="187" t="s">
        <v>2223</v>
      </c>
      <c r="C642" s="187" t="s">
        <v>2208</v>
      </c>
      <c r="D642" s="63" t="str">
        <f t="shared" si="5"/>
        <v>4/13/2022</v>
      </c>
      <c r="E642" s="63" t="str">
        <f t="shared" si="6"/>
        <v>13/4/2022</v>
      </c>
      <c r="G642" s="186" t="s">
        <v>468</v>
      </c>
      <c r="K642" s="63" t="s">
        <v>470</v>
      </c>
    </row>
    <row r="643">
      <c r="A643" s="188" t="s">
        <v>2269</v>
      </c>
      <c r="B643" s="188" t="s">
        <v>2236</v>
      </c>
      <c r="C643" s="188" t="s">
        <v>2270</v>
      </c>
      <c r="D643" s="63" t="str">
        <f t="shared" si="5"/>
        <v>00/01/1900</v>
      </c>
      <c r="E643" s="63" t="str">
        <f t="shared" si="6"/>
        <v>01/00/1900</v>
      </c>
      <c r="G643" s="186"/>
    </row>
    <row r="644">
      <c r="A644" s="188" t="s">
        <v>2269</v>
      </c>
      <c r="B644" s="188" t="s">
        <v>2236</v>
      </c>
      <c r="C644" s="188" t="s">
        <v>2270</v>
      </c>
      <c r="D644" s="63" t="str">
        <f t="shared" si="5"/>
        <v>00/01/1900</v>
      </c>
      <c r="E644" s="63" t="str">
        <f t="shared" si="6"/>
        <v>01/00/1900</v>
      </c>
      <c r="G644" s="186"/>
    </row>
    <row r="645">
      <c r="A645" s="187" t="s">
        <v>2206</v>
      </c>
      <c r="B645" s="187" t="s">
        <v>2245</v>
      </c>
      <c r="C645" s="187" t="s">
        <v>2208</v>
      </c>
      <c r="D645" s="63" t="str">
        <f t="shared" si="5"/>
        <v>11/16/2022</v>
      </c>
      <c r="E645" s="63" t="str">
        <f t="shared" si="6"/>
        <v>16/11/2022</v>
      </c>
      <c r="G645" s="186" t="s">
        <v>1033</v>
      </c>
      <c r="K645" s="63" t="s">
        <v>1034</v>
      </c>
    </row>
    <row r="646">
      <c r="A646" s="188" t="s">
        <v>2269</v>
      </c>
      <c r="B646" s="188" t="s">
        <v>2236</v>
      </c>
      <c r="C646" s="188" t="s">
        <v>2270</v>
      </c>
      <c r="D646" s="63" t="str">
        <f t="shared" si="5"/>
        <v>00/01/1900</v>
      </c>
      <c r="E646" s="63" t="str">
        <f t="shared" si="6"/>
        <v>01/00/1900</v>
      </c>
      <c r="G646" s="186"/>
    </row>
    <row r="647">
      <c r="A647" s="188" t="s">
        <v>2242</v>
      </c>
      <c r="B647" s="188" t="s">
        <v>2229</v>
      </c>
      <c r="C647" s="188" t="s">
        <v>2208</v>
      </c>
      <c r="D647" s="63" t="str">
        <f t="shared" si="5"/>
        <v>08/05/2022</v>
      </c>
      <c r="E647" s="63" t="str">
        <f t="shared" si="6"/>
        <v>05/08/2022</v>
      </c>
      <c r="G647" s="189" t="s">
        <v>2318</v>
      </c>
      <c r="K647" s="63" t="s">
        <v>2319</v>
      </c>
    </row>
    <row r="648">
      <c r="A648" s="188" t="s">
        <v>2269</v>
      </c>
      <c r="B648" s="188" t="s">
        <v>2236</v>
      </c>
      <c r="C648" s="188" t="s">
        <v>2270</v>
      </c>
      <c r="D648" s="63" t="str">
        <f t="shared" si="5"/>
        <v>00/01/1900</v>
      </c>
      <c r="E648" s="63" t="str">
        <f t="shared" si="6"/>
        <v>01/00/1900</v>
      </c>
      <c r="G648" s="186"/>
    </row>
    <row r="649">
      <c r="A649" s="188" t="s">
        <v>2269</v>
      </c>
      <c r="B649" s="188" t="s">
        <v>2236</v>
      </c>
      <c r="C649" s="188" t="s">
        <v>2270</v>
      </c>
      <c r="D649" s="63" t="str">
        <f t="shared" si="5"/>
        <v>00/01/1900</v>
      </c>
      <c r="E649" s="63" t="str">
        <f t="shared" si="6"/>
        <v>01/00/1900</v>
      </c>
      <c r="G649" s="186"/>
    </row>
    <row r="650">
      <c r="A650" s="188" t="s">
        <v>2269</v>
      </c>
      <c r="B650" s="188" t="s">
        <v>2236</v>
      </c>
      <c r="C650" s="188" t="s">
        <v>2270</v>
      </c>
      <c r="D650" s="63" t="str">
        <f t="shared" si="5"/>
        <v>00/01/1900</v>
      </c>
      <c r="E650" s="63" t="str">
        <f t="shared" si="6"/>
        <v>01/00/1900</v>
      </c>
      <c r="G650" s="186"/>
    </row>
    <row r="651">
      <c r="A651" s="188" t="s">
        <v>2242</v>
      </c>
      <c r="B651" s="188" t="s">
        <v>2242</v>
      </c>
      <c r="C651" s="188" t="s">
        <v>2208</v>
      </c>
      <c r="D651" s="63" t="str">
        <f t="shared" si="5"/>
        <v>08/08/2022</v>
      </c>
      <c r="E651" s="63" t="str">
        <f t="shared" si="6"/>
        <v>08/08/2022</v>
      </c>
      <c r="G651" s="189" t="s">
        <v>2271</v>
      </c>
      <c r="K651" s="63" t="s">
        <v>2272</v>
      </c>
    </row>
    <row r="652">
      <c r="A652" s="188" t="s">
        <v>2269</v>
      </c>
      <c r="B652" s="188" t="s">
        <v>2236</v>
      </c>
      <c r="C652" s="188" t="s">
        <v>2270</v>
      </c>
      <c r="D652" s="63" t="str">
        <f t="shared" si="5"/>
        <v>00/01/1900</v>
      </c>
      <c r="E652" s="63" t="str">
        <f t="shared" si="6"/>
        <v>01/00/1900</v>
      </c>
      <c r="G652" s="186"/>
    </row>
    <row r="653">
      <c r="A653" s="188" t="s">
        <v>2249</v>
      </c>
      <c r="B653" s="188" t="s">
        <v>2243</v>
      </c>
      <c r="C653" s="188" t="s">
        <v>2208</v>
      </c>
      <c r="D653" s="63" t="str">
        <f t="shared" si="5"/>
        <v>04/12/2022</v>
      </c>
      <c r="E653" s="63" t="str">
        <f t="shared" si="6"/>
        <v>12/04/2022</v>
      </c>
      <c r="G653" s="189" t="s">
        <v>346</v>
      </c>
      <c r="K653" s="63" t="s">
        <v>2273</v>
      </c>
    </row>
    <row r="654">
      <c r="A654" s="188" t="s">
        <v>2269</v>
      </c>
      <c r="B654" s="188" t="s">
        <v>2236</v>
      </c>
      <c r="C654" s="188" t="s">
        <v>2270</v>
      </c>
      <c r="D654" s="63" t="str">
        <f t="shared" si="5"/>
        <v>00/01/1900</v>
      </c>
      <c r="E654" s="63" t="str">
        <f t="shared" si="6"/>
        <v>01/00/1900</v>
      </c>
      <c r="G654" s="186"/>
    </row>
    <row r="655">
      <c r="A655" s="188" t="s">
        <v>2269</v>
      </c>
      <c r="B655" s="188" t="s">
        <v>2236</v>
      </c>
      <c r="C655" s="188" t="s">
        <v>2270</v>
      </c>
      <c r="D655" s="63" t="str">
        <f t="shared" si="5"/>
        <v>00/01/1900</v>
      </c>
      <c r="E655" s="63" t="str">
        <f t="shared" si="6"/>
        <v>01/00/1900</v>
      </c>
      <c r="G655" s="186"/>
    </row>
    <row r="656">
      <c r="A656" s="188" t="s">
        <v>2269</v>
      </c>
      <c r="B656" s="188" t="s">
        <v>2236</v>
      </c>
      <c r="C656" s="188" t="s">
        <v>2270</v>
      </c>
      <c r="D656" s="63" t="str">
        <f t="shared" si="5"/>
        <v>00/01/1900</v>
      </c>
      <c r="E656" s="63" t="str">
        <f t="shared" si="6"/>
        <v>01/00/1900</v>
      </c>
      <c r="G656" s="186"/>
    </row>
    <row r="657">
      <c r="A657" s="188" t="s">
        <v>2269</v>
      </c>
      <c r="B657" s="188" t="s">
        <v>2236</v>
      </c>
      <c r="C657" s="188" t="s">
        <v>2270</v>
      </c>
      <c r="D657" s="63" t="str">
        <f t="shared" si="5"/>
        <v>00/01/1900</v>
      </c>
      <c r="E657" s="63" t="str">
        <f t="shared" si="6"/>
        <v>01/00/1900</v>
      </c>
      <c r="G657" s="186"/>
    </row>
    <row r="658">
      <c r="A658" s="187" t="s">
        <v>2222</v>
      </c>
      <c r="B658" s="187" t="s">
        <v>2259</v>
      </c>
      <c r="C658" s="187" t="s">
        <v>2208</v>
      </c>
      <c r="D658" s="63" t="str">
        <f t="shared" si="5"/>
        <v>10/20/2022</v>
      </c>
      <c r="E658" s="63" t="str">
        <f t="shared" si="6"/>
        <v>20/10/2022</v>
      </c>
      <c r="G658" s="186" t="s">
        <v>1849</v>
      </c>
      <c r="K658" s="63" t="s">
        <v>2297</v>
      </c>
    </row>
    <row r="659">
      <c r="A659" s="188" t="s">
        <v>2249</v>
      </c>
      <c r="B659" s="188" t="s">
        <v>2206</v>
      </c>
      <c r="C659" s="188" t="s">
        <v>2208</v>
      </c>
      <c r="D659" s="63" t="str">
        <f t="shared" si="5"/>
        <v>04/11/2022</v>
      </c>
      <c r="E659" s="63" t="str">
        <f t="shared" si="6"/>
        <v>11/04/2022</v>
      </c>
      <c r="G659" s="189" t="s">
        <v>509</v>
      </c>
      <c r="K659" s="63" t="s">
        <v>1533</v>
      </c>
    </row>
    <row r="660">
      <c r="A660" s="188" t="s">
        <v>2269</v>
      </c>
      <c r="B660" s="188" t="s">
        <v>2236</v>
      </c>
      <c r="C660" s="188" t="s">
        <v>2270</v>
      </c>
      <c r="D660" s="63" t="str">
        <f t="shared" si="5"/>
        <v>00/01/1900</v>
      </c>
      <c r="E660" s="63" t="str">
        <f t="shared" si="6"/>
        <v>01/00/1900</v>
      </c>
      <c r="G660" s="186"/>
    </row>
    <row r="661">
      <c r="A661" s="188" t="s">
        <v>2229</v>
      </c>
      <c r="B661" s="188" t="s">
        <v>2249</v>
      </c>
      <c r="C661" s="188" t="s">
        <v>2208</v>
      </c>
      <c r="D661" s="63" t="str">
        <f t="shared" si="5"/>
        <v>05/04/2022</v>
      </c>
      <c r="E661" s="63" t="str">
        <f t="shared" si="6"/>
        <v>04/05/2022</v>
      </c>
      <c r="G661" s="189" t="s">
        <v>2250</v>
      </c>
      <c r="K661" s="63" t="s">
        <v>1361</v>
      </c>
    </row>
    <row r="662">
      <c r="A662" s="188" t="s">
        <v>2269</v>
      </c>
      <c r="B662" s="188" t="s">
        <v>2236</v>
      </c>
      <c r="C662" s="188" t="s">
        <v>2270</v>
      </c>
      <c r="D662" s="63" t="str">
        <f t="shared" si="5"/>
        <v>00/01/1900</v>
      </c>
      <c r="E662" s="63" t="str">
        <f t="shared" si="6"/>
        <v>01/00/1900</v>
      </c>
      <c r="G662" s="186"/>
    </row>
    <row r="663">
      <c r="A663" s="188" t="s">
        <v>2229</v>
      </c>
      <c r="B663" s="188" t="s">
        <v>2206</v>
      </c>
      <c r="C663" s="188" t="s">
        <v>2208</v>
      </c>
      <c r="D663" s="63" t="str">
        <f t="shared" si="5"/>
        <v>05/11/2022</v>
      </c>
      <c r="E663" s="63" t="str">
        <f t="shared" si="6"/>
        <v>11/05/2022</v>
      </c>
      <c r="G663" s="189" t="s">
        <v>2356</v>
      </c>
      <c r="K663" s="63" t="s">
        <v>1576</v>
      </c>
    </row>
    <row r="664">
      <c r="A664" s="188" t="s">
        <v>2269</v>
      </c>
      <c r="B664" s="188" t="s">
        <v>2236</v>
      </c>
      <c r="C664" s="188" t="s">
        <v>2270</v>
      </c>
      <c r="D664" s="63" t="str">
        <f t="shared" si="5"/>
        <v>00/01/1900</v>
      </c>
      <c r="E664" s="63" t="str">
        <f t="shared" si="6"/>
        <v>01/00/1900</v>
      </c>
      <c r="G664" s="186"/>
    </row>
    <row r="665">
      <c r="A665" s="188" t="s">
        <v>2269</v>
      </c>
      <c r="B665" s="188" t="s">
        <v>2236</v>
      </c>
      <c r="C665" s="188" t="s">
        <v>2270</v>
      </c>
      <c r="D665" s="63" t="str">
        <f t="shared" si="5"/>
        <v>00/01/1900</v>
      </c>
      <c r="E665" s="63" t="str">
        <f t="shared" si="6"/>
        <v>01/00/1900</v>
      </c>
      <c r="G665" s="186"/>
    </row>
    <row r="666">
      <c r="A666" s="188" t="s">
        <v>2269</v>
      </c>
      <c r="B666" s="188" t="s">
        <v>2236</v>
      </c>
      <c r="C666" s="188" t="s">
        <v>2270</v>
      </c>
      <c r="D666" s="63" t="str">
        <f t="shared" si="5"/>
        <v>00/01/1900</v>
      </c>
      <c r="E666" s="63" t="str">
        <f t="shared" si="6"/>
        <v>01/00/1900</v>
      </c>
      <c r="G666" s="186"/>
    </row>
    <row r="667">
      <c r="A667" s="188" t="s">
        <v>2269</v>
      </c>
      <c r="B667" s="188" t="s">
        <v>2236</v>
      </c>
      <c r="C667" s="188" t="s">
        <v>2270</v>
      </c>
      <c r="D667" s="63" t="str">
        <f t="shared" si="5"/>
        <v>00/01/1900</v>
      </c>
      <c r="E667" s="63" t="str">
        <f t="shared" si="6"/>
        <v>01/00/1900</v>
      </c>
      <c r="G667" s="186"/>
    </row>
    <row r="668">
      <c r="A668" s="188" t="s">
        <v>2211</v>
      </c>
      <c r="B668" s="188" t="s">
        <v>2243</v>
      </c>
      <c r="C668" s="188" t="s">
        <v>2208</v>
      </c>
      <c r="D668" s="63" t="str">
        <f t="shared" si="5"/>
        <v>07/12/2022</v>
      </c>
      <c r="E668" s="63" t="str">
        <f t="shared" si="6"/>
        <v>12/07/2022</v>
      </c>
      <c r="G668" s="189" t="s">
        <v>575</v>
      </c>
      <c r="K668" s="63" t="s">
        <v>2361</v>
      </c>
    </row>
    <row r="669">
      <c r="A669" s="187" t="s">
        <v>2222</v>
      </c>
      <c r="B669" s="187" t="s">
        <v>2220</v>
      </c>
      <c r="C669" s="187" t="s">
        <v>2208</v>
      </c>
      <c r="D669" s="63" t="str">
        <f t="shared" si="5"/>
        <v>10/26/2022</v>
      </c>
      <c r="E669" s="63" t="str">
        <f t="shared" si="6"/>
        <v>26/10/2022</v>
      </c>
      <c r="G669" s="186" t="s">
        <v>451</v>
      </c>
      <c r="K669" s="63" t="s">
        <v>452</v>
      </c>
    </row>
    <row r="670">
      <c r="A670" s="188" t="s">
        <v>2269</v>
      </c>
      <c r="B670" s="188" t="s">
        <v>2236</v>
      </c>
      <c r="C670" s="188" t="s">
        <v>2270</v>
      </c>
      <c r="D670" s="63" t="str">
        <f t="shared" si="5"/>
        <v>00/01/1900</v>
      </c>
      <c r="E670" s="63" t="str">
        <f t="shared" si="6"/>
        <v>01/00/1900</v>
      </c>
      <c r="G670" s="186"/>
    </row>
    <row r="671">
      <c r="A671" s="188" t="s">
        <v>2269</v>
      </c>
      <c r="B671" s="188" t="s">
        <v>2236</v>
      </c>
      <c r="C671" s="188" t="s">
        <v>2270</v>
      </c>
      <c r="D671" s="63" t="str">
        <f t="shared" si="5"/>
        <v>00/01/1900</v>
      </c>
      <c r="E671" s="63" t="str">
        <f t="shared" si="6"/>
        <v>01/00/1900</v>
      </c>
      <c r="G671" s="186"/>
    </row>
    <row r="672">
      <c r="A672" s="188" t="s">
        <v>2269</v>
      </c>
      <c r="B672" s="188" t="s">
        <v>2236</v>
      </c>
      <c r="C672" s="188" t="s">
        <v>2270</v>
      </c>
      <c r="D672" s="63" t="str">
        <f t="shared" si="5"/>
        <v>00/01/1900</v>
      </c>
      <c r="E672" s="63" t="str">
        <f t="shared" si="6"/>
        <v>01/00/1900</v>
      </c>
      <c r="G672" s="186"/>
    </row>
    <row r="673">
      <c r="A673" s="188" t="s">
        <v>2269</v>
      </c>
      <c r="B673" s="188" t="s">
        <v>2236</v>
      </c>
      <c r="C673" s="188" t="s">
        <v>2270</v>
      </c>
      <c r="D673" s="63" t="str">
        <f t="shared" si="5"/>
        <v>00/01/1900</v>
      </c>
      <c r="E673" s="63" t="str">
        <f t="shared" si="6"/>
        <v>01/00/1900</v>
      </c>
      <c r="G673" s="186"/>
    </row>
    <row r="674">
      <c r="A674" s="187" t="s">
        <v>2222</v>
      </c>
      <c r="B674" s="187" t="s">
        <v>2223</v>
      </c>
      <c r="C674" s="187" t="s">
        <v>2208</v>
      </c>
      <c r="D674" s="63" t="str">
        <f t="shared" si="5"/>
        <v>10/13/2022</v>
      </c>
      <c r="E674" s="63" t="str">
        <f t="shared" si="6"/>
        <v>13/10/2022</v>
      </c>
      <c r="G674" s="186" t="s">
        <v>144</v>
      </c>
      <c r="K674" s="63" t="s">
        <v>146</v>
      </c>
    </row>
    <row r="675">
      <c r="A675" s="187" t="s">
        <v>2206</v>
      </c>
      <c r="B675" s="187" t="s">
        <v>2245</v>
      </c>
      <c r="C675" s="187" t="s">
        <v>2208</v>
      </c>
      <c r="D675" s="63" t="str">
        <f t="shared" si="5"/>
        <v>11/16/2022</v>
      </c>
      <c r="E675" s="63" t="str">
        <f t="shared" si="6"/>
        <v>16/11/2022</v>
      </c>
      <c r="G675" s="186" t="s">
        <v>1033</v>
      </c>
      <c r="K675" s="63" t="s">
        <v>1034</v>
      </c>
    </row>
    <row r="676">
      <c r="A676" s="188" t="s">
        <v>2222</v>
      </c>
      <c r="B676" s="188" t="s">
        <v>2284</v>
      </c>
      <c r="C676" s="188" t="s">
        <v>2208</v>
      </c>
      <c r="D676" s="63" t="str">
        <f t="shared" si="5"/>
        <v>10/03/2022</v>
      </c>
      <c r="E676" s="63" t="str">
        <f t="shared" si="6"/>
        <v>03/10/2022</v>
      </c>
      <c r="G676" s="186" t="s">
        <v>2337</v>
      </c>
      <c r="K676" s="63" t="s">
        <v>1688</v>
      </c>
    </row>
    <row r="677">
      <c r="A677" s="188" t="s">
        <v>2269</v>
      </c>
      <c r="B677" s="188" t="s">
        <v>2236</v>
      </c>
      <c r="C677" s="188" t="s">
        <v>2270</v>
      </c>
      <c r="D677" s="63" t="str">
        <f t="shared" si="5"/>
        <v>00/01/1900</v>
      </c>
      <c r="E677" s="63" t="str">
        <f t="shared" si="6"/>
        <v>01/00/1900</v>
      </c>
      <c r="G677" s="186"/>
    </row>
    <row r="678">
      <c r="A678" s="188" t="s">
        <v>2206</v>
      </c>
      <c r="B678" s="188" t="s">
        <v>2260</v>
      </c>
      <c r="C678" s="188" t="s">
        <v>2208</v>
      </c>
      <c r="D678" s="63" t="str">
        <f t="shared" si="5"/>
        <v>11/02/2022</v>
      </c>
      <c r="E678" s="63" t="str">
        <f t="shared" si="6"/>
        <v>02/11/2022</v>
      </c>
      <c r="G678" s="186" t="s">
        <v>2261</v>
      </c>
      <c r="K678" s="63" t="s">
        <v>2262</v>
      </c>
    </row>
    <row r="679">
      <c r="A679" s="188" t="s">
        <v>2269</v>
      </c>
      <c r="B679" s="188" t="s">
        <v>2236</v>
      </c>
      <c r="C679" s="188" t="s">
        <v>2270</v>
      </c>
      <c r="D679" s="63" t="str">
        <f t="shared" si="5"/>
        <v>00/01/1900</v>
      </c>
      <c r="E679" s="63" t="str">
        <f t="shared" si="6"/>
        <v>01/00/1900</v>
      </c>
      <c r="G679" s="186"/>
    </row>
    <row r="680">
      <c r="A680" s="188" t="s">
        <v>2269</v>
      </c>
      <c r="B680" s="188" t="s">
        <v>2236</v>
      </c>
      <c r="C680" s="188" t="s">
        <v>2270</v>
      </c>
      <c r="D680" s="63" t="str">
        <f t="shared" si="5"/>
        <v>00/01/1900</v>
      </c>
      <c r="E680" s="63" t="str">
        <f t="shared" si="6"/>
        <v>01/00/1900</v>
      </c>
      <c r="G680" s="186"/>
    </row>
    <row r="681">
      <c r="A681" s="188" t="s">
        <v>2249</v>
      </c>
      <c r="B681" s="188" t="s">
        <v>2236</v>
      </c>
      <c r="C681" s="188" t="s">
        <v>2208</v>
      </c>
      <c r="D681" s="63" t="str">
        <f t="shared" si="5"/>
        <v>04/01/2022</v>
      </c>
      <c r="E681" s="63" t="str">
        <f t="shared" si="6"/>
        <v>01/04/2022</v>
      </c>
      <c r="G681" s="189" t="s">
        <v>2282</v>
      </c>
      <c r="K681" s="63" t="s">
        <v>1189</v>
      </c>
    </row>
    <row r="682">
      <c r="A682" s="187" t="s">
        <v>2251</v>
      </c>
      <c r="B682" s="187" t="s">
        <v>2246</v>
      </c>
      <c r="C682" s="187" t="s">
        <v>2208</v>
      </c>
      <c r="D682" s="63" t="str">
        <f t="shared" si="5"/>
        <v>9/27/2022</v>
      </c>
      <c r="E682" s="63" t="str">
        <f t="shared" si="6"/>
        <v>27/9/2022</v>
      </c>
      <c r="G682" s="186" t="s">
        <v>2362</v>
      </c>
      <c r="K682" s="63" t="s">
        <v>2363</v>
      </c>
    </row>
    <row r="683">
      <c r="A683" s="187" t="s">
        <v>2206</v>
      </c>
      <c r="B683" s="187" t="s">
        <v>2239</v>
      </c>
      <c r="C683" s="187" t="s">
        <v>2208</v>
      </c>
      <c r="D683" s="63" t="str">
        <f t="shared" si="5"/>
        <v>11/21/2022</v>
      </c>
      <c r="E683" s="63" t="str">
        <f t="shared" si="6"/>
        <v>21/11/2022</v>
      </c>
      <c r="G683" s="186" t="s">
        <v>70</v>
      </c>
      <c r="K683" s="63" t="s">
        <v>73</v>
      </c>
    </row>
    <row r="684">
      <c r="A684" s="188" t="s">
        <v>2269</v>
      </c>
      <c r="B684" s="188" t="s">
        <v>2236</v>
      </c>
      <c r="C684" s="188" t="s">
        <v>2270</v>
      </c>
      <c r="D684" s="63" t="str">
        <f t="shared" si="5"/>
        <v>00/01/1900</v>
      </c>
      <c r="E684" s="63" t="str">
        <f t="shared" si="6"/>
        <v>01/00/1900</v>
      </c>
      <c r="G684" s="186"/>
    </row>
    <row r="685">
      <c r="A685" s="188" t="s">
        <v>2206</v>
      </c>
      <c r="B685" s="188" t="s">
        <v>2214</v>
      </c>
      <c r="C685" s="188" t="s">
        <v>2208</v>
      </c>
      <c r="D685" s="63" t="str">
        <f t="shared" si="5"/>
        <v>11/09/2022</v>
      </c>
      <c r="E685" s="63" t="str">
        <f t="shared" si="6"/>
        <v>09/11/2022</v>
      </c>
      <c r="G685" s="186" t="s">
        <v>2215</v>
      </c>
      <c r="K685" s="63" t="s">
        <v>2216</v>
      </c>
    </row>
    <row r="686">
      <c r="A686" s="188" t="s">
        <v>2269</v>
      </c>
      <c r="B686" s="188" t="s">
        <v>2236</v>
      </c>
      <c r="C686" s="188" t="s">
        <v>2270</v>
      </c>
      <c r="D686" s="63" t="str">
        <f t="shared" si="5"/>
        <v>00/01/1900</v>
      </c>
      <c r="E686" s="63" t="str">
        <f t="shared" si="6"/>
        <v>01/00/1900</v>
      </c>
      <c r="G686" s="186"/>
    </row>
    <row r="687">
      <c r="A687" s="187" t="s">
        <v>2235</v>
      </c>
      <c r="B687" s="187" t="s">
        <v>2245</v>
      </c>
      <c r="C687" s="187" t="s">
        <v>2208</v>
      </c>
      <c r="D687" s="63" t="str">
        <f t="shared" si="5"/>
        <v>5/16/2022</v>
      </c>
      <c r="E687" s="63" t="str">
        <f t="shared" si="6"/>
        <v>16/5/2022</v>
      </c>
      <c r="G687" s="186" t="s">
        <v>2343</v>
      </c>
      <c r="K687" s="63" t="s">
        <v>2344</v>
      </c>
    </row>
    <row r="688">
      <c r="A688" s="188" t="s">
        <v>2269</v>
      </c>
      <c r="B688" s="188" t="s">
        <v>2236</v>
      </c>
      <c r="C688" s="188" t="s">
        <v>2270</v>
      </c>
      <c r="D688" s="63" t="str">
        <f t="shared" si="5"/>
        <v>00/01/1900</v>
      </c>
      <c r="E688" s="63" t="str">
        <f t="shared" si="6"/>
        <v>01/00/1900</v>
      </c>
      <c r="G688" s="186"/>
    </row>
    <row r="689">
      <c r="A689" s="188" t="s">
        <v>2269</v>
      </c>
      <c r="B689" s="188" t="s">
        <v>2236</v>
      </c>
      <c r="C689" s="188" t="s">
        <v>2270</v>
      </c>
      <c r="D689" s="63" t="str">
        <f t="shared" si="5"/>
        <v>00/01/1900</v>
      </c>
      <c r="E689" s="63" t="str">
        <f t="shared" si="6"/>
        <v>01/00/1900</v>
      </c>
      <c r="G689" s="186"/>
    </row>
    <row r="690">
      <c r="A690" s="188" t="s">
        <v>2269</v>
      </c>
      <c r="B690" s="188" t="s">
        <v>2236</v>
      </c>
      <c r="C690" s="188" t="s">
        <v>2270</v>
      </c>
      <c r="D690" s="63" t="str">
        <f t="shared" si="5"/>
        <v>00/01/1900</v>
      </c>
      <c r="E690" s="63" t="str">
        <f t="shared" si="6"/>
        <v>01/00/1900</v>
      </c>
      <c r="G690" s="186"/>
    </row>
    <row r="691">
      <c r="A691" s="188" t="s">
        <v>2269</v>
      </c>
      <c r="B691" s="188" t="s">
        <v>2236</v>
      </c>
      <c r="C691" s="188" t="s">
        <v>2270</v>
      </c>
      <c r="D691" s="63" t="str">
        <f t="shared" si="5"/>
        <v>00/01/1900</v>
      </c>
      <c r="E691" s="63" t="str">
        <f t="shared" si="6"/>
        <v>01/00/1900</v>
      </c>
      <c r="G691" s="186"/>
    </row>
    <row r="692">
      <c r="A692" s="187" t="s">
        <v>2334</v>
      </c>
      <c r="B692" s="187" t="s">
        <v>2252</v>
      </c>
      <c r="C692" s="187" t="s">
        <v>2208</v>
      </c>
      <c r="D692" s="63" t="str">
        <f t="shared" si="5"/>
        <v>3/30/2022</v>
      </c>
      <c r="E692" s="63" t="str">
        <f t="shared" si="6"/>
        <v>30/3/2022</v>
      </c>
      <c r="G692" s="186" t="s">
        <v>117</v>
      </c>
      <c r="K692" s="63" t="s">
        <v>120</v>
      </c>
    </row>
    <row r="693">
      <c r="A693" s="188" t="s">
        <v>2206</v>
      </c>
      <c r="B693" s="188" t="s">
        <v>2249</v>
      </c>
      <c r="C693" s="188" t="s">
        <v>2208</v>
      </c>
      <c r="D693" s="63" t="str">
        <f t="shared" si="5"/>
        <v>11/04/2022</v>
      </c>
      <c r="E693" s="63" t="str">
        <f t="shared" si="6"/>
        <v>04/11/2022</v>
      </c>
      <c r="G693" s="186" t="s">
        <v>1533</v>
      </c>
      <c r="K693" s="63" t="s">
        <v>2277</v>
      </c>
    </row>
    <row r="694">
      <c r="A694" s="188" t="s">
        <v>2222</v>
      </c>
      <c r="B694" s="188" t="s">
        <v>2229</v>
      </c>
      <c r="C694" s="188" t="s">
        <v>2208</v>
      </c>
      <c r="D694" s="63" t="str">
        <f t="shared" si="5"/>
        <v>10/05/2022</v>
      </c>
      <c r="E694" s="63" t="str">
        <f t="shared" si="6"/>
        <v>05/10/2022</v>
      </c>
      <c r="G694" s="186" t="s">
        <v>2293</v>
      </c>
      <c r="K694" s="63" t="s">
        <v>1602</v>
      </c>
    </row>
    <row r="695">
      <c r="A695" s="187" t="s">
        <v>2240</v>
      </c>
      <c r="B695" s="187" t="s">
        <v>2298</v>
      </c>
      <c r="C695" s="187" t="s">
        <v>2208</v>
      </c>
      <c r="D695" s="63" t="str">
        <f t="shared" si="5"/>
        <v>6/14/2022</v>
      </c>
      <c r="E695" s="63" t="str">
        <f t="shared" si="6"/>
        <v>14/6/2022</v>
      </c>
      <c r="G695" s="186" t="s">
        <v>787</v>
      </c>
      <c r="K695" s="63" t="s">
        <v>788</v>
      </c>
    </row>
    <row r="696">
      <c r="A696" s="188" t="s">
        <v>2206</v>
      </c>
      <c r="B696" s="188" t="s">
        <v>2222</v>
      </c>
      <c r="C696" s="188" t="s">
        <v>2208</v>
      </c>
      <c r="D696" s="63" t="str">
        <f t="shared" si="5"/>
        <v>11/10/2022</v>
      </c>
      <c r="E696" s="63" t="str">
        <f t="shared" si="6"/>
        <v>10/11/2022</v>
      </c>
      <c r="G696" s="186" t="s">
        <v>140</v>
      </c>
      <c r="K696" s="63" t="s">
        <v>137</v>
      </c>
    </row>
    <row r="697">
      <c r="A697" s="188" t="s">
        <v>2269</v>
      </c>
      <c r="B697" s="188" t="s">
        <v>2236</v>
      </c>
      <c r="C697" s="188" t="s">
        <v>2270</v>
      </c>
      <c r="D697" s="63" t="str">
        <f t="shared" si="5"/>
        <v>00/01/1900</v>
      </c>
      <c r="E697" s="63" t="str">
        <f t="shared" si="6"/>
        <v>01/00/1900</v>
      </c>
      <c r="G697" s="186"/>
    </row>
    <row r="698">
      <c r="A698" s="188" t="s">
        <v>2269</v>
      </c>
      <c r="B698" s="188" t="s">
        <v>2236</v>
      </c>
      <c r="C698" s="188" t="s">
        <v>2270</v>
      </c>
      <c r="D698" s="63" t="str">
        <f t="shared" si="5"/>
        <v>00/01/1900</v>
      </c>
      <c r="E698" s="63" t="str">
        <f t="shared" si="6"/>
        <v>01/00/1900</v>
      </c>
      <c r="G698" s="186"/>
    </row>
    <row r="699">
      <c r="A699" s="188" t="s">
        <v>2269</v>
      </c>
      <c r="B699" s="188" t="s">
        <v>2236</v>
      </c>
      <c r="C699" s="188" t="s">
        <v>2270</v>
      </c>
      <c r="D699" s="63" t="str">
        <f t="shared" si="5"/>
        <v>00/01/1900</v>
      </c>
      <c r="E699" s="63" t="str">
        <f t="shared" si="6"/>
        <v>01/00/1900</v>
      </c>
      <c r="G699" s="186"/>
    </row>
    <row r="700">
      <c r="A700" s="188" t="s">
        <v>2229</v>
      </c>
      <c r="B700" s="188" t="s">
        <v>2243</v>
      </c>
      <c r="C700" s="188" t="s">
        <v>2208</v>
      </c>
      <c r="D700" s="63" t="str">
        <f t="shared" si="5"/>
        <v>05/12/2022</v>
      </c>
      <c r="E700" s="63" t="str">
        <f t="shared" si="6"/>
        <v>12/05/2022</v>
      </c>
      <c r="G700" s="189" t="s">
        <v>83</v>
      </c>
      <c r="K700" s="63" t="s">
        <v>2290</v>
      </c>
    </row>
    <row r="701">
      <c r="A701" s="187" t="s">
        <v>2224</v>
      </c>
      <c r="B701" s="187" t="s">
        <v>2207</v>
      </c>
      <c r="C701" s="187" t="s">
        <v>2208</v>
      </c>
      <c r="D701" s="63" t="str">
        <f t="shared" si="5"/>
        <v>8/22/2022</v>
      </c>
      <c r="E701" s="63" t="str">
        <f t="shared" si="6"/>
        <v>22/8/2022</v>
      </c>
      <c r="G701" s="186" t="s">
        <v>771</v>
      </c>
      <c r="K701" s="63" t="s">
        <v>773</v>
      </c>
    </row>
    <row r="702">
      <c r="A702" s="188" t="s">
        <v>2242</v>
      </c>
      <c r="B702" s="188" t="s">
        <v>2242</v>
      </c>
      <c r="C702" s="188" t="s">
        <v>2208</v>
      </c>
      <c r="D702" s="63" t="str">
        <f t="shared" si="5"/>
        <v>08/08/2022</v>
      </c>
      <c r="E702" s="63" t="str">
        <f t="shared" si="6"/>
        <v>08/08/2022</v>
      </c>
      <c r="G702" s="189" t="s">
        <v>2271</v>
      </c>
      <c r="K702" s="63" t="s">
        <v>2272</v>
      </c>
    </row>
    <row r="703">
      <c r="A703" s="187" t="s">
        <v>2206</v>
      </c>
      <c r="B703" s="187" t="s">
        <v>2225</v>
      </c>
      <c r="C703" s="187" t="s">
        <v>2208</v>
      </c>
      <c r="D703" s="63" t="str">
        <f t="shared" si="5"/>
        <v>11/23/2022</v>
      </c>
      <c r="E703" s="63" t="str">
        <f t="shared" si="6"/>
        <v>23/11/2022</v>
      </c>
      <c r="G703" s="186" t="s">
        <v>2226</v>
      </c>
      <c r="K703" s="63" t="s">
        <v>2227</v>
      </c>
    </row>
    <row r="704">
      <c r="A704" s="188" t="s">
        <v>2269</v>
      </c>
      <c r="B704" s="188" t="s">
        <v>2236</v>
      </c>
      <c r="C704" s="188" t="s">
        <v>2270</v>
      </c>
      <c r="D704" s="63" t="str">
        <f t="shared" si="5"/>
        <v>00/01/1900</v>
      </c>
      <c r="E704" s="63" t="str">
        <f t="shared" si="6"/>
        <v>01/00/1900</v>
      </c>
      <c r="G704" s="186"/>
    </row>
    <row r="705">
      <c r="A705" s="187" t="s">
        <v>2222</v>
      </c>
      <c r="B705" s="187" t="s">
        <v>2234</v>
      </c>
      <c r="C705" s="187" t="s">
        <v>2208</v>
      </c>
      <c r="D705" s="63" t="str">
        <f t="shared" si="5"/>
        <v>10/17/2022</v>
      </c>
      <c r="E705" s="63" t="str">
        <f t="shared" si="6"/>
        <v>17/10/2022</v>
      </c>
      <c r="G705" s="186" t="s">
        <v>662</v>
      </c>
      <c r="K705" s="63" t="s">
        <v>664</v>
      </c>
    </row>
    <row r="706">
      <c r="A706" s="188" t="s">
        <v>2269</v>
      </c>
      <c r="B706" s="188" t="s">
        <v>2236</v>
      </c>
      <c r="C706" s="188" t="s">
        <v>2270</v>
      </c>
      <c r="D706" s="63" t="str">
        <f t="shared" si="5"/>
        <v>00/01/1900</v>
      </c>
      <c r="E706" s="63" t="str">
        <f t="shared" si="6"/>
        <v>01/00/1900</v>
      </c>
      <c r="G706" s="186"/>
    </row>
    <row r="707">
      <c r="A707" s="188" t="s">
        <v>2269</v>
      </c>
      <c r="B707" s="188" t="s">
        <v>2236</v>
      </c>
      <c r="C707" s="188" t="s">
        <v>2270</v>
      </c>
      <c r="D707" s="63" t="str">
        <f t="shared" si="5"/>
        <v>00/01/1900</v>
      </c>
      <c r="E707" s="63" t="str">
        <f t="shared" si="6"/>
        <v>01/00/1900</v>
      </c>
      <c r="G707" s="186"/>
    </row>
    <row r="708">
      <c r="A708" s="188" t="s">
        <v>2229</v>
      </c>
      <c r="B708" s="188" t="s">
        <v>2222</v>
      </c>
      <c r="C708" s="188" t="s">
        <v>2208</v>
      </c>
      <c r="D708" s="63" t="str">
        <f t="shared" si="5"/>
        <v>05/10/2022</v>
      </c>
      <c r="E708" s="63" t="str">
        <f t="shared" si="6"/>
        <v>10/05/2022</v>
      </c>
      <c r="G708" s="189" t="s">
        <v>618</v>
      </c>
      <c r="K708" s="63" t="s">
        <v>2293</v>
      </c>
    </row>
    <row r="709">
      <c r="A709" s="187" t="s">
        <v>2206</v>
      </c>
      <c r="B709" s="187" t="s">
        <v>2298</v>
      </c>
      <c r="C709" s="187" t="s">
        <v>2208</v>
      </c>
      <c r="D709" s="63" t="str">
        <f t="shared" si="5"/>
        <v>11/14/2022</v>
      </c>
      <c r="E709" s="63" t="str">
        <f t="shared" si="6"/>
        <v>14/11/2022</v>
      </c>
      <c r="G709" s="186" t="s">
        <v>792</v>
      </c>
      <c r="K709" s="63" t="s">
        <v>793</v>
      </c>
    </row>
    <row r="710">
      <c r="A710" s="188" t="s">
        <v>2269</v>
      </c>
      <c r="B710" s="188" t="s">
        <v>2236</v>
      </c>
      <c r="C710" s="188" t="s">
        <v>2270</v>
      </c>
      <c r="D710" s="63" t="str">
        <f t="shared" si="5"/>
        <v>00/01/1900</v>
      </c>
      <c r="E710" s="63" t="str">
        <f t="shared" si="6"/>
        <v>01/00/1900</v>
      </c>
      <c r="G710" s="186"/>
    </row>
    <row r="711">
      <c r="A711" s="188" t="s">
        <v>2269</v>
      </c>
      <c r="B711" s="188" t="s">
        <v>2236</v>
      </c>
      <c r="C711" s="188" t="s">
        <v>2270</v>
      </c>
      <c r="D711" s="63" t="str">
        <f t="shared" si="5"/>
        <v>00/01/1900</v>
      </c>
      <c r="E711" s="63" t="str">
        <f t="shared" si="6"/>
        <v>01/00/1900</v>
      </c>
      <c r="G711" s="186"/>
    </row>
    <row r="712">
      <c r="A712" s="188" t="s">
        <v>2269</v>
      </c>
      <c r="B712" s="188" t="s">
        <v>2236</v>
      </c>
      <c r="C712" s="188" t="s">
        <v>2270</v>
      </c>
      <c r="D712" s="63" t="str">
        <f t="shared" si="5"/>
        <v>00/01/1900</v>
      </c>
      <c r="E712" s="63" t="str">
        <f t="shared" si="6"/>
        <v>01/00/1900</v>
      </c>
      <c r="G712" s="186"/>
    </row>
    <row r="713">
      <c r="A713" s="188" t="s">
        <v>2269</v>
      </c>
      <c r="B713" s="188" t="s">
        <v>2236</v>
      </c>
      <c r="C713" s="188" t="s">
        <v>2270</v>
      </c>
      <c r="D713" s="63" t="str">
        <f t="shared" si="5"/>
        <v>00/01/1900</v>
      </c>
      <c r="E713" s="63" t="str">
        <f t="shared" si="6"/>
        <v>01/00/1900</v>
      </c>
      <c r="G713" s="186"/>
    </row>
    <row r="714">
      <c r="A714" s="188" t="s">
        <v>2269</v>
      </c>
      <c r="B714" s="188" t="s">
        <v>2236</v>
      </c>
      <c r="C714" s="188" t="s">
        <v>2270</v>
      </c>
      <c r="D714" s="63" t="str">
        <f t="shared" si="5"/>
        <v>00/01/1900</v>
      </c>
      <c r="E714" s="63" t="str">
        <f t="shared" si="6"/>
        <v>01/00/1900</v>
      </c>
      <c r="G714" s="186"/>
    </row>
    <row r="715">
      <c r="A715" s="187" t="s">
        <v>2251</v>
      </c>
      <c r="B715" s="187" t="s">
        <v>2220</v>
      </c>
      <c r="C715" s="187" t="s">
        <v>2208</v>
      </c>
      <c r="D715" s="63" t="str">
        <f t="shared" si="5"/>
        <v>9/26/2022</v>
      </c>
      <c r="E715" s="63" t="str">
        <f t="shared" si="6"/>
        <v>26/9/2022</v>
      </c>
      <c r="G715" s="186" t="s">
        <v>2364</v>
      </c>
      <c r="K715" s="63" t="s">
        <v>2365</v>
      </c>
    </row>
    <row r="716">
      <c r="A716" s="188" t="s">
        <v>2269</v>
      </c>
      <c r="B716" s="188" t="s">
        <v>2236</v>
      </c>
      <c r="C716" s="188" t="s">
        <v>2270</v>
      </c>
      <c r="D716" s="63" t="str">
        <f t="shared" si="5"/>
        <v>00/01/1900</v>
      </c>
      <c r="E716" s="63" t="str">
        <f t="shared" si="6"/>
        <v>01/00/1900</v>
      </c>
      <c r="G716" s="186"/>
    </row>
    <row r="717">
      <c r="A717" s="188" t="s">
        <v>2214</v>
      </c>
      <c r="B717" s="188" t="s">
        <v>2214</v>
      </c>
      <c r="C717" s="188" t="s">
        <v>2208</v>
      </c>
      <c r="D717" s="63" t="str">
        <f t="shared" si="5"/>
        <v>09/09/2022</v>
      </c>
      <c r="E717" s="63" t="str">
        <f t="shared" si="6"/>
        <v>09/09/2022</v>
      </c>
      <c r="G717" s="189" t="s">
        <v>2308</v>
      </c>
      <c r="K717" s="63" t="s">
        <v>2309</v>
      </c>
    </row>
    <row r="718">
      <c r="A718" s="188" t="s">
        <v>2222</v>
      </c>
      <c r="B718" s="188" t="s">
        <v>2229</v>
      </c>
      <c r="C718" s="188" t="s">
        <v>2208</v>
      </c>
      <c r="D718" s="63" t="str">
        <f t="shared" si="5"/>
        <v>10/05/2022</v>
      </c>
      <c r="E718" s="63" t="str">
        <f t="shared" si="6"/>
        <v>05/10/2022</v>
      </c>
      <c r="G718" s="186" t="s">
        <v>2293</v>
      </c>
      <c r="K718" s="63" t="s">
        <v>1602</v>
      </c>
    </row>
    <row r="719">
      <c r="A719" s="187" t="s">
        <v>2235</v>
      </c>
      <c r="B719" s="187" t="s">
        <v>2268</v>
      </c>
      <c r="C719" s="187" t="s">
        <v>2208</v>
      </c>
      <c r="D719" s="63" t="str">
        <f t="shared" si="5"/>
        <v>5/15/2022</v>
      </c>
      <c r="E719" s="63" t="str">
        <f t="shared" si="6"/>
        <v>15/5/2022</v>
      </c>
      <c r="G719" s="186" t="s">
        <v>725</v>
      </c>
      <c r="K719" s="63" t="s">
        <v>726</v>
      </c>
    </row>
    <row r="720">
      <c r="A720" s="188" t="s">
        <v>2269</v>
      </c>
      <c r="B720" s="188" t="s">
        <v>2236</v>
      </c>
      <c r="C720" s="188" t="s">
        <v>2270</v>
      </c>
      <c r="D720" s="63" t="str">
        <f t="shared" si="5"/>
        <v>00/01/1900</v>
      </c>
      <c r="E720" s="63" t="str">
        <f t="shared" si="6"/>
        <v>01/00/1900</v>
      </c>
      <c r="G720" s="186"/>
    </row>
    <row r="721">
      <c r="A721" s="188" t="s">
        <v>2269</v>
      </c>
      <c r="B721" s="188" t="s">
        <v>2236</v>
      </c>
      <c r="C721" s="188" t="s">
        <v>2270</v>
      </c>
      <c r="D721" s="63" t="str">
        <f t="shared" si="5"/>
        <v>00/01/1900</v>
      </c>
      <c r="E721" s="63" t="str">
        <f t="shared" si="6"/>
        <v>01/00/1900</v>
      </c>
      <c r="G721" s="186"/>
    </row>
    <row r="722">
      <c r="A722" s="188" t="s">
        <v>2269</v>
      </c>
      <c r="B722" s="188" t="s">
        <v>2236</v>
      </c>
      <c r="C722" s="188" t="s">
        <v>2270</v>
      </c>
      <c r="D722" s="63" t="str">
        <f t="shared" si="5"/>
        <v>00/01/1900</v>
      </c>
      <c r="E722" s="63" t="str">
        <f t="shared" si="6"/>
        <v>01/00/1900</v>
      </c>
      <c r="G722" s="186"/>
    </row>
    <row r="723">
      <c r="A723" s="188" t="s">
        <v>2269</v>
      </c>
      <c r="B723" s="188" t="s">
        <v>2236</v>
      </c>
      <c r="C723" s="188" t="s">
        <v>2270</v>
      </c>
      <c r="D723" s="63" t="str">
        <f t="shared" si="5"/>
        <v>00/01/1900</v>
      </c>
      <c r="E723" s="63" t="str">
        <f t="shared" si="6"/>
        <v>01/00/1900</v>
      </c>
      <c r="G723" s="186"/>
    </row>
    <row r="724">
      <c r="A724" s="187" t="s">
        <v>2240</v>
      </c>
      <c r="B724" s="187" t="s">
        <v>2228</v>
      </c>
      <c r="C724" s="187" t="s">
        <v>2208</v>
      </c>
      <c r="D724" s="63" t="str">
        <f t="shared" si="5"/>
        <v>6/28/2022</v>
      </c>
      <c r="E724" s="63" t="str">
        <f t="shared" si="6"/>
        <v>28/6/2022</v>
      </c>
      <c r="G724" s="186" t="s">
        <v>245</v>
      </c>
      <c r="K724" s="63" t="s">
        <v>247</v>
      </c>
    </row>
    <row r="725">
      <c r="A725" s="188" t="s">
        <v>2269</v>
      </c>
      <c r="B725" s="188" t="s">
        <v>2236</v>
      </c>
      <c r="C725" s="188" t="s">
        <v>2270</v>
      </c>
      <c r="D725" s="63" t="str">
        <f t="shared" si="5"/>
        <v>00/01/1900</v>
      </c>
      <c r="E725" s="63" t="str">
        <f t="shared" si="6"/>
        <v>01/00/1900</v>
      </c>
      <c r="G725" s="186"/>
    </row>
    <row r="726">
      <c r="A726" s="187" t="s">
        <v>2206</v>
      </c>
      <c r="B726" s="187" t="s">
        <v>2268</v>
      </c>
      <c r="C726" s="187" t="s">
        <v>2208</v>
      </c>
      <c r="D726" s="63" t="str">
        <f t="shared" si="5"/>
        <v>11/15/2022</v>
      </c>
      <c r="E726" s="63" t="str">
        <f t="shared" si="6"/>
        <v>15/11/2022</v>
      </c>
      <c r="G726" s="186" t="s">
        <v>749</v>
      </c>
      <c r="K726" s="63" t="s">
        <v>750</v>
      </c>
    </row>
    <row r="727">
      <c r="A727" s="188" t="s">
        <v>2269</v>
      </c>
      <c r="B727" s="188" t="s">
        <v>2236</v>
      </c>
      <c r="C727" s="188" t="s">
        <v>2270</v>
      </c>
      <c r="D727" s="63" t="str">
        <f t="shared" si="5"/>
        <v>00/01/1900</v>
      </c>
      <c r="E727" s="63" t="str">
        <f t="shared" si="6"/>
        <v>01/00/1900</v>
      </c>
      <c r="G727" s="186"/>
    </row>
    <row r="728">
      <c r="A728" s="188" t="s">
        <v>2269</v>
      </c>
      <c r="B728" s="188" t="s">
        <v>2236</v>
      </c>
      <c r="C728" s="188" t="s">
        <v>2270</v>
      </c>
      <c r="D728" s="63" t="str">
        <f t="shared" si="5"/>
        <v>00/01/1900</v>
      </c>
      <c r="E728" s="63" t="str">
        <f t="shared" si="6"/>
        <v>01/00/1900</v>
      </c>
      <c r="G728" s="186"/>
    </row>
    <row r="729">
      <c r="A729" s="187" t="s">
        <v>2235</v>
      </c>
      <c r="B729" s="187" t="s">
        <v>2218</v>
      </c>
      <c r="C729" s="187" t="s">
        <v>2208</v>
      </c>
      <c r="D729" s="63" t="str">
        <f t="shared" si="5"/>
        <v>5/25/2022</v>
      </c>
      <c r="E729" s="63" t="str">
        <f t="shared" si="6"/>
        <v>25/5/2022</v>
      </c>
      <c r="G729" s="186" t="s">
        <v>209</v>
      </c>
      <c r="K729" s="63" t="s">
        <v>210</v>
      </c>
    </row>
    <row r="730">
      <c r="A730" s="188" t="s">
        <v>2269</v>
      </c>
      <c r="B730" s="188" t="s">
        <v>2236</v>
      </c>
      <c r="C730" s="188" t="s">
        <v>2270</v>
      </c>
      <c r="D730" s="63" t="str">
        <f t="shared" si="5"/>
        <v>00/01/1900</v>
      </c>
      <c r="E730" s="63" t="str">
        <f t="shared" si="6"/>
        <v>01/00/1900</v>
      </c>
      <c r="G730" s="186"/>
    </row>
    <row r="731">
      <c r="A731" s="187" t="s">
        <v>2235</v>
      </c>
      <c r="B731" s="187" t="s">
        <v>2218</v>
      </c>
      <c r="C731" s="187" t="s">
        <v>2208</v>
      </c>
      <c r="D731" s="63" t="str">
        <f t="shared" si="5"/>
        <v>5/25/2022</v>
      </c>
      <c r="E731" s="63" t="str">
        <f t="shared" si="6"/>
        <v>25/5/2022</v>
      </c>
      <c r="G731" s="186" t="s">
        <v>209</v>
      </c>
      <c r="K731" s="63" t="s">
        <v>210</v>
      </c>
    </row>
    <row r="732">
      <c r="A732" s="188" t="s">
        <v>2242</v>
      </c>
      <c r="B732" s="188" t="s">
        <v>2243</v>
      </c>
      <c r="C732" s="188" t="s">
        <v>2208</v>
      </c>
      <c r="D732" s="63" t="str">
        <f t="shared" si="5"/>
        <v>08/12/2022</v>
      </c>
      <c r="E732" s="63" t="str">
        <f t="shared" si="6"/>
        <v>12/08/2022</v>
      </c>
      <c r="G732" s="189" t="s">
        <v>251</v>
      </c>
      <c r="K732" s="63" t="s">
        <v>2244</v>
      </c>
    </row>
    <row r="733">
      <c r="A733" s="187" t="s">
        <v>2235</v>
      </c>
      <c r="B733" s="187" t="s">
        <v>2259</v>
      </c>
      <c r="C733" s="187" t="s">
        <v>2208</v>
      </c>
      <c r="D733" s="63" t="str">
        <f t="shared" si="5"/>
        <v>5/20/2022</v>
      </c>
      <c r="E733" s="63" t="str">
        <f t="shared" si="6"/>
        <v>20/5/2022</v>
      </c>
      <c r="G733" s="186" t="s">
        <v>2366</v>
      </c>
      <c r="K733" s="63" t="s">
        <v>2367</v>
      </c>
    </row>
    <row r="734">
      <c r="A734" s="187" t="s">
        <v>2240</v>
      </c>
      <c r="B734" s="187" t="s">
        <v>2223</v>
      </c>
      <c r="C734" s="187" t="s">
        <v>2208</v>
      </c>
      <c r="D734" s="63" t="str">
        <f t="shared" si="5"/>
        <v>6/13/2022</v>
      </c>
      <c r="E734" s="63" t="str">
        <f t="shared" si="6"/>
        <v>13/6/2022</v>
      </c>
      <c r="G734" s="186" t="s">
        <v>2368</v>
      </c>
      <c r="K734" s="63" t="s">
        <v>2369</v>
      </c>
    </row>
    <row r="735">
      <c r="A735" s="188" t="s">
        <v>2269</v>
      </c>
      <c r="B735" s="188" t="s">
        <v>2236</v>
      </c>
      <c r="C735" s="188" t="s">
        <v>2270</v>
      </c>
      <c r="D735" s="63" t="str">
        <f t="shared" si="5"/>
        <v>00/01/1900</v>
      </c>
      <c r="E735" s="63" t="str">
        <f t="shared" si="6"/>
        <v>01/00/1900</v>
      </c>
      <c r="G735" s="186"/>
    </row>
    <row r="736">
      <c r="A736" s="188" t="s">
        <v>2269</v>
      </c>
      <c r="B736" s="188" t="s">
        <v>2236</v>
      </c>
      <c r="C736" s="188" t="s">
        <v>2270</v>
      </c>
      <c r="D736" s="63" t="str">
        <f t="shared" si="5"/>
        <v>00/01/1900</v>
      </c>
      <c r="E736" s="63" t="str">
        <f t="shared" si="6"/>
        <v>01/00/1900</v>
      </c>
      <c r="G736" s="186"/>
    </row>
    <row r="737">
      <c r="A737" s="188" t="s">
        <v>2242</v>
      </c>
      <c r="B737" s="188" t="s">
        <v>2222</v>
      </c>
      <c r="C737" s="188" t="s">
        <v>2208</v>
      </c>
      <c r="D737" s="63" t="str">
        <f t="shared" si="5"/>
        <v>08/10/2022</v>
      </c>
      <c r="E737" s="63" t="str">
        <f t="shared" si="6"/>
        <v>10/08/2022</v>
      </c>
      <c r="G737" s="189" t="s">
        <v>2283</v>
      </c>
      <c r="K737" s="63" t="s">
        <v>2010</v>
      </c>
    </row>
    <row r="738">
      <c r="A738" s="188" t="s">
        <v>2269</v>
      </c>
      <c r="B738" s="188" t="s">
        <v>2236</v>
      </c>
      <c r="C738" s="188" t="s">
        <v>2270</v>
      </c>
      <c r="D738" s="63" t="str">
        <f t="shared" si="5"/>
        <v>00/01/1900</v>
      </c>
      <c r="E738" s="63" t="str">
        <f t="shared" si="6"/>
        <v>01/00/1900</v>
      </c>
      <c r="G738" s="186"/>
    </row>
    <row r="739">
      <c r="A739" s="188" t="s">
        <v>2269</v>
      </c>
      <c r="B739" s="188" t="s">
        <v>2236</v>
      </c>
      <c r="C739" s="188" t="s">
        <v>2270</v>
      </c>
      <c r="D739" s="63" t="str">
        <f t="shared" si="5"/>
        <v>00/01/1900</v>
      </c>
      <c r="E739" s="63" t="str">
        <f t="shared" si="6"/>
        <v>01/00/1900</v>
      </c>
      <c r="G739" s="186"/>
    </row>
    <row r="740">
      <c r="A740" s="187" t="s">
        <v>2240</v>
      </c>
      <c r="B740" s="187" t="s">
        <v>2298</v>
      </c>
      <c r="C740" s="187" t="s">
        <v>2208</v>
      </c>
      <c r="D740" s="63" t="str">
        <f t="shared" si="5"/>
        <v>6/14/2022</v>
      </c>
      <c r="E740" s="63" t="str">
        <f t="shared" si="6"/>
        <v>14/6/2022</v>
      </c>
      <c r="G740" s="186" t="s">
        <v>787</v>
      </c>
      <c r="K740" s="63" t="s">
        <v>788</v>
      </c>
    </row>
    <row r="741">
      <c r="A741" s="188" t="s">
        <v>2269</v>
      </c>
      <c r="B741" s="188" t="s">
        <v>2236</v>
      </c>
      <c r="C741" s="188" t="s">
        <v>2270</v>
      </c>
      <c r="D741" s="63" t="str">
        <f t="shared" si="5"/>
        <v>00/01/1900</v>
      </c>
      <c r="E741" s="63" t="str">
        <f t="shared" si="6"/>
        <v>01/00/1900</v>
      </c>
      <c r="G741" s="186"/>
    </row>
    <row r="742">
      <c r="A742" s="187" t="s">
        <v>2240</v>
      </c>
      <c r="B742" s="187" t="s">
        <v>2207</v>
      </c>
      <c r="C742" s="187" t="s">
        <v>2208</v>
      </c>
      <c r="D742" s="63" t="str">
        <f t="shared" si="5"/>
        <v>6/22/2022</v>
      </c>
      <c r="E742" s="63" t="str">
        <f t="shared" si="6"/>
        <v>22/6/2022</v>
      </c>
      <c r="G742" s="186" t="s">
        <v>544</v>
      </c>
      <c r="K742" s="63" t="s">
        <v>545</v>
      </c>
    </row>
    <row r="743">
      <c r="A743" s="188" t="s">
        <v>2255</v>
      </c>
      <c r="B743" s="188" t="s">
        <v>2214</v>
      </c>
      <c r="C743" s="188" t="s">
        <v>2208</v>
      </c>
      <c r="D743" s="63" t="str">
        <f t="shared" si="5"/>
        <v>06/09/2022</v>
      </c>
      <c r="E743" s="63" t="str">
        <f t="shared" si="6"/>
        <v>09/06/2022</v>
      </c>
      <c r="G743" s="189" t="s">
        <v>2352</v>
      </c>
      <c r="K743" s="63" t="s">
        <v>2353</v>
      </c>
    </row>
    <row r="744">
      <c r="A744" s="188" t="s">
        <v>2214</v>
      </c>
      <c r="B744" s="188" t="s">
        <v>2211</v>
      </c>
      <c r="C744" s="188" t="s">
        <v>2208</v>
      </c>
      <c r="D744" s="63" t="str">
        <f t="shared" si="5"/>
        <v>09/07/2022</v>
      </c>
      <c r="E744" s="63" t="str">
        <f t="shared" si="6"/>
        <v>07/09/2022</v>
      </c>
      <c r="G744" s="189" t="s">
        <v>2338</v>
      </c>
      <c r="K744" s="63" t="s">
        <v>2339</v>
      </c>
    </row>
    <row r="745">
      <c r="A745" s="187" t="s">
        <v>2206</v>
      </c>
      <c r="B745" s="187" t="s">
        <v>2221</v>
      </c>
      <c r="C745" s="187" t="s">
        <v>2208</v>
      </c>
      <c r="D745" s="63" t="str">
        <f t="shared" si="5"/>
        <v>11/18/2022</v>
      </c>
      <c r="E745" s="63" t="str">
        <f t="shared" si="6"/>
        <v>18/11/2022</v>
      </c>
      <c r="G745" s="186" t="s">
        <v>125</v>
      </c>
      <c r="K745" s="63" t="s">
        <v>127</v>
      </c>
    </row>
    <row r="746">
      <c r="A746" s="188" t="s">
        <v>2269</v>
      </c>
      <c r="B746" s="188" t="s">
        <v>2236</v>
      </c>
      <c r="C746" s="188" t="s">
        <v>2270</v>
      </c>
      <c r="D746" s="63" t="str">
        <f t="shared" si="5"/>
        <v>00/01/1900</v>
      </c>
      <c r="E746" s="63" t="str">
        <f t="shared" si="6"/>
        <v>01/00/1900</v>
      </c>
      <c r="G746" s="186"/>
    </row>
    <row r="747">
      <c r="A747" s="188" t="s">
        <v>2255</v>
      </c>
      <c r="B747" s="188" t="s">
        <v>2242</v>
      </c>
      <c r="C747" s="188" t="s">
        <v>2208</v>
      </c>
      <c r="D747" s="63" t="str">
        <f t="shared" si="5"/>
        <v>06/08/2022</v>
      </c>
      <c r="E747" s="63" t="str">
        <f t="shared" si="6"/>
        <v>08/06/2022</v>
      </c>
      <c r="G747" s="189" t="s">
        <v>2299</v>
      </c>
      <c r="K747" s="63" t="s">
        <v>2300</v>
      </c>
    </row>
    <row r="748">
      <c r="A748" s="188" t="s">
        <v>2269</v>
      </c>
      <c r="B748" s="188" t="s">
        <v>2236</v>
      </c>
      <c r="C748" s="188" t="s">
        <v>2270</v>
      </c>
      <c r="D748" s="63" t="str">
        <f t="shared" si="5"/>
        <v>00/01/1900</v>
      </c>
      <c r="E748" s="63" t="str">
        <f t="shared" si="6"/>
        <v>01/00/1900</v>
      </c>
      <c r="G748" s="186"/>
    </row>
    <row r="749">
      <c r="A749" s="187" t="s">
        <v>2206</v>
      </c>
      <c r="B749" s="187" t="s">
        <v>2268</v>
      </c>
      <c r="C749" s="187" t="s">
        <v>2208</v>
      </c>
      <c r="D749" s="63" t="str">
        <f t="shared" si="5"/>
        <v>11/15/2022</v>
      </c>
      <c r="E749" s="63" t="str">
        <f t="shared" si="6"/>
        <v>15/11/2022</v>
      </c>
      <c r="G749" s="186" t="s">
        <v>749</v>
      </c>
      <c r="K749" s="63" t="s">
        <v>750</v>
      </c>
    </row>
    <row r="750">
      <c r="A750" s="188" t="s">
        <v>2269</v>
      </c>
      <c r="B750" s="188" t="s">
        <v>2236</v>
      </c>
      <c r="C750" s="188" t="s">
        <v>2270</v>
      </c>
      <c r="D750" s="63" t="str">
        <f t="shared" si="5"/>
        <v>00/01/1900</v>
      </c>
      <c r="E750" s="63" t="str">
        <f t="shared" si="6"/>
        <v>01/00/1900</v>
      </c>
      <c r="G750" s="186"/>
    </row>
    <row r="751">
      <c r="A751" s="188" t="s">
        <v>2269</v>
      </c>
      <c r="B751" s="188" t="s">
        <v>2236</v>
      </c>
      <c r="C751" s="188" t="s">
        <v>2270</v>
      </c>
      <c r="D751" s="63" t="str">
        <f t="shared" si="5"/>
        <v>00/01/1900</v>
      </c>
      <c r="E751" s="63" t="str">
        <f t="shared" si="6"/>
        <v>01/00/1900</v>
      </c>
      <c r="G751" s="186"/>
    </row>
    <row r="752">
      <c r="A752" s="188" t="s">
        <v>2214</v>
      </c>
      <c r="B752" s="188" t="s">
        <v>2229</v>
      </c>
      <c r="C752" s="188" t="s">
        <v>2208</v>
      </c>
      <c r="D752" s="63" t="str">
        <f t="shared" si="5"/>
        <v>09/05/2022</v>
      </c>
      <c r="E752" s="63" t="str">
        <f t="shared" si="6"/>
        <v>05/09/2022</v>
      </c>
      <c r="G752" s="189" t="s">
        <v>2232</v>
      </c>
      <c r="K752" s="63" t="s">
        <v>2233</v>
      </c>
    </row>
    <row r="753">
      <c r="A753" s="188" t="s">
        <v>2269</v>
      </c>
      <c r="B753" s="188" t="s">
        <v>2236</v>
      </c>
      <c r="C753" s="188" t="s">
        <v>2270</v>
      </c>
      <c r="D753" s="63" t="str">
        <f t="shared" si="5"/>
        <v>00/01/1900</v>
      </c>
      <c r="E753" s="63" t="str">
        <f t="shared" si="6"/>
        <v>01/00/1900</v>
      </c>
      <c r="G753" s="186"/>
    </row>
    <row r="754">
      <c r="A754" s="188" t="s">
        <v>2211</v>
      </c>
      <c r="B754" s="188" t="s">
        <v>2229</v>
      </c>
      <c r="C754" s="188" t="s">
        <v>2208</v>
      </c>
      <c r="D754" s="63" t="str">
        <f t="shared" si="5"/>
        <v>07/05/2022</v>
      </c>
      <c r="E754" s="63" t="str">
        <f t="shared" si="6"/>
        <v>05/07/2022</v>
      </c>
      <c r="G754" s="189" t="s">
        <v>2316</v>
      </c>
      <c r="K754" s="63" t="s">
        <v>2317</v>
      </c>
    </row>
    <row r="755">
      <c r="A755" s="188" t="s">
        <v>2269</v>
      </c>
      <c r="B755" s="188" t="s">
        <v>2236</v>
      </c>
      <c r="C755" s="188" t="s">
        <v>2270</v>
      </c>
      <c r="D755" s="63" t="str">
        <f t="shared" si="5"/>
        <v>00/01/1900</v>
      </c>
      <c r="E755" s="63" t="str">
        <f t="shared" si="6"/>
        <v>01/00/1900</v>
      </c>
      <c r="G755" s="186"/>
    </row>
    <row r="756">
      <c r="A756" s="187" t="s">
        <v>2217</v>
      </c>
      <c r="B756" s="187" t="s">
        <v>2263</v>
      </c>
      <c r="C756" s="187" t="s">
        <v>2208</v>
      </c>
      <c r="D756" s="63" t="str">
        <f t="shared" si="5"/>
        <v>7/19/2022</v>
      </c>
      <c r="E756" s="63" t="str">
        <f t="shared" si="6"/>
        <v>19/7/2022</v>
      </c>
      <c r="G756" s="186" t="s">
        <v>2350</v>
      </c>
      <c r="K756" s="63" t="s">
        <v>2351</v>
      </c>
    </row>
    <row r="757">
      <c r="A757" s="188" t="s">
        <v>2222</v>
      </c>
      <c r="B757" s="188" t="s">
        <v>2206</v>
      </c>
      <c r="C757" s="188" t="s">
        <v>2208</v>
      </c>
      <c r="D757" s="63" t="str">
        <f t="shared" si="5"/>
        <v>10/11/2022</v>
      </c>
      <c r="E757" s="63" t="str">
        <f t="shared" si="6"/>
        <v>11/10/2022</v>
      </c>
      <c r="G757" s="186" t="s">
        <v>137</v>
      </c>
      <c r="K757" s="63" t="s">
        <v>140</v>
      </c>
    </row>
    <row r="758">
      <c r="A758" s="187" t="s">
        <v>2222</v>
      </c>
      <c r="B758" s="187" t="s">
        <v>2298</v>
      </c>
      <c r="C758" s="187" t="s">
        <v>2208</v>
      </c>
      <c r="D758" s="63" t="str">
        <f t="shared" si="5"/>
        <v>10/14/2022</v>
      </c>
      <c r="E758" s="63" t="str">
        <f t="shared" si="6"/>
        <v>14/10/2022</v>
      </c>
      <c r="G758" s="186" t="s">
        <v>2370</v>
      </c>
      <c r="K758" s="63" t="s">
        <v>2371</v>
      </c>
    </row>
    <row r="759">
      <c r="A759" s="188" t="s">
        <v>2222</v>
      </c>
      <c r="B759" s="188" t="s">
        <v>2229</v>
      </c>
      <c r="C759" s="188" t="s">
        <v>2208</v>
      </c>
      <c r="D759" s="63" t="str">
        <f t="shared" si="5"/>
        <v>10/05/2022</v>
      </c>
      <c r="E759" s="63" t="str">
        <f t="shared" si="6"/>
        <v>05/10/2022</v>
      </c>
      <c r="G759" s="186" t="s">
        <v>2293</v>
      </c>
      <c r="K759" s="63" t="s">
        <v>1602</v>
      </c>
    </row>
    <row r="760">
      <c r="A760" s="187" t="s">
        <v>2222</v>
      </c>
      <c r="B760" s="187" t="s">
        <v>2223</v>
      </c>
      <c r="C760" s="187" t="s">
        <v>2208</v>
      </c>
      <c r="D760" s="63" t="str">
        <f t="shared" si="5"/>
        <v>10/13/2022</v>
      </c>
      <c r="E760" s="63" t="str">
        <f t="shared" si="6"/>
        <v>13/10/2022</v>
      </c>
      <c r="G760" s="186" t="s">
        <v>144</v>
      </c>
      <c r="K760" s="63" t="s">
        <v>146</v>
      </c>
    </row>
    <row r="761">
      <c r="A761" s="188" t="s">
        <v>2269</v>
      </c>
      <c r="B761" s="188" t="s">
        <v>2236</v>
      </c>
      <c r="C761" s="188" t="s">
        <v>2270</v>
      </c>
      <c r="D761" s="63" t="str">
        <f t="shared" si="5"/>
        <v>00/01/1900</v>
      </c>
      <c r="E761" s="63" t="str">
        <f t="shared" si="6"/>
        <v>01/00/1900</v>
      </c>
      <c r="G761" s="186"/>
    </row>
    <row r="762">
      <c r="A762" s="188" t="s">
        <v>2269</v>
      </c>
      <c r="B762" s="188" t="s">
        <v>2236</v>
      </c>
      <c r="C762" s="188" t="s">
        <v>2270</v>
      </c>
      <c r="D762" s="63" t="str">
        <f t="shared" si="5"/>
        <v>00/01/1900</v>
      </c>
      <c r="E762" s="63" t="str">
        <f t="shared" si="6"/>
        <v>01/00/1900</v>
      </c>
      <c r="G762" s="186"/>
    </row>
    <row r="763">
      <c r="A763" s="188" t="s">
        <v>2269</v>
      </c>
      <c r="B763" s="188" t="s">
        <v>2236</v>
      </c>
      <c r="C763" s="188" t="s">
        <v>2270</v>
      </c>
      <c r="D763" s="63" t="str">
        <f t="shared" si="5"/>
        <v>00/01/1900</v>
      </c>
      <c r="E763" s="63" t="str">
        <f t="shared" si="6"/>
        <v>01/00/1900</v>
      </c>
      <c r="G763" s="186"/>
    </row>
    <row r="764">
      <c r="A764" s="188" t="s">
        <v>2211</v>
      </c>
      <c r="B764" s="188" t="s">
        <v>2229</v>
      </c>
      <c r="C764" s="188" t="s">
        <v>2208</v>
      </c>
      <c r="D764" s="63" t="str">
        <f t="shared" si="5"/>
        <v>07/05/2022</v>
      </c>
      <c r="E764" s="63" t="str">
        <f t="shared" si="6"/>
        <v>05/07/2022</v>
      </c>
      <c r="G764" s="189" t="s">
        <v>2316</v>
      </c>
      <c r="K764" s="63" t="s">
        <v>2317</v>
      </c>
    </row>
    <row r="765">
      <c r="A765" s="188" t="s">
        <v>2206</v>
      </c>
      <c r="B765" s="188" t="s">
        <v>2242</v>
      </c>
      <c r="C765" s="188" t="s">
        <v>2208</v>
      </c>
      <c r="D765" s="63" t="str">
        <f t="shared" si="5"/>
        <v>11/08/2022</v>
      </c>
      <c r="E765" s="63" t="str">
        <f t="shared" si="6"/>
        <v>08/11/2022</v>
      </c>
      <c r="G765" s="186" t="s">
        <v>1455</v>
      </c>
      <c r="K765" s="63" t="s">
        <v>1692</v>
      </c>
    </row>
    <row r="766">
      <c r="A766" s="188" t="s">
        <v>2242</v>
      </c>
      <c r="B766" s="188" t="s">
        <v>2222</v>
      </c>
      <c r="C766" s="188" t="s">
        <v>2208</v>
      </c>
      <c r="D766" s="63" t="str">
        <f t="shared" si="5"/>
        <v>08/10/2022</v>
      </c>
      <c r="E766" s="63" t="str">
        <f t="shared" si="6"/>
        <v>10/08/2022</v>
      </c>
      <c r="G766" s="189" t="s">
        <v>2283</v>
      </c>
      <c r="K766" s="63" t="s">
        <v>2010</v>
      </c>
    </row>
    <row r="767">
      <c r="A767" s="188" t="s">
        <v>2269</v>
      </c>
      <c r="B767" s="188" t="s">
        <v>2236</v>
      </c>
      <c r="C767" s="188" t="s">
        <v>2270</v>
      </c>
      <c r="D767" s="63" t="str">
        <f t="shared" si="5"/>
        <v>00/01/1900</v>
      </c>
      <c r="E767" s="63" t="str">
        <f t="shared" si="6"/>
        <v>01/00/1900</v>
      </c>
      <c r="G767" s="186"/>
    </row>
    <row r="768">
      <c r="A768" s="188" t="s">
        <v>2206</v>
      </c>
      <c r="B768" s="188" t="s">
        <v>2260</v>
      </c>
      <c r="C768" s="188" t="s">
        <v>2208</v>
      </c>
      <c r="D768" s="63" t="str">
        <f t="shared" si="5"/>
        <v>11/02/2022</v>
      </c>
      <c r="E768" s="63" t="str">
        <f t="shared" si="6"/>
        <v>02/11/2022</v>
      </c>
      <c r="G768" s="186" t="s">
        <v>2261</v>
      </c>
      <c r="K768" s="63" t="s">
        <v>2262</v>
      </c>
    </row>
    <row r="769">
      <c r="A769" s="188" t="s">
        <v>2269</v>
      </c>
      <c r="B769" s="188" t="s">
        <v>2236</v>
      </c>
      <c r="C769" s="188" t="s">
        <v>2270</v>
      </c>
      <c r="D769" s="63" t="str">
        <f t="shared" si="5"/>
        <v>00/01/1900</v>
      </c>
      <c r="E769" s="63" t="str">
        <f t="shared" si="6"/>
        <v>01/00/1900</v>
      </c>
      <c r="G769" s="186"/>
    </row>
    <row r="770">
      <c r="A770" s="188" t="s">
        <v>2269</v>
      </c>
      <c r="B770" s="188" t="s">
        <v>2236</v>
      </c>
      <c r="C770" s="188" t="s">
        <v>2270</v>
      </c>
      <c r="D770" s="63" t="str">
        <f t="shared" si="5"/>
        <v>00/01/1900</v>
      </c>
      <c r="E770" s="63" t="str">
        <f t="shared" si="6"/>
        <v>01/00/1900</v>
      </c>
      <c r="G770" s="186"/>
    </row>
    <row r="771">
      <c r="A771" s="188" t="s">
        <v>2206</v>
      </c>
      <c r="B771" s="188" t="s">
        <v>2242</v>
      </c>
      <c r="C771" s="188" t="s">
        <v>2208</v>
      </c>
      <c r="D771" s="63" t="str">
        <f t="shared" si="5"/>
        <v>11/08/2022</v>
      </c>
      <c r="E771" s="63" t="str">
        <f t="shared" si="6"/>
        <v>08/11/2022</v>
      </c>
      <c r="G771" s="186" t="s">
        <v>1455</v>
      </c>
      <c r="K771" s="63" t="s">
        <v>1692</v>
      </c>
    </row>
    <row r="772">
      <c r="A772" s="188" t="s">
        <v>2222</v>
      </c>
      <c r="B772" s="188" t="s">
        <v>2243</v>
      </c>
      <c r="C772" s="188" t="s">
        <v>2208</v>
      </c>
      <c r="D772" s="63" t="str">
        <f t="shared" si="5"/>
        <v>10/12/2022</v>
      </c>
      <c r="E772" s="63" t="str">
        <f t="shared" si="6"/>
        <v>12/10/2022</v>
      </c>
      <c r="G772" s="186" t="s">
        <v>489</v>
      </c>
      <c r="K772" s="63" t="s">
        <v>491</v>
      </c>
    </row>
    <row r="773">
      <c r="A773" s="187" t="s">
        <v>2217</v>
      </c>
      <c r="B773" s="187" t="s">
        <v>2239</v>
      </c>
      <c r="C773" s="187" t="s">
        <v>2208</v>
      </c>
      <c r="D773" s="63" t="str">
        <f t="shared" si="5"/>
        <v>7/21/2022</v>
      </c>
      <c r="E773" s="63" t="str">
        <f t="shared" si="6"/>
        <v>21/7/2022</v>
      </c>
      <c r="G773" s="186" t="s">
        <v>586</v>
      </c>
      <c r="K773" s="63" t="s">
        <v>587</v>
      </c>
    </row>
    <row r="774">
      <c r="A774" s="188" t="s">
        <v>2269</v>
      </c>
      <c r="B774" s="188" t="s">
        <v>2236</v>
      </c>
      <c r="C774" s="188" t="s">
        <v>2270</v>
      </c>
      <c r="D774" s="63" t="str">
        <f t="shared" si="5"/>
        <v>00/01/1900</v>
      </c>
      <c r="E774" s="63" t="str">
        <f t="shared" si="6"/>
        <v>01/00/1900</v>
      </c>
      <c r="G774" s="186"/>
    </row>
    <row r="775">
      <c r="A775" s="188" t="s">
        <v>2269</v>
      </c>
      <c r="B775" s="188" t="s">
        <v>2236</v>
      </c>
      <c r="C775" s="188" t="s">
        <v>2270</v>
      </c>
      <c r="D775" s="63" t="str">
        <f t="shared" si="5"/>
        <v>00/01/1900</v>
      </c>
      <c r="E775" s="63" t="str">
        <f t="shared" si="6"/>
        <v>01/00/1900</v>
      </c>
      <c r="G775" s="186"/>
    </row>
    <row r="776">
      <c r="A776" s="187" t="s">
        <v>2217</v>
      </c>
      <c r="B776" s="187" t="s">
        <v>2228</v>
      </c>
      <c r="C776" s="187" t="s">
        <v>2208</v>
      </c>
      <c r="D776" s="63" t="str">
        <f t="shared" si="5"/>
        <v>7/28/2022</v>
      </c>
      <c r="E776" s="63" t="str">
        <f t="shared" si="6"/>
        <v>28/7/2022</v>
      </c>
      <c r="G776" s="186" t="s">
        <v>887</v>
      </c>
      <c r="K776" s="63" t="s">
        <v>889</v>
      </c>
    </row>
    <row r="777">
      <c r="A777" s="188" t="s">
        <v>2269</v>
      </c>
      <c r="B777" s="188" t="s">
        <v>2236</v>
      </c>
      <c r="C777" s="188" t="s">
        <v>2270</v>
      </c>
      <c r="D777" s="63" t="str">
        <f t="shared" si="5"/>
        <v>00/01/1900</v>
      </c>
      <c r="E777" s="63" t="str">
        <f t="shared" si="6"/>
        <v>01/00/1900</v>
      </c>
      <c r="G777" s="186"/>
    </row>
    <row r="778">
      <c r="A778" s="188" t="s">
        <v>2269</v>
      </c>
      <c r="B778" s="188" t="s">
        <v>2236</v>
      </c>
      <c r="C778" s="188" t="s">
        <v>2270</v>
      </c>
      <c r="D778" s="63" t="str">
        <f t="shared" si="5"/>
        <v>00/01/1900</v>
      </c>
      <c r="E778" s="63" t="str">
        <f t="shared" si="6"/>
        <v>01/00/1900</v>
      </c>
      <c r="G778" s="186"/>
    </row>
    <row r="779">
      <c r="A779" s="188" t="s">
        <v>2269</v>
      </c>
      <c r="B779" s="188" t="s">
        <v>2236</v>
      </c>
      <c r="C779" s="188" t="s">
        <v>2270</v>
      </c>
      <c r="D779" s="63" t="str">
        <f t="shared" si="5"/>
        <v>00/01/1900</v>
      </c>
      <c r="E779" s="63" t="str">
        <f t="shared" si="6"/>
        <v>01/00/1900</v>
      </c>
      <c r="G779" s="186"/>
    </row>
    <row r="780">
      <c r="A780" s="188" t="s">
        <v>2269</v>
      </c>
      <c r="B780" s="188" t="s">
        <v>2236</v>
      </c>
      <c r="C780" s="188" t="s">
        <v>2270</v>
      </c>
      <c r="D780" s="63" t="str">
        <f t="shared" si="5"/>
        <v>00/01/1900</v>
      </c>
      <c r="E780" s="63" t="str">
        <f t="shared" si="6"/>
        <v>01/00/1900</v>
      </c>
      <c r="G780" s="186"/>
    </row>
    <row r="781">
      <c r="A781" s="188" t="s">
        <v>2269</v>
      </c>
      <c r="B781" s="188" t="s">
        <v>2236</v>
      </c>
      <c r="C781" s="188" t="s">
        <v>2270</v>
      </c>
      <c r="D781" s="63" t="str">
        <f t="shared" si="5"/>
        <v>00/01/1900</v>
      </c>
      <c r="E781" s="63" t="str">
        <f t="shared" si="6"/>
        <v>01/00/1900</v>
      </c>
      <c r="G781" s="186"/>
    </row>
    <row r="782">
      <c r="A782" s="188" t="s">
        <v>2269</v>
      </c>
      <c r="B782" s="188" t="s">
        <v>2236</v>
      </c>
      <c r="C782" s="188" t="s">
        <v>2270</v>
      </c>
      <c r="D782" s="63" t="str">
        <f t="shared" si="5"/>
        <v>00/01/1900</v>
      </c>
      <c r="E782" s="63" t="str">
        <f t="shared" si="6"/>
        <v>01/00/1900</v>
      </c>
      <c r="G782" s="186"/>
    </row>
    <row r="783">
      <c r="A783" s="188" t="s">
        <v>2269</v>
      </c>
      <c r="B783" s="188" t="s">
        <v>2236</v>
      </c>
      <c r="C783" s="188" t="s">
        <v>2270</v>
      </c>
      <c r="D783" s="63" t="str">
        <f t="shared" si="5"/>
        <v>00/01/1900</v>
      </c>
      <c r="E783" s="63" t="str">
        <f t="shared" si="6"/>
        <v>01/00/1900</v>
      </c>
      <c r="G783" s="186"/>
    </row>
    <row r="784">
      <c r="A784" s="188" t="s">
        <v>2269</v>
      </c>
      <c r="B784" s="188" t="s">
        <v>2236</v>
      </c>
      <c r="C784" s="188" t="s">
        <v>2270</v>
      </c>
      <c r="D784" s="63" t="str">
        <f t="shared" si="5"/>
        <v>00/01/1900</v>
      </c>
      <c r="E784" s="63" t="str">
        <f t="shared" si="6"/>
        <v>01/00/1900</v>
      </c>
      <c r="G784" s="186"/>
    </row>
    <row r="785">
      <c r="A785" s="187" t="s">
        <v>2224</v>
      </c>
      <c r="B785" s="187" t="s">
        <v>2234</v>
      </c>
      <c r="C785" s="187" t="s">
        <v>2208</v>
      </c>
      <c r="D785" s="63" t="str">
        <f t="shared" si="5"/>
        <v>8/17/2022</v>
      </c>
      <c r="E785" s="63" t="str">
        <f t="shared" si="6"/>
        <v>17/8/2022</v>
      </c>
      <c r="G785" s="186" t="s">
        <v>922</v>
      </c>
      <c r="K785" s="63" t="s">
        <v>923</v>
      </c>
    </row>
    <row r="786">
      <c r="A786" s="188" t="s">
        <v>2269</v>
      </c>
      <c r="B786" s="188" t="s">
        <v>2236</v>
      </c>
      <c r="C786" s="188" t="s">
        <v>2270</v>
      </c>
      <c r="D786" s="63" t="str">
        <f t="shared" si="5"/>
        <v>00/01/1900</v>
      </c>
      <c r="E786" s="63" t="str">
        <f t="shared" si="6"/>
        <v>01/00/1900</v>
      </c>
      <c r="G786" s="186"/>
    </row>
    <row r="787">
      <c r="A787" s="187" t="s">
        <v>2206</v>
      </c>
      <c r="B787" s="187" t="s">
        <v>2253</v>
      </c>
      <c r="C787" s="187" t="s">
        <v>2208</v>
      </c>
      <c r="D787" s="63" t="str">
        <f t="shared" si="5"/>
        <v>11/24/2022</v>
      </c>
      <c r="E787" s="63" t="str">
        <f t="shared" si="6"/>
        <v>24/11/2022</v>
      </c>
      <c r="G787" s="186" t="s">
        <v>1242</v>
      </c>
      <c r="K787" s="63" t="s">
        <v>2254</v>
      </c>
    </row>
    <row r="788">
      <c r="A788" s="188" t="s">
        <v>2242</v>
      </c>
      <c r="B788" s="188" t="s">
        <v>2229</v>
      </c>
      <c r="C788" s="188" t="s">
        <v>2208</v>
      </c>
      <c r="D788" s="63" t="str">
        <f t="shared" si="5"/>
        <v>08/05/2022</v>
      </c>
      <c r="E788" s="63" t="str">
        <f t="shared" si="6"/>
        <v>05/08/2022</v>
      </c>
      <c r="G788" s="189" t="s">
        <v>2318</v>
      </c>
      <c r="K788" s="63" t="s">
        <v>2319</v>
      </c>
    </row>
    <row r="789">
      <c r="A789" s="187" t="s">
        <v>2222</v>
      </c>
      <c r="B789" s="187" t="s">
        <v>2253</v>
      </c>
      <c r="C789" s="187" t="s">
        <v>2208</v>
      </c>
      <c r="D789" s="63" t="str">
        <f t="shared" si="5"/>
        <v>10/24/2022</v>
      </c>
      <c r="E789" s="63" t="str">
        <f t="shared" si="6"/>
        <v>24/10/2022</v>
      </c>
      <c r="G789" s="186" t="s">
        <v>915</v>
      </c>
      <c r="K789" s="63" t="s">
        <v>916</v>
      </c>
    </row>
    <row r="790">
      <c r="A790" s="188" t="s">
        <v>2269</v>
      </c>
      <c r="B790" s="188" t="s">
        <v>2236</v>
      </c>
      <c r="C790" s="188" t="s">
        <v>2270</v>
      </c>
      <c r="D790" s="63" t="str">
        <f t="shared" si="5"/>
        <v>00/01/1900</v>
      </c>
      <c r="E790" s="63" t="str">
        <f t="shared" si="6"/>
        <v>01/00/1900</v>
      </c>
      <c r="G790" s="186"/>
    </row>
    <row r="791">
      <c r="A791" s="188" t="s">
        <v>2269</v>
      </c>
      <c r="B791" s="188" t="s">
        <v>2236</v>
      </c>
      <c r="C791" s="188" t="s">
        <v>2270</v>
      </c>
      <c r="D791" s="63" t="str">
        <f t="shared" si="5"/>
        <v>00/01/1900</v>
      </c>
      <c r="E791" s="63" t="str">
        <f t="shared" si="6"/>
        <v>01/00/1900</v>
      </c>
      <c r="G791" s="186"/>
    </row>
    <row r="792">
      <c r="A792" s="188" t="s">
        <v>2269</v>
      </c>
      <c r="B792" s="188" t="s">
        <v>2236</v>
      </c>
      <c r="C792" s="188" t="s">
        <v>2270</v>
      </c>
      <c r="D792" s="63" t="str">
        <f t="shared" si="5"/>
        <v>00/01/1900</v>
      </c>
      <c r="E792" s="63" t="str">
        <f t="shared" si="6"/>
        <v>01/00/1900</v>
      </c>
      <c r="G792" s="186"/>
    </row>
    <row r="793">
      <c r="A793" s="188" t="s">
        <v>2269</v>
      </c>
      <c r="B793" s="188" t="s">
        <v>2236</v>
      </c>
      <c r="C793" s="188" t="s">
        <v>2270</v>
      </c>
      <c r="D793" s="63" t="str">
        <f t="shared" si="5"/>
        <v>00/01/1900</v>
      </c>
      <c r="E793" s="63" t="str">
        <f t="shared" si="6"/>
        <v>01/00/1900</v>
      </c>
      <c r="G793" s="186"/>
    </row>
    <row r="794">
      <c r="A794" s="188" t="s">
        <v>2269</v>
      </c>
      <c r="B794" s="188" t="s">
        <v>2236</v>
      </c>
      <c r="C794" s="188" t="s">
        <v>2270</v>
      </c>
      <c r="D794" s="63" t="str">
        <f t="shared" si="5"/>
        <v>00/01/1900</v>
      </c>
      <c r="E794" s="63" t="str">
        <f t="shared" si="6"/>
        <v>01/00/1900</v>
      </c>
      <c r="G794" s="186"/>
    </row>
    <row r="795">
      <c r="A795" s="188" t="s">
        <v>2206</v>
      </c>
      <c r="B795" s="188" t="s">
        <v>2222</v>
      </c>
      <c r="C795" s="188" t="s">
        <v>2208</v>
      </c>
      <c r="D795" s="63" t="str">
        <f t="shared" si="5"/>
        <v>11/10/2022</v>
      </c>
      <c r="E795" s="63" t="str">
        <f t="shared" si="6"/>
        <v>10/11/2022</v>
      </c>
      <c r="G795" s="186" t="s">
        <v>140</v>
      </c>
      <c r="K795" s="63" t="s">
        <v>137</v>
      </c>
    </row>
    <row r="796">
      <c r="A796" s="188" t="s">
        <v>2211</v>
      </c>
      <c r="B796" s="188" t="s">
        <v>2211</v>
      </c>
      <c r="C796" s="188" t="s">
        <v>2208</v>
      </c>
      <c r="D796" s="63" t="str">
        <f t="shared" si="5"/>
        <v>07/07/2022</v>
      </c>
      <c r="E796" s="63" t="str">
        <f t="shared" si="6"/>
        <v>07/07/2022</v>
      </c>
      <c r="G796" s="189" t="s">
        <v>2332</v>
      </c>
      <c r="K796" s="63" t="s">
        <v>2333</v>
      </c>
    </row>
    <row r="797">
      <c r="A797" s="188" t="s">
        <v>2269</v>
      </c>
      <c r="B797" s="188" t="s">
        <v>2236</v>
      </c>
      <c r="C797" s="188" t="s">
        <v>2270</v>
      </c>
      <c r="D797" s="63" t="str">
        <f t="shared" si="5"/>
        <v>00/01/1900</v>
      </c>
      <c r="E797" s="63" t="str">
        <f t="shared" si="6"/>
        <v>01/00/1900</v>
      </c>
      <c r="G797" s="186"/>
    </row>
    <row r="798">
      <c r="A798" s="188" t="s">
        <v>2269</v>
      </c>
      <c r="B798" s="188" t="s">
        <v>2236</v>
      </c>
      <c r="C798" s="188" t="s">
        <v>2270</v>
      </c>
      <c r="D798" s="63" t="str">
        <f t="shared" si="5"/>
        <v>00/01/1900</v>
      </c>
      <c r="E798" s="63" t="str">
        <f t="shared" si="6"/>
        <v>01/00/1900</v>
      </c>
      <c r="G798" s="186"/>
    </row>
    <row r="799">
      <c r="A799" s="188" t="s">
        <v>2222</v>
      </c>
      <c r="B799" s="188" t="s">
        <v>2284</v>
      </c>
      <c r="C799" s="188" t="s">
        <v>2208</v>
      </c>
      <c r="D799" s="63" t="str">
        <f t="shared" si="5"/>
        <v>10/03/2022</v>
      </c>
      <c r="E799" s="63" t="str">
        <f t="shared" si="6"/>
        <v>03/10/2022</v>
      </c>
      <c r="G799" s="186" t="s">
        <v>2337</v>
      </c>
      <c r="K799" s="63" t="s">
        <v>1688</v>
      </c>
    </row>
    <row r="800">
      <c r="A800" s="188" t="s">
        <v>2269</v>
      </c>
      <c r="B800" s="188" t="s">
        <v>2236</v>
      </c>
      <c r="C800" s="188" t="s">
        <v>2270</v>
      </c>
      <c r="D800" s="63" t="str">
        <f t="shared" si="5"/>
        <v>00/01/1900</v>
      </c>
      <c r="E800" s="63" t="str">
        <f t="shared" si="6"/>
        <v>01/00/1900</v>
      </c>
      <c r="G800" s="186"/>
    </row>
    <row r="801">
      <c r="A801" s="188" t="s">
        <v>2269</v>
      </c>
      <c r="B801" s="188" t="s">
        <v>2236</v>
      </c>
      <c r="C801" s="188" t="s">
        <v>2270</v>
      </c>
      <c r="D801" s="63" t="str">
        <f t="shared" si="5"/>
        <v>00/01/1900</v>
      </c>
      <c r="E801" s="63" t="str">
        <f t="shared" si="6"/>
        <v>01/00/1900</v>
      </c>
      <c r="G801" s="186"/>
    </row>
    <row r="802">
      <c r="A802" s="187" t="s">
        <v>2224</v>
      </c>
      <c r="B802" s="187" t="s">
        <v>2218</v>
      </c>
      <c r="C802" s="187" t="s">
        <v>2208</v>
      </c>
      <c r="D802" s="63" t="str">
        <f t="shared" si="5"/>
        <v>8/25/2022</v>
      </c>
      <c r="E802" s="63" t="str">
        <f t="shared" si="6"/>
        <v>25/8/2022</v>
      </c>
      <c r="G802" s="186" t="s">
        <v>81</v>
      </c>
      <c r="K802" s="63" t="s">
        <v>84</v>
      </c>
    </row>
    <row r="803">
      <c r="A803" s="187" t="s">
        <v>2224</v>
      </c>
      <c r="B803" s="187" t="s">
        <v>2220</v>
      </c>
      <c r="C803" s="187" t="s">
        <v>2208</v>
      </c>
      <c r="D803" s="63" t="str">
        <f t="shared" si="5"/>
        <v>8/26/2022</v>
      </c>
      <c r="E803" s="63" t="str">
        <f t="shared" si="6"/>
        <v>26/8/2022</v>
      </c>
      <c r="G803" s="186" t="s">
        <v>956</v>
      </c>
      <c r="K803" s="63" t="s">
        <v>957</v>
      </c>
    </row>
    <row r="804">
      <c r="A804" s="188" t="s">
        <v>2269</v>
      </c>
      <c r="B804" s="188" t="s">
        <v>2236</v>
      </c>
      <c r="C804" s="188" t="s">
        <v>2270</v>
      </c>
      <c r="D804" s="63" t="str">
        <f t="shared" si="5"/>
        <v>00/01/1900</v>
      </c>
      <c r="E804" s="63" t="str">
        <f t="shared" si="6"/>
        <v>01/00/1900</v>
      </c>
      <c r="G804" s="186"/>
    </row>
    <row r="805">
      <c r="A805" s="188" t="s">
        <v>2269</v>
      </c>
      <c r="B805" s="188" t="s">
        <v>2236</v>
      </c>
      <c r="C805" s="188" t="s">
        <v>2270</v>
      </c>
      <c r="D805" s="63" t="str">
        <f t="shared" si="5"/>
        <v>00/01/1900</v>
      </c>
      <c r="E805" s="63" t="str">
        <f t="shared" si="6"/>
        <v>01/00/1900</v>
      </c>
      <c r="G805" s="186"/>
    </row>
    <row r="806">
      <c r="A806" s="188" t="s">
        <v>2269</v>
      </c>
      <c r="B806" s="188" t="s">
        <v>2236</v>
      </c>
      <c r="C806" s="188" t="s">
        <v>2270</v>
      </c>
      <c r="D806" s="63" t="str">
        <f t="shared" si="5"/>
        <v>00/01/1900</v>
      </c>
      <c r="E806" s="63" t="str">
        <f t="shared" si="6"/>
        <v>01/00/1900</v>
      </c>
      <c r="G806" s="186"/>
    </row>
    <row r="807">
      <c r="A807" s="188" t="s">
        <v>2269</v>
      </c>
      <c r="B807" s="188" t="s">
        <v>2236</v>
      </c>
      <c r="C807" s="188" t="s">
        <v>2270</v>
      </c>
      <c r="D807" s="63" t="str">
        <f t="shared" si="5"/>
        <v>00/01/1900</v>
      </c>
      <c r="E807" s="63" t="str">
        <f t="shared" si="6"/>
        <v>01/00/1900</v>
      </c>
      <c r="G807" s="186"/>
    </row>
    <row r="808">
      <c r="A808" s="188" t="s">
        <v>2269</v>
      </c>
      <c r="B808" s="188" t="s">
        <v>2236</v>
      </c>
      <c r="C808" s="188" t="s">
        <v>2270</v>
      </c>
      <c r="D808" s="63" t="str">
        <f t="shared" si="5"/>
        <v>00/01/1900</v>
      </c>
      <c r="E808" s="63" t="str">
        <f t="shared" si="6"/>
        <v>01/00/1900</v>
      </c>
      <c r="G808" s="186"/>
    </row>
    <row r="809">
      <c r="A809" s="188" t="s">
        <v>2269</v>
      </c>
      <c r="B809" s="188" t="s">
        <v>2236</v>
      </c>
      <c r="C809" s="188" t="s">
        <v>2270</v>
      </c>
      <c r="D809" s="63" t="str">
        <f t="shared" si="5"/>
        <v>00/01/1900</v>
      </c>
      <c r="E809" s="63" t="str">
        <f t="shared" si="6"/>
        <v>01/00/1900</v>
      </c>
      <c r="G809" s="186"/>
    </row>
    <row r="810">
      <c r="A810" s="188" t="s">
        <v>2269</v>
      </c>
      <c r="B810" s="188" t="s">
        <v>2236</v>
      </c>
      <c r="C810" s="188" t="s">
        <v>2270</v>
      </c>
      <c r="D810" s="63" t="str">
        <f t="shared" si="5"/>
        <v>00/01/1900</v>
      </c>
      <c r="E810" s="63" t="str">
        <f t="shared" si="6"/>
        <v>01/00/1900</v>
      </c>
      <c r="G810" s="186"/>
    </row>
    <row r="811">
      <c r="A811" s="188" t="s">
        <v>2269</v>
      </c>
      <c r="B811" s="188" t="s">
        <v>2236</v>
      </c>
      <c r="C811" s="188" t="s">
        <v>2270</v>
      </c>
      <c r="D811" s="63" t="str">
        <f t="shared" si="5"/>
        <v>00/01/1900</v>
      </c>
      <c r="E811" s="63" t="str">
        <f t="shared" si="6"/>
        <v>01/00/1900</v>
      </c>
      <c r="G811" s="186"/>
    </row>
    <row r="812">
      <c r="A812" s="188" t="s">
        <v>2269</v>
      </c>
      <c r="B812" s="188" t="s">
        <v>2236</v>
      </c>
      <c r="C812" s="188" t="s">
        <v>2270</v>
      </c>
      <c r="D812" s="63" t="str">
        <f t="shared" si="5"/>
        <v>00/01/1900</v>
      </c>
      <c r="E812" s="63" t="str">
        <f t="shared" si="6"/>
        <v>01/00/1900</v>
      </c>
      <c r="G812" s="186"/>
    </row>
    <row r="813">
      <c r="A813" s="187" t="s">
        <v>2206</v>
      </c>
      <c r="B813" s="187" t="s">
        <v>2228</v>
      </c>
      <c r="C813" s="187" t="s">
        <v>2208</v>
      </c>
      <c r="D813" s="63" t="str">
        <f t="shared" si="5"/>
        <v>11/28/2022</v>
      </c>
      <c r="E813" s="63" t="str">
        <f t="shared" si="6"/>
        <v>28/11/2022</v>
      </c>
      <c r="G813" s="186" t="s">
        <v>912</v>
      </c>
      <c r="K813" s="63" t="s">
        <v>913</v>
      </c>
    </row>
    <row r="814">
      <c r="A814" s="188" t="s">
        <v>2269</v>
      </c>
      <c r="B814" s="188" t="s">
        <v>2236</v>
      </c>
      <c r="C814" s="188" t="s">
        <v>2270</v>
      </c>
      <c r="D814" s="63" t="str">
        <f t="shared" si="5"/>
        <v>00/01/1900</v>
      </c>
      <c r="E814" s="63" t="str">
        <f t="shared" si="6"/>
        <v>01/00/1900</v>
      </c>
      <c r="G814" s="186"/>
    </row>
    <row r="815">
      <c r="A815" s="188" t="s">
        <v>2269</v>
      </c>
      <c r="B815" s="188" t="s">
        <v>2236</v>
      </c>
      <c r="C815" s="188" t="s">
        <v>2270</v>
      </c>
      <c r="D815" s="63" t="str">
        <f t="shared" si="5"/>
        <v>00/01/1900</v>
      </c>
      <c r="E815" s="63" t="str">
        <f t="shared" si="6"/>
        <v>01/00/1900</v>
      </c>
      <c r="G815" s="186"/>
    </row>
    <row r="816">
      <c r="A816" s="188" t="s">
        <v>2269</v>
      </c>
      <c r="B816" s="188" t="s">
        <v>2236</v>
      </c>
      <c r="C816" s="188" t="s">
        <v>2270</v>
      </c>
      <c r="D816" s="63" t="str">
        <f t="shared" si="5"/>
        <v>00/01/1900</v>
      </c>
      <c r="E816" s="63" t="str">
        <f t="shared" si="6"/>
        <v>01/00/1900</v>
      </c>
      <c r="G816" s="186"/>
    </row>
    <row r="817">
      <c r="A817" s="188" t="s">
        <v>2269</v>
      </c>
      <c r="B817" s="188" t="s">
        <v>2236</v>
      </c>
      <c r="C817" s="188" t="s">
        <v>2270</v>
      </c>
      <c r="D817" s="63" t="str">
        <f t="shared" si="5"/>
        <v>00/01/1900</v>
      </c>
      <c r="E817" s="63" t="str">
        <f t="shared" si="6"/>
        <v>01/00/1900</v>
      </c>
      <c r="G817" s="186"/>
    </row>
    <row r="818">
      <c r="A818" s="188" t="s">
        <v>2269</v>
      </c>
      <c r="B818" s="188" t="s">
        <v>2236</v>
      </c>
      <c r="C818" s="188" t="s">
        <v>2270</v>
      </c>
      <c r="D818" s="63" t="str">
        <f t="shared" si="5"/>
        <v>00/01/1900</v>
      </c>
      <c r="E818" s="63" t="str">
        <f t="shared" si="6"/>
        <v>01/00/1900</v>
      </c>
      <c r="G818" s="186"/>
    </row>
    <row r="819">
      <c r="A819" s="188" t="s">
        <v>2269</v>
      </c>
      <c r="B819" s="188" t="s">
        <v>2236</v>
      </c>
      <c r="C819" s="188" t="s">
        <v>2270</v>
      </c>
      <c r="D819" s="63" t="str">
        <f t="shared" si="5"/>
        <v>00/01/1900</v>
      </c>
      <c r="E819" s="63" t="str">
        <f t="shared" si="6"/>
        <v>01/00/1900</v>
      </c>
      <c r="G819" s="186"/>
    </row>
    <row r="820">
      <c r="A820" s="188" t="s">
        <v>2269</v>
      </c>
      <c r="B820" s="188" t="s">
        <v>2236</v>
      </c>
      <c r="C820" s="188" t="s">
        <v>2270</v>
      </c>
      <c r="D820" s="63" t="str">
        <f t="shared" si="5"/>
        <v>00/01/1900</v>
      </c>
      <c r="E820" s="63" t="str">
        <f t="shared" si="6"/>
        <v>01/00/1900</v>
      </c>
      <c r="G820" s="186"/>
    </row>
    <row r="821">
      <c r="A821" s="188" t="s">
        <v>2269</v>
      </c>
      <c r="B821" s="188" t="s">
        <v>2236</v>
      </c>
      <c r="C821" s="188" t="s">
        <v>2270</v>
      </c>
      <c r="D821" s="63" t="str">
        <f t="shared" si="5"/>
        <v>00/01/1900</v>
      </c>
      <c r="E821" s="63" t="str">
        <f t="shared" si="6"/>
        <v>01/00/1900</v>
      </c>
      <c r="G821" s="186"/>
    </row>
    <row r="822">
      <c r="A822" s="188" t="s">
        <v>2269</v>
      </c>
      <c r="B822" s="188" t="s">
        <v>2236</v>
      </c>
      <c r="C822" s="188" t="s">
        <v>2270</v>
      </c>
      <c r="D822" s="63" t="str">
        <f t="shared" si="5"/>
        <v>00/01/1900</v>
      </c>
      <c r="E822" s="63" t="str">
        <f t="shared" si="6"/>
        <v>01/00/1900</v>
      </c>
      <c r="G822" s="186"/>
    </row>
    <row r="823">
      <c r="A823" s="187" t="s">
        <v>2251</v>
      </c>
      <c r="B823" s="187" t="s">
        <v>2223</v>
      </c>
      <c r="C823" s="187" t="s">
        <v>2208</v>
      </c>
      <c r="D823" s="63" t="str">
        <f t="shared" si="5"/>
        <v>9/13/2022</v>
      </c>
      <c r="E823" s="63" t="str">
        <f t="shared" si="6"/>
        <v>13/9/2022</v>
      </c>
      <c r="G823" s="186" t="s">
        <v>968</v>
      </c>
      <c r="K823" s="63" t="s">
        <v>969</v>
      </c>
    </row>
    <row r="824">
      <c r="A824" s="188" t="s">
        <v>2206</v>
      </c>
      <c r="B824" s="188" t="s">
        <v>2284</v>
      </c>
      <c r="C824" s="188" t="s">
        <v>2208</v>
      </c>
      <c r="D824" s="63" t="str">
        <f t="shared" si="5"/>
        <v>11/03/2022</v>
      </c>
      <c r="E824" s="63" t="str">
        <f t="shared" si="6"/>
        <v>03/11/2022</v>
      </c>
      <c r="G824" s="186" t="s">
        <v>2285</v>
      </c>
      <c r="K824" s="63" t="s">
        <v>2286</v>
      </c>
    </row>
    <row r="825">
      <c r="A825" s="188" t="s">
        <v>2269</v>
      </c>
      <c r="B825" s="188" t="s">
        <v>2236</v>
      </c>
      <c r="C825" s="188" t="s">
        <v>2270</v>
      </c>
      <c r="D825" s="63" t="str">
        <f t="shared" si="5"/>
        <v>00/01/1900</v>
      </c>
      <c r="E825" s="63" t="str">
        <f t="shared" si="6"/>
        <v>01/00/1900</v>
      </c>
      <c r="G825" s="186"/>
    </row>
    <row r="826">
      <c r="A826" s="188" t="s">
        <v>2269</v>
      </c>
      <c r="B826" s="188" t="s">
        <v>2236</v>
      </c>
      <c r="C826" s="188" t="s">
        <v>2270</v>
      </c>
      <c r="D826" s="63" t="str">
        <f t="shared" si="5"/>
        <v>00/01/1900</v>
      </c>
      <c r="E826" s="63" t="str">
        <f t="shared" si="6"/>
        <v>01/00/1900</v>
      </c>
      <c r="G826" s="186"/>
    </row>
    <row r="827">
      <c r="A827" s="188" t="s">
        <v>2269</v>
      </c>
      <c r="B827" s="188" t="s">
        <v>2236</v>
      </c>
      <c r="C827" s="188" t="s">
        <v>2270</v>
      </c>
      <c r="D827" s="63" t="str">
        <f t="shared" si="5"/>
        <v>00/01/1900</v>
      </c>
      <c r="E827" s="63" t="str">
        <f t="shared" si="6"/>
        <v>01/00/1900</v>
      </c>
      <c r="G827" s="186"/>
    </row>
    <row r="828">
      <c r="A828" s="188" t="s">
        <v>2269</v>
      </c>
      <c r="B828" s="188" t="s">
        <v>2236</v>
      </c>
      <c r="C828" s="188" t="s">
        <v>2270</v>
      </c>
      <c r="D828" s="63" t="str">
        <f t="shared" si="5"/>
        <v>00/01/1900</v>
      </c>
      <c r="E828" s="63" t="str">
        <f t="shared" si="6"/>
        <v>01/00/1900</v>
      </c>
      <c r="G828" s="186"/>
    </row>
    <row r="829">
      <c r="A829" s="188" t="s">
        <v>2206</v>
      </c>
      <c r="B829" s="188" t="s">
        <v>2211</v>
      </c>
      <c r="C829" s="188" t="s">
        <v>2208</v>
      </c>
      <c r="D829" s="63" t="str">
        <f t="shared" si="5"/>
        <v>11/07/2022</v>
      </c>
      <c r="E829" s="63" t="str">
        <f t="shared" si="6"/>
        <v>07/11/2022</v>
      </c>
      <c r="G829" s="186" t="s">
        <v>2212</v>
      </c>
      <c r="K829" s="63" t="s">
        <v>2213</v>
      </c>
    </row>
    <row r="830">
      <c r="A830" s="187" t="s">
        <v>2222</v>
      </c>
      <c r="B830" s="187" t="s">
        <v>2223</v>
      </c>
      <c r="C830" s="187" t="s">
        <v>2208</v>
      </c>
      <c r="D830" s="63" t="str">
        <f t="shared" si="5"/>
        <v>10/13/2022</v>
      </c>
      <c r="E830" s="63" t="str">
        <f t="shared" si="6"/>
        <v>13/10/2022</v>
      </c>
      <c r="G830" s="186" t="s">
        <v>144</v>
      </c>
      <c r="K830" s="63" t="s">
        <v>146</v>
      </c>
    </row>
    <row r="831">
      <c r="A831" s="188" t="s">
        <v>2222</v>
      </c>
      <c r="B831" s="188" t="s">
        <v>2255</v>
      </c>
      <c r="C831" s="188" t="s">
        <v>2208</v>
      </c>
      <c r="D831" s="63" t="str">
        <f t="shared" si="5"/>
        <v>10/06/2022</v>
      </c>
      <c r="E831" s="63" t="str">
        <f t="shared" si="6"/>
        <v>06/10/2022</v>
      </c>
      <c r="G831" s="186" t="s">
        <v>2291</v>
      </c>
      <c r="K831" s="63" t="s">
        <v>2292</v>
      </c>
    </row>
    <row r="832">
      <c r="A832" s="188" t="s">
        <v>2269</v>
      </c>
      <c r="B832" s="188" t="s">
        <v>2236</v>
      </c>
      <c r="C832" s="188" t="s">
        <v>2270</v>
      </c>
      <c r="D832" s="63" t="str">
        <f t="shared" si="5"/>
        <v>00/01/1900</v>
      </c>
      <c r="E832" s="63" t="str">
        <f t="shared" si="6"/>
        <v>01/00/1900</v>
      </c>
      <c r="G832" s="186"/>
    </row>
    <row r="833">
      <c r="A833" s="188" t="s">
        <v>2269</v>
      </c>
      <c r="B833" s="188" t="s">
        <v>2236</v>
      </c>
      <c r="C833" s="188" t="s">
        <v>2270</v>
      </c>
      <c r="D833" s="63" t="str">
        <f t="shared" si="5"/>
        <v>00/01/1900</v>
      </c>
      <c r="E833" s="63" t="str">
        <f t="shared" si="6"/>
        <v>01/00/1900</v>
      </c>
      <c r="G833" s="186"/>
    </row>
    <row r="834">
      <c r="A834" s="187" t="s">
        <v>2206</v>
      </c>
      <c r="B834" s="187" t="s">
        <v>2225</v>
      </c>
      <c r="C834" s="187" t="s">
        <v>2208</v>
      </c>
      <c r="G834" s="186"/>
    </row>
    <row r="835">
      <c r="A835" s="188" t="s">
        <v>2269</v>
      </c>
      <c r="B835" s="188" t="s">
        <v>2236</v>
      </c>
      <c r="C835" s="188" t="s">
        <v>2270</v>
      </c>
      <c r="G835" s="186"/>
    </row>
    <row r="836">
      <c r="A836" s="188" t="s">
        <v>2269</v>
      </c>
      <c r="B836" s="188" t="s">
        <v>2236</v>
      </c>
      <c r="C836" s="188" t="s">
        <v>2270</v>
      </c>
      <c r="G836" s="186"/>
    </row>
    <row r="837">
      <c r="A837" s="188" t="s">
        <v>2269</v>
      </c>
      <c r="B837" s="188" t="s">
        <v>2236</v>
      </c>
      <c r="C837" s="188" t="s">
        <v>2270</v>
      </c>
      <c r="G837" s="186"/>
    </row>
    <row r="838">
      <c r="A838" s="188" t="s">
        <v>2269</v>
      </c>
      <c r="B838" s="188" t="s">
        <v>2236</v>
      </c>
      <c r="C838" s="188" t="s">
        <v>2270</v>
      </c>
      <c r="G838" s="186"/>
    </row>
    <row r="839">
      <c r="A839" s="188" t="s">
        <v>2269</v>
      </c>
      <c r="B839" s="188" t="s">
        <v>2236</v>
      </c>
      <c r="C839" s="188" t="s">
        <v>2270</v>
      </c>
      <c r="G839" s="186"/>
    </row>
    <row r="840">
      <c r="A840" s="188" t="s">
        <v>2269</v>
      </c>
      <c r="B840" s="188" t="s">
        <v>2236</v>
      </c>
      <c r="C840" s="188" t="s">
        <v>2270</v>
      </c>
      <c r="G840" s="186"/>
    </row>
    <row r="841">
      <c r="A841" s="198"/>
      <c r="B841" s="198"/>
      <c r="C841" s="198"/>
      <c r="G841" s="186"/>
    </row>
    <row r="842">
      <c r="A842" s="198"/>
      <c r="B842" s="198"/>
      <c r="C842" s="198"/>
      <c r="G842" s="186"/>
    </row>
    <row r="843">
      <c r="A843" s="198"/>
      <c r="B843" s="198"/>
      <c r="C843" s="198"/>
      <c r="G843" s="186"/>
    </row>
    <row r="844">
      <c r="A844" s="198"/>
      <c r="B844" s="198"/>
      <c r="C844" s="198"/>
      <c r="G844" s="186"/>
    </row>
    <row r="845">
      <c r="A845" s="198"/>
      <c r="B845" s="198"/>
      <c r="C845" s="198"/>
      <c r="G845" s="186"/>
    </row>
    <row r="846">
      <c r="A846" s="198"/>
      <c r="B846" s="198"/>
      <c r="C846" s="198"/>
      <c r="G846" s="186"/>
    </row>
    <row r="847">
      <c r="A847" s="198"/>
      <c r="B847" s="198"/>
      <c r="C847" s="198"/>
      <c r="G847" s="186"/>
    </row>
    <row r="848">
      <c r="A848" s="198"/>
      <c r="B848" s="198"/>
      <c r="C848" s="198"/>
      <c r="G848" s="186"/>
    </row>
    <row r="849">
      <c r="A849" s="198"/>
      <c r="B849" s="198"/>
      <c r="C849" s="198"/>
      <c r="G849" s="186"/>
    </row>
    <row r="850">
      <c r="A850" s="198"/>
      <c r="B850" s="198"/>
      <c r="C850" s="198"/>
      <c r="G850" s="186"/>
    </row>
    <row r="851">
      <c r="A851" s="198"/>
      <c r="B851" s="198"/>
      <c r="C851" s="198"/>
      <c r="G851" s="186"/>
    </row>
    <row r="852">
      <c r="A852" s="198"/>
      <c r="B852" s="198"/>
      <c r="C852" s="198"/>
      <c r="G852" s="186"/>
    </row>
    <row r="853">
      <c r="A853" s="198"/>
      <c r="B853" s="198"/>
      <c r="C853" s="198"/>
      <c r="G853" s="186"/>
    </row>
    <row r="854">
      <c r="A854" s="198"/>
      <c r="B854" s="198"/>
      <c r="C854" s="198"/>
      <c r="G854" s="186"/>
    </row>
    <row r="855">
      <c r="A855" s="198"/>
      <c r="B855" s="198"/>
      <c r="C855" s="198"/>
      <c r="G855" s="186"/>
    </row>
    <row r="856">
      <c r="A856" s="198"/>
      <c r="B856" s="198"/>
      <c r="C856" s="198"/>
      <c r="G856" s="186"/>
    </row>
    <row r="857">
      <c r="A857" s="198"/>
      <c r="B857" s="198"/>
      <c r="C857" s="198"/>
      <c r="G857" s="186"/>
    </row>
    <row r="858">
      <c r="A858" s="198"/>
      <c r="B858" s="198"/>
      <c r="C858" s="198"/>
      <c r="G858" s="186"/>
    </row>
    <row r="859">
      <c r="A859" s="198"/>
      <c r="B859" s="198"/>
      <c r="C859" s="198"/>
      <c r="G859" s="186"/>
    </row>
    <row r="860">
      <c r="A860" s="198"/>
      <c r="B860" s="198"/>
      <c r="C860" s="198"/>
      <c r="G860" s="186"/>
    </row>
    <row r="861">
      <c r="A861" s="198"/>
      <c r="B861" s="198"/>
      <c r="C861" s="198"/>
      <c r="G861" s="186"/>
    </row>
    <row r="862">
      <c r="A862" s="198"/>
      <c r="B862" s="198"/>
      <c r="C862" s="198"/>
      <c r="G862" s="186"/>
    </row>
    <row r="863">
      <c r="A863" s="198"/>
      <c r="B863" s="198"/>
      <c r="C863" s="198"/>
      <c r="G863" s="186"/>
    </row>
    <row r="864">
      <c r="A864" s="198"/>
      <c r="B864" s="198"/>
      <c r="C864" s="198"/>
      <c r="G864" s="186"/>
    </row>
    <row r="865">
      <c r="A865" s="198"/>
      <c r="B865" s="198"/>
      <c r="C865" s="198"/>
      <c r="G865" s="186"/>
    </row>
    <row r="866">
      <c r="A866" s="198"/>
      <c r="B866" s="198"/>
      <c r="C866" s="198"/>
      <c r="G866" s="186"/>
    </row>
    <row r="867">
      <c r="A867" s="198"/>
      <c r="B867" s="198"/>
      <c r="C867" s="198"/>
      <c r="G867" s="186"/>
    </row>
    <row r="868">
      <c r="A868" s="198"/>
      <c r="B868" s="198"/>
      <c r="C868" s="198"/>
      <c r="G868" s="186"/>
    </row>
    <row r="869">
      <c r="A869" s="198"/>
      <c r="B869" s="198"/>
      <c r="C869" s="198"/>
      <c r="G869" s="186"/>
    </row>
    <row r="870">
      <c r="A870" s="198"/>
      <c r="B870" s="198"/>
      <c r="C870" s="198"/>
      <c r="G870" s="186"/>
    </row>
    <row r="871">
      <c r="A871" s="198"/>
      <c r="B871" s="198"/>
      <c r="C871" s="198"/>
      <c r="G871" s="186"/>
    </row>
    <row r="872">
      <c r="A872" s="198"/>
      <c r="B872" s="198"/>
      <c r="C872" s="198"/>
      <c r="G872" s="186"/>
    </row>
    <row r="873">
      <c r="A873" s="198"/>
      <c r="B873" s="198"/>
      <c r="C873" s="198"/>
      <c r="G873" s="186"/>
    </row>
    <row r="874">
      <c r="A874" s="198"/>
      <c r="B874" s="198"/>
      <c r="C874" s="198"/>
      <c r="G874" s="186"/>
    </row>
    <row r="875">
      <c r="A875" s="198"/>
      <c r="B875" s="198"/>
      <c r="C875" s="198"/>
      <c r="G875" s="186"/>
    </row>
    <row r="876">
      <c r="A876" s="198"/>
      <c r="B876" s="198"/>
      <c r="C876" s="198"/>
      <c r="G876" s="186"/>
    </row>
    <row r="877">
      <c r="A877" s="198"/>
      <c r="B877" s="198"/>
      <c r="C877" s="198"/>
      <c r="G877" s="186"/>
    </row>
    <row r="878">
      <c r="A878" s="198"/>
      <c r="B878" s="198"/>
      <c r="C878" s="198"/>
      <c r="G878" s="186"/>
    </row>
    <row r="879">
      <c r="A879" s="198"/>
      <c r="B879" s="198"/>
      <c r="C879" s="198"/>
      <c r="G879" s="186"/>
    </row>
    <row r="880">
      <c r="A880" s="198"/>
      <c r="B880" s="198"/>
      <c r="C880" s="198"/>
      <c r="G880" s="186"/>
    </row>
    <row r="881">
      <c r="A881" s="198"/>
      <c r="B881" s="198"/>
      <c r="C881" s="198"/>
      <c r="G881" s="186"/>
    </row>
    <row r="882">
      <c r="A882" s="198"/>
      <c r="B882" s="198"/>
      <c r="C882" s="198"/>
      <c r="G882" s="186"/>
    </row>
    <row r="883">
      <c r="A883" s="198"/>
      <c r="B883" s="198"/>
      <c r="C883" s="198"/>
      <c r="G883" s="186"/>
    </row>
    <row r="884">
      <c r="A884" s="198"/>
      <c r="B884" s="198"/>
      <c r="C884" s="198"/>
      <c r="G884" s="186"/>
    </row>
    <row r="885">
      <c r="A885" s="198"/>
      <c r="B885" s="198"/>
      <c r="C885" s="198"/>
      <c r="G885" s="186"/>
    </row>
    <row r="886">
      <c r="A886" s="198"/>
      <c r="B886" s="198"/>
      <c r="C886" s="198"/>
      <c r="G886" s="186"/>
    </row>
    <row r="887">
      <c r="A887" s="198"/>
      <c r="B887" s="198"/>
      <c r="C887" s="198"/>
      <c r="G887" s="186"/>
    </row>
    <row r="888">
      <c r="A888" s="198"/>
      <c r="B888" s="198"/>
      <c r="C888" s="198"/>
      <c r="G888" s="186"/>
    </row>
    <row r="889">
      <c r="A889" s="198"/>
      <c r="B889" s="198"/>
      <c r="C889" s="198"/>
      <c r="G889" s="186"/>
    </row>
    <row r="890">
      <c r="A890" s="198"/>
      <c r="B890" s="198"/>
      <c r="C890" s="198"/>
      <c r="G890" s="186"/>
    </row>
    <row r="891">
      <c r="A891" s="198"/>
      <c r="B891" s="198"/>
      <c r="C891" s="198"/>
      <c r="G891" s="186"/>
    </row>
    <row r="892">
      <c r="A892" s="198"/>
      <c r="B892" s="198"/>
      <c r="C892" s="198"/>
      <c r="G892" s="186"/>
    </row>
    <row r="893">
      <c r="A893" s="198"/>
      <c r="B893" s="198"/>
      <c r="C893" s="198"/>
      <c r="G893" s="186"/>
    </row>
    <row r="894">
      <c r="A894" s="198"/>
      <c r="B894" s="198"/>
      <c r="C894" s="198"/>
      <c r="G894" s="186"/>
    </row>
    <row r="895">
      <c r="A895" s="198"/>
      <c r="B895" s="198"/>
      <c r="C895" s="198"/>
      <c r="G895" s="186"/>
    </row>
    <row r="896">
      <c r="A896" s="198"/>
      <c r="B896" s="198"/>
      <c r="C896" s="198"/>
      <c r="G896" s="186"/>
    </row>
    <row r="897">
      <c r="A897" s="198"/>
      <c r="B897" s="198"/>
      <c r="C897" s="198"/>
      <c r="G897" s="186"/>
    </row>
    <row r="898">
      <c r="A898" s="198"/>
      <c r="B898" s="198"/>
      <c r="C898" s="198"/>
      <c r="G898" s="186"/>
    </row>
    <row r="899">
      <c r="A899" s="198"/>
      <c r="B899" s="198"/>
      <c r="C899" s="198"/>
      <c r="G899" s="186"/>
    </row>
    <row r="900">
      <c r="A900" s="198"/>
      <c r="B900" s="198"/>
      <c r="C900" s="198"/>
      <c r="G900" s="186"/>
    </row>
    <row r="901">
      <c r="A901" s="198"/>
      <c r="B901" s="198"/>
      <c r="C901" s="198"/>
      <c r="G901" s="186"/>
    </row>
    <row r="902">
      <c r="A902" s="198"/>
      <c r="B902" s="198"/>
      <c r="C902" s="198"/>
      <c r="G902" s="186"/>
    </row>
    <row r="903">
      <c r="A903" s="198"/>
      <c r="B903" s="198"/>
      <c r="C903" s="198"/>
      <c r="G903" s="186"/>
    </row>
    <row r="904">
      <c r="A904" s="198"/>
      <c r="B904" s="198"/>
      <c r="C904" s="198"/>
      <c r="G904" s="186"/>
    </row>
    <row r="905">
      <c r="A905" s="198"/>
      <c r="B905" s="198"/>
      <c r="C905" s="198"/>
      <c r="G905" s="186"/>
    </row>
    <row r="906">
      <c r="A906" s="198"/>
      <c r="B906" s="198"/>
      <c r="C906" s="198"/>
      <c r="G906" s="186"/>
    </row>
    <row r="907">
      <c r="A907" s="198"/>
      <c r="B907" s="198"/>
      <c r="C907" s="198"/>
      <c r="G907" s="186"/>
    </row>
    <row r="908">
      <c r="A908" s="198"/>
      <c r="B908" s="198"/>
      <c r="C908" s="198"/>
      <c r="G908" s="186"/>
    </row>
    <row r="909">
      <c r="A909" s="198"/>
      <c r="B909" s="198"/>
      <c r="C909" s="198"/>
      <c r="G909" s="186"/>
    </row>
    <row r="910">
      <c r="A910" s="198"/>
      <c r="B910" s="198"/>
      <c r="C910" s="198"/>
      <c r="G910" s="186"/>
    </row>
    <row r="911">
      <c r="A911" s="198"/>
      <c r="B911" s="198"/>
      <c r="C911" s="198"/>
      <c r="G911" s="186"/>
    </row>
    <row r="912">
      <c r="A912" s="198"/>
      <c r="B912" s="198"/>
      <c r="C912" s="198"/>
      <c r="G912" s="186"/>
    </row>
    <row r="913">
      <c r="A913" s="198"/>
      <c r="B913" s="198"/>
      <c r="C913" s="198"/>
      <c r="G913" s="186"/>
    </row>
    <row r="914">
      <c r="A914" s="198"/>
      <c r="B914" s="198"/>
      <c r="C914" s="198"/>
      <c r="G914" s="186"/>
    </row>
    <row r="915">
      <c r="A915" s="198"/>
      <c r="B915" s="198"/>
      <c r="C915" s="198"/>
      <c r="G915" s="186"/>
    </row>
    <row r="916">
      <c r="A916" s="198"/>
      <c r="B916" s="198"/>
      <c r="C916" s="198"/>
      <c r="G916" s="186"/>
    </row>
    <row r="917">
      <c r="A917" s="198"/>
      <c r="B917" s="198"/>
      <c r="C917" s="198"/>
      <c r="G917" s="186"/>
    </row>
    <row r="918">
      <c r="A918" s="198"/>
      <c r="B918" s="198"/>
      <c r="C918" s="198"/>
      <c r="G918" s="186"/>
    </row>
    <row r="919">
      <c r="A919" s="198"/>
      <c r="B919" s="198"/>
      <c r="C919" s="198"/>
      <c r="G919" s="186"/>
    </row>
    <row r="920">
      <c r="A920" s="198"/>
      <c r="B920" s="198"/>
      <c r="C920" s="198"/>
      <c r="G920" s="186"/>
    </row>
    <row r="921">
      <c r="A921" s="198"/>
      <c r="B921" s="198"/>
      <c r="C921" s="198"/>
      <c r="G921" s="186"/>
    </row>
    <row r="922">
      <c r="A922" s="198"/>
      <c r="B922" s="198"/>
      <c r="C922" s="198"/>
      <c r="G922" s="186"/>
    </row>
    <row r="923">
      <c r="A923" s="198"/>
      <c r="B923" s="198"/>
      <c r="C923" s="198"/>
      <c r="G923" s="186"/>
    </row>
    <row r="924">
      <c r="A924" s="198"/>
      <c r="B924" s="198"/>
      <c r="C924" s="198"/>
      <c r="G924" s="186"/>
    </row>
    <row r="925">
      <c r="A925" s="198"/>
      <c r="B925" s="198"/>
      <c r="C925" s="198"/>
      <c r="G925" s="186"/>
    </row>
    <row r="926">
      <c r="A926" s="198"/>
      <c r="B926" s="198"/>
      <c r="C926" s="198"/>
      <c r="G926" s="186"/>
    </row>
    <row r="927">
      <c r="A927" s="198"/>
      <c r="B927" s="198"/>
      <c r="C927" s="198"/>
      <c r="G927" s="186"/>
    </row>
    <row r="928">
      <c r="A928" s="198"/>
      <c r="B928" s="198"/>
      <c r="C928" s="198"/>
      <c r="G928" s="186"/>
    </row>
    <row r="929">
      <c r="A929" s="198"/>
      <c r="B929" s="198"/>
      <c r="C929" s="198"/>
      <c r="G929" s="186"/>
    </row>
    <row r="930">
      <c r="A930" s="198"/>
      <c r="B930" s="198"/>
      <c r="C930" s="198"/>
      <c r="G930" s="186"/>
    </row>
    <row r="931">
      <c r="A931" s="198"/>
      <c r="B931" s="198"/>
      <c r="C931" s="198"/>
      <c r="G931" s="186"/>
    </row>
    <row r="932">
      <c r="A932" s="198"/>
      <c r="B932" s="198"/>
      <c r="C932" s="198"/>
      <c r="G932" s="186"/>
    </row>
    <row r="933">
      <c r="A933" s="198"/>
      <c r="B933" s="198"/>
      <c r="C933" s="198"/>
      <c r="G933" s="186"/>
    </row>
    <row r="934">
      <c r="A934" s="198"/>
      <c r="B934" s="198"/>
      <c r="C934" s="198"/>
      <c r="G934" s="186"/>
    </row>
    <row r="935">
      <c r="A935" s="198"/>
      <c r="B935" s="198"/>
      <c r="C935" s="198"/>
      <c r="G935" s="186"/>
    </row>
    <row r="936">
      <c r="A936" s="198"/>
      <c r="B936" s="198"/>
      <c r="C936" s="198"/>
      <c r="G936" s="186"/>
    </row>
    <row r="937">
      <c r="A937" s="198"/>
      <c r="B937" s="198"/>
      <c r="C937" s="198"/>
      <c r="G937" s="186"/>
    </row>
    <row r="938">
      <c r="A938" s="198"/>
      <c r="B938" s="198"/>
      <c r="C938" s="198"/>
      <c r="G938" s="186"/>
    </row>
    <row r="939">
      <c r="A939" s="198"/>
      <c r="B939" s="198"/>
      <c r="C939" s="198"/>
      <c r="G939" s="186"/>
    </row>
    <row r="940">
      <c r="A940" s="198"/>
      <c r="B940" s="198"/>
      <c r="C940" s="198"/>
      <c r="G940" s="186"/>
    </row>
    <row r="941">
      <c r="A941" s="198"/>
      <c r="B941" s="198"/>
      <c r="C941" s="198"/>
      <c r="G941" s="186"/>
    </row>
    <row r="942">
      <c r="A942" s="198"/>
      <c r="B942" s="198"/>
      <c r="C942" s="198"/>
      <c r="G942" s="186"/>
    </row>
    <row r="943">
      <c r="A943" s="198"/>
      <c r="B943" s="198"/>
      <c r="C943" s="198"/>
      <c r="G943" s="186"/>
    </row>
    <row r="944">
      <c r="A944" s="198"/>
      <c r="B944" s="198"/>
      <c r="C944" s="198"/>
      <c r="G944" s="186"/>
    </row>
    <row r="945">
      <c r="A945" s="198"/>
      <c r="B945" s="198"/>
      <c r="C945" s="198"/>
      <c r="G945" s="186"/>
    </row>
    <row r="946">
      <c r="A946" s="198"/>
      <c r="B946" s="198"/>
      <c r="C946" s="198"/>
      <c r="G946" s="186"/>
    </row>
    <row r="947">
      <c r="A947" s="198"/>
      <c r="B947" s="198"/>
      <c r="C947" s="198"/>
      <c r="G947" s="186"/>
    </row>
    <row r="948">
      <c r="A948" s="198"/>
      <c r="B948" s="198"/>
      <c r="C948" s="198"/>
      <c r="G948" s="186"/>
    </row>
    <row r="949">
      <c r="A949" s="198"/>
      <c r="B949" s="198"/>
      <c r="C949" s="198"/>
      <c r="G949" s="186"/>
    </row>
    <row r="950">
      <c r="A950" s="198"/>
      <c r="B950" s="198"/>
      <c r="C950" s="198"/>
      <c r="G950" s="186"/>
    </row>
    <row r="951">
      <c r="A951" s="198"/>
      <c r="B951" s="198"/>
      <c r="C951" s="198"/>
      <c r="G951" s="186"/>
    </row>
    <row r="952">
      <c r="A952" s="198"/>
      <c r="B952" s="198"/>
      <c r="C952" s="198"/>
      <c r="G952" s="186"/>
    </row>
    <row r="953">
      <c r="A953" s="198"/>
      <c r="B953" s="198"/>
      <c r="C953" s="198"/>
      <c r="G953" s="186"/>
    </row>
    <row r="954">
      <c r="A954" s="198"/>
      <c r="B954" s="198"/>
      <c r="C954" s="198"/>
      <c r="G954" s="186"/>
    </row>
    <row r="955">
      <c r="A955" s="198"/>
      <c r="B955" s="198"/>
      <c r="C955" s="198"/>
      <c r="G955" s="186"/>
    </row>
    <row r="956">
      <c r="A956" s="198"/>
      <c r="B956" s="198"/>
      <c r="C956" s="198"/>
      <c r="G956" s="186"/>
    </row>
    <row r="957">
      <c r="A957" s="198"/>
      <c r="B957" s="198"/>
      <c r="C957" s="198"/>
      <c r="G957" s="186"/>
    </row>
    <row r="958">
      <c r="A958" s="198"/>
      <c r="B958" s="198"/>
      <c r="C958" s="198"/>
      <c r="G958" s="186"/>
    </row>
    <row r="959">
      <c r="A959" s="198"/>
      <c r="B959" s="198"/>
      <c r="C959" s="198"/>
      <c r="G959" s="186"/>
    </row>
    <row r="960">
      <c r="A960" s="198"/>
      <c r="B960" s="198"/>
      <c r="C960" s="198"/>
      <c r="G960" s="186"/>
    </row>
    <row r="961">
      <c r="A961" s="198"/>
      <c r="B961" s="198"/>
      <c r="C961" s="198"/>
      <c r="G961" s="186"/>
    </row>
    <row r="962">
      <c r="A962" s="198"/>
      <c r="B962" s="198"/>
      <c r="C962" s="198"/>
      <c r="G962" s="186"/>
    </row>
    <row r="963">
      <c r="A963" s="198"/>
      <c r="B963" s="198"/>
      <c r="C963" s="198"/>
      <c r="G963" s="186"/>
    </row>
    <row r="964">
      <c r="A964" s="198"/>
      <c r="B964" s="198"/>
      <c r="C964" s="198"/>
      <c r="G964" s="186"/>
    </row>
    <row r="965">
      <c r="A965" s="198"/>
      <c r="B965" s="198"/>
      <c r="C965" s="198"/>
      <c r="G965" s="186"/>
    </row>
    <row r="966">
      <c r="A966" s="198"/>
      <c r="B966" s="198"/>
      <c r="C966" s="198"/>
      <c r="G966" s="186"/>
    </row>
    <row r="967">
      <c r="A967" s="198"/>
      <c r="B967" s="198"/>
      <c r="C967" s="198"/>
      <c r="G967" s="186"/>
    </row>
    <row r="968">
      <c r="A968" s="198"/>
      <c r="B968" s="198"/>
      <c r="C968" s="198"/>
      <c r="G968" s="186"/>
    </row>
    <row r="969">
      <c r="A969" s="198"/>
      <c r="B969" s="198"/>
      <c r="C969" s="198"/>
      <c r="G969" s="186"/>
    </row>
    <row r="970">
      <c r="A970" s="198"/>
      <c r="B970" s="198"/>
      <c r="C970" s="198"/>
      <c r="G970" s="186"/>
    </row>
    <row r="971">
      <c r="A971" s="198"/>
      <c r="B971" s="198"/>
      <c r="C971" s="198"/>
      <c r="G971" s="186"/>
    </row>
    <row r="972">
      <c r="A972" s="198"/>
      <c r="B972" s="198"/>
      <c r="C972" s="198"/>
      <c r="G972" s="186"/>
    </row>
    <row r="973">
      <c r="A973" s="198"/>
      <c r="B973" s="198"/>
      <c r="C973" s="198"/>
      <c r="G973" s="186"/>
    </row>
    <row r="974">
      <c r="A974" s="198"/>
      <c r="B974" s="198"/>
      <c r="C974" s="198"/>
      <c r="G974" s="186"/>
    </row>
    <row r="975">
      <c r="A975" s="198"/>
      <c r="B975" s="198"/>
      <c r="C975" s="198"/>
      <c r="G975" s="186"/>
    </row>
    <row r="976">
      <c r="A976" s="198"/>
      <c r="B976" s="198"/>
      <c r="C976" s="198"/>
      <c r="G976" s="186"/>
    </row>
    <row r="977">
      <c r="A977" s="198"/>
      <c r="B977" s="198"/>
      <c r="C977" s="198"/>
      <c r="G977" s="186"/>
    </row>
    <row r="978">
      <c r="A978" s="198"/>
      <c r="B978" s="198"/>
      <c r="C978" s="198"/>
      <c r="G978" s="186"/>
    </row>
    <row r="979">
      <c r="A979" s="198"/>
      <c r="B979" s="198"/>
      <c r="C979" s="198"/>
      <c r="G979" s="186"/>
    </row>
    <row r="980">
      <c r="A980" s="198"/>
      <c r="B980" s="198"/>
      <c r="C980" s="198"/>
      <c r="G980" s="186"/>
    </row>
    <row r="981">
      <c r="A981" s="198"/>
      <c r="B981" s="198"/>
      <c r="C981" s="198"/>
      <c r="G981" s="186"/>
    </row>
    <row r="982">
      <c r="A982" s="198"/>
      <c r="B982" s="198"/>
      <c r="C982" s="198"/>
      <c r="G982" s="186"/>
    </row>
    <row r="983">
      <c r="A983" s="198"/>
      <c r="B983" s="198"/>
      <c r="C983" s="198"/>
      <c r="G983" s="186"/>
    </row>
    <row r="984">
      <c r="A984" s="198"/>
      <c r="B984" s="198"/>
      <c r="C984" s="198"/>
      <c r="G984" s="186"/>
    </row>
    <row r="985">
      <c r="A985" s="198"/>
      <c r="B985" s="198"/>
      <c r="C985" s="198"/>
      <c r="G985" s="186"/>
    </row>
    <row r="986">
      <c r="A986" s="198"/>
      <c r="B986" s="198"/>
      <c r="C986" s="198"/>
      <c r="G986" s="186"/>
    </row>
    <row r="987">
      <c r="A987" s="198"/>
      <c r="B987" s="198"/>
      <c r="C987" s="198"/>
      <c r="G987" s="186"/>
    </row>
    <row r="988">
      <c r="A988" s="198"/>
      <c r="B988" s="198"/>
      <c r="C988" s="198"/>
      <c r="G988" s="186"/>
    </row>
    <row r="989">
      <c r="A989" s="198"/>
      <c r="B989" s="198"/>
      <c r="C989" s="198"/>
      <c r="G989" s="186"/>
    </row>
    <row r="990">
      <c r="A990" s="198"/>
      <c r="B990" s="198"/>
      <c r="C990" s="198"/>
      <c r="G990" s="186"/>
    </row>
    <row r="991">
      <c r="A991" s="198"/>
      <c r="B991" s="198"/>
      <c r="C991" s="198"/>
      <c r="G991" s="186"/>
    </row>
    <row r="992">
      <c r="A992" s="198"/>
      <c r="B992" s="198"/>
      <c r="C992" s="198"/>
      <c r="G992" s="186"/>
    </row>
    <row r="993">
      <c r="A993" s="198"/>
      <c r="B993" s="198"/>
      <c r="C993" s="198"/>
      <c r="G993" s="186"/>
    </row>
    <row r="994">
      <c r="A994" s="198"/>
      <c r="B994" s="198"/>
      <c r="C994" s="198"/>
      <c r="G994" s="186"/>
    </row>
    <row r="995">
      <c r="A995" s="198"/>
      <c r="B995" s="198"/>
      <c r="C995" s="198"/>
      <c r="G995" s="186"/>
    </row>
    <row r="996">
      <c r="A996" s="198"/>
      <c r="B996" s="198"/>
      <c r="C996" s="198"/>
      <c r="G996" s="186"/>
    </row>
    <row r="997">
      <c r="A997" s="198"/>
      <c r="B997" s="198"/>
      <c r="C997" s="198"/>
      <c r="G997" s="186"/>
    </row>
    <row r="998">
      <c r="A998" s="198"/>
      <c r="B998" s="198"/>
      <c r="C998" s="198"/>
      <c r="G998" s="186"/>
    </row>
    <row r="999">
      <c r="A999" s="198"/>
      <c r="B999" s="198"/>
      <c r="C999" s="198"/>
      <c r="G999" s="186"/>
    </row>
    <row r="1000">
      <c r="A1000" s="198"/>
      <c r="B1000" s="198"/>
      <c r="C1000" s="198"/>
      <c r="G1000" s="186"/>
    </row>
    <row r="1001">
      <c r="A1001" s="198"/>
      <c r="B1001" s="198"/>
      <c r="C1001" s="198"/>
      <c r="G1001" s="186"/>
    </row>
    <row r="1002">
      <c r="A1002" s="198"/>
      <c r="B1002" s="198"/>
      <c r="C1002" s="198"/>
      <c r="G1002" s="186"/>
    </row>
    <row r="1003">
      <c r="A1003" s="198"/>
      <c r="B1003" s="198"/>
      <c r="C1003" s="198"/>
      <c r="G1003" s="186"/>
    </row>
    <row r="1004">
      <c r="A1004" s="198"/>
      <c r="B1004" s="198"/>
      <c r="C1004" s="198"/>
      <c r="G1004" s="186"/>
    </row>
    <row r="1005">
      <c r="A1005" s="198"/>
      <c r="B1005" s="198"/>
      <c r="C1005" s="198"/>
      <c r="G1005" s="186"/>
    </row>
    <row r="1006">
      <c r="A1006" s="198"/>
      <c r="B1006" s="198"/>
      <c r="C1006" s="198"/>
      <c r="G1006" s="186"/>
    </row>
    <row r="1007">
      <c r="A1007" s="198"/>
      <c r="B1007" s="198"/>
      <c r="C1007" s="198"/>
      <c r="G1007" s="186"/>
    </row>
    <row r="1008">
      <c r="A1008" s="198"/>
      <c r="B1008" s="198"/>
      <c r="C1008" s="198"/>
      <c r="G1008" s="186"/>
    </row>
    <row r="1009">
      <c r="A1009" s="198"/>
      <c r="B1009" s="198"/>
      <c r="C1009" s="198"/>
      <c r="G1009" s="186"/>
    </row>
    <row r="1010">
      <c r="A1010" s="198"/>
      <c r="B1010" s="198"/>
      <c r="C1010" s="198"/>
      <c r="G1010" s="186"/>
    </row>
    <row r="1011">
      <c r="A1011" s="198"/>
      <c r="B1011" s="198"/>
      <c r="C1011" s="198"/>
      <c r="G1011" s="186"/>
    </row>
    <row r="1012">
      <c r="A1012" s="198"/>
      <c r="B1012" s="198"/>
      <c r="C1012" s="198"/>
      <c r="G1012" s="186"/>
    </row>
    <row r="1013">
      <c r="A1013" s="198"/>
      <c r="B1013" s="198"/>
      <c r="C1013" s="198"/>
      <c r="G1013" s="186"/>
    </row>
    <row r="1014">
      <c r="A1014" s="198"/>
      <c r="B1014" s="198"/>
      <c r="C1014" s="198"/>
      <c r="G1014" s="186"/>
    </row>
    <row r="1015">
      <c r="A1015" s="198"/>
      <c r="B1015" s="198"/>
      <c r="C1015" s="198"/>
      <c r="G1015" s="186"/>
    </row>
    <row r="1016">
      <c r="A1016" s="198"/>
      <c r="B1016" s="198"/>
      <c r="C1016" s="198"/>
      <c r="G1016" s="186"/>
    </row>
    <row r="1017">
      <c r="A1017" s="198"/>
      <c r="B1017" s="198"/>
      <c r="C1017" s="198"/>
      <c r="G1017" s="186"/>
    </row>
    <row r="1018">
      <c r="A1018" s="198"/>
      <c r="B1018" s="198"/>
      <c r="C1018" s="198"/>
      <c r="G1018" s="186"/>
    </row>
    <row r="1019">
      <c r="A1019" s="198"/>
      <c r="B1019" s="198"/>
      <c r="C1019" s="198"/>
      <c r="G1019" s="186"/>
    </row>
    <row r="1020">
      <c r="A1020" s="198"/>
      <c r="B1020" s="198"/>
      <c r="C1020" s="198"/>
      <c r="G1020" s="186"/>
    </row>
    <row r="1021">
      <c r="A1021" s="198"/>
      <c r="B1021" s="198"/>
      <c r="C1021" s="198"/>
      <c r="G1021" s="186"/>
    </row>
    <row r="1022">
      <c r="A1022" s="198"/>
      <c r="B1022" s="198"/>
      <c r="C1022" s="198"/>
      <c r="G1022" s="186"/>
    </row>
    <row r="1023">
      <c r="A1023" s="198"/>
      <c r="B1023" s="198"/>
      <c r="C1023" s="198"/>
      <c r="G1023" s="186"/>
    </row>
    <row r="1024">
      <c r="A1024" s="198"/>
      <c r="B1024" s="198"/>
      <c r="C1024" s="198"/>
      <c r="G1024" s="186"/>
    </row>
    <row r="1025">
      <c r="A1025" s="198"/>
      <c r="B1025" s="198"/>
      <c r="C1025" s="198"/>
      <c r="G1025" s="186"/>
    </row>
    <row r="1026">
      <c r="A1026" s="198"/>
      <c r="B1026" s="198"/>
      <c r="C1026" s="198"/>
      <c r="G1026" s="186"/>
    </row>
    <row r="1027">
      <c r="A1027" s="198"/>
      <c r="B1027" s="198"/>
      <c r="C1027" s="198"/>
      <c r="G1027" s="186"/>
    </row>
    <row r="1028">
      <c r="A1028" s="198"/>
      <c r="B1028" s="198"/>
      <c r="C1028" s="198"/>
      <c r="G1028" s="186"/>
    </row>
    <row r="1029">
      <c r="A1029" s="198"/>
      <c r="B1029" s="198"/>
      <c r="C1029" s="198"/>
      <c r="G1029" s="186"/>
    </row>
    <row r="1030">
      <c r="A1030" s="198"/>
      <c r="B1030" s="198"/>
      <c r="C1030" s="198"/>
      <c r="G1030" s="186"/>
    </row>
    <row r="1031">
      <c r="A1031" s="198"/>
      <c r="B1031" s="198"/>
      <c r="C1031" s="198"/>
      <c r="G1031" s="186"/>
    </row>
    <row r="1032">
      <c r="A1032" s="198"/>
      <c r="B1032" s="198"/>
      <c r="C1032" s="198"/>
      <c r="G1032" s="186"/>
    </row>
    <row r="1033">
      <c r="A1033" s="198"/>
      <c r="B1033" s="198"/>
      <c r="C1033" s="198"/>
      <c r="G1033" s="186"/>
    </row>
    <row r="1034">
      <c r="A1034" s="198"/>
      <c r="B1034" s="198"/>
      <c r="C1034" s="198"/>
      <c r="G1034" s="186"/>
    </row>
    <row r="1035">
      <c r="A1035" s="198"/>
      <c r="B1035" s="198"/>
      <c r="C1035" s="198"/>
      <c r="G1035" s="186"/>
    </row>
    <row r="1036">
      <c r="A1036" s="198"/>
      <c r="B1036" s="198"/>
      <c r="C1036" s="198"/>
      <c r="G1036" s="186"/>
    </row>
    <row r="1037">
      <c r="A1037" s="198"/>
      <c r="B1037" s="198"/>
      <c r="C1037" s="198"/>
      <c r="G1037" s="186"/>
    </row>
    <row r="1038">
      <c r="A1038" s="198"/>
      <c r="B1038" s="198"/>
      <c r="C1038" s="198"/>
      <c r="G1038" s="186"/>
    </row>
    <row r="1039">
      <c r="A1039" s="198"/>
      <c r="B1039" s="198"/>
      <c r="C1039" s="198"/>
      <c r="G1039" s="186"/>
    </row>
    <row r="1040">
      <c r="A1040" s="198"/>
      <c r="B1040" s="198"/>
      <c r="C1040" s="198"/>
      <c r="G1040" s="186"/>
    </row>
    <row r="1041">
      <c r="A1041" s="198"/>
      <c r="B1041" s="198"/>
      <c r="C1041" s="198"/>
      <c r="G1041" s="186"/>
    </row>
    <row r="1042">
      <c r="A1042" s="198"/>
      <c r="B1042" s="198"/>
      <c r="C1042" s="198"/>
      <c r="G1042" s="186"/>
    </row>
    <row r="1043">
      <c r="A1043" s="198"/>
      <c r="B1043" s="198"/>
      <c r="C1043" s="198"/>
      <c r="G1043" s="186"/>
    </row>
    <row r="1044">
      <c r="A1044" s="198"/>
      <c r="B1044" s="198"/>
      <c r="C1044" s="198"/>
      <c r="G1044" s="186"/>
    </row>
    <row r="1045">
      <c r="A1045" s="198"/>
      <c r="B1045" s="198"/>
      <c r="C1045" s="198"/>
      <c r="G1045" s="186"/>
    </row>
    <row r="1046">
      <c r="A1046" s="198"/>
      <c r="B1046" s="198"/>
      <c r="C1046" s="198"/>
      <c r="G1046" s="186"/>
    </row>
    <row r="1047">
      <c r="A1047" s="198"/>
      <c r="B1047" s="198"/>
      <c r="C1047" s="198"/>
      <c r="G1047" s="186"/>
    </row>
    <row r="1048">
      <c r="A1048" s="198"/>
      <c r="B1048" s="198"/>
      <c r="C1048" s="198"/>
      <c r="G1048" s="186"/>
    </row>
    <row r="1049">
      <c r="A1049" s="198"/>
      <c r="B1049" s="198"/>
      <c r="C1049" s="198"/>
      <c r="G1049" s="186"/>
    </row>
    <row r="1050">
      <c r="A1050" s="198"/>
      <c r="B1050" s="198"/>
      <c r="C1050" s="198"/>
      <c r="G1050" s="186"/>
    </row>
    <row r="1051">
      <c r="A1051" s="198"/>
      <c r="B1051" s="198"/>
      <c r="C1051" s="198"/>
      <c r="G1051" s="186"/>
    </row>
    <row r="1052">
      <c r="A1052" s="198"/>
      <c r="B1052" s="198"/>
      <c r="C1052" s="198"/>
      <c r="G1052" s="186"/>
    </row>
    <row r="1053">
      <c r="A1053" s="198"/>
      <c r="B1053" s="198"/>
      <c r="C1053" s="198"/>
      <c r="G1053" s="186"/>
    </row>
    <row r="1054">
      <c r="A1054" s="198"/>
      <c r="B1054" s="198"/>
      <c r="C1054" s="198"/>
      <c r="G1054" s="186"/>
    </row>
    <row r="1055">
      <c r="A1055" s="198"/>
      <c r="B1055" s="198"/>
      <c r="C1055" s="198"/>
      <c r="G1055" s="186"/>
    </row>
    <row r="1056">
      <c r="A1056" s="198"/>
      <c r="B1056" s="198"/>
      <c r="C1056" s="198"/>
      <c r="G1056" s="186"/>
    </row>
    <row r="1057">
      <c r="A1057" s="198"/>
      <c r="B1057" s="198"/>
      <c r="C1057" s="198"/>
      <c r="G1057" s="186"/>
    </row>
    <row r="1058">
      <c r="A1058" s="198"/>
      <c r="B1058" s="198"/>
      <c r="C1058" s="198"/>
      <c r="G1058" s="186"/>
    </row>
    <row r="1059">
      <c r="A1059" s="198"/>
      <c r="B1059" s="198"/>
      <c r="C1059" s="198"/>
      <c r="G1059" s="186"/>
    </row>
    <row r="1060">
      <c r="A1060" s="198"/>
      <c r="B1060" s="198"/>
      <c r="C1060" s="198"/>
      <c r="G1060" s="186"/>
    </row>
    <row r="1061">
      <c r="A1061" s="198"/>
      <c r="B1061" s="198"/>
      <c r="C1061" s="198"/>
      <c r="G1061" s="186"/>
    </row>
    <row r="1062">
      <c r="A1062" s="198"/>
      <c r="B1062" s="198"/>
      <c r="C1062" s="198"/>
      <c r="G1062" s="186"/>
    </row>
    <row r="1063">
      <c r="A1063" s="198"/>
      <c r="B1063" s="198"/>
      <c r="C1063" s="198"/>
      <c r="G1063" s="186"/>
    </row>
    <row r="1064">
      <c r="A1064" s="198"/>
      <c r="B1064" s="198"/>
      <c r="C1064" s="198"/>
      <c r="G1064" s="186"/>
    </row>
    <row r="1065">
      <c r="A1065" s="198"/>
      <c r="B1065" s="198"/>
      <c r="C1065" s="198"/>
      <c r="G1065" s="186"/>
    </row>
    <row r="1066">
      <c r="A1066" s="198"/>
      <c r="B1066" s="198"/>
      <c r="C1066" s="198"/>
      <c r="G1066" s="186"/>
    </row>
    <row r="1067">
      <c r="A1067" s="198"/>
      <c r="B1067" s="198"/>
      <c r="C1067" s="198"/>
      <c r="G1067" s="186"/>
    </row>
    <row r="1068">
      <c r="A1068" s="198"/>
      <c r="B1068" s="198"/>
      <c r="C1068" s="198"/>
      <c r="G1068" s="186"/>
    </row>
    <row r="1069">
      <c r="A1069" s="198"/>
      <c r="B1069" s="198"/>
      <c r="C1069" s="198"/>
      <c r="G1069" s="186"/>
    </row>
    <row r="1070">
      <c r="A1070" s="198"/>
      <c r="B1070" s="198"/>
      <c r="C1070" s="198"/>
      <c r="G1070" s="186"/>
    </row>
    <row r="1071">
      <c r="A1071" s="198"/>
      <c r="B1071" s="198"/>
      <c r="C1071" s="198"/>
      <c r="G1071" s="186"/>
    </row>
    <row r="1072">
      <c r="A1072" s="198"/>
      <c r="B1072" s="198"/>
      <c r="C1072" s="198"/>
      <c r="G1072" s="186"/>
    </row>
    <row r="1073">
      <c r="A1073" s="198"/>
      <c r="B1073" s="198"/>
      <c r="C1073" s="198"/>
      <c r="G1073" s="186"/>
    </row>
    <row r="1074">
      <c r="A1074" s="198"/>
      <c r="B1074" s="198"/>
      <c r="C1074" s="198"/>
      <c r="G1074" s="186"/>
    </row>
    <row r="1075">
      <c r="A1075" s="198"/>
      <c r="B1075" s="198"/>
      <c r="C1075" s="198"/>
      <c r="G1075" s="186"/>
    </row>
    <row r="1076">
      <c r="A1076" s="198"/>
      <c r="B1076" s="198"/>
      <c r="C1076" s="198"/>
      <c r="G1076" s="186"/>
    </row>
    <row r="1077">
      <c r="A1077" s="198"/>
      <c r="B1077" s="198"/>
      <c r="C1077" s="198"/>
      <c r="G1077" s="186"/>
    </row>
    <row r="1078">
      <c r="A1078" s="198"/>
      <c r="B1078" s="198"/>
      <c r="C1078" s="198"/>
      <c r="G1078" s="186"/>
    </row>
    <row r="1079">
      <c r="A1079" s="198"/>
      <c r="B1079" s="198"/>
      <c r="C1079" s="198"/>
      <c r="G1079" s="186"/>
    </row>
    <row r="1080">
      <c r="A1080" s="198"/>
      <c r="B1080" s="198"/>
      <c r="C1080" s="198"/>
      <c r="G1080" s="186"/>
    </row>
    <row r="1081">
      <c r="A1081" s="198"/>
      <c r="B1081" s="198"/>
      <c r="C1081" s="198"/>
      <c r="G1081" s="186"/>
    </row>
    <row r="1082">
      <c r="A1082" s="198"/>
      <c r="B1082" s="198"/>
      <c r="C1082" s="198"/>
      <c r="G1082" s="186"/>
    </row>
    <row r="1083">
      <c r="A1083" s="198"/>
      <c r="B1083" s="198"/>
      <c r="C1083" s="198"/>
      <c r="G1083" s="186"/>
    </row>
    <row r="1084">
      <c r="A1084" s="198"/>
      <c r="B1084" s="198"/>
      <c r="C1084" s="198"/>
      <c r="G1084" s="186"/>
    </row>
    <row r="1085">
      <c r="A1085" s="198"/>
      <c r="B1085" s="198"/>
      <c r="C1085" s="198"/>
      <c r="G1085" s="186"/>
    </row>
    <row r="1086">
      <c r="A1086" s="198"/>
      <c r="B1086" s="198"/>
      <c r="C1086" s="198"/>
      <c r="G1086" s="186"/>
    </row>
    <row r="1087">
      <c r="A1087" s="198"/>
      <c r="B1087" s="198"/>
      <c r="C1087" s="198"/>
      <c r="G1087" s="186"/>
    </row>
    <row r="1088">
      <c r="A1088" s="198"/>
      <c r="B1088" s="198"/>
      <c r="C1088" s="198"/>
      <c r="G1088" s="186"/>
    </row>
    <row r="1089">
      <c r="A1089" s="198"/>
      <c r="B1089" s="198"/>
      <c r="C1089" s="198"/>
      <c r="G1089" s="186"/>
    </row>
    <row r="1090">
      <c r="A1090" s="198"/>
      <c r="B1090" s="198"/>
      <c r="C1090" s="198"/>
      <c r="G1090" s="186"/>
    </row>
    <row r="1091">
      <c r="A1091" s="198"/>
      <c r="B1091" s="198"/>
      <c r="C1091" s="198"/>
      <c r="G1091" s="186"/>
    </row>
    <row r="1092">
      <c r="A1092" s="198"/>
      <c r="B1092" s="198"/>
      <c r="C1092" s="198"/>
      <c r="G1092" s="186"/>
    </row>
    <row r="1093">
      <c r="A1093" s="198"/>
      <c r="B1093" s="198"/>
      <c r="C1093" s="198"/>
      <c r="G1093" s="186"/>
    </row>
    <row r="1094">
      <c r="A1094" s="198"/>
      <c r="B1094" s="198"/>
      <c r="C1094" s="198"/>
      <c r="G1094" s="186"/>
    </row>
    <row r="1095">
      <c r="A1095" s="198"/>
      <c r="B1095" s="198"/>
      <c r="C1095" s="198"/>
      <c r="G1095" s="186"/>
    </row>
    <row r="1096">
      <c r="A1096" s="198"/>
      <c r="B1096" s="198"/>
      <c r="C1096" s="198"/>
      <c r="G1096" s="186"/>
    </row>
    <row r="1097">
      <c r="A1097" s="198"/>
      <c r="B1097" s="198"/>
      <c r="C1097" s="198"/>
      <c r="G1097" s="186"/>
    </row>
    <row r="1098">
      <c r="A1098" s="198"/>
      <c r="B1098" s="198"/>
      <c r="C1098" s="198"/>
      <c r="G1098" s="186"/>
    </row>
    <row r="1099">
      <c r="A1099" s="198"/>
      <c r="B1099" s="198"/>
      <c r="C1099" s="198"/>
      <c r="G1099" s="186"/>
    </row>
    <row r="1100">
      <c r="A1100" s="198"/>
      <c r="B1100" s="198"/>
      <c r="C1100" s="198"/>
      <c r="G1100" s="186"/>
    </row>
    <row r="1101">
      <c r="A1101" s="198"/>
      <c r="B1101" s="198"/>
      <c r="C1101" s="198"/>
      <c r="G1101" s="186"/>
    </row>
    <row r="1102">
      <c r="A1102" s="198"/>
      <c r="B1102" s="198"/>
      <c r="C1102" s="198"/>
      <c r="G1102" s="186"/>
    </row>
    <row r="1103">
      <c r="A1103" s="198"/>
      <c r="B1103" s="198"/>
      <c r="C1103" s="198"/>
      <c r="G1103" s="186"/>
    </row>
    <row r="1104">
      <c r="A1104" s="198"/>
      <c r="B1104" s="198"/>
      <c r="C1104" s="198"/>
      <c r="G1104" s="186"/>
    </row>
    <row r="1105">
      <c r="A1105" s="198"/>
      <c r="B1105" s="198"/>
      <c r="C1105" s="198"/>
      <c r="G1105" s="186"/>
    </row>
    <row r="1106">
      <c r="A1106" s="198"/>
      <c r="B1106" s="198"/>
      <c r="C1106" s="198"/>
      <c r="G1106" s="186"/>
    </row>
    <row r="1107">
      <c r="A1107" s="198"/>
      <c r="B1107" s="198"/>
      <c r="C1107" s="198"/>
      <c r="G1107" s="186"/>
    </row>
    <row r="1108">
      <c r="A1108" s="198"/>
      <c r="B1108" s="198"/>
      <c r="C1108" s="198"/>
      <c r="G1108" s="186"/>
    </row>
    <row r="1109">
      <c r="A1109" s="198"/>
      <c r="B1109" s="198"/>
      <c r="C1109" s="198"/>
      <c r="G1109" s="186"/>
    </row>
    <row r="1110">
      <c r="A1110" s="198"/>
      <c r="B1110" s="198"/>
      <c r="C1110" s="198"/>
      <c r="G1110" s="186"/>
    </row>
    <row r="1111">
      <c r="A1111" s="198"/>
      <c r="B1111" s="198"/>
      <c r="C1111" s="198"/>
      <c r="G1111" s="186"/>
    </row>
    <row r="1112">
      <c r="A1112" s="198"/>
      <c r="B1112" s="198"/>
      <c r="C1112" s="198"/>
      <c r="G1112" s="186"/>
    </row>
    <row r="1113">
      <c r="A1113" s="198"/>
      <c r="B1113" s="198"/>
      <c r="C1113" s="198"/>
      <c r="G1113" s="186"/>
    </row>
    <row r="1114">
      <c r="A1114" s="198"/>
      <c r="B1114" s="198"/>
      <c r="C1114" s="198"/>
      <c r="G1114" s="186"/>
    </row>
    <row r="1115">
      <c r="A1115" s="198"/>
      <c r="B1115" s="198"/>
      <c r="C1115" s="198"/>
      <c r="G1115" s="186"/>
    </row>
    <row r="1116">
      <c r="A1116" s="198"/>
      <c r="B1116" s="198"/>
      <c r="C1116" s="198"/>
      <c r="G1116" s="186"/>
    </row>
    <row r="1117">
      <c r="A1117" s="198"/>
      <c r="B1117" s="198"/>
      <c r="C1117" s="198"/>
      <c r="G1117" s="186"/>
    </row>
    <row r="1118">
      <c r="A1118" s="198"/>
      <c r="B1118" s="198"/>
      <c r="C1118" s="198"/>
      <c r="G1118" s="186"/>
    </row>
    <row r="1119">
      <c r="A1119" s="198"/>
      <c r="B1119" s="198"/>
      <c r="C1119" s="198"/>
      <c r="G1119" s="186"/>
    </row>
    <row r="1120">
      <c r="A1120" s="198"/>
      <c r="B1120" s="198"/>
      <c r="C1120" s="198"/>
      <c r="G1120" s="186"/>
    </row>
    <row r="1121">
      <c r="A1121" s="198"/>
      <c r="B1121" s="198"/>
      <c r="C1121" s="198"/>
      <c r="G1121" s="186"/>
    </row>
    <row r="1122">
      <c r="A1122" s="198"/>
      <c r="B1122" s="198"/>
      <c r="C1122" s="198"/>
      <c r="G1122" s="186"/>
    </row>
    <row r="1123">
      <c r="A1123" s="198"/>
      <c r="B1123" s="198"/>
      <c r="C1123" s="198"/>
      <c r="G1123" s="186"/>
    </row>
    <row r="1124">
      <c r="A1124" s="198"/>
      <c r="B1124" s="198"/>
      <c r="C1124" s="198"/>
      <c r="G1124" s="186"/>
    </row>
    <row r="1125">
      <c r="A1125" s="198"/>
      <c r="B1125" s="198"/>
      <c r="C1125" s="198"/>
      <c r="G1125" s="186"/>
    </row>
    <row r="1126">
      <c r="A1126" s="198"/>
      <c r="B1126" s="198"/>
      <c r="C1126" s="198"/>
      <c r="G1126" s="186"/>
    </row>
    <row r="1127">
      <c r="A1127" s="198"/>
      <c r="B1127" s="198"/>
      <c r="C1127" s="198"/>
      <c r="G1127" s="186"/>
    </row>
    <row r="1128">
      <c r="A1128" s="198"/>
      <c r="B1128" s="198"/>
      <c r="C1128" s="198"/>
      <c r="G1128" s="186"/>
    </row>
    <row r="1129">
      <c r="A1129" s="198"/>
      <c r="B1129" s="198"/>
      <c r="C1129" s="198"/>
      <c r="G1129" s="186"/>
    </row>
    <row r="1130">
      <c r="A1130" s="198"/>
      <c r="B1130" s="198"/>
      <c r="C1130" s="198"/>
      <c r="G1130" s="186"/>
    </row>
    <row r="1131">
      <c r="A1131" s="198"/>
      <c r="B1131" s="198"/>
      <c r="C1131" s="198"/>
      <c r="G1131" s="186"/>
    </row>
    <row r="1132">
      <c r="A1132" s="198"/>
      <c r="B1132" s="198"/>
      <c r="C1132" s="198"/>
      <c r="G1132" s="186"/>
    </row>
    <row r="1133">
      <c r="A1133" s="198"/>
      <c r="B1133" s="198"/>
      <c r="C1133" s="198"/>
      <c r="G1133" s="186"/>
    </row>
    <row r="1134">
      <c r="A1134" s="198"/>
      <c r="B1134" s="198"/>
      <c r="C1134" s="198"/>
      <c r="G1134" s="186"/>
    </row>
    <row r="1135">
      <c r="A1135" s="198"/>
      <c r="B1135" s="198"/>
      <c r="C1135" s="198"/>
      <c r="G1135" s="186"/>
    </row>
    <row r="1136">
      <c r="A1136" s="198"/>
      <c r="B1136" s="198"/>
      <c r="C1136" s="198"/>
      <c r="G1136" s="186"/>
    </row>
    <row r="1137">
      <c r="A1137" s="198"/>
      <c r="B1137" s="198"/>
      <c r="C1137" s="198"/>
      <c r="G1137" s="186"/>
    </row>
    <row r="1138">
      <c r="A1138" s="198"/>
      <c r="B1138" s="198"/>
      <c r="C1138" s="198"/>
      <c r="G1138" s="186"/>
    </row>
    <row r="1139">
      <c r="A1139" s="198"/>
      <c r="B1139" s="198"/>
      <c r="C1139" s="198"/>
      <c r="G1139" s="186"/>
    </row>
    <row r="1140">
      <c r="A1140" s="198"/>
      <c r="B1140" s="198"/>
      <c r="C1140" s="198"/>
      <c r="G1140" s="186"/>
    </row>
    <row r="1141">
      <c r="A1141" s="198"/>
      <c r="B1141" s="198"/>
      <c r="C1141" s="198"/>
      <c r="G1141" s="186"/>
    </row>
    <row r="1142">
      <c r="A1142" s="198"/>
      <c r="B1142" s="198"/>
      <c r="C1142" s="198"/>
      <c r="G1142" s="186"/>
    </row>
    <row r="1143">
      <c r="A1143" s="198"/>
      <c r="B1143" s="198"/>
      <c r="C1143" s="198"/>
      <c r="G1143" s="186"/>
    </row>
    <row r="1144">
      <c r="A1144" s="198"/>
      <c r="B1144" s="198"/>
      <c r="C1144" s="198"/>
      <c r="G1144" s="186"/>
    </row>
    <row r="1145">
      <c r="A1145" s="198"/>
      <c r="B1145" s="198"/>
      <c r="C1145" s="198"/>
      <c r="G1145" s="186"/>
    </row>
    <row r="1146">
      <c r="A1146" s="198"/>
      <c r="B1146" s="198"/>
      <c r="C1146" s="198"/>
      <c r="G1146" s="186"/>
    </row>
    <row r="1147">
      <c r="A1147" s="198"/>
      <c r="B1147" s="198"/>
      <c r="C1147" s="198"/>
      <c r="G1147" s="186"/>
    </row>
    <row r="1148">
      <c r="A1148" s="198"/>
      <c r="B1148" s="198"/>
      <c r="C1148" s="198"/>
      <c r="G1148" s="186"/>
    </row>
    <row r="1149">
      <c r="A1149" s="198"/>
      <c r="B1149" s="198"/>
      <c r="C1149" s="198"/>
      <c r="G1149" s="186"/>
    </row>
    <row r="1150">
      <c r="A1150" s="198"/>
      <c r="B1150" s="198"/>
      <c r="C1150" s="198"/>
      <c r="G1150" s="186"/>
    </row>
    <row r="1151">
      <c r="A1151" s="198"/>
      <c r="B1151" s="198"/>
      <c r="C1151" s="198"/>
      <c r="G1151" s="186"/>
    </row>
    <row r="1152">
      <c r="A1152" s="198"/>
      <c r="B1152" s="198"/>
      <c r="C1152" s="198"/>
      <c r="G1152" s="186"/>
    </row>
    <row r="1153">
      <c r="A1153" s="198"/>
      <c r="B1153" s="198"/>
      <c r="C1153" s="198"/>
      <c r="G1153" s="186"/>
    </row>
    <row r="1154">
      <c r="A1154" s="198"/>
      <c r="B1154" s="198"/>
      <c r="C1154" s="198"/>
      <c r="G1154" s="186"/>
    </row>
    <row r="1155">
      <c r="A1155" s="198"/>
      <c r="B1155" s="198"/>
      <c r="C1155" s="198"/>
      <c r="G1155" s="186"/>
    </row>
    <row r="1156">
      <c r="A1156" s="198"/>
      <c r="B1156" s="198"/>
      <c r="C1156" s="198"/>
      <c r="G1156" s="186"/>
    </row>
    <row r="1157">
      <c r="A1157" s="198"/>
      <c r="B1157" s="198"/>
      <c r="C1157" s="198"/>
      <c r="G1157" s="186"/>
    </row>
    <row r="1158">
      <c r="A1158" s="198"/>
      <c r="B1158" s="198"/>
      <c r="C1158" s="198"/>
      <c r="G1158" s="186"/>
    </row>
    <row r="1159">
      <c r="A1159" s="198"/>
      <c r="B1159" s="198"/>
      <c r="C1159" s="198"/>
      <c r="G1159" s="186"/>
    </row>
    <row r="1160">
      <c r="A1160" s="198"/>
      <c r="B1160" s="198"/>
      <c r="C1160" s="198"/>
      <c r="G1160" s="186"/>
    </row>
    <row r="1161">
      <c r="A1161" s="198"/>
      <c r="B1161" s="198"/>
      <c r="C1161" s="198"/>
      <c r="G1161" s="186"/>
    </row>
    <row r="1162">
      <c r="A1162" s="198"/>
      <c r="B1162" s="198"/>
      <c r="C1162" s="198"/>
      <c r="G1162" s="186"/>
    </row>
    <row r="1163">
      <c r="A1163" s="198"/>
      <c r="B1163" s="198"/>
      <c r="C1163" s="198"/>
      <c r="G1163" s="186"/>
    </row>
    <row r="1164">
      <c r="A1164" s="198"/>
      <c r="B1164" s="198"/>
      <c r="C1164" s="198"/>
      <c r="G1164" s="186"/>
    </row>
    <row r="1165">
      <c r="A1165" s="198"/>
      <c r="B1165" s="198"/>
      <c r="C1165" s="198"/>
      <c r="G1165" s="186"/>
    </row>
    <row r="1166">
      <c r="A1166" s="198"/>
      <c r="B1166" s="198"/>
      <c r="C1166" s="198"/>
      <c r="G1166" s="186"/>
    </row>
    <row r="1167">
      <c r="A1167" s="198"/>
      <c r="B1167" s="198"/>
      <c r="C1167" s="198"/>
      <c r="G1167" s="186"/>
    </row>
    <row r="1168">
      <c r="A1168" s="198"/>
      <c r="B1168" s="198"/>
      <c r="C1168" s="198"/>
      <c r="G1168" s="186"/>
    </row>
    <row r="1169">
      <c r="A1169" s="198"/>
      <c r="B1169" s="198"/>
      <c r="C1169" s="198"/>
      <c r="G1169" s="186"/>
    </row>
    <row r="1170">
      <c r="A1170" s="198"/>
      <c r="B1170" s="198"/>
      <c r="C1170" s="198"/>
      <c r="G1170" s="186"/>
    </row>
    <row r="1171">
      <c r="A1171" s="198"/>
      <c r="B1171" s="198"/>
      <c r="C1171" s="198"/>
      <c r="G1171" s="186"/>
    </row>
    <row r="1172">
      <c r="A1172" s="198"/>
      <c r="B1172" s="198"/>
      <c r="C1172" s="198"/>
      <c r="G1172" s="186"/>
    </row>
    <row r="1173">
      <c r="A1173" s="198"/>
      <c r="B1173" s="198"/>
      <c r="C1173" s="198"/>
      <c r="G1173" s="186"/>
    </row>
    <row r="1174">
      <c r="A1174" s="198"/>
      <c r="B1174" s="198"/>
      <c r="C1174" s="198"/>
      <c r="G1174" s="186"/>
    </row>
    <row r="1175">
      <c r="A1175" s="198"/>
      <c r="B1175" s="198"/>
      <c r="C1175" s="198"/>
      <c r="G1175" s="186"/>
    </row>
    <row r="1176">
      <c r="A1176" s="198"/>
      <c r="B1176" s="198"/>
      <c r="C1176" s="198"/>
      <c r="G1176" s="186"/>
    </row>
    <row r="1177">
      <c r="A1177" s="198"/>
      <c r="B1177" s="198"/>
      <c r="C1177" s="198"/>
      <c r="G1177" s="186"/>
    </row>
    <row r="1178">
      <c r="A1178" s="198"/>
      <c r="B1178" s="198"/>
      <c r="C1178" s="198"/>
      <c r="G1178" s="186"/>
    </row>
    <row r="1179">
      <c r="A1179" s="198"/>
      <c r="B1179" s="198"/>
      <c r="C1179" s="198"/>
      <c r="G1179" s="186"/>
    </row>
    <row r="1180">
      <c r="A1180" s="198"/>
      <c r="B1180" s="198"/>
      <c r="C1180" s="198"/>
      <c r="G1180" s="186"/>
    </row>
    <row r="1181">
      <c r="A1181" s="198"/>
      <c r="B1181" s="198"/>
      <c r="C1181" s="198"/>
      <c r="G1181" s="186"/>
    </row>
    <row r="1182">
      <c r="A1182" s="198"/>
      <c r="B1182" s="198"/>
      <c r="C1182" s="198"/>
      <c r="G1182" s="186"/>
    </row>
    <row r="1183">
      <c r="A1183" s="198"/>
      <c r="B1183" s="198"/>
      <c r="C1183" s="198"/>
      <c r="G1183" s="186"/>
    </row>
    <row r="1184">
      <c r="A1184" s="198"/>
      <c r="B1184" s="198"/>
      <c r="C1184" s="198"/>
      <c r="G1184" s="186"/>
    </row>
    <row r="1185">
      <c r="A1185" s="198"/>
      <c r="B1185" s="198"/>
      <c r="C1185" s="198"/>
      <c r="G1185" s="186"/>
    </row>
    <row r="1186">
      <c r="A1186" s="198"/>
      <c r="B1186" s="198"/>
      <c r="C1186" s="198"/>
      <c r="G1186" s="186"/>
    </row>
    <row r="1187">
      <c r="A1187" s="198"/>
      <c r="B1187" s="198"/>
      <c r="C1187" s="198"/>
      <c r="G1187" s="186"/>
    </row>
    <row r="1188">
      <c r="A1188" s="198"/>
      <c r="B1188" s="198"/>
      <c r="C1188" s="198"/>
      <c r="G1188" s="186"/>
    </row>
    <row r="1189">
      <c r="A1189" s="198"/>
      <c r="B1189" s="198"/>
      <c r="C1189" s="198"/>
      <c r="G1189" s="186"/>
    </row>
    <row r="1190">
      <c r="A1190" s="198"/>
      <c r="B1190" s="198"/>
      <c r="C1190" s="198"/>
      <c r="G1190" s="186"/>
    </row>
    <row r="1191">
      <c r="A1191" s="198"/>
      <c r="B1191" s="198"/>
      <c r="C1191" s="198"/>
      <c r="G1191" s="186"/>
    </row>
    <row r="1192">
      <c r="A1192" s="198"/>
      <c r="B1192" s="198"/>
      <c r="C1192" s="198"/>
      <c r="G1192" s="186"/>
    </row>
    <row r="1193">
      <c r="A1193" s="198"/>
      <c r="B1193" s="198"/>
      <c r="C1193" s="198"/>
      <c r="G1193" s="186"/>
    </row>
    <row r="1194">
      <c r="A1194" s="198"/>
      <c r="B1194" s="198"/>
      <c r="C1194" s="198"/>
      <c r="G1194" s="186"/>
    </row>
    <row r="1195">
      <c r="A1195" s="198"/>
      <c r="B1195" s="198"/>
      <c r="C1195" s="198"/>
      <c r="G1195" s="186"/>
    </row>
    <row r="1196">
      <c r="A1196" s="198"/>
      <c r="B1196" s="198"/>
      <c r="C1196" s="198"/>
      <c r="G1196" s="186"/>
    </row>
    <row r="1197">
      <c r="A1197" s="198"/>
      <c r="B1197" s="198"/>
      <c r="C1197" s="198"/>
      <c r="G1197" s="186"/>
    </row>
    <row r="1198">
      <c r="A1198" s="198"/>
      <c r="B1198" s="198"/>
      <c r="C1198" s="198"/>
      <c r="G1198" s="186"/>
    </row>
    <row r="1199">
      <c r="A1199" s="198"/>
      <c r="B1199" s="198"/>
      <c r="C1199" s="198"/>
      <c r="G1199" s="186"/>
    </row>
    <row r="1200">
      <c r="A1200" s="198"/>
      <c r="B1200" s="198"/>
      <c r="C1200" s="198"/>
      <c r="G1200" s="186"/>
    </row>
    <row r="1201">
      <c r="A1201" s="198"/>
      <c r="B1201" s="198"/>
      <c r="C1201" s="198"/>
      <c r="G1201" s="186"/>
    </row>
    <row r="1202">
      <c r="A1202" s="198"/>
      <c r="B1202" s="198"/>
      <c r="C1202" s="198"/>
      <c r="G1202" s="186"/>
    </row>
    <row r="1203">
      <c r="A1203" s="198"/>
      <c r="B1203" s="198"/>
      <c r="C1203" s="198"/>
      <c r="G1203" s="186"/>
    </row>
    <row r="1204">
      <c r="A1204" s="198"/>
      <c r="B1204" s="198"/>
      <c r="C1204" s="198"/>
      <c r="G1204" s="186"/>
    </row>
    <row r="1205">
      <c r="A1205" s="198"/>
      <c r="B1205" s="198"/>
      <c r="C1205" s="198"/>
      <c r="G1205" s="186"/>
    </row>
    <row r="1206">
      <c r="A1206" s="198"/>
      <c r="B1206" s="198"/>
      <c r="C1206" s="198"/>
      <c r="G1206" s="186"/>
    </row>
    <row r="1207">
      <c r="A1207" s="198"/>
      <c r="B1207" s="198"/>
      <c r="C1207" s="198"/>
      <c r="G1207" s="186"/>
    </row>
    <row r="1208">
      <c r="A1208" s="198"/>
      <c r="B1208" s="198"/>
      <c r="C1208" s="198"/>
      <c r="G1208" s="186"/>
    </row>
    <row r="1209">
      <c r="A1209" s="198"/>
      <c r="B1209" s="198"/>
      <c r="C1209" s="198"/>
      <c r="G1209" s="186"/>
    </row>
    <row r="1210">
      <c r="A1210" s="198"/>
      <c r="B1210" s="198"/>
      <c r="C1210" s="198"/>
      <c r="G1210" s="186"/>
    </row>
    <row r="1211">
      <c r="A1211" s="198"/>
      <c r="B1211" s="198"/>
      <c r="C1211" s="198"/>
      <c r="G1211" s="186"/>
    </row>
    <row r="1212">
      <c r="A1212" s="198"/>
      <c r="B1212" s="198"/>
      <c r="C1212" s="198"/>
      <c r="G1212" s="186"/>
    </row>
    <row r="1213">
      <c r="A1213" s="198"/>
      <c r="B1213" s="198"/>
      <c r="C1213" s="198"/>
      <c r="G1213" s="186"/>
    </row>
    <row r="1214">
      <c r="A1214" s="198"/>
      <c r="B1214" s="198"/>
      <c r="C1214" s="198"/>
      <c r="G1214" s="186"/>
    </row>
    <row r="1215">
      <c r="A1215" s="198"/>
      <c r="B1215" s="198"/>
      <c r="C1215" s="198"/>
      <c r="G1215" s="186"/>
    </row>
    <row r="1216">
      <c r="A1216" s="198"/>
      <c r="B1216" s="198"/>
      <c r="C1216" s="198"/>
      <c r="G1216" s="186"/>
    </row>
    <row r="1217">
      <c r="A1217" s="198"/>
      <c r="B1217" s="198"/>
      <c r="C1217" s="198"/>
      <c r="G1217" s="186"/>
    </row>
    <row r="1218">
      <c r="A1218" s="198"/>
      <c r="B1218" s="198"/>
      <c r="C1218" s="198"/>
      <c r="G1218" s="186"/>
    </row>
    <row r="1219">
      <c r="A1219" s="198"/>
      <c r="B1219" s="198"/>
      <c r="C1219" s="198"/>
      <c r="G1219" s="186"/>
    </row>
    <row r="1220">
      <c r="A1220" s="198"/>
      <c r="B1220" s="198"/>
      <c r="C1220" s="198"/>
      <c r="G1220" s="186"/>
    </row>
    <row r="1221">
      <c r="A1221" s="198"/>
      <c r="B1221" s="198"/>
      <c r="C1221" s="198"/>
      <c r="G1221" s="186"/>
    </row>
    <row r="1222">
      <c r="A1222" s="198"/>
      <c r="B1222" s="198"/>
      <c r="C1222" s="198"/>
      <c r="G1222" s="186"/>
    </row>
    <row r="1223">
      <c r="A1223" s="198"/>
      <c r="B1223" s="198"/>
      <c r="C1223" s="198"/>
      <c r="G1223" s="186"/>
    </row>
    <row r="1224">
      <c r="A1224" s="198"/>
      <c r="B1224" s="198"/>
      <c r="C1224" s="198"/>
      <c r="G1224" s="186"/>
    </row>
    <row r="1225">
      <c r="A1225" s="198"/>
      <c r="B1225" s="198"/>
      <c r="C1225" s="198"/>
      <c r="G1225" s="186"/>
    </row>
    <row r="1226">
      <c r="A1226" s="198"/>
      <c r="B1226" s="198"/>
      <c r="C1226" s="198"/>
      <c r="G1226" s="186"/>
    </row>
    <row r="1227">
      <c r="A1227" s="198"/>
      <c r="B1227" s="198"/>
      <c r="C1227" s="198"/>
      <c r="G1227" s="186"/>
    </row>
    <row r="1228">
      <c r="A1228" s="198"/>
      <c r="B1228" s="198"/>
      <c r="C1228" s="198"/>
      <c r="G1228" s="186"/>
    </row>
    <row r="1229">
      <c r="A1229" s="198"/>
      <c r="B1229" s="198"/>
      <c r="C1229" s="198"/>
      <c r="G1229" s="186"/>
    </row>
    <row r="1230">
      <c r="A1230" s="198"/>
      <c r="B1230" s="198"/>
      <c r="C1230" s="198"/>
      <c r="G1230" s="186"/>
    </row>
    <row r="1231">
      <c r="A1231" s="198"/>
      <c r="B1231" s="198"/>
      <c r="C1231" s="198"/>
      <c r="G1231" s="186"/>
    </row>
    <row r="1232">
      <c r="A1232" s="198"/>
      <c r="B1232" s="198"/>
      <c r="C1232" s="198"/>
      <c r="G1232" s="186"/>
    </row>
    <row r="1233">
      <c r="A1233" s="198"/>
      <c r="B1233" s="198"/>
      <c r="C1233" s="198"/>
      <c r="G1233" s="186"/>
    </row>
    <row r="1234">
      <c r="A1234" s="198"/>
      <c r="B1234" s="198"/>
      <c r="C1234" s="198"/>
      <c r="G1234" s="186"/>
    </row>
    <row r="1235">
      <c r="A1235" s="198"/>
      <c r="B1235" s="198"/>
      <c r="C1235" s="198"/>
      <c r="G1235" s="186"/>
    </row>
    <row r="1236">
      <c r="A1236" s="198"/>
      <c r="B1236" s="198"/>
      <c r="C1236" s="198"/>
      <c r="G1236" s="186"/>
    </row>
    <row r="1237">
      <c r="A1237" s="198"/>
      <c r="B1237" s="198"/>
      <c r="C1237" s="198"/>
      <c r="G1237" s="186"/>
    </row>
    <row r="1238">
      <c r="A1238" s="198"/>
      <c r="B1238" s="198"/>
      <c r="C1238" s="198"/>
      <c r="G1238" s="186"/>
    </row>
    <row r="1239">
      <c r="A1239" s="198"/>
      <c r="B1239" s="198"/>
      <c r="C1239" s="198"/>
      <c r="G1239" s="186"/>
    </row>
    <row r="1240">
      <c r="A1240" s="198"/>
      <c r="B1240" s="198"/>
      <c r="C1240" s="198"/>
      <c r="G1240" s="186"/>
    </row>
    <row r="1241">
      <c r="A1241" s="198"/>
      <c r="B1241" s="198"/>
      <c r="C1241" s="198"/>
      <c r="G1241" s="186"/>
    </row>
    <row r="1242">
      <c r="A1242" s="198"/>
      <c r="B1242" s="198"/>
      <c r="C1242" s="198"/>
      <c r="G1242" s="186"/>
    </row>
    <row r="1243">
      <c r="A1243" s="198"/>
      <c r="B1243" s="198"/>
      <c r="C1243" s="198"/>
      <c r="G1243" s="186"/>
    </row>
    <row r="1244">
      <c r="A1244" s="198"/>
      <c r="B1244" s="198"/>
      <c r="C1244" s="198"/>
      <c r="G1244" s="186"/>
    </row>
    <row r="1245">
      <c r="A1245" s="198"/>
      <c r="B1245" s="198"/>
      <c r="C1245" s="198"/>
      <c r="G1245" s="186"/>
    </row>
    <row r="1246">
      <c r="A1246" s="198"/>
      <c r="B1246" s="198"/>
      <c r="C1246" s="198"/>
      <c r="G1246" s="186"/>
    </row>
    <row r="1247">
      <c r="A1247" s="198"/>
      <c r="B1247" s="198"/>
      <c r="C1247" s="198"/>
      <c r="G1247" s="186"/>
    </row>
    <row r="1248">
      <c r="A1248" s="198"/>
      <c r="B1248" s="198"/>
      <c r="C1248" s="198"/>
      <c r="G1248" s="186"/>
    </row>
    <row r="1249">
      <c r="A1249" s="198"/>
      <c r="B1249" s="198"/>
      <c r="C1249" s="198"/>
      <c r="G1249" s="186"/>
    </row>
    <row r="1250">
      <c r="A1250" s="198"/>
      <c r="B1250" s="198"/>
      <c r="C1250" s="198"/>
      <c r="G1250" s="186"/>
    </row>
    <row r="1251">
      <c r="A1251" s="198"/>
      <c r="B1251" s="198"/>
      <c r="C1251" s="198"/>
      <c r="G1251" s="186"/>
    </row>
    <row r="1252">
      <c r="A1252" s="198"/>
      <c r="B1252" s="198"/>
      <c r="C1252" s="198"/>
      <c r="G1252" s="186"/>
    </row>
    <row r="1253">
      <c r="A1253" s="198"/>
      <c r="B1253" s="198"/>
      <c r="C1253" s="198"/>
      <c r="G1253" s="186"/>
    </row>
    <row r="1254">
      <c r="A1254" s="198"/>
      <c r="B1254" s="198"/>
      <c r="C1254" s="198"/>
      <c r="G1254" s="186"/>
    </row>
    <row r="1255">
      <c r="A1255" s="198"/>
      <c r="B1255" s="198"/>
      <c r="C1255" s="198"/>
      <c r="G1255" s="186"/>
    </row>
    <row r="1256">
      <c r="A1256" s="198"/>
      <c r="B1256" s="198"/>
      <c r="C1256" s="198"/>
      <c r="G1256" s="186"/>
    </row>
    <row r="1257">
      <c r="A1257" s="198"/>
      <c r="B1257" s="198"/>
      <c r="C1257" s="198"/>
      <c r="G1257" s="186"/>
    </row>
    <row r="1258">
      <c r="A1258" s="198"/>
      <c r="B1258" s="198"/>
      <c r="C1258" s="198"/>
      <c r="G1258" s="186"/>
    </row>
    <row r="1259">
      <c r="A1259" s="198"/>
      <c r="B1259" s="198"/>
      <c r="C1259" s="198"/>
      <c r="G1259" s="186"/>
    </row>
    <row r="1260">
      <c r="A1260" s="198"/>
      <c r="B1260" s="198"/>
      <c r="C1260" s="198"/>
      <c r="G1260" s="186"/>
    </row>
    <row r="1261">
      <c r="A1261" s="198"/>
      <c r="B1261" s="198"/>
      <c r="C1261" s="198"/>
      <c r="G1261" s="186"/>
    </row>
    <row r="1262">
      <c r="A1262" s="198"/>
      <c r="B1262" s="198"/>
      <c r="C1262" s="198"/>
      <c r="G1262" s="186"/>
    </row>
    <row r="1263">
      <c r="A1263" s="198"/>
      <c r="B1263" s="198"/>
      <c r="C1263" s="198"/>
      <c r="G1263" s="186"/>
    </row>
    <row r="1264">
      <c r="A1264" s="198"/>
      <c r="B1264" s="198"/>
      <c r="C1264" s="198"/>
      <c r="G1264" s="186"/>
    </row>
    <row r="1265">
      <c r="A1265" s="198"/>
      <c r="B1265" s="198"/>
      <c r="C1265" s="198"/>
      <c r="G1265" s="186"/>
    </row>
    <row r="1266">
      <c r="A1266" s="198"/>
      <c r="B1266" s="198"/>
      <c r="C1266" s="198"/>
      <c r="G1266" s="186"/>
    </row>
    <row r="1267">
      <c r="A1267" s="198"/>
      <c r="B1267" s="198"/>
      <c r="C1267" s="198"/>
      <c r="G1267" s="186"/>
    </row>
    <row r="1268">
      <c r="A1268" s="198"/>
      <c r="B1268" s="198"/>
      <c r="C1268" s="198"/>
      <c r="G1268" s="186"/>
    </row>
    <row r="1269">
      <c r="A1269" s="198"/>
      <c r="B1269" s="198"/>
      <c r="C1269" s="198"/>
      <c r="G1269" s="186"/>
    </row>
    <row r="1270">
      <c r="A1270" s="198"/>
      <c r="B1270" s="198"/>
      <c r="C1270" s="198"/>
      <c r="G1270" s="186"/>
    </row>
    <row r="1271">
      <c r="A1271" s="198"/>
      <c r="B1271" s="198"/>
      <c r="C1271" s="198"/>
      <c r="G1271" s="186"/>
    </row>
    <row r="1272">
      <c r="A1272" s="198"/>
      <c r="B1272" s="198"/>
      <c r="C1272" s="198"/>
      <c r="G1272" s="186"/>
    </row>
    <row r="1273">
      <c r="A1273" s="198"/>
      <c r="B1273" s="198"/>
      <c r="C1273" s="198"/>
      <c r="G1273" s="186"/>
    </row>
    <row r="1274">
      <c r="A1274" s="198"/>
      <c r="B1274" s="198"/>
      <c r="C1274" s="198"/>
      <c r="G1274" s="186"/>
    </row>
    <row r="1275">
      <c r="A1275" s="198"/>
      <c r="B1275" s="198"/>
      <c r="C1275" s="198"/>
      <c r="G1275" s="186"/>
    </row>
    <row r="1276">
      <c r="A1276" s="198"/>
      <c r="B1276" s="198"/>
      <c r="C1276" s="198"/>
      <c r="G1276" s="186"/>
    </row>
    <row r="1277">
      <c r="A1277" s="198"/>
      <c r="B1277" s="198"/>
      <c r="C1277" s="198"/>
      <c r="G1277" s="186"/>
    </row>
    <row r="1278">
      <c r="A1278" s="198"/>
      <c r="B1278" s="198"/>
      <c r="C1278" s="198"/>
      <c r="G1278" s="186"/>
    </row>
    <row r="1279">
      <c r="A1279" s="198"/>
      <c r="B1279" s="198"/>
      <c r="C1279" s="198"/>
      <c r="G1279" s="186"/>
    </row>
    <row r="1280">
      <c r="A1280" s="198"/>
      <c r="B1280" s="198"/>
      <c r="C1280" s="198"/>
      <c r="G1280" s="186"/>
    </row>
    <row r="1281">
      <c r="A1281" s="198"/>
      <c r="B1281" s="198"/>
      <c r="C1281" s="198"/>
      <c r="G1281" s="186"/>
    </row>
    <row r="1282">
      <c r="A1282" s="198"/>
      <c r="B1282" s="198"/>
      <c r="C1282" s="198"/>
      <c r="G1282" s="186"/>
    </row>
    <row r="1283">
      <c r="A1283" s="198"/>
      <c r="B1283" s="198"/>
      <c r="C1283" s="198"/>
      <c r="G1283" s="186"/>
    </row>
    <row r="1284">
      <c r="A1284" s="198"/>
      <c r="B1284" s="198"/>
      <c r="C1284" s="198"/>
      <c r="G1284" s="186"/>
    </row>
    <row r="1285">
      <c r="A1285" s="198"/>
      <c r="B1285" s="198"/>
      <c r="C1285" s="198"/>
      <c r="G1285" s="186"/>
    </row>
    <row r="1286">
      <c r="A1286" s="198"/>
      <c r="B1286" s="198"/>
      <c r="C1286" s="198"/>
      <c r="G1286" s="186"/>
    </row>
    <row r="1287">
      <c r="A1287" s="198"/>
      <c r="B1287" s="198"/>
      <c r="C1287" s="198"/>
      <c r="G1287" s="186"/>
    </row>
    <row r="1288">
      <c r="A1288" s="198"/>
      <c r="B1288" s="198"/>
      <c r="C1288" s="198"/>
      <c r="G1288" s="186"/>
    </row>
    <row r="1289">
      <c r="A1289" s="198"/>
      <c r="B1289" s="198"/>
      <c r="C1289" s="198"/>
      <c r="G1289" s="186"/>
    </row>
    <row r="1290">
      <c r="A1290" s="198"/>
      <c r="B1290" s="198"/>
      <c r="C1290" s="198"/>
      <c r="G1290" s="186"/>
    </row>
    <row r="1291">
      <c r="A1291" s="198"/>
      <c r="B1291" s="198"/>
      <c r="C1291" s="198"/>
      <c r="G1291" s="186"/>
    </row>
    <row r="1292">
      <c r="A1292" s="198"/>
      <c r="B1292" s="198"/>
      <c r="C1292" s="198"/>
      <c r="G1292" s="186"/>
    </row>
    <row r="1293">
      <c r="A1293" s="198"/>
      <c r="B1293" s="198"/>
      <c r="C1293" s="198"/>
      <c r="G1293" s="186"/>
    </row>
    <row r="1294">
      <c r="A1294" s="198"/>
      <c r="B1294" s="198"/>
      <c r="C1294" s="198"/>
      <c r="G1294" s="186"/>
    </row>
    <row r="1295">
      <c r="A1295" s="198"/>
      <c r="B1295" s="198"/>
      <c r="C1295" s="198"/>
      <c r="G1295" s="186"/>
    </row>
    <row r="1296">
      <c r="A1296" s="198"/>
      <c r="B1296" s="198"/>
      <c r="C1296" s="198"/>
      <c r="G1296" s="186"/>
    </row>
    <row r="1297">
      <c r="A1297" s="198"/>
      <c r="B1297" s="198"/>
      <c r="C1297" s="198"/>
      <c r="G1297" s="186"/>
    </row>
    <row r="1298">
      <c r="A1298" s="198"/>
      <c r="B1298" s="198"/>
      <c r="C1298" s="198"/>
      <c r="G1298" s="186"/>
    </row>
    <row r="1299">
      <c r="A1299" s="198"/>
      <c r="B1299" s="198"/>
      <c r="C1299" s="198"/>
      <c r="G1299" s="186"/>
    </row>
    <row r="1300">
      <c r="A1300" s="198"/>
      <c r="B1300" s="198"/>
      <c r="C1300" s="198"/>
      <c r="G1300" s="186"/>
    </row>
    <row r="1301">
      <c r="A1301" s="198"/>
      <c r="B1301" s="198"/>
      <c r="C1301" s="198"/>
      <c r="G1301" s="186"/>
    </row>
    <row r="1302">
      <c r="A1302" s="198"/>
      <c r="B1302" s="198"/>
      <c r="C1302" s="198"/>
      <c r="G1302" s="186"/>
    </row>
    <row r="1303">
      <c r="A1303" s="198"/>
      <c r="B1303" s="198"/>
      <c r="C1303" s="198"/>
      <c r="G1303" s="186"/>
    </row>
    <row r="1304">
      <c r="A1304" s="198"/>
      <c r="B1304" s="198"/>
      <c r="C1304" s="198"/>
      <c r="G1304" s="186"/>
    </row>
    <row r="1305">
      <c r="A1305" s="198"/>
      <c r="B1305" s="198"/>
      <c r="C1305" s="198"/>
      <c r="G1305" s="186"/>
    </row>
    <row r="1306">
      <c r="A1306" s="198"/>
      <c r="B1306" s="198"/>
      <c r="C1306" s="198"/>
      <c r="G1306" s="186"/>
    </row>
    <row r="1307">
      <c r="A1307" s="198"/>
      <c r="B1307" s="198"/>
      <c r="C1307" s="198"/>
      <c r="G1307" s="186"/>
    </row>
    <row r="1308">
      <c r="A1308" s="198"/>
      <c r="B1308" s="198"/>
      <c r="C1308" s="198"/>
      <c r="G1308" s="186"/>
    </row>
    <row r="1309">
      <c r="A1309" s="198"/>
      <c r="B1309" s="198"/>
      <c r="C1309" s="198"/>
      <c r="G1309" s="186"/>
    </row>
    <row r="1310">
      <c r="A1310" s="198"/>
      <c r="B1310" s="198"/>
      <c r="C1310" s="198"/>
      <c r="G1310" s="186"/>
    </row>
    <row r="1311">
      <c r="A1311" s="198"/>
      <c r="B1311" s="198"/>
      <c r="C1311" s="198"/>
      <c r="G1311" s="186"/>
    </row>
    <row r="1312">
      <c r="A1312" s="198"/>
      <c r="B1312" s="198"/>
      <c r="C1312" s="198"/>
      <c r="G1312" s="186"/>
    </row>
    <row r="1313">
      <c r="A1313" s="198"/>
      <c r="B1313" s="198"/>
      <c r="C1313" s="198"/>
      <c r="G1313" s="186"/>
    </row>
    <row r="1314">
      <c r="A1314" s="198"/>
      <c r="B1314" s="198"/>
      <c r="C1314" s="198"/>
      <c r="G1314" s="186"/>
    </row>
    <row r="1315">
      <c r="A1315" s="198"/>
      <c r="B1315" s="198"/>
      <c r="C1315" s="198"/>
      <c r="G1315" s="186"/>
    </row>
    <row r="1316">
      <c r="A1316" s="198"/>
      <c r="B1316" s="198"/>
      <c r="C1316" s="198"/>
      <c r="G1316" s="186"/>
    </row>
    <row r="1317">
      <c r="A1317" s="198"/>
      <c r="B1317" s="198"/>
      <c r="C1317" s="198"/>
      <c r="G1317" s="186"/>
    </row>
    <row r="1318">
      <c r="A1318" s="198"/>
      <c r="B1318" s="198"/>
      <c r="C1318" s="198"/>
      <c r="G1318" s="186"/>
    </row>
    <row r="1319">
      <c r="A1319" s="198"/>
      <c r="B1319" s="198"/>
      <c r="C1319" s="198"/>
      <c r="G1319" s="186"/>
    </row>
    <row r="1320">
      <c r="A1320" s="198"/>
      <c r="B1320" s="198"/>
      <c r="C1320" s="198"/>
      <c r="G1320" s="186"/>
    </row>
    <row r="1321">
      <c r="A1321" s="198"/>
      <c r="B1321" s="198"/>
      <c r="C1321" s="198"/>
      <c r="G1321" s="186"/>
    </row>
    <row r="1322">
      <c r="A1322" s="198"/>
      <c r="B1322" s="198"/>
      <c r="C1322" s="198"/>
      <c r="G1322" s="186"/>
    </row>
    <row r="1323">
      <c r="A1323" s="198"/>
      <c r="B1323" s="198"/>
      <c r="C1323" s="198"/>
      <c r="G1323" s="186"/>
    </row>
    <row r="1324">
      <c r="A1324" s="198"/>
      <c r="B1324" s="198"/>
      <c r="C1324" s="198"/>
      <c r="G1324" s="186"/>
    </row>
    <row r="1325">
      <c r="A1325" s="198"/>
      <c r="B1325" s="198"/>
      <c r="C1325" s="198"/>
      <c r="G1325" s="186"/>
    </row>
    <row r="1326">
      <c r="A1326" s="198"/>
      <c r="B1326" s="198"/>
      <c r="C1326" s="198"/>
      <c r="G1326" s="186"/>
    </row>
    <row r="1327">
      <c r="A1327" s="198"/>
      <c r="B1327" s="198"/>
      <c r="C1327" s="198"/>
      <c r="G1327" s="186"/>
    </row>
    <row r="1328">
      <c r="A1328" s="198"/>
      <c r="B1328" s="198"/>
      <c r="C1328" s="198"/>
      <c r="G1328" s="186"/>
    </row>
    <row r="1329">
      <c r="A1329" s="198"/>
      <c r="B1329" s="198"/>
      <c r="C1329" s="198"/>
      <c r="G1329" s="186"/>
    </row>
    <row r="1330">
      <c r="A1330" s="198"/>
      <c r="B1330" s="198"/>
      <c r="C1330" s="198"/>
      <c r="G1330" s="186"/>
    </row>
    <row r="1331">
      <c r="A1331" s="198"/>
      <c r="B1331" s="198"/>
      <c r="C1331" s="198"/>
      <c r="G1331" s="186"/>
    </row>
    <row r="1332">
      <c r="A1332" s="198"/>
      <c r="B1332" s="198"/>
      <c r="C1332" s="198"/>
      <c r="G1332" s="186"/>
    </row>
    <row r="1333">
      <c r="A1333" s="198"/>
      <c r="B1333" s="198"/>
      <c r="C1333" s="198"/>
      <c r="G1333" s="186"/>
    </row>
    <row r="1334">
      <c r="A1334" s="198"/>
      <c r="B1334" s="198"/>
      <c r="C1334" s="198"/>
      <c r="G1334" s="186"/>
    </row>
    <row r="1335">
      <c r="A1335" s="198"/>
      <c r="B1335" s="198"/>
      <c r="C1335" s="198"/>
      <c r="G1335" s="186"/>
    </row>
    <row r="1336">
      <c r="A1336" s="198"/>
      <c r="B1336" s="198"/>
      <c r="C1336" s="198"/>
      <c r="G1336" s="186"/>
    </row>
    <row r="1337">
      <c r="A1337" s="198"/>
      <c r="B1337" s="198"/>
      <c r="C1337" s="198"/>
      <c r="G1337" s="186"/>
    </row>
    <row r="1338">
      <c r="A1338" s="198"/>
      <c r="B1338" s="198"/>
      <c r="C1338" s="198"/>
      <c r="G1338" s="186"/>
    </row>
    <row r="1339">
      <c r="A1339" s="198"/>
      <c r="B1339" s="198"/>
      <c r="C1339" s="198"/>
      <c r="G1339" s="186"/>
    </row>
    <row r="1340">
      <c r="A1340" s="198"/>
      <c r="B1340" s="198"/>
      <c r="C1340" s="198"/>
      <c r="G1340" s="186"/>
    </row>
    <row r="1341">
      <c r="A1341" s="198"/>
      <c r="B1341" s="198"/>
      <c r="C1341" s="198"/>
      <c r="G1341" s="186"/>
    </row>
    <row r="1342">
      <c r="A1342" s="198"/>
      <c r="B1342" s="198"/>
      <c r="C1342" s="198"/>
      <c r="G1342" s="186"/>
    </row>
    <row r="1343">
      <c r="A1343" s="198"/>
      <c r="B1343" s="198"/>
      <c r="C1343" s="198"/>
      <c r="G1343" s="186"/>
    </row>
    <row r="1344">
      <c r="A1344" s="198"/>
      <c r="B1344" s="198"/>
      <c r="C1344" s="198"/>
      <c r="G1344" s="186"/>
    </row>
    <row r="1345">
      <c r="A1345" s="198"/>
      <c r="B1345" s="198"/>
      <c r="C1345" s="198"/>
      <c r="G1345" s="186"/>
    </row>
    <row r="1346">
      <c r="A1346" s="198"/>
      <c r="B1346" s="198"/>
      <c r="C1346" s="198"/>
      <c r="G1346" s="186"/>
    </row>
    <row r="1347">
      <c r="A1347" s="198"/>
      <c r="B1347" s="198"/>
      <c r="C1347" s="198"/>
      <c r="G1347" s="186"/>
    </row>
    <row r="1348">
      <c r="A1348" s="198"/>
      <c r="B1348" s="198"/>
      <c r="C1348" s="198"/>
      <c r="G1348" s="186"/>
    </row>
    <row r="1349">
      <c r="A1349" s="198"/>
      <c r="B1349" s="198"/>
      <c r="C1349" s="198"/>
      <c r="G1349" s="186"/>
    </row>
    <row r="1350">
      <c r="A1350" s="198"/>
      <c r="B1350" s="198"/>
      <c r="C1350" s="198"/>
      <c r="G1350" s="186"/>
    </row>
    <row r="1351">
      <c r="A1351" s="198"/>
      <c r="B1351" s="198"/>
      <c r="C1351" s="198"/>
      <c r="G1351" s="186"/>
    </row>
    <row r="1352">
      <c r="A1352" s="198"/>
      <c r="B1352" s="198"/>
      <c r="C1352" s="198"/>
      <c r="G1352" s="186"/>
    </row>
    <row r="1353">
      <c r="A1353" s="198"/>
      <c r="B1353" s="198"/>
      <c r="C1353" s="198"/>
      <c r="G1353" s="186"/>
    </row>
    <row r="1354">
      <c r="A1354" s="198"/>
      <c r="B1354" s="198"/>
      <c r="C1354" s="198"/>
      <c r="G1354" s="186"/>
    </row>
    <row r="1355">
      <c r="A1355" s="198"/>
      <c r="B1355" s="198"/>
      <c r="C1355" s="198"/>
      <c r="G1355" s="186"/>
    </row>
    <row r="1356">
      <c r="A1356" s="198"/>
      <c r="B1356" s="198"/>
      <c r="C1356" s="198"/>
      <c r="G1356" s="186"/>
    </row>
    <row r="1357">
      <c r="A1357" s="198"/>
      <c r="B1357" s="198"/>
      <c r="C1357" s="198"/>
      <c r="G1357" s="186"/>
    </row>
    <row r="1358">
      <c r="A1358" s="198"/>
      <c r="B1358" s="198"/>
      <c r="C1358" s="198"/>
      <c r="G1358" s="186"/>
    </row>
    <row r="1359">
      <c r="A1359" s="198"/>
      <c r="B1359" s="198"/>
      <c r="C1359" s="198"/>
      <c r="G1359" s="186"/>
    </row>
    <row r="1360">
      <c r="A1360" s="198"/>
      <c r="B1360" s="198"/>
      <c r="C1360" s="198"/>
      <c r="G1360" s="186"/>
    </row>
    <row r="1361">
      <c r="A1361" s="198"/>
      <c r="B1361" s="198"/>
      <c r="C1361" s="198"/>
      <c r="G1361" s="186"/>
    </row>
    <row r="1362">
      <c r="A1362" s="198"/>
      <c r="B1362" s="198"/>
      <c r="C1362" s="198"/>
      <c r="G1362" s="186"/>
    </row>
    <row r="1363">
      <c r="A1363" s="198"/>
      <c r="B1363" s="198"/>
      <c r="C1363" s="198"/>
      <c r="G1363" s="186"/>
    </row>
    <row r="1364">
      <c r="A1364" s="198"/>
      <c r="B1364" s="198"/>
      <c r="C1364" s="198"/>
      <c r="G1364" s="186"/>
    </row>
    <row r="1365">
      <c r="A1365" s="198"/>
      <c r="B1365" s="198"/>
      <c r="C1365" s="198"/>
      <c r="G1365" s="186"/>
    </row>
    <row r="1366">
      <c r="A1366" s="198"/>
      <c r="B1366" s="198"/>
      <c r="C1366" s="198"/>
      <c r="G1366" s="186"/>
    </row>
    <row r="1367">
      <c r="A1367" s="198"/>
      <c r="B1367" s="198"/>
      <c r="C1367" s="198"/>
      <c r="G1367" s="186"/>
    </row>
    <row r="1368">
      <c r="A1368" s="198"/>
      <c r="B1368" s="198"/>
      <c r="C1368" s="198"/>
      <c r="G1368" s="186"/>
    </row>
    <row r="1369">
      <c r="A1369" s="198"/>
      <c r="B1369" s="198"/>
      <c r="C1369" s="198"/>
      <c r="G1369" s="186"/>
    </row>
    <row r="1370">
      <c r="A1370" s="198"/>
      <c r="B1370" s="198"/>
      <c r="C1370" s="198"/>
      <c r="G1370" s="186"/>
    </row>
    <row r="1371">
      <c r="A1371" s="198"/>
      <c r="B1371" s="198"/>
      <c r="C1371" s="198"/>
      <c r="G1371" s="186"/>
    </row>
    <row r="1372">
      <c r="A1372" s="198"/>
      <c r="B1372" s="198"/>
      <c r="C1372" s="198"/>
      <c r="G1372" s="186"/>
    </row>
    <row r="1373">
      <c r="A1373" s="198"/>
      <c r="B1373" s="198"/>
      <c r="C1373" s="198"/>
      <c r="G1373" s="186"/>
    </row>
    <row r="1374">
      <c r="A1374" s="198"/>
      <c r="B1374" s="198"/>
      <c r="C1374" s="198"/>
      <c r="G1374" s="186"/>
    </row>
    <row r="1375">
      <c r="A1375" s="198"/>
      <c r="B1375" s="198"/>
      <c r="C1375" s="198"/>
      <c r="G1375" s="186"/>
    </row>
    <row r="1376">
      <c r="A1376" s="198"/>
      <c r="B1376" s="198"/>
      <c r="C1376" s="198"/>
      <c r="G1376" s="186"/>
    </row>
    <row r="1377">
      <c r="A1377" s="198"/>
      <c r="B1377" s="198"/>
      <c r="C1377" s="198"/>
      <c r="G1377" s="186"/>
    </row>
    <row r="1378">
      <c r="A1378" s="198"/>
      <c r="B1378" s="198"/>
      <c r="C1378" s="198"/>
      <c r="G1378" s="186"/>
    </row>
    <row r="1379">
      <c r="A1379" s="198"/>
      <c r="B1379" s="198"/>
      <c r="C1379" s="198"/>
      <c r="G1379" s="186"/>
    </row>
    <row r="1380">
      <c r="A1380" s="198"/>
      <c r="B1380" s="198"/>
      <c r="C1380" s="198"/>
      <c r="G1380" s="186"/>
    </row>
    <row r="1381">
      <c r="A1381" s="198"/>
      <c r="B1381" s="198"/>
      <c r="C1381" s="198"/>
      <c r="G1381" s="186"/>
    </row>
    <row r="1382">
      <c r="A1382" s="198"/>
      <c r="B1382" s="198"/>
      <c r="C1382" s="198"/>
      <c r="G1382" s="186"/>
    </row>
    <row r="1383">
      <c r="A1383" s="198"/>
      <c r="B1383" s="198"/>
      <c r="C1383" s="198"/>
      <c r="G1383" s="186"/>
    </row>
    <row r="1384">
      <c r="A1384" s="198"/>
      <c r="B1384" s="198"/>
      <c r="C1384" s="198"/>
      <c r="G1384" s="186"/>
    </row>
    <row r="1385">
      <c r="A1385" s="198"/>
      <c r="B1385" s="198"/>
      <c r="C1385" s="198"/>
      <c r="G1385" s="186"/>
    </row>
    <row r="1386">
      <c r="A1386" s="198"/>
      <c r="B1386" s="198"/>
      <c r="C1386" s="198"/>
      <c r="G1386" s="186"/>
    </row>
    <row r="1387">
      <c r="A1387" s="198"/>
      <c r="B1387" s="198"/>
      <c r="C1387" s="198"/>
      <c r="G1387" s="186"/>
    </row>
    <row r="1388">
      <c r="A1388" s="198"/>
      <c r="B1388" s="198"/>
      <c r="C1388" s="198"/>
      <c r="G1388" s="186"/>
    </row>
    <row r="1389">
      <c r="A1389" s="198"/>
      <c r="B1389" s="198"/>
      <c r="C1389" s="198"/>
      <c r="G1389" s="186"/>
    </row>
    <row r="1390">
      <c r="A1390" s="198"/>
      <c r="B1390" s="198"/>
      <c r="C1390" s="198"/>
      <c r="G1390" s="186"/>
    </row>
    <row r="1391">
      <c r="A1391" s="198"/>
      <c r="B1391" s="198"/>
      <c r="C1391" s="198"/>
      <c r="G1391" s="186"/>
    </row>
    <row r="1392">
      <c r="A1392" s="198"/>
      <c r="B1392" s="198"/>
      <c r="C1392" s="198"/>
      <c r="G1392" s="186"/>
    </row>
    <row r="1393">
      <c r="A1393" s="198"/>
      <c r="B1393" s="198"/>
      <c r="C1393" s="198"/>
      <c r="G1393" s="186"/>
    </row>
    <row r="1394">
      <c r="A1394" s="198"/>
      <c r="B1394" s="198"/>
      <c r="C1394" s="198"/>
      <c r="G1394" s="186"/>
    </row>
    <row r="1395">
      <c r="A1395" s="198"/>
      <c r="B1395" s="198"/>
      <c r="C1395" s="198"/>
      <c r="G1395" s="186"/>
    </row>
    <row r="1396">
      <c r="A1396" s="198"/>
      <c r="B1396" s="198"/>
      <c r="C1396" s="198"/>
      <c r="G1396" s="186"/>
    </row>
    <row r="1397">
      <c r="A1397" s="198"/>
      <c r="B1397" s="198"/>
      <c r="C1397" s="198"/>
      <c r="G1397" s="186"/>
    </row>
    <row r="1398">
      <c r="A1398" s="198"/>
      <c r="B1398" s="198"/>
      <c r="C1398" s="198"/>
      <c r="G1398" s="186"/>
    </row>
    <row r="1399">
      <c r="A1399" s="198"/>
      <c r="B1399" s="198"/>
      <c r="C1399" s="198"/>
      <c r="G1399" s="186"/>
    </row>
    <row r="1400">
      <c r="A1400" s="198"/>
      <c r="B1400" s="198"/>
      <c r="C1400" s="198"/>
      <c r="G1400" s="186"/>
    </row>
    <row r="1401">
      <c r="A1401" s="198"/>
      <c r="B1401" s="198"/>
      <c r="C1401" s="198"/>
      <c r="G1401" s="186"/>
    </row>
    <row r="1402">
      <c r="A1402" s="198"/>
      <c r="B1402" s="198"/>
      <c r="C1402" s="198"/>
      <c r="G1402" s="186"/>
    </row>
    <row r="1403">
      <c r="A1403" s="198"/>
      <c r="B1403" s="198"/>
      <c r="C1403" s="198"/>
      <c r="G1403" s="186"/>
    </row>
    <row r="1404">
      <c r="A1404" s="198"/>
      <c r="B1404" s="198"/>
      <c r="C1404" s="198"/>
      <c r="G1404" s="186"/>
    </row>
    <row r="1405">
      <c r="A1405" s="198"/>
      <c r="B1405" s="198"/>
      <c r="C1405" s="198"/>
      <c r="G1405" s="186"/>
    </row>
    <row r="1406">
      <c r="A1406" s="198"/>
      <c r="B1406" s="198"/>
      <c r="C1406" s="198"/>
      <c r="G1406" s="186"/>
    </row>
    <row r="1407">
      <c r="A1407" s="198"/>
      <c r="B1407" s="198"/>
      <c r="C1407" s="198"/>
      <c r="G1407" s="186"/>
    </row>
    <row r="1408">
      <c r="A1408" s="198"/>
      <c r="B1408" s="198"/>
      <c r="C1408" s="198"/>
      <c r="G1408" s="186"/>
    </row>
    <row r="1409">
      <c r="A1409" s="198"/>
      <c r="B1409" s="198"/>
      <c r="C1409" s="198"/>
      <c r="G1409" s="186"/>
    </row>
    <row r="1410">
      <c r="A1410" s="198"/>
      <c r="B1410" s="198"/>
      <c r="C1410" s="198"/>
      <c r="G1410" s="186"/>
    </row>
    <row r="1411">
      <c r="A1411" s="198"/>
      <c r="B1411" s="198"/>
      <c r="C1411" s="198"/>
      <c r="G1411" s="186"/>
    </row>
    <row r="1412">
      <c r="A1412" s="198"/>
      <c r="B1412" s="198"/>
      <c r="C1412" s="198"/>
      <c r="G1412" s="186"/>
    </row>
    <row r="1413">
      <c r="A1413" s="198"/>
      <c r="B1413" s="198"/>
      <c r="C1413" s="198"/>
      <c r="G1413" s="186"/>
    </row>
    <row r="1414">
      <c r="A1414" s="198"/>
      <c r="B1414" s="198"/>
      <c r="C1414" s="198"/>
      <c r="G1414" s="186"/>
    </row>
    <row r="1415">
      <c r="A1415" s="198"/>
      <c r="B1415" s="198"/>
      <c r="C1415" s="198"/>
      <c r="G1415" s="186"/>
    </row>
    <row r="1416">
      <c r="A1416" s="198"/>
      <c r="B1416" s="198"/>
      <c r="C1416" s="198"/>
      <c r="G1416" s="186"/>
    </row>
    <row r="1417">
      <c r="A1417" s="198"/>
      <c r="B1417" s="198"/>
      <c r="C1417" s="198"/>
      <c r="G1417" s="186"/>
    </row>
    <row r="1418">
      <c r="A1418" s="198"/>
      <c r="B1418" s="198"/>
      <c r="C1418" s="198"/>
      <c r="G1418" s="186"/>
    </row>
    <row r="1419">
      <c r="A1419" s="198"/>
      <c r="B1419" s="198"/>
      <c r="C1419" s="198"/>
      <c r="G1419" s="186"/>
    </row>
    <row r="1420">
      <c r="A1420" s="198"/>
      <c r="B1420" s="198"/>
      <c r="C1420" s="198"/>
      <c r="G1420" s="186"/>
    </row>
    <row r="1421">
      <c r="A1421" s="198"/>
      <c r="B1421" s="198"/>
      <c r="C1421" s="198"/>
      <c r="G1421" s="186"/>
    </row>
    <row r="1422">
      <c r="A1422" s="198"/>
      <c r="B1422" s="198"/>
      <c r="C1422" s="198"/>
      <c r="G1422" s="186"/>
    </row>
    <row r="1423">
      <c r="A1423" s="198"/>
      <c r="B1423" s="198"/>
      <c r="C1423" s="198"/>
      <c r="G1423" s="186"/>
    </row>
    <row r="1424">
      <c r="A1424" s="198"/>
      <c r="B1424" s="198"/>
      <c r="C1424" s="198"/>
      <c r="G1424" s="186"/>
    </row>
    <row r="1425">
      <c r="A1425" s="198"/>
      <c r="B1425" s="198"/>
      <c r="C1425" s="198"/>
      <c r="G1425" s="186"/>
    </row>
    <row r="1426">
      <c r="A1426" s="198"/>
      <c r="B1426" s="198"/>
      <c r="C1426" s="198"/>
      <c r="G1426" s="186"/>
    </row>
    <row r="1427">
      <c r="A1427" s="198"/>
      <c r="B1427" s="198"/>
      <c r="C1427" s="198"/>
      <c r="G1427" s="186"/>
    </row>
    <row r="1428">
      <c r="A1428" s="198"/>
      <c r="B1428" s="198"/>
      <c r="C1428" s="198"/>
      <c r="G1428" s="186"/>
    </row>
    <row r="1429">
      <c r="A1429" s="198"/>
      <c r="B1429" s="198"/>
      <c r="C1429" s="198"/>
      <c r="G1429" s="186"/>
    </row>
    <row r="1430">
      <c r="A1430" s="198"/>
      <c r="B1430" s="198"/>
      <c r="C1430" s="198"/>
      <c r="G1430" s="186"/>
    </row>
    <row r="1431">
      <c r="A1431" s="198"/>
      <c r="B1431" s="198"/>
      <c r="C1431" s="198"/>
      <c r="G1431" s="186"/>
    </row>
    <row r="1432">
      <c r="A1432" s="198"/>
      <c r="B1432" s="198"/>
      <c r="C1432" s="198"/>
      <c r="G1432" s="186"/>
    </row>
    <row r="1433">
      <c r="A1433" s="198"/>
      <c r="B1433" s="198"/>
      <c r="C1433" s="198"/>
      <c r="G1433" s="186"/>
    </row>
    <row r="1434">
      <c r="A1434" s="198"/>
      <c r="B1434" s="198"/>
      <c r="C1434" s="198"/>
      <c r="G1434" s="186"/>
    </row>
    <row r="1435">
      <c r="A1435" s="198"/>
      <c r="B1435" s="198"/>
      <c r="C1435" s="198"/>
      <c r="G1435" s="186"/>
    </row>
    <row r="1436">
      <c r="A1436" s="198"/>
      <c r="B1436" s="198"/>
      <c r="C1436" s="198"/>
      <c r="G1436" s="186"/>
    </row>
    <row r="1437">
      <c r="A1437" s="198"/>
      <c r="B1437" s="198"/>
      <c r="C1437" s="198"/>
      <c r="G1437" s="186"/>
    </row>
    <row r="1438">
      <c r="A1438" s="198"/>
      <c r="B1438" s="198"/>
      <c r="C1438" s="198"/>
      <c r="G1438" s="186"/>
    </row>
    <row r="1439">
      <c r="A1439" s="198"/>
      <c r="B1439" s="198"/>
      <c r="C1439" s="198"/>
      <c r="G1439" s="186"/>
    </row>
    <row r="1440">
      <c r="A1440" s="198"/>
      <c r="B1440" s="198"/>
      <c r="C1440" s="198"/>
      <c r="G1440" s="186"/>
    </row>
    <row r="1441">
      <c r="A1441" s="198"/>
      <c r="B1441" s="198"/>
      <c r="C1441" s="198"/>
      <c r="G1441" s="186"/>
    </row>
    <row r="1442">
      <c r="A1442" s="198"/>
      <c r="B1442" s="198"/>
      <c r="C1442" s="198"/>
      <c r="G1442" s="186"/>
    </row>
    <row r="1443">
      <c r="A1443" s="198"/>
      <c r="B1443" s="198"/>
      <c r="C1443" s="198"/>
      <c r="G1443" s="186"/>
    </row>
    <row r="1444">
      <c r="A1444" s="198"/>
      <c r="B1444" s="198"/>
      <c r="C1444" s="198"/>
      <c r="G1444" s="186"/>
    </row>
    <row r="1445">
      <c r="A1445" s="198"/>
      <c r="B1445" s="198"/>
      <c r="C1445" s="198"/>
      <c r="G1445" s="186"/>
    </row>
    <row r="1446">
      <c r="A1446" s="198"/>
      <c r="B1446" s="198"/>
      <c r="C1446" s="198"/>
      <c r="G1446" s="186"/>
    </row>
    <row r="1447">
      <c r="A1447" s="198"/>
      <c r="B1447" s="198"/>
      <c r="C1447" s="198"/>
      <c r="G1447" s="186"/>
    </row>
    <row r="1448">
      <c r="A1448" s="198"/>
      <c r="B1448" s="198"/>
      <c r="C1448" s="198"/>
      <c r="G1448" s="186"/>
    </row>
    <row r="1449">
      <c r="A1449" s="198"/>
      <c r="B1449" s="198"/>
      <c r="C1449" s="198"/>
      <c r="G1449" s="186"/>
    </row>
    <row r="1450">
      <c r="A1450" s="198"/>
      <c r="B1450" s="198"/>
      <c r="C1450" s="198"/>
      <c r="G1450" s="186"/>
    </row>
    <row r="1451">
      <c r="A1451" s="198"/>
      <c r="B1451" s="198"/>
      <c r="C1451" s="198"/>
      <c r="G1451" s="186"/>
    </row>
    <row r="1452">
      <c r="A1452" s="198"/>
      <c r="B1452" s="198"/>
      <c r="C1452" s="198"/>
      <c r="G1452" s="186"/>
    </row>
    <row r="1453">
      <c r="A1453" s="198"/>
      <c r="B1453" s="198"/>
      <c r="C1453" s="198"/>
      <c r="G1453" s="186"/>
    </row>
    <row r="1454">
      <c r="A1454" s="198"/>
      <c r="B1454" s="198"/>
      <c r="C1454" s="198"/>
      <c r="G1454" s="186"/>
    </row>
    <row r="1455">
      <c r="A1455" s="198"/>
      <c r="B1455" s="198"/>
      <c r="C1455" s="198"/>
      <c r="G1455" s="186"/>
    </row>
    <row r="1456">
      <c r="A1456" s="198"/>
      <c r="B1456" s="198"/>
      <c r="C1456" s="198"/>
      <c r="G1456" s="186"/>
    </row>
    <row r="1457">
      <c r="A1457" s="198"/>
      <c r="B1457" s="198"/>
      <c r="C1457" s="198"/>
      <c r="G1457" s="186"/>
    </row>
    <row r="1458">
      <c r="A1458" s="198"/>
      <c r="B1458" s="198"/>
      <c r="C1458" s="198"/>
      <c r="G1458" s="186"/>
    </row>
    <row r="1459">
      <c r="A1459" s="198"/>
      <c r="B1459" s="198"/>
      <c r="C1459" s="198"/>
      <c r="G1459" s="186"/>
    </row>
    <row r="1460">
      <c r="A1460" s="198"/>
      <c r="B1460" s="198"/>
      <c r="C1460" s="198"/>
      <c r="G1460" s="186"/>
    </row>
    <row r="1461">
      <c r="A1461" s="198"/>
      <c r="B1461" s="198"/>
      <c r="C1461" s="198"/>
      <c r="G1461" s="186"/>
    </row>
    <row r="1462">
      <c r="A1462" s="198"/>
      <c r="B1462" s="198"/>
      <c r="C1462" s="198"/>
      <c r="G1462" s="186"/>
    </row>
    <row r="1463">
      <c r="A1463" s="198"/>
      <c r="B1463" s="198"/>
      <c r="C1463" s="198"/>
      <c r="G1463" s="186"/>
    </row>
    <row r="1464">
      <c r="A1464" s="198"/>
      <c r="B1464" s="198"/>
      <c r="C1464" s="198"/>
      <c r="G1464" s="186"/>
    </row>
    <row r="1465">
      <c r="A1465" s="198"/>
      <c r="B1465" s="198"/>
      <c r="C1465" s="198"/>
      <c r="G1465" s="186"/>
    </row>
    <row r="1466">
      <c r="A1466" s="198"/>
      <c r="B1466" s="198"/>
      <c r="C1466" s="198"/>
      <c r="G1466" s="186"/>
    </row>
    <row r="1467">
      <c r="A1467" s="198"/>
      <c r="B1467" s="198"/>
      <c r="C1467" s="198"/>
      <c r="G1467" s="186"/>
    </row>
    <row r="1468">
      <c r="A1468" s="198"/>
      <c r="B1468" s="198"/>
      <c r="C1468" s="198"/>
      <c r="G1468" s="186"/>
    </row>
    <row r="1469">
      <c r="A1469" s="198"/>
      <c r="B1469" s="198"/>
      <c r="C1469" s="198"/>
      <c r="G1469" s="186"/>
    </row>
    <row r="1470">
      <c r="A1470" s="198"/>
      <c r="B1470" s="198"/>
      <c r="C1470" s="198"/>
      <c r="G1470" s="186"/>
    </row>
    <row r="1471">
      <c r="A1471" s="198"/>
      <c r="B1471" s="198"/>
      <c r="C1471" s="198"/>
      <c r="G1471" s="186"/>
    </row>
    <row r="1472">
      <c r="A1472" s="198"/>
      <c r="B1472" s="198"/>
      <c r="C1472" s="198"/>
      <c r="G1472" s="186"/>
    </row>
    <row r="1473">
      <c r="A1473" s="198"/>
      <c r="B1473" s="198"/>
      <c r="C1473" s="198"/>
      <c r="G1473" s="186"/>
    </row>
    <row r="1474">
      <c r="A1474" s="198"/>
      <c r="B1474" s="198"/>
      <c r="C1474" s="198"/>
      <c r="G1474" s="186"/>
    </row>
    <row r="1475">
      <c r="A1475" s="198"/>
      <c r="B1475" s="198"/>
      <c r="C1475" s="198"/>
      <c r="G1475" s="186"/>
    </row>
    <row r="1476">
      <c r="A1476" s="198"/>
      <c r="B1476" s="198"/>
      <c r="C1476" s="198"/>
      <c r="G1476" s="186"/>
    </row>
    <row r="1477">
      <c r="A1477" s="198"/>
      <c r="B1477" s="198"/>
      <c r="C1477" s="198"/>
      <c r="G1477" s="186"/>
    </row>
    <row r="1478">
      <c r="A1478" s="198"/>
      <c r="B1478" s="198"/>
      <c r="C1478" s="198"/>
      <c r="G1478" s="186"/>
    </row>
    <row r="1479">
      <c r="A1479" s="198"/>
      <c r="B1479" s="198"/>
      <c r="C1479" s="198"/>
      <c r="G1479" s="186"/>
    </row>
    <row r="1480">
      <c r="A1480" s="198"/>
      <c r="B1480" s="198"/>
      <c r="C1480" s="198"/>
      <c r="G1480" s="186"/>
    </row>
    <row r="1481">
      <c r="A1481" s="198"/>
      <c r="B1481" s="198"/>
      <c r="C1481" s="198"/>
      <c r="G1481" s="186"/>
    </row>
    <row r="1482">
      <c r="A1482" s="198"/>
      <c r="B1482" s="198"/>
      <c r="C1482" s="198"/>
      <c r="G1482" s="186"/>
    </row>
    <row r="1483">
      <c r="A1483" s="198"/>
      <c r="B1483" s="198"/>
      <c r="C1483" s="198"/>
      <c r="G1483" s="186"/>
    </row>
    <row r="1484">
      <c r="A1484" s="198"/>
      <c r="B1484" s="198"/>
      <c r="C1484" s="198"/>
      <c r="G1484" s="186"/>
    </row>
    <row r="1485">
      <c r="A1485" s="198"/>
      <c r="B1485" s="198"/>
      <c r="C1485" s="198"/>
      <c r="G1485" s="186"/>
    </row>
    <row r="1486">
      <c r="A1486" s="198"/>
      <c r="B1486" s="198"/>
      <c r="C1486" s="198"/>
      <c r="G1486" s="186"/>
    </row>
    <row r="1487">
      <c r="A1487" s="198"/>
      <c r="B1487" s="198"/>
      <c r="C1487" s="198"/>
      <c r="G1487" s="186"/>
    </row>
    <row r="1488">
      <c r="A1488" s="198"/>
      <c r="B1488" s="198"/>
      <c r="C1488" s="198"/>
      <c r="G1488" s="186"/>
    </row>
    <row r="1489">
      <c r="A1489" s="198"/>
      <c r="B1489" s="198"/>
      <c r="C1489" s="198"/>
      <c r="G1489" s="186"/>
    </row>
    <row r="1490">
      <c r="A1490" s="198"/>
      <c r="B1490" s="198"/>
      <c r="C1490" s="198"/>
      <c r="G1490" s="186"/>
    </row>
    <row r="1491">
      <c r="A1491" s="198"/>
      <c r="B1491" s="198"/>
      <c r="C1491" s="198"/>
      <c r="G1491" s="186"/>
    </row>
    <row r="1492">
      <c r="A1492" s="198"/>
      <c r="B1492" s="198"/>
      <c r="C1492" s="198"/>
      <c r="G1492" s="186"/>
    </row>
    <row r="1493">
      <c r="A1493" s="198"/>
      <c r="B1493" s="198"/>
      <c r="C1493" s="198"/>
      <c r="G1493" s="186"/>
    </row>
    <row r="1494">
      <c r="A1494" s="198"/>
      <c r="B1494" s="198"/>
      <c r="C1494" s="198"/>
      <c r="G1494" s="186"/>
    </row>
    <row r="1495">
      <c r="A1495" s="198"/>
      <c r="B1495" s="198"/>
      <c r="C1495" s="198"/>
      <c r="G1495" s="186"/>
    </row>
    <row r="1496">
      <c r="A1496" s="198"/>
      <c r="B1496" s="198"/>
      <c r="C1496" s="198"/>
      <c r="G1496" s="186"/>
    </row>
    <row r="1497">
      <c r="A1497" s="198"/>
      <c r="B1497" s="198"/>
      <c r="C1497" s="198"/>
      <c r="G1497" s="186"/>
    </row>
    <row r="1498">
      <c r="A1498" s="198"/>
      <c r="B1498" s="198"/>
      <c r="C1498" s="198"/>
      <c r="G1498" s="186"/>
    </row>
    <row r="1499">
      <c r="A1499" s="198"/>
      <c r="B1499" s="198"/>
      <c r="C1499" s="198"/>
      <c r="G1499" s="186"/>
    </row>
    <row r="1500">
      <c r="A1500" s="198"/>
      <c r="B1500" s="198"/>
      <c r="C1500" s="198"/>
      <c r="G1500" s="186"/>
    </row>
    <row r="1501">
      <c r="A1501" s="198"/>
      <c r="B1501" s="198"/>
      <c r="C1501" s="198"/>
      <c r="G1501" s="186"/>
    </row>
    <row r="1502">
      <c r="A1502" s="198"/>
      <c r="B1502" s="198"/>
      <c r="C1502" s="198"/>
      <c r="G1502" s="186"/>
    </row>
    <row r="1503">
      <c r="A1503" s="198"/>
      <c r="B1503" s="198"/>
      <c r="C1503" s="198"/>
      <c r="G1503" s="186"/>
    </row>
    <row r="1504">
      <c r="A1504" s="198"/>
      <c r="B1504" s="198"/>
      <c r="C1504" s="198"/>
      <c r="G1504" s="186"/>
    </row>
    <row r="1505">
      <c r="A1505" s="198"/>
      <c r="B1505" s="198"/>
      <c r="C1505" s="198"/>
      <c r="G1505" s="186"/>
    </row>
    <row r="1506">
      <c r="A1506" s="198"/>
      <c r="B1506" s="198"/>
      <c r="C1506" s="198"/>
      <c r="G1506" s="186"/>
    </row>
    <row r="1507">
      <c r="A1507" s="198"/>
      <c r="B1507" s="198"/>
      <c r="C1507" s="198"/>
      <c r="G1507" s="186"/>
    </row>
    <row r="1508">
      <c r="A1508" s="198"/>
      <c r="B1508" s="198"/>
      <c r="C1508" s="198"/>
      <c r="G1508" s="186"/>
    </row>
    <row r="1509">
      <c r="A1509" s="198"/>
      <c r="B1509" s="198"/>
      <c r="C1509" s="198"/>
      <c r="G1509" s="186"/>
    </row>
    <row r="1510">
      <c r="A1510" s="198"/>
      <c r="B1510" s="198"/>
      <c r="C1510" s="198"/>
      <c r="G1510" s="186"/>
    </row>
    <row r="1511">
      <c r="A1511" s="198"/>
      <c r="B1511" s="198"/>
      <c r="C1511" s="198"/>
      <c r="G1511" s="186"/>
    </row>
    <row r="1512">
      <c r="A1512" s="198"/>
      <c r="B1512" s="198"/>
      <c r="C1512" s="198"/>
      <c r="G1512" s="186"/>
    </row>
    <row r="1513">
      <c r="A1513" s="198"/>
      <c r="B1513" s="198"/>
      <c r="C1513" s="198"/>
      <c r="G1513" s="186"/>
    </row>
    <row r="1514">
      <c r="A1514" s="198"/>
      <c r="B1514" s="198"/>
      <c r="C1514" s="198"/>
      <c r="G1514" s="186"/>
    </row>
    <row r="1515">
      <c r="A1515" s="198"/>
      <c r="B1515" s="198"/>
      <c r="C1515" s="198"/>
      <c r="G1515" s="186"/>
    </row>
    <row r="1516">
      <c r="A1516" s="198"/>
      <c r="B1516" s="198"/>
      <c r="C1516" s="198"/>
      <c r="G1516" s="186"/>
    </row>
    <row r="1517">
      <c r="A1517" s="198"/>
      <c r="B1517" s="198"/>
      <c r="C1517" s="198"/>
      <c r="G1517" s="186"/>
    </row>
    <row r="1518">
      <c r="A1518" s="198"/>
      <c r="B1518" s="198"/>
      <c r="C1518" s="198"/>
      <c r="G1518" s="186"/>
    </row>
    <row r="1519">
      <c r="A1519" s="198"/>
      <c r="B1519" s="198"/>
      <c r="C1519" s="198"/>
      <c r="G1519" s="186"/>
    </row>
    <row r="1520">
      <c r="A1520" s="198"/>
      <c r="B1520" s="198"/>
      <c r="C1520" s="198"/>
      <c r="G1520" s="186"/>
    </row>
    <row r="1521">
      <c r="A1521" s="198"/>
      <c r="B1521" s="198"/>
      <c r="C1521" s="198"/>
      <c r="G1521" s="186"/>
    </row>
    <row r="1522">
      <c r="A1522" s="198"/>
      <c r="B1522" s="198"/>
      <c r="C1522" s="198"/>
      <c r="G1522" s="186"/>
    </row>
    <row r="1523">
      <c r="A1523" s="198"/>
      <c r="B1523" s="198"/>
      <c r="C1523" s="198"/>
      <c r="G1523" s="186"/>
    </row>
    <row r="1524">
      <c r="A1524" s="198"/>
      <c r="B1524" s="198"/>
      <c r="C1524" s="198"/>
      <c r="G1524" s="186"/>
    </row>
    <row r="1525">
      <c r="A1525" s="198"/>
      <c r="B1525" s="198"/>
      <c r="C1525" s="198"/>
      <c r="G1525" s="186"/>
    </row>
    <row r="1526">
      <c r="A1526" s="198"/>
      <c r="B1526" s="198"/>
      <c r="C1526" s="198"/>
      <c r="G1526" s="186"/>
    </row>
    <row r="1527">
      <c r="A1527" s="198"/>
      <c r="B1527" s="198"/>
      <c r="C1527" s="198"/>
      <c r="G1527" s="186"/>
    </row>
    <row r="1528">
      <c r="A1528" s="198"/>
      <c r="B1528" s="198"/>
      <c r="C1528" s="198"/>
      <c r="G1528" s="186"/>
    </row>
    <row r="1529">
      <c r="A1529" s="198"/>
      <c r="B1529" s="198"/>
      <c r="C1529" s="198"/>
      <c r="G1529" s="186"/>
    </row>
    <row r="1530">
      <c r="A1530" s="198"/>
      <c r="B1530" s="198"/>
      <c r="C1530" s="198"/>
      <c r="G1530" s="18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38"/>
    <col customWidth="1" min="2" max="2" width="15.0"/>
    <col customWidth="1" min="3" max="3" width="17.38"/>
    <col customWidth="1" min="4" max="5" width="19.63"/>
    <col customWidth="1" min="6" max="6" width="15.75"/>
    <col customWidth="1" min="7" max="7" width="7.88"/>
    <col customWidth="1" min="8" max="8" width="13.88"/>
    <col customWidth="1" min="9" max="12" width="10.38"/>
    <col customWidth="1" min="13" max="13" width="17.13"/>
    <col customWidth="1" min="14" max="14" width="15.5"/>
    <col customWidth="1" min="15" max="20" width="10.38"/>
    <col customWidth="1" min="21" max="21" width="16.25"/>
    <col customWidth="1" min="22" max="22" width="15.25"/>
    <col customWidth="1" min="23" max="29" width="12.13"/>
    <col customWidth="1" min="30" max="30" width="14.0"/>
    <col customWidth="1" min="31" max="31" width="15.25"/>
    <col customWidth="1" min="32" max="37" width="13.5"/>
    <col customWidth="1" min="38" max="38" width="14.75"/>
    <col customWidth="1" min="39" max="39" width="12.38"/>
    <col customWidth="1" min="40" max="40" width="15.25"/>
    <col customWidth="1" min="41" max="43" width="11.75"/>
    <col customWidth="1" min="44" max="45" width="11.13"/>
    <col customWidth="1" min="46" max="46" width="11.63"/>
    <col customWidth="1" min="47" max="47" width="11.0"/>
  </cols>
  <sheetData>
    <row r="1">
      <c r="A1" s="69" t="s">
        <v>0</v>
      </c>
      <c r="C1" s="70"/>
      <c r="D1" s="70"/>
      <c r="E1" s="70"/>
      <c r="F1" s="70"/>
      <c r="G1" s="70"/>
      <c r="H1" s="199" t="s">
        <v>2372</v>
      </c>
      <c r="I1" s="70"/>
      <c r="J1" s="70"/>
      <c r="K1" s="70"/>
      <c r="L1" s="70"/>
      <c r="M1" s="70"/>
      <c r="N1" s="70"/>
      <c r="O1" s="70"/>
      <c r="P1" s="73"/>
      <c r="Q1" s="73"/>
      <c r="R1" s="73"/>
      <c r="S1" s="73"/>
      <c r="T1" s="70"/>
      <c r="U1" s="70"/>
      <c r="V1" s="70"/>
      <c r="W1" s="70" t="s">
        <v>2373</v>
      </c>
      <c r="X1" s="70" t="s">
        <v>2374</v>
      </c>
      <c r="Y1" s="70" t="s">
        <v>2374</v>
      </c>
      <c r="Z1" s="70" t="s">
        <v>2375</v>
      </c>
      <c r="AA1" s="70" t="s">
        <v>2375</v>
      </c>
      <c r="AB1" s="70" t="s">
        <v>2375</v>
      </c>
      <c r="AC1" s="70" t="s">
        <v>2375</v>
      </c>
      <c r="AO1" s="79"/>
      <c r="AP1" s="79"/>
      <c r="AQ1" s="79"/>
      <c r="AR1" s="79"/>
      <c r="AS1" s="79"/>
      <c r="AT1" s="79"/>
      <c r="AU1" s="79"/>
    </row>
    <row r="2">
      <c r="A2" s="80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200"/>
      <c r="Q2" s="200"/>
      <c r="R2" s="200"/>
      <c r="S2" s="200"/>
      <c r="T2" s="80"/>
      <c r="U2" s="201"/>
      <c r="V2" s="82" t="s">
        <v>1102</v>
      </c>
      <c r="W2" s="83" t="s">
        <v>1112</v>
      </c>
      <c r="X2" s="83" t="s">
        <v>1113</v>
      </c>
      <c r="Y2" s="83" t="s">
        <v>1114</v>
      </c>
      <c r="Z2" s="83" t="s">
        <v>1115</v>
      </c>
      <c r="AA2" s="83" t="s">
        <v>1116</v>
      </c>
      <c r="AB2" s="83" t="s">
        <v>1117</v>
      </c>
      <c r="AC2" s="83" t="s">
        <v>1118</v>
      </c>
      <c r="AD2" s="201"/>
      <c r="AE2" s="82" t="s">
        <v>1102</v>
      </c>
      <c r="AF2" s="83" t="s">
        <v>1120</v>
      </c>
      <c r="AG2" s="83" t="s">
        <v>1113</v>
      </c>
      <c r="AH2" s="83" t="s">
        <v>1114</v>
      </c>
      <c r="AI2" s="83" t="s">
        <v>1115</v>
      </c>
      <c r="AJ2" s="83" t="s">
        <v>1116</v>
      </c>
      <c r="AK2" s="83" t="s">
        <v>1117</v>
      </c>
      <c r="AL2" s="84" t="s">
        <v>1118</v>
      </c>
      <c r="AM2" s="201"/>
      <c r="AN2" s="84" t="s">
        <v>1102</v>
      </c>
      <c r="AO2" s="85" t="s">
        <v>1112</v>
      </c>
      <c r="AP2" s="85" t="s">
        <v>1113</v>
      </c>
      <c r="AQ2" s="85" t="s">
        <v>1114</v>
      </c>
      <c r="AR2" s="85" t="s">
        <v>1115</v>
      </c>
      <c r="AS2" s="85" t="s">
        <v>1116</v>
      </c>
      <c r="AT2" s="85" t="s">
        <v>1117</v>
      </c>
      <c r="AU2" s="86" t="s">
        <v>1118</v>
      </c>
    </row>
    <row r="3">
      <c r="A3" s="88" t="s">
        <v>26</v>
      </c>
      <c r="B3" s="88" t="s">
        <v>27</v>
      </c>
      <c r="C3" s="88" t="s">
        <v>28</v>
      </c>
      <c r="D3" s="88" t="s">
        <v>29</v>
      </c>
      <c r="E3" s="88" t="s">
        <v>30</v>
      </c>
      <c r="F3" s="88" t="s">
        <v>31</v>
      </c>
      <c r="G3" s="88" t="s">
        <v>32</v>
      </c>
      <c r="H3" s="88" t="s">
        <v>33</v>
      </c>
      <c r="I3" s="88" t="s">
        <v>34</v>
      </c>
      <c r="J3" s="83"/>
      <c r="K3" s="83"/>
      <c r="L3" s="83" t="s">
        <v>48</v>
      </c>
      <c r="M3" s="83" t="s">
        <v>2376</v>
      </c>
      <c r="N3" s="83" t="s">
        <v>2377</v>
      </c>
      <c r="O3" s="83" t="s">
        <v>45</v>
      </c>
      <c r="P3" s="202" t="s">
        <v>55</v>
      </c>
      <c r="Q3" s="202" t="s">
        <v>56</v>
      </c>
      <c r="R3" s="202" t="s">
        <v>57</v>
      </c>
      <c r="S3" s="202" t="s">
        <v>54</v>
      </c>
      <c r="T3" s="83"/>
      <c r="U3" s="134" t="s">
        <v>39</v>
      </c>
      <c r="V3" s="89" t="s">
        <v>40</v>
      </c>
      <c r="W3" s="88" t="s">
        <v>41</v>
      </c>
      <c r="X3" s="88" t="s">
        <v>41</v>
      </c>
      <c r="Y3" s="88" t="s">
        <v>41</v>
      </c>
      <c r="Z3" s="88" t="s">
        <v>41</v>
      </c>
      <c r="AA3" s="88" t="s">
        <v>41</v>
      </c>
      <c r="AB3" s="88" t="s">
        <v>41</v>
      </c>
      <c r="AC3" s="89" t="s">
        <v>41</v>
      </c>
      <c r="AD3" s="134" t="s">
        <v>1868</v>
      </c>
      <c r="AE3" s="89" t="s">
        <v>43</v>
      </c>
      <c r="AF3" s="88" t="s">
        <v>44</v>
      </c>
      <c r="AG3" s="88" t="s">
        <v>44</v>
      </c>
      <c r="AH3" s="88" t="s">
        <v>44</v>
      </c>
      <c r="AI3" s="88" t="s">
        <v>44</v>
      </c>
      <c r="AJ3" s="88" t="s">
        <v>44</v>
      </c>
      <c r="AK3" s="88" t="s">
        <v>44</v>
      </c>
      <c r="AL3" s="92" t="s">
        <v>44</v>
      </c>
      <c r="AM3" s="88" t="s">
        <v>2378</v>
      </c>
      <c r="AN3" s="92" t="s">
        <v>46</v>
      </c>
      <c r="AO3" s="88" t="s">
        <v>47</v>
      </c>
      <c r="AP3" s="88" t="s">
        <v>47</v>
      </c>
      <c r="AQ3" s="88" t="s">
        <v>47</v>
      </c>
      <c r="AR3" s="88" t="s">
        <v>47</v>
      </c>
      <c r="AS3" s="88" t="s">
        <v>47</v>
      </c>
      <c r="AT3" s="88" t="s">
        <v>47</v>
      </c>
      <c r="AU3" s="88" t="s">
        <v>47</v>
      </c>
    </row>
    <row r="4">
      <c r="A4" s="94" t="s">
        <v>517</v>
      </c>
      <c r="B4" s="94" t="s">
        <v>1121</v>
      </c>
      <c r="C4" s="95" t="s">
        <v>1122</v>
      </c>
      <c r="D4" s="78" t="s">
        <v>2196</v>
      </c>
      <c r="E4" s="78" t="s">
        <v>520</v>
      </c>
      <c r="F4" s="78" t="s">
        <v>1123</v>
      </c>
      <c r="G4" s="96" t="s">
        <v>79</v>
      </c>
      <c r="H4" s="97" t="s">
        <v>1124</v>
      </c>
      <c r="I4" s="97"/>
      <c r="J4" s="97">
        <v>12.0</v>
      </c>
      <c r="K4" s="97" t="str">
        <f t="shared" ref="K4:K223" si="1">IF(J4&lt;28,"1-28 days",IF(J4&gt;56,"above 56 days","29-56 days"))</f>
        <v>1-28 days</v>
      </c>
      <c r="L4" s="105">
        <f t="shared" ref="L4:L223" si="2">TODAY()</f>
        <v>45012</v>
      </c>
      <c r="M4" s="106" t="s">
        <v>1127</v>
      </c>
      <c r="N4" s="97"/>
      <c r="O4" s="106" t="s">
        <v>1128</v>
      </c>
      <c r="P4" s="98">
        <f t="shared" ref="P4:P223" si="3">DAYS(L4,M4)</f>
        <v>613</v>
      </c>
      <c r="Q4" s="98">
        <f t="shared" ref="Q4:Q223" si="4">DAYS(L4,N4)</f>
        <v>45012</v>
      </c>
      <c r="R4" s="98">
        <f t="shared" ref="R4:R223" si="5">DAYS(L4,O4)</f>
        <v>612</v>
      </c>
      <c r="S4" s="98">
        <f t="shared" ref="S4:S223" si="6">MIN(P4,Q4,R4)</f>
        <v>612</v>
      </c>
      <c r="T4" s="113" t="str">
        <f t="shared" ref="T4:T223" si="7">IF(S4&lt;28,"1-28 days",IF(S4&gt;56,"above 56 days","29-56 days"))</f>
        <v>above 56 days</v>
      </c>
      <c r="U4" s="203" t="s">
        <v>1125</v>
      </c>
      <c r="V4" s="100">
        <v>7.0</v>
      </c>
      <c r="W4" s="97">
        <v>1.0</v>
      </c>
      <c r="X4" s="97">
        <v>0.0</v>
      </c>
      <c r="Y4" s="97">
        <v>0.0</v>
      </c>
      <c r="Z4" s="97">
        <v>0.0</v>
      </c>
      <c r="AA4" s="97">
        <v>3.0</v>
      </c>
      <c r="AB4" s="97">
        <v>0.0</v>
      </c>
      <c r="AC4" s="97">
        <v>3.0</v>
      </c>
      <c r="AD4" s="136"/>
      <c r="AE4" s="100">
        <v>0.0</v>
      </c>
      <c r="AF4" s="97">
        <v>0.0</v>
      </c>
      <c r="AG4" s="97">
        <v>0.0</v>
      </c>
      <c r="AH4" s="97">
        <v>0.0</v>
      </c>
      <c r="AI4" s="97">
        <v>0.0</v>
      </c>
      <c r="AJ4" s="97">
        <v>0.0</v>
      </c>
      <c r="AK4" s="102">
        <v>0.0</v>
      </c>
      <c r="AL4" s="103">
        <v>0.0</v>
      </c>
      <c r="AM4" s="114" t="s">
        <v>1126</v>
      </c>
      <c r="AN4" s="104">
        <v>216.0</v>
      </c>
      <c r="AO4" s="97">
        <v>200.0</v>
      </c>
      <c r="AP4" s="97">
        <v>0.0</v>
      </c>
      <c r="AQ4" s="97">
        <v>0.0</v>
      </c>
      <c r="AR4" s="97">
        <v>0.0</v>
      </c>
      <c r="AS4" s="97">
        <v>0.0</v>
      </c>
      <c r="AT4" s="97">
        <v>0.0</v>
      </c>
      <c r="AU4" s="97">
        <v>16.0</v>
      </c>
    </row>
    <row r="5">
      <c r="A5" s="94" t="s">
        <v>301</v>
      </c>
      <c r="B5" s="94" t="s">
        <v>597</v>
      </c>
      <c r="C5" s="108" t="s">
        <v>598</v>
      </c>
      <c r="D5" s="78" t="s">
        <v>2197</v>
      </c>
      <c r="E5" s="78" t="s">
        <v>303</v>
      </c>
      <c r="F5" s="78" t="s">
        <v>64</v>
      </c>
      <c r="G5" s="96" t="s">
        <v>106</v>
      </c>
      <c r="H5" s="97" t="s">
        <v>1129</v>
      </c>
      <c r="I5" s="109" t="s">
        <v>1130</v>
      </c>
      <c r="J5" s="97">
        <v>6.0</v>
      </c>
      <c r="K5" s="97" t="str">
        <f t="shared" si="1"/>
        <v>1-28 days</v>
      </c>
      <c r="L5" s="105">
        <f t="shared" si="2"/>
        <v>45012</v>
      </c>
      <c r="M5" s="106" t="s">
        <v>2379</v>
      </c>
      <c r="N5" s="106" t="s">
        <v>2379</v>
      </c>
      <c r="O5" s="106" t="s">
        <v>1768</v>
      </c>
      <c r="P5" s="98">
        <f t="shared" si="3"/>
        <v>606</v>
      </c>
      <c r="Q5" s="98">
        <f t="shared" si="4"/>
        <v>606</v>
      </c>
      <c r="R5" s="98">
        <f t="shared" si="5"/>
        <v>607</v>
      </c>
      <c r="S5" s="98">
        <f t="shared" si="6"/>
        <v>606</v>
      </c>
      <c r="T5" s="113" t="str">
        <f t="shared" si="7"/>
        <v>above 56 days</v>
      </c>
      <c r="U5" s="204" t="s">
        <v>2380</v>
      </c>
      <c r="V5" s="100">
        <v>74.0</v>
      </c>
      <c r="W5" s="97">
        <v>17.0</v>
      </c>
      <c r="X5" s="97">
        <v>3.0</v>
      </c>
      <c r="Y5" s="97">
        <v>14.0</v>
      </c>
      <c r="Z5" s="97">
        <v>11.0</v>
      </c>
      <c r="AA5" s="97">
        <v>13.0</v>
      </c>
      <c r="AB5" s="97">
        <v>13.0</v>
      </c>
      <c r="AC5" s="97">
        <v>3.0</v>
      </c>
      <c r="AD5" s="138" t="s">
        <v>2380</v>
      </c>
      <c r="AE5" s="100">
        <v>102.0</v>
      </c>
      <c r="AF5" s="97">
        <v>13.0</v>
      </c>
      <c r="AG5" s="97">
        <v>4.0</v>
      </c>
      <c r="AH5" s="97">
        <v>16.0</v>
      </c>
      <c r="AI5" s="97">
        <v>29.0</v>
      </c>
      <c r="AJ5" s="97">
        <v>11.0</v>
      </c>
      <c r="AK5" s="102">
        <v>23.0</v>
      </c>
      <c r="AL5" s="103">
        <v>6.0</v>
      </c>
      <c r="AM5" s="114" t="s">
        <v>1767</v>
      </c>
      <c r="AN5" s="104">
        <v>477.0</v>
      </c>
      <c r="AO5" s="97">
        <v>26.0</v>
      </c>
      <c r="AP5" s="97">
        <v>103.0</v>
      </c>
      <c r="AQ5" s="97">
        <v>83.0</v>
      </c>
      <c r="AR5" s="97">
        <v>132.0</v>
      </c>
      <c r="AS5" s="97">
        <v>17.0</v>
      </c>
      <c r="AT5" s="97">
        <v>51.0</v>
      </c>
      <c r="AU5" s="97">
        <v>65.0</v>
      </c>
    </row>
    <row r="6">
      <c r="A6" s="94" t="s">
        <v>307</v>
      </c>
      <c r="B6" s="94" t="s">
        <v>543</v>
      </c>
      <c r="C6" s="95" t="s">
        <v>543</v>
      </c>
      <c r="D6" s="78" t="s">
        <v>76</v>
      </c>
      <c r="E6" s="78" t="s">
        <v>1137</v>
      </c>
      <c r="F6" s="78" t="s">
        <v>1138</v>
      </c>
      <c r="G6" s="96" t="s">
        <v>135</v>
      </c>
      <c r="H6" s="109" t="s">
        <v>1139</v>
      </c>
      <c r="I6" s="109" t="s">
        <v>1140</v>
      </c>
      <c r="J6" s="97">
        <v>71.0</v>
      </c>
      <c r="K6" s="97" t="str">
        <f t="shared" si="1"/>
        <v>above 56 days</v>
      </c>
      <c r="L6" s="105">
        <f t="shared" si="2"/>
        <v>45012</v>
      </c>
      <c r="M6" s="106" t="s">
        <v>2381</v>
      </c>
      <c r="N6" s="106"/>
      <c r="O6" s="106"/>
      <c r="P6" s="98">
        <f t="shared" si="3"/>
        <v>671</v>
      </c>
      <c r="Q6" s="98">
        <f t="shared" si="4"/>
        <v>45012</v>
      </c>
      <c r="R6" s="98">
        <f t="shared" si="5"/>
        <v>45012</v>
      </c>
      <c r="S6" s="98">
        <f t="shared" si="6"/>
        <v>671</v>
      </c>
      <c r="T6" s="113" t="str">
        <f t="shared" si="7"/>
        <v>above 56 days</v>
      </c>
      <c r="U6" s="205" t="s">
        <v>1379</v>
      </c>
      <c r="V6" s="100">
        <v>5.0</v>
      </c>
      <c r="W6" s="97">
        <v>0.0</v>
      </c>
      <c r="X6" s="97">
        <v>0.0</v>
      </c>
      <c r="Y6" s="97">
        <v>0.0</v>
      </c>
      <c r="Z6" s="97">
        <v>2.0</v>
      </c>
      <c r="AA6" s="97">
        <v>2.0</v>
      </c>
      <c r="AB6" s="97">
        <v>0.0</v>
      </c>
      <c r="AC6" s="97">
        <v>1.0</v>
      </c>
      <c r="AD6" s="136"/>
      <c r="AE6" s="100">
        <v>0.0</v>
      </c>
      <c r="AF6" s="97">
        <v>0.0</v>
      </c>
      <c r="AG6" s="97">
        <v>0.0</v>
      </c>
      <c r="AH6" s="97">
        <v>0.0</v>
      </c>
      <c r="AI6" s="97">
        <v>0.0</v>
      </c>
      <c r="AJ6" s="97">
        <v>0.0</v>
      </c>
      <c r="AK6" s="102">
        <v>0.0</v>
      </c>
      <c r="AL6" s="103">
        <v>0.0</v>
      </c>
      <c r="AM6" s="76"/>
      <c r="AN6" s="104">
        <v>0.0</v>
      </c>
      <c r="AO6" s="97">
        <v>0.0</v>
      </c>
      <c r="AP6" s="97">
        <v>0.0</v>
      </c>
      <c r="AQ6" s="97">
        <v>0.0</v>
      </c>
      <c r="AR6" s="97">
        <v>0.0</v>
      </c>
      <c r="AS6" s="97">
        <v>0.0</v>
      </c>
      <c r="AT6" s="97">
        <v>0.0</v>
      </c>
      <c r="AU6" s="97">
        <v>0.0</v>
      </c>
    </row>
    <row r="7">
      <c r="A7" s="94" t="s">
        <v>392</v>
      </c>
      <c r="B7" s="94" t="s">
        <v>970</v>
      </c>
      <c r="C7" s="108" t="s">
        <v>971</v>
      </c>
      <c r="D7" s="78" t="s">
        <v>2198</v>
      </c>
      <c r="E7" s="78" t="s">
        <v>395</v>
      </c>
      <c r="F7" s="78" t="s">
        <v>1144</v>
      </c>
      <c r="G7" s="96" t="s">
        <v>89</v>
      </c>
      <c r="H7" s="109" t="s">
        <v>1145</v>
      </c>
      <c r="I7" s="97"/>
      <c r="J7" s="97">
        <v>5.0</v>
      </c>
      <c r="K7" s="97" t="str">
        <f t="shared" si="1"/>
        <v>1-28 days</v>
      </c>
      <c r="L7" s="105">
        <f t="shared" si="2"/>
        <v>45012</v>
      </c>
      <c r="M7" s="106" t="s">
        <v>2382</v>
      </c>
      <c r="N7" s="106" t="s">
        <v>2382</v>
      </c>
      <c r="O7" s="106" t="s">
        <v>1149</v>
      </c>
      <c r="P7" s="98">
        <f t="shared" si="3"/>
        <v>605</v>
      </c>
      <c r="Q7" s="98">
        <f t="shared" si="4"/>
        <v>605</v>
      </c>
      <c r="R7" s="98">
        <f t="shared" si="5"/>
        <v>608</v>
      </c>
      <c r="S7" s="98">
        <f t="shared" si="6"/>
        <v>605</v>
      </c>
      <c r="T7" s="113" t="str">
        <f t="shared" si="7"/>
        <v>above 56 days</v>
      </c>
      <c r="U7" s="204" t="s">
        <v>2383</v>
      </c>
      <c r="V7" s="100">
        <v>65.0</v>
      </c>
      <c r="W7" s="97">
        <v>18.0</v>
      </c>
      <c r="X7" s="97">
        <v>4.0</v>
      </c>
      <c r="Y7" s="97">
        <v>13.0</v>
      </c>
      <c r="Z7" s="97">
        <v>5.0</v>
      </c>
      <c r="AA7" s="97">
        <v>11.0</v>
      </c>
      <c r="AB7" s="97">
        <v>10.0</v>
      </c>
      <c r="AC7" s="97">
        <v>4.0</v>
      </c>
      <c r="AD7" s="138" t="s">
        <v>2383</v>
      </c>
      <c r="AE7" s="100">
        <v>177.0</v>
      </c>
      <c r="AF7" s="97">
        <v>95.0</v>
      </c>
      <c r="AG7" s="97">
        <v>5.0</v>
      </c>
      <c r="AH7" s="97">
        <v>6.0</v>
      </c>
      <c r="AI7" s="97">
        <v>8.0</v>
      </c>
      <c r="AJ7" s="97">
        <v>16.0</v>
      </c>
      <c r="AK7" s="102">
        <v>40.0</v>
      </c>
      <c r="AL7" s="103">
        <v>7.0</v>
      </c>
      <c r="AM7" s="114" t="s">
        <v>1147</v>
      </c>
      <c r="AN7" s="104">
        <v>201.0</v>
      </c>
      <c r="AO7" s="97">
        <v>11.0</v>
      </c>
      <c r="AP7" s="97">
        <v>6.0</v>
      </c>
      <c r="AQ7" s="97">
        <v>3.0</v>
      </c>
      <c r="AR7" s="97">
        <v>2.0</v>
      </c>
      <c r="AS7" s="97">
        <v>91.0</v>
      </c>
      <c r="AT7" s="97">
        <v>88.0</v>
      </c>
      <c r="AU7" s="97">
        <v>0.0</v>
      </c>
    </row>
    <row r="8">
      <c r="A8" s="94" t="s">
        <v>670</v>
      </c>
      <c r="B8" s="94" t="s">
        <v>1150</v>
      </c>
      <c r="C8" s="108" t="s">
        <v>1151</v>
      </c>
      <c r="D8" s="78" t="s">
        <v>76</v>
      </c>
      <c r="E8" s="78" t="s">
        <v>1152</v>
      </c>
      <c r="F8" s="78" t="s">
        <v>1138</v>
      </c>
      <c r="G8" s="96" t="s">
        <v>79</v>
      </c>
      <c r="H8" s="109" t="s">
        <v>1153</v>
      </c>
      <c r="I8" s="109" t="s">
        <v>1154</v>
      </c>
      <c r="J8" s="97">
        <v>12.0</v>
      </c>
      <c r="K8" s="97" t="str">
        <f t="shared" si="1"/>
        <v>1-28 days</v>
      </c>
      <c r="L8" s="105">
        <f t="shared" si="2"/>
        <v>45012</v>
      </c>
      <c r="M8" s="106" t="s">
        <v>1128</v>
      </c>
      <c r="N8" s="106" t="s">
        <v>1339</v>
      </c>
      <c r="O8" s="106"/>
      <c r="P8" s="98">
        <f t="shared" si="3"/>
        <v>612</v>
      </c>
      <c r="Q8" s="98">
        <f t="shared" si="4"/>
        <v>635</v>
      </c>
      <c r="R8" s="98">
        <f t="shared" si="5"/>
        <v>45012</v>
      </c>
      <c r="S8" s="98">
        <f t="shared" si="6"/>
        <v>612</v>
      </c>
      <c r="T8" s="113" t="str">
        <f t="shared" si="7"/>
        <v>above 56 days</v>
      </c>
      <c r="U8" s="204" t="s">
        <v>1126</v>
      </c>
      <c r="V8" s="100">
        <v>41.0</v>
      </c>
      <c r="W8" s="97">
        <v>9.0</v>
      </c>
      <c r="X8" s="97">
        <v>6.0</v>
      </c>
      <c r="Y8" s="97">
        <v>1.0</v>
      </c>
      <c r="Z8" s="97">
        <v>0.0</v>
      </c>
      <c r="AA8" s="97">
        <v>5.0</v>
      </c>
      <c r="AB8" s="97">
        <v>12.0</v>
      </c>
      <c r="AC8" s="97">
        <v>8.0</v>
      </c>
      <c r="AD8" s="138" t="s">
        <v>1338</v>
      </c>
      <c r="AE8" s="100">
        <v>15.0</v>
      </c>
      <c r="AF8" s="97">
        <v>0.0</v>
      </c>
      <c r="AG8" s="97">
        <v>1.0</v>
      </c>
      <c r="AH8" s="97">
        <v>1.0</v>
      </c>
      <c r="AI8" s="97">
        <v>0.0</v>
      </c>
      <c r="AJ8" s="97">
        <v>1.0</v>
      </c>
      <c r="AK8" s="102">
        <v>1.0</v>
      </c>
      <c r="AL8" s="103">
        <v>11.0</v>
      </c>
      <c r="AM8" s="76"/>
      <c r="AN8" s="104">
        <v>0.0</v>
      </c>
      <c r="AO8" s="97">
        <v>0.0</v>
      </c>
      <c r="AP8" s="97">
        <v>0.0</v>
      </c>
      <c r="AQ8" s="97">
        <v>0.0</v>
      </c>
      <c r="AR8" s="97">
        <v>0.0</v>
      </c>
      <c r="AS8" s="97">
        <v>0.0</v>
      </c>
      <c r="AT8" s="97">
        <v>0.0</v>
      </c>
      <c r="AU8" s="97">
        <v>0.0</v>
      </c>
    </row>
    <row r="9">
      <c r="A9" s="94" t="s">
        <v>59</v>
      </c>
      <c r="B9" s="94" t="s">
        <v>60</v>
      </c>
      <c r="C9" s="108" t="s">
        <v>61</v>
      </c>
      <c r="D9" s="78" t="s">
        <v>2197</v>
      </c>
      <c r="E9" s="78" t="s">
        <v>63</v>
      </c>
      <c r="F9" s="78" t="s">
        <v>64</v>
      </c>
      <c r="G9" s="96" t="s">
        <v>106</v>
      </c>
      <c r="H9" s="109" t="s">
        <v>1161</v>
      </c>
      <c r="I9" s="97" t="s">
        <v>1162</v>
      </c>
      <c r="J9" s="97">
        <v>7.0</v>
      </c>
      <c r="K9" s="97" t="str">
        <f t="shared" si="1"/>
        <v>1-28 days</v>
      </c>
      <c r="L9" s="105">
        <f t="shared" si="2"/>
        <v>45012</v>
      </c>
      <c r="M9" s="106" t="s">
        <v>1768</v>
      </c>
      <c r="N9" s="106" t="s">
        <v>1768</v>
      </c>
      <c r="O9" s="106" t="s">
        <v>1149</v>
      </c>
      <c r="P9" s="98">
        <f t="shared" si="3"/>
        <v>607</v>
      </c>
      <c r="Q9" s="98">
        <f t="shared" si="4"/>
        <v>607</v>
      </c>
      <c r="R9" s="98">
        <f t="shared" si="5"/>
        <v>608</v>
      </c>
      <c r="S9" s="98">
        <f t="shared" si="6"/>
        <v>607</v>
      </c>
      <c r="T9" s="113" t="str">
        <f t="shared" si="7"/>
        <v>above 56 days</v>
      </c>
      <c r="U9" s="204" t="s">
        <v>1767</v>
      </c>
      <c r="V9" s="100">
        <v>39.0</v>
      </c>
      <c r="W9" s="97">
        <v>4.0</v>
      </c>
      <c r="X9" s="97">
        <v>1.0</v>
      </c>
      <c r="Y9" s="97">
        <v>0.0</v>
      </c>
      <c r="Z9" s="97">
        <v>1.0</v>
      </c>
      <c r="AA9" s="97">
        <v>21.0</v>
      </c>
      <c r="AB9" s="97">
        <v>11.0</v>
      </c>
      <c r="AC9" s="97">
        <v>1.0</v>
      </c>
      <c r="AD9" s="138" t="s">
        <v>1767</v>
      </c>
      <c r="AE9" s="100">
        <v>115.0</v>
      </c>
      <c r="AF9" s="97">
        <v>11.0</v>
      </c>
      <c r="AG9" s="97">
        <v>0.0</v>
      </c>
      <c r="AH9" s="97">
        <v>0.0</v>
      </c>
      <c r="AI9" s="97">
        <v>0.0</v>
      </c>
      <c r="AJ9" s="97">
        <v>67.0</v>
      </c>
      <c r="AK9" s="102">
        <v>35.0</v>
      </c>
      <c r="AL9" s="103">
        <v>2.0</v>
      </c>
      <c r="AM9" s="114" t="s">
        <v>1147</v>
      </c>
      <c r="AN9" s="104">
        <v>157.0</v>
      </c>
      <c r="AO9" s="97">
        <v>109.0</v>
      </c>
      <c r="AP9" s="97">
        <v>22.0</v>
      </c>
      <c r="AQ9" s="97">
        <v>0.0</v>
      </c>
      <c r="AR9" s="97">
        <v>0.0</v>
      </c>
      <c r="AS9" s="97">
        <v>26.0</v>
      </c>
      <c r="AT9" s="97">
        <v>0.0</v>
      </c>
      <c r="AU9" s="97">
        <v>0.0</v>
      </c>
    </row>
    <row r="10">
      <c r="A10" s="94" t="s">
        <v>307</v>
      </c>
      <c r="B10" s="94" t="s">
        <v>584</v>
      </c>
      <c r="C10" s="108" t="s">
        <v>585</v>
      </c>
      <c r="D10" s="78" t="s">
        <v>76</v>
      </c>
      <c r="E10" s="78" t="s">
        <v>1137</v>
      </c>
      <c r="F10" s="78" t="s">
        <v>1138</v>
      </c>
      <c r="G10" s="96" t="s">
        <v>79</v>
      </c>
      <c r="H10" s="109" t="s">
        <v>1165</v>
      </c>
      <c r="I10" s="109" t="s">
        <v>1140</v>
      </c>
      <c r="J10" s="97">
        <v>65.0</v>
      </c>
      <c r="K10" s="97" t="str">
        <f t="shared" si="1"/>
        <v>above 56 days</v>
      </c>
      <c r="L10" s="105">
        <f t="shared" si="2"/>
        <v>45012</v>
      </c>
      <c r="M10" s="106" t="s">
        <v>1343</v>
      </c>
      <c r="N10" s="113">
        <v>44323.0</v>
      </c>
      <c r="O10" s="106"/>
      <c r="P10" s="98">
        <f t="shared" si="3"/>
        <v>665</v>
      </c>
      <c r="Q10" s="98">
        <f t="shared" si="4"/>
        <v>689</v>
      </c>
      <c r="R10" s="98">
        <f t="shared" si="5"/>
        <v>45012</v>
      </c>
      <c r="S10" s="98">
        <f t="shared" si="6"/>
        <v>665</v>
      </c>
      <c r="T10" s="113" t="str">
        <f t="shared" si="7"/>
        <v>above 56 days</v>
      </c>
      <c r="U10" s="204" t="s">
        <v>1341</v>
      </c>
      <c r="V10" s="100">
        <v>18.0</v>
      </c>
      <c r="W10" s="97">
        <v>0.0</v>
      </c>
      <c r="X10" s="97">
        <v>0.0</v>
      </c>
      <c r="Y10" s="97">
        <v>1.0</v>
      </c>
      <c r="Z10" s="97">
        <v>0.0</v>
      </c>
      <c r="AA10" s="97">
        <v>6.0</v>
      </c>
      <c r="AB10" s="97">
        <v>10.0</v>
      </c>
      <c r="AC10" s="97">
        <v>1.0</v>
      </c>
      <c r="AD10" s="136" t="s">
        <v>1350</v>
      </c>
      <c r="AE10" s="100">
        <v>2.0</v>
      </c>
      <c r="AF10" s="97">
        <v>0.0</v>
      </c>
      <c r="AG10" s="97">
        <v>0.0</v>
      </c>
      <c r="AH10" s="97">
        <v>0.0</v>
      </c>
      <c r="AI10" s="97">
        <v>0.0</v>
      </c>
      <c r="AJ10" s="97">
        <v>1.0</v>
      </c>
      <c r="AK10" s="102">
        <v>0.0</v>
      </c>
      <c r="AL10" s="103">
        <v>1.0</v>
      </c>
      <c r="AM10" s="76"/>
      <c r="AN10" s="104">
        <v>0.0</v>
      </c>
      <c r="AO10" s="97">
        <v>0.0</v>
      </c>
      <c r="AP10" s="97">
        <v>0.0</v>
      </c>
      <c r="AQ10" s="97">
        <v>0.0</v>
      </c>
      <c r="AR10" s="97">
        <v>0.0</v>
      </c>
      <c r="AS10" s="97">
        <v>0.0</v>
      </c>
      <c r="AT10" s="97">
        <v>0.0</v>
      </c>
      <c r="AU10" s="97">
        <v>0.0</v>
      </c>
    </row>
    <row r="11">
      <c r="A11" s="94" t="s">
        <v>74</v>
      </c>
      <c r="B11" s="94" t="s">
        <v>1172</v>
      </c>
      <c r="C11" s="108" t="s">
        <v>1172</v>
      </c>
      <c r="D11" s="78" t="s">
        <v>76</v>
      </c>
      <c r="E11" s="78" t="s">
        <v>1173</v>
      </c>
      <c r="F11" s="78" t="s">
        <v>1174</v>
      </c>
      <c r="G11" s="96" t="s">
        <v>79</v>
      </c>
      <c r="H11" s="97" t="s">
        <v>1175</v>
      </c>
      <c r="I11" s="97" t="s">
        <v>1176</v>
      </c>
      <c r="J11" s="97">
        <v>9.0</v>
      </c>
      <c r="K11" s="97" t="str">
        <f t="shared" si="1"/>
        <v>1-28 days</v>
      </c>
      <c r="L11" s="105">
        <f t="shared" si="2"/>
        <v>45012</v>
      </c>
      <c r="M11" s="106" t="s">
        <v>1560</v>
      </c>
      <c r="N11" s="106" t="s">
        <v>1560</v>
      </c>
      <c r="O11" s="106" t="s">
        <v>1180</v>
      </c>
      <c r="P11" s="98">
        <f t="shared" si="3"/>
        <v>609</v>
      </c>
      <c r="Q11" s="98">
        <f t="shared" si="4"/>
        <v>609</v>
      </c>
      <c r="R11" s="98">
        <f t="shared" si="5"/>
        <v>651</v>
      </c>
      <c r="S11" s="98">
        <f t="shared" si="6"/>
        <v>609</v>
      </c>
      <c r="T11" s="113" t="str">
        <f t="shared" si="7"/>
        <v>above 56 days</v>
      </c>
      <c r="U11" s="204" t="s">
        <v>1558</v>
      </c>
      <c r="V11" s="100">
        <v>68.0</v>
      </c>
      <c r="W11" s="97">
        <v>6.0</v>
      </c>
      <c r="X11" s="97">
        <v>7.0</v>
      </c>
      <c r="Y11" s="97">
        <v>15.0</v>
      </c>
      <c r="Z11" s="97">
        <v>3.0</v>
      </c>
      <c r="AA11" s="97">
        <v>9.0</v>
      </c>
      <c r="AB11" s="97">
        <v>22.0</v>
      </c>
      <c r="AC11" s="97">
        <v>6.0</v>
      </c>
      <c r="AD11" s="138" t="s">
        <v>1558</v>
      </c>
      <c r="AE11" s="100">
        <v>54.0</v>
      </c>
      <c r="AF11" s="97">
        <v>6.0</v>
      </c>
      <c r="AG11" s="97">
        <v>7.0</v>
      </c>
      <c r="AH11" s="97">
        <v>34.0</v>
      </c>
      <c r="AI11" s="97">
        <v>3.0</v>
      </c>
      <c r="AJ11" s="97">
        <v>0.0</v>
      </c>
      <c r="AK11" s="102">
        <v>0.0</v>
      </c>
      <c r="AL11" s="103">
        <v>4.0</v>
      </c>
      <c r="AM11" s="114" t="s">
        <v>1178</v>
      </c>
      <c r="AN11" s="104">
        <v>10.0</v>
      </c>
      <c r="AO11" s="97">
        <v>0.0</v>
      </c>
      <c r="AP11" s="97">
        <v>0.0</v>
      </c>
      <c r="AQ11" s="97">
        <v>1.0</v>
      </c>
      <c r="AR11" s="97">
        <v>0.0</v>
      </c>
      <c r="AS11" s="97">
        <v>5.0</v>
      </c>
      <c r="AT11" s="97">
        <v>1.0</v>
      </c>
      <c r="AU11" s="97">
        <v>3.0</v>
      </c>
    </row>
    <row r="12">
      <c r="A12" s="94" t="s">
        <v>103</v>
      </c>
      <c r="B12" s="94" t="s">
        <v>524</v>
      </c>
      <c r="C12" s="108" t="s">
        <v>524</v>
      </c>
      <c r="D12" s="78" t="s">
        <v>2196</v>
      </c>
      <c r="E12" s="78" t="s">
        <v>105</v>
      </c>
      <c r="F12" s="78" t="s">
        <v>1123</v>
      </c>
      <c r="G12" s="96" t="s">
        <v>79</v>
      </c>
      <c r="H12" s="109" t="s">
        <v>1181</v>
      </c>
      <c r="I12" s="109" t="s">
        <v>1182</v>
      </c>
      <c r="J12" s="97">
        <v>7.0</v>
      </c>
      <c r="K12" s="97" t="str">
        <f t="shared" si="1"/>
        <v>1-28 days</v>
      </c>
      <c r="L12" s="105">
        <f t="shared" si="2"/>
        <v>45012</v>
      </c>
      <c r="M12" s="106" t="s">
        <v>1768</v>
      </c>
      <c r="N12" s="106" t="s">
        <v>1149</v>
      </c>
      <c r="O12" s="106" t="s">
        <v>2384</v>
      </c>
      <c r="P12" s="98">
        <f t="shared" si="3"/>
        <v>607</v>
      </c>
      <c r="Q12" s="98">
        <f t="shared" si="4"/>
        <v>608</v>
      </c>
      <c r="R12" s="98">
        <f t="shared" si="5"/>
        <v>704</v>
      </c>
      <c r="S12" s="98">
        <f t="shared" si="6"/>
        <v>607</v>
      </c>
      <c r="T12" s="113" t="str">
        <f t="shared" si="7"/>
        <v>above 56 days</v>
      </c>
      <c r="U12" s="204" t="s">
        <v>1767</v>
      </c>
      <c r="V12" s="100">
        <v>115.0</v>
      </c>
      <c r="W12" s="97">
        <v>13.0</v>
      </c>
      <c r="X12" s="97">
        <v>9.0</v>
      </c>
      <c r="Y12" s="97">
        <v>5.0</v>
      </c>
      <c r="Z12" s="97">
        <v>11.0</v>
      </c>
      <c r="AA12" s="97">
        <v>40.0</v>
      </c>
      <c r="AB12" s="97">
        <v>25.0</v>
      </c>
      <c r="AC12" s="97">
        <v>12.0</v>
      </c>
      <c r="AD12" s="138" t="s">
        <v>1147</v>
      </c>
      <c r="AE12" s="100">
        <v>25.0</v>
      </c>
      <c r="AF12" s="97">
        <v>3.0</v>
      </c>
      <c r="AG12" s="97">
        <v>2.0</v>
      </c>
      <c r="AH12" s="97">
        <v>1.0</v>
      </c>
      <c r="AI12" s="97">
        <v>3.0</v>
      </c>
      <c r="AJ12" s="97">
        <v>12.0</v>
      </c>
      <c r="AK12" s="102">
        <v>2.0</v>
      </c>
      <c r="AL12" s="103">
        <v>2.0</v>
      </c>
      <c r="AM12" s="114" t="s">
        <v>2385</v>
      </c>
      <c r="AN12" s="104">
        <v>5.0</v>
      </c>
      <c r="AO12" s="97">
        <v>0.0</v>
      </c>
      <c r="AP12" s="97">
        <v>0.0</v>
      </c>
      <c r="AQ12" s="97">
        <v>0.0</v>
      </c>
      <c r="AR12" s="97">
        <v>0.0</v>
      </c>
      <c r="AS12" s="97">
        <v>0.0</v>
      </c>
      <c r="AT12" s="97">
        <v>5.0</v>
      </c>
      <c r="AU12" s="97">
        <v>0.0</v>
      </c>
    </row>
    <row r="13">
      <c r="A13" s="94" t="s">
        <v>86</v>
      </c>
      <c r="B13" s="94" t="s">
        <v>403</v>
      </c>
      <c r="C13" s="108" t="s">
        <v>403</v>
      </c>
      <c r="D13" s="78" t="s">
        <v>2196</v>
      </c>
      <c r="E13" s="78" t="s">
        <v>152</v>
      </c>
      <c r="F13" s="78" t="s">
        <v>64</v>
      </c>
      <c r="G13" s="96" t="s">
        <v>79</v>
      </c>
      <c r="H13" s="109" t="s">
        <v>1187</v>
      </c>
      <c r="I13" s="109" t="s">
        <v>1188</v>
      </c>
      <c r="J13" s="97">
        <v>7.0</v>
      </c>
      <c r="K13" s="97" t="str">
        <f t="shared" si="1"/>
        <v>1-28 days</v>
      </c>
      <c r="L13" s="105">
        <f t="shared" si="2"/>
        <v>45012</v>
      </c>
      <c r="M13" s="106" t="s">
        <v>1606</v>
      </c>
      <c r="N13" s="106" t="s">
        <v>2386</v>
      </c>
      <c r="O13" s="113">
        <v>44322.0</v>
      </c>
      <c r="P13" s="98">
        <f t="shared" si="3"/>
        <v>670</v>
      </c>
      <c r="Q13" s="98">
        <f t="shared" si="4"/>
        <v>663</v>
      </c>
      <c r="R13" s="98">
        <f t="shared" si="5"/>
        <v>690</v>
      </c>
      <c r="S13" s="98">
        <f t="shared" si="6"/>
        <v>663</v>
      </c>
      <c r="T13" s="113" t="str">
        <f t="shared" si="7"/>
        <v>above 56 days</v>
      </c>
      <c r="U13" s="204" t="s">
        <v>1604</v>
      </c>
      <c r="V13" s="100">
        <v>21.0</v>
      </c>
      <c r="W13" s="97">
        <v>0.0</v>
      </c>
      <c r="X13" s="97">
        <v>0.0</v>
      </c>
      <c r="Y13" s="97">
        <v>0.0</v>
      </c>
      <c r="Z13" s="97">
        <v>4.0</v>
      </c>
      <c r="AA13" s="97">
        <v>5.0</v>
      </c>
      <c r="AB13" s="97">
        <v>5.0</v>
      </c>
      <c r="AC13" s="97">
        <v>7.0</v>
      </c>
      <c r="AD13" s="136" t="s">
        <v>2387</v>
      </c>
      <c r="AE13" s="100">
        <v>20.0</v>
      </c>
      <c r="AF13" s="97">
        <v>0.0</v>
      </c>
      <c r="AG13" s="97">
        <v>0.0</v>
      </c>
      <c r="AH13" s="97">
        <v>2.0</v>
      </c>
      <c r="AI13" s="97">
        <v>8.0</v>
      </c>
      <c r="AJ13" s="97">
        <v>3.0</v>
      </c>
      <c r="AK13" s="102">
        <v>3.0</v>
      </c>
      <c r="AL13" s="103">
        <v>4.0</v>
      </c>
      <c r="AM13" s="76" t="s">
        <v>1190</v>
      </c>
      <c r="AN13" s="104">
        <v>5.0</v>
      </c>
      <c r="AO13" s="97">
        <v>0.0</v>
      </c>
      <c r="AP13" s="97">
        <v>0.0</v>
      </c>
      <c r="AQ13" s="97">
        <v>0.0</v>
      </c>
      <c r="AR13" s="97">
        <v>0.0</v>
      </c>
      <c r="AS13" s="97">
        <v>5.0</v>
      </c>
      <c r="AT13" s="97">
        <v>0.0</v>
      </c>
      <c r="AU13" s="97">
        <v>0.0</v>
      </c>
    </row>
    <row r="14">
      <c r="A14" s="94" t="s">
        <v>129</v>
      </c>
      <c r="B14" s="94" t="s">
        <v>546</v>
      </c>
      <c r="C14" s="108" t="s">
        <v>547</v>
      </c>
      <c r="D14" s="78" t="s">
        <v>2198</v>
      </c>
      <c r="E14" s="78" t="s">
        <v>754</v>
      </c>
      <c r="F14" s="78" t="s">
        <v>1144</v>
      </c>
      <c r="G14" s="96" t="s">
        <v>237</v>
      </c>
      <c r="H14" s="97" t="s">
        <v>1193</v>
      </c>
      <c r="I14" s="109" t="s">
        <v>1194</v>
      </c>
      <c r="J14" s="97">
        <v>5.0</v>
      </c>
      <c r="K14" s="97" t="str">
        <f t="shared" si="1"/>
        <v>1-28 days</v>
      </c>
      <c r="L14" s="105">
        <f t="shared" si="2"/>
        <v>45012</v>
      </c>
      <c r="M14" s="106" t="s">
        <v>2382</v>
      </c>
      <c r="N14" s="106" t="s">
        <v>2379</v>
      </c>
      <c r="O14" s="106" t="s">
        <v>2388</v>
      </c>
      <c r="P14" s="98">
        <f t="shared" si="3"/>
        <v>605</v>
      </c>
      <c r="Q14" s="98">
        <f t="shared" si="4"/>
        <v>606</v>
      </c>
      <c r="R14" s="98">
        <f t="shared" si="5"/>
        <v>685</v>
      </c>
      <c r="S14" s="98">
        <f t="shared" si="6"/>
        <v>605</v>
      </c>
      <c r="T14" s="113" t="str">
        <f t="shared" si="7"/>
        <v>above 56 days</v>
      </c>
      <c r="U14" s="204" t="s">
        <v>2383</v>
      </c>
      <c r="V14" s="100">
        <v>64.0</v>
      </c>
      <c r="W14" s="97">
        <v>13.0</v>
      </c>
      <c r="X14" s="97">
        <v>9.0</v>
      </c>
      <c r="Y14" s="97">
        <v>7.0</v>
      </c>
      <c r="Z14" s="97">
        <v>10.0</v>
      </c>
      <c r="AA14" s="97">
        <v>13.0</v>
      </c>
      <c r="AB14" s="97">
        <v>8.0</v>
      </c>
      <c r="AC14" s="97">
        <v>4.0</v>
      </c>
      <c r="AD14" s="138" t="s">
        <v>2380</v>
      </c>
      <c r="AE14" s="100">
        <v>26.0</v>
      </c>
      <c r="AF14" s="97">
        <v>3.0</v>
      </c>
      <c r="AG14" s="97">
        <v>0.0</v>
      </c>
      <c r="AH14" s="97">
        <v>3.0</v>
      </c>
      <c r="AI14" s="97">
        <v>1.0</v>
      </c>
      <c r="AJ14" s="97">
        <v>1.0</v>
      </c>
      <c r="AK14" s="102">
        <v>18.0</v>
      </c>
      <c r="AL14" s="103">
        <v>0.0</v>
      </c>
      <c r="AM14" s="76" t="s">
        <v>1281</v>
      </c>
      <c r="AN14" s="104">
        <v>2.0</v>
      </c>
      <c r="AO14" s="97">
        <v>0.0</v>
      </c>
      <c r="AP14" s="97">
        <v>0.0</v>
      </c>
      <c r="AQ14" s="97">
        <v>0.0</v>
      </c>
      <c r="AR14" s="97">
        <v>0.0</v>
      </c>
      <c r="AS14" s="97">
        <v>2.0</v>
      </c>
      <c r="AT14" s="97">
        <v>0.0</v>
      </c>
      <c r="AU14" s="97">
        <v>0.0</v>
      </c>
    </row>
    <row r="15">
      <c r="A15" s="94" t="s">
        <v>670</v>
      </c>
      <c r="B15" s="94" t="s">
        <v>1199</v>
      </c>
      <c r="C15" s="108" t="s">
        <v>1200</v>
      </c>
      <c r="D15" s="78" t="s">
        <v>76</v>
      </c>
      <c r="E15" s="78" t="s">
        <v>1152</v>
      </c>
      <c r="F15" s="78" t="s">
        <v>1138</v>
      </c>
      <c r="G15" s="96" t="s">
        <v>79</v>
      </c>
      <c r="H15" s="97" t="s">
        <v>1201</v>
      </c>
      <c r="I15" s="109" t="s">
        <v>1154</v>
      </c>
      <c r="J15" s="97">
        <v>56.0</v>
      </c>
      <c r="K15" s="97" t="str">
        <f t="shared" si="1"/>
        <v>29-56 days</v>
      </c>
      <c r="L15" s="105">
        <f t="shared" si="2"/>
        <v>45012</v>
      </c>
      <c r="M15" s="106" t="s">
        <v>2389</v>
      </c>
      <c r="N15" s="106" t="s">
        <v>2390</v>
      </c>
      <c r="O15" s="106" t="s">
        <v>2390</v>
      </c>
      <c r="P15" s="98">
        <f t="shared" si="3"/>
        <v>684</v>
      </c>
      <c r="Q15" s="98">
        <f t="shared" si="4"/>
        <v>656</v>
      </c>
      <c r="R15" s="98">
        <f t="shared" si="5"/>
        <v>656</v>
      </c>
      <c r="S15" s="98">
        <f t="shared" si="6"/>
        <v>656</v>
      </c>
      <c r="T15" s="113" t="str">
        <f t="shared" si="7"/>
        <v>above 56 days</v>
      </c>
      <c r="U15" s="206" t="s">
        <v>1550</v>
      </c>
      <c r="V15" s="100">
        <v>27.0</v>
      </c>
      <c r="W15" s="97">
        <v>0.0</v>
      </c>
      <c r="X15" s="97">
        <v>0.0</v>
      </c>
      <c r="Y15" s="97">
        <v>0.0</v>
      </c>
      <c r="Z15" s="97">
        <v>0.0</v>
      </c>
      <c r="AA15" s="97">
        <v>9.0</v>
      </c>
      <c r="AB15" s="97">
        <v>12.0</v>
      </c>
      <c r="AC15" s="97">
        <v>6.0</v>
      </c>
      <c r="AD15" s="136" t="s">
        <v>1204</v>
      </c>
      <c r="AE15" s="100">
        <v>11.0</v>
      </c>
      <c r="AF15" s="97">
        <v>0.0</v>
      </c>
      <c r="AG15" s="97">
        <v>0.0</v>
      </c>
      <c r="AH15" s="97">
        <v>1.0</v>
      </c>
      <c r="AI15" s="97">
        <v>0.0</v>
      </c>
      <c r="AJ15" s="97">
        <v>2.0</v>
      </c>
      <c r="AK15" s="102">
        <v>7.0</v>
      </c>
      <c r="AL15" s="103">
        <v>1.0</v>
      </c>
      <c r="AM15" s="76" t="s">
        <v>1204</v>
      </c>
      <c r="AN15" s="104">
        <v>1.0</v>
      </c>
      <c r="AO15" s="97">
        <v>0.0</v>
      </c>
      <c r="AP15" s="97">
        <v>0.0</v>
      </c>
      <c r="AQ15" s="97">
        <v>1.0</v>
      </c>
      <c r="AR15" s="97">
        <v>0.0</v>
      </c>
      <c r="AS15" s="97">
        <v>0.0</v>
      </c>
      <c r="AT15" s="97">
        <v>0.0</v>
      </c>
      <c r="AU15" s="97">
        <v>0.0</v>
      </c>
    </row>
    <row r="16">
      <c r="A16" s="94" t="s">
        <v>392</v>
      </c>
      <c r="B16" s="94" t="s">
        <v>393</v>
      </c>
      <c r="C16" s="108" t="s">
        <v>394</v>
      </c>
      <c r="D16" s="78" t="s">
        <v>2198</v>
      </c>
      <c r="E16" s="78" t="s">
        <v>395</v>
      </c>
      <c r="F16" s="78" t="s">
        <v>1144</v>
      </c>
      <c r="G16" s="96" t="s">
        <v>89</v>
      </c>
      <c r="H16" s="97" t="s">
        <v>1208</v>
      </c>
      <c r="I16" s="109" t="s">
        <v>1209</v>
      </c>
      <c r="J16" s="97">
        <v>5.0</v>
      </c>
      <c r="K16" s="97" t="str">
        <f t="shared" si="1"/>
        <v>1-28 days</v>
      </c>
      <c r="L16" s="105">
        <f t="shared" si="2"/>
        <v>45012</v>
      </c>
      <c r="M16" s="106" t="s">
        <v>2382</v>
      </c>
      <c r="N16" s="106" t="s">
        <v>2391</v>
      </c>
      <c r="O16" s="106" t="s">
        <v>2391</v>
      </c>
      <c r="P16" s="98">
        <f t="shared" si="3"/>
        <v>605</v>
      </c>
      <c r="Q16" s="98">
        <f t="shared" si="4"/>
        <v>615</v>
      </c>
      <c r="R16" s="98">
        <f t="shared" si="5"/>
        <v>615</v>
      </c>
      <c r="S16" s="98">
        <f t="shared" si="6"/>
        <v>605</v>
      </c>
      <c r="T16" s="113" t="str">
        <f t="shared" si="7"/>
        <v>above 56 days</v>
      </c>
      <c r="U16" s="204" t="s">
        <v>2383</v>
      </c>
      <c r="V16" s="100">
        <v>41.0</v>
      </c>
      <c r="W16" s="97">
        <v>14.0</v>
      </c>
      <c r="X16" s="97">
        <v>3.0</v>
      </c>
      <c r="Y16" s="97">
        <v>6.0</v>
      </c>
      <c r="Z16" s="97">
        <v>5.0</v>
      </c>
      <c r="AA16" s="97">
        <v>7.0</v>
      </c>
      <c r="AB16" s="97">
        <v>6.0</v>
      </c>
      <c r="AC16" s="97" t="s">
        <v>624</v>
      </c>
      <c r="AD16" s="138" t="s">
        <v>1812</v>
      </c>
      <c r="AE16" s="100">
        <v>14.0</v>
      </c>
      <c r="AF16" s="97">
        <v>8.0</v>
      </c>
      <c r="AG16" s="97">
        <v>0.0</v>
      </c>
      <c r="AH16" s="97">
        <v>1.0</v>
      </c>
      <c r="AI16" s="97">
        <v>1.0</v>
      </c>
      <c r="AJ16" s="97">
        <v>2.0</v>
      </c>
      <c r="AK16" s="97">
        <v>2.0</v>
      </c>
      <c r="AL16" s="103" t="s">
        <v>624</v>
      </c>
      <c r="AM16" s="114" t="s">
        <v>1812</v>
      </c>
      <c r="AN16" s="104">
        <v>105.0</v>
      </c>
      <c r="AO16" s="97">
        <v>7.0</v>
      </c>
      <c r="AP16" s="97">
        <v>34.0</v>
      </c>
      <c r="AQ16" s="97">
        <v>16.0</v>
      </c>
      <c r="AR16" s="97">
        <v>48.0</v>
      </c>
      <c r="AS16" s="97">
        <v>0.0</v>
      </c>
      <c r="AT16" s="97">
        <v>0.0</v>
      </c>
      <c r="AU16" s="97" t="s">
        <v>624</v>
      </c>
    </row>
    <row r="17">
      <c r="A17" s="94" t="s">
        <v>188</v>
      </c>
      <c r="B17" s="94" t="s">
        <v>189</v>
      </c>
      <c r="C17" s="95" t="s">
        <v>189</v>
      </c>
      <c r="D17" s="78" t="s">
        <v>2197</v>
      </c>
      <c r="E17" s="78" t="s">
        <v>190</v>
      </c>
      <c r="F17" s="78" t="s">
        <v>1174</v>
      </c>
      <c r="G17" s="96" t="s">
        <v>65</v>
      </c>
      <c r="H17" s="109" t="s">
        <v>1210</v>
      </c>
      <c r="I17" s="109" t="s">
        <v>1211</v>
      </c>
      <c r="J17" s="97">
        <v>33.0</v>
      </c>
      <c r="K17" s="97" t="str">
        <f t="shared" si="1"/>
        <v>29-56 days</v>
      </c>
      <c r="L17" s="105">
        <f t="shared" si="2"/>
        <v>45012</v>
      </c>
      <c r="M17" s="106" t="s">
        <v>2392</v>
      </c>
      <c r="N17" s="106"/>
      <c r="O17" s="106"/>
      <c r="P17" s="98">
        <f t="shared" si="3"/>
        <v>633</v>
      </c>
      <c r="Q17" s="98">
        <f t="shared" si="4"/>
        <v>45012</v>
      </c>
      <c r="R17" s="98">
        <f t="shared" si="5"/>
        <v>45012</v>
      </c>
      <c r="S17" s="98">
        <f t="shared" si="6"/>
        <v>633</v>
      </c>
      <c r="T17" s="113" t="str">
        <f t="shared" si="7"/>
        <v>above 56 days</v>
      </c>
      <c r="U17" s="207" t="s">
        <v>1380</v>
      </c>
      <c r="V17" s="100">
        <v>4.0</v>
      </c>
      <c r="W17" s="97">
        <v>1.0</v>
      </c>
      <c r="X17" s="97">
        <v>0.0</v>
      </c>
      <c r="Y17" s="97">
        <v>1.0</v>
      </c>
      <c r="Z17" s="97">
        <v>0.0</v>
      </c>
      <c r="AA17" s="97">
        <v>1.0</v>
      </c>
      <c r="AB17" s="97">
        <v>0.0</v>
      </c>
      <c r="AC17" s="97">
        <v>1.0</v>
      </c>
      <c r="AD17" s="136"/>
      <c r="AE17" s="100">
        <v>0.0</v>
      </c>
      <c r="AF17" s="97">
        <v>0.0</v>
      </c>
      <c r="AG17" s="97">
        <v>0.0</v>
      </c>
      <c r="AH17" s="97">
        <v>0.0</v>
      </c>
      <c r="AI17" s="97">
        <v>0.0</v>
      </c>
      <c r="AJ17" s="97">
        <v>0.0</v>
      </c>
      <c r="AK17" s="102">
        <v>0.0</v>
      </c>
      <c r="AL17" s="103">
        <v>0.0</v>
      </c>
      <c r="AM17" s="76"/>
      <c r="AN17" s="104">
        <v>0.0</v>
      </c>
      <c r="AO17" s="97">
        <v>0.0</v>
      </c>
      <c r="AP17" s="97">
        <v>0.0</v>
      </c>
      <c r="AQ17" s="97">
        <v>0.0</v>
      </c>
      <c r="AR17" s="97">
        <v>0.0</v>
      </c>
      <c r="AS17" s="97">
        <v>0.0</v>
      </c>
      <c r="AT17" s="97">
        <v>0.0</v>
      </c>
      <c r="AU17" s="97">
        <v>0.0</v>
      </c>
    </row>
    <row r="18">
      <c r="A18" s="94" t="s">
        <v>94</v>
      </c>
      <c r="B18" s="94" t="s">
        <v>952</v>
      </c>
      <c r="C18" s="95" t="s">
        <v>952</v>
      </c>
      <c r="D18" s="78" t="s">
        <v>2196</v>
      </c>
      <c r="E18" s="78" t="s">
        <v>1216</v>
      </c>
      <c r="F18" s="78" t="s">
        <v>1123</v>
      </c>
      <c r="G18" s="96" t="s">
        <v>106</v>
      </c>
      <c r="H18" s="97" t="s">
        <v>1217</v>
      </c>
      <c r="I18" s="109" t="s">
        <v>1218</v>
      </c>
      <c r="J18" s="97">
        <v>7.0</v>
      </c>
      <c r="K18" s="97" t="str">
        <f t="shared" si="1"/>
        <v>1-28 days</v>
      </c>
      <c r="L18" s="105">
        <f t="shared" si="2"/>
        <v>45012</v>
      </c>
      <c r="M18" s="106" t="s">
        <v>1768</v>
      </c>
      <c r="N18" s="106"/>
      <c r="O18" s="106" t="s">
        <v>2393</v>
      </c>
      <c r="P18" s="98">
        <f t="shared" si="3"/>
        <v>607</v>
      </c>
      <c r="Q18" s="98">
        <f t="shared" si="4"/>
        <v>45012</v>
      </c>
      <c r="R18" s="98">
        <f t="shared" si="5"/>
        <v>655</v>
      </c>
      <c r="S18" s="98">
        <f t="shared" si="6"/>
        <v>607</v>
      </c>
      <c r="T18" s="113" t="str">
        <f t="shared" si="7"/>
        <v>above 56 days</v>
      </c>
      <c r="U18" s="205" t="s">
        <v>1767</v>
      </c>
      <c r="V18" s="100">
        <v>9.0</v>
      </c>
      <c r="W18" s="97">
        <v>1.0</v>
      </c>
      <c r="X18" s="97">
        <v>0.0</v>
      </c>
      <c r="Y18" s="97">
        <v>2.0</v>
      </c>
      <c r="Z18" s="97">
        <v>0.0</v>
      </c>
      <c r="AA18" s="97">
        <v>0.0</v>
      </c>
      <c r="AB18" s="97">
        <v>0.0</v>
      </c>
      <c r="AC18" s="97">
        <v>6.0</v>
      </c>
      <c r="AD18" s="136"/>
      <c r="AE18" s="100">
        <v>0.0</v>
      </c>
      <c r="AF18" s="97">
        <v>0.0</v>
      </c>
      <c r="AG18" s="97">
        <v>0.0</v>
      </c>
      <c r="AH18" s="97">
        <v>0.0</v>
      </c>
      <c r="AI18" s="97">
        <v>0.0</v>
      </c>
      <c r="AJ18" s="97">
        <v>0.0</v>
      </c>
      <c r="AK18" s="102">
        <v>0.0</v>
      </c>
      <c r="AL18" s="103">
        <v>0.0</v>
      </c>
      <c r="AM18" s="76" t="s">
        <v>1220</v>
      </c>
      <c r="AN18" s="104">
        <v>46.0</v>
      </c>
      <c r="AO18" s="97">
        <v>0.0</v>
      </c>
      <c r="AP18" s="97">
        <v>0.0</v>
      </c>
      <c r="AQ18" s="97">
        <v>2.0</v>
      </c>
      <c r="AR18" s="97">
        <v>0.0</v>
      </c>
      <c r="AS18" s="97">
        <v>0.0</v>
      </c>
      <c r="AT18" s="97">
        <v>0.0</v>
      </c>
      <c r="AU18" s="97">
        <v>44.0</v>
      </c>
    </row>
    <row r="19">
      <c r="A19" s="94" t="s">
        <v>103</v>
      </c>
      <c r="B19" s="94" t="s">
        <v>257</v>
      </c>
      <c r="C19" s="108" t="s">
        <v>258</v>
      </c>
      <c r="D19" s="78" t="s">
        <v>2196</v>
      </c>
      <c r="E19" s="78" t="s">
        <v>105</v>
      </c>
      <c r="F19" s="78" t="s">
        <v>1123</v>
      </c>
      <c r="G19" s="96" t="s">
        <v>79</v>
      </c>
      <c r="H19" s="109" t="s">
        <v>1223</v>
      </c>
      <c r="I19" s="109" t="s">
        <v>1224</v>
      </c>
      <c r="J19" s="97">
        <v>8.0</v>
      </c>
      <c r="K19" s="97" t="str">
        <f t="shared" si="1"/>
        <v>1-28 days</v>
      </c>
      <c r="L19" s="105">
        <f t="shared" si="2"/>
        <v>45012</v>
      </c>
      <c r="M19" s="106" t="s">
        <v>1149</v>
      </c>
      <c r="N19" s="106"/>
      <c r="O19" s="106"/>
      <c r="P19" s="98">
        <f t="shared" si="3"/>
        <v>608</v>
      </c>
      <c r="Q19" s="98">
        <f t="shared" si="4"/>
        <v>45012</v>
      </c>
      <c r="R19" s="98">
        <f t="shared" si="5"/>
        <v>45012</v>
      </c>
      <c r="S19" s="98">
        <f t="shared" si="6"/>
        <v>608</v>
      </c>
      <c r="T19" s="113" t="str">
        <f t="shared" si="7"/>
        <v>above 56 days</v>
      </c>
      <c r="U19" s="204" t="s">
        <v>1147</v>
      </c>
      <c r="V19" s="100">
        <v>23.0</v>
      </c>
      <c r="W19" s="97">
        <v>9.0</v>
      </c>
      <c r="X19" s="97">
        <v>1.0</v>
      </c>
      <c r="Y19" s="97">
        <v>1.0</v>
      </c>
      <c r="Z19" s="97">
        <v>3.0</v>
      </c>
      <c r="AA19" s="97">
        <v>2.0</v>
      </c>
      <c r="AB19" s="97">
        <v>4.0</v>
      </c>
      <c r="AC19" s="97">
        <v>3.0</v>
      </c>
      <c r="AD19" s="136"/>
      <c r="AE19" s="100">
        <v>0.0</v>
      </c>
      <c r="AF19" s="97">
        <v>0.0</v>
      </c>
      <c r="AG19" s="97">
        <v>0.0</v>
      </c>
      <c r="AH19" s="97">
        <v>0.0</v>
      </c>
      <c r="AI19" s="97">
        <v>0.0</v>
      </c>
      <c r="AJ19" s="97">
        <v>0.0</v>
      </c>
      <c r="AK19" s="102">
        <v>0.0</v>
      </c>
      <c r="AL19" s="103">
        <v>0.0</v>
      </c>
      <c r="AM19" s="76"/>
      <c r="AN19" s="104">
        <v>0.0</v>
      </c>
      <c r="AO19" s="97">
        <v>0.0</v>
      </c>
      <c r="AP19" s="97">
        <v>0.0</v>
      </c>
      <c r="AQ19" s="97">
        <v>0.0</v>
      </c>
      <c r="AR19" s="97">
        <v>0.0</v>
      </c>
      <c r="AS19" s="97">
        <v>0.0</v>
      </c>
      <c r="AT19" s="97">
        <v>0.0</v>
      </c>
      <c r="AU19" s="97">
        <v>0.0</v>
      </c>
    </row>
    <row r="20">
      <c r="A20" s="94" t="s">
        <v>238</v>
      </c>
      <c r="B20" s="94" t="s">
        <v>601</v>
      </c>
      <c r="C20" s="95" t="s">
        <v>602</v>
      </c>
      <c r="D20" s="78"/>
      <c r="E20" s="78"/>
      <c r="F20" s="78" t="s">
        <v>1123</v>
      </c>
      <c r="G20" s="96" t="s">
        <v>89</v>
      </c>
      <c r="H20" s="97"/>
      <c r="I20" s="97"/>
      <c r="J20" s="97">
        <v>7.0</v>
      </c>
      <c r="K20" s="97" t="str">
        <f t="shared" si="1"/>
        <v>1-28 days</v>
      </c>
      <c r="L20" s="105">
        <f t="shared" si="2"/>
        <v>45012</v>
      </c>
      <c r="M20" s="106" t="s">
        <v>1768</v>
      </c>
      <c r="N20" s="106" t="s">
        <v>2391</v>
      </c>
      <c r="O20" s="106" t="s">
        <v>2394</v>
      </c>
      <c r="P20" s="98">
        <f t="shared" si="3"/>
        <v>607</v>
      </c>
      <c r="Q20" s="98">
        <f t="shared" si="4"/>
        <v>615</v>
      </c>
      <c r="R20" s="98">
        <f t="shared" si="5"/>
        <v>619</v>
      </c>
      <c r="S20" s="98">
        <f t="shared" si="6"/>
        <v>607</v>
      </c>
      <c r="T20" s="113" t="str">
        <f t="shared" si="7"/>
        <v>above 56 days</v>
      </c>
      <c r="U20" s="205" t="s">
        <v>1767</v>
      </c>
      <c r="V20" s="100">
        <v>32.0</v>
      </c>
      <c r="W20" s="97">
        <v>10.0</v>
      </c>
      <c r="X20" s="97">
        <v>3.0</v>
      </c>
      <c r="Y20" s="97">
        <v>7.0</v>
      </c>
      <c r="Z20" s="97">
        <v>3.0</v>
      </c>
      <c r="AA20" s="97">
        <v>0.0</v>
      </c>
      <c r="AB20" s="97">
        <v>0.0</v>
      </c>
      <c r="AC20" s="97">
        <v>9.0</v>
      </c>
      <c r="AD20" s="138" t="s">
        <v>1812</v>
      </c>
      <c r="AE20" s="100">
        <v>26.0</v>
      </c>
      <c r="AF20" s="97">
        <v>0.0</v>
      </c>
      <c r="AG20" s="97">
        <v>0.0</v>
      </c>
      <c r="AH20" s="97">
        <v>8.0</v>
      </c>
      <c r="AI20" s="97">
        <v>1.0</v>
      </c>
      <c r="AJ20" s="97">
        <v>0.0</v>
      </c>
      <c r="AK20" s="102">
        <v>0.0</v>
      </c>
      <c r="AL20" s="103">
        <v>17.0</v>
      </c>
      <c r="AM20" s="114" t="s">
        <v>2395</v>
      </c>
      <c r="AN20" s="104">
        <v>92.0</v>
      </c>
      <c r="AO20" s="97">
        <v>8.0</v>
      </c>
      <c r="AP20" s="97">
        <v>17.0</v>
      </c>
      <c r="AQ20" s="97">
        <v>22.0</v>
      </c>
      <c r="AR20" s="97">
        <v>0.0</v>
      </c>
      <c r="AS20" s="97">
        <v>1.0</v>
      </c>
      <c r="AT20" s="97">
        <v>9.0</v>
      </c>
      <c r="AU20" s="97">
        <v>35.0</v>
      </c>
    </row>
    <row r="21">
      <c r="A21" s="94" t="s">
        <v>868</v>
      </c>
      <c r="B21" s="94" t="s">
        <v>869</v>
      </c>
      <c r="C21" s="108" t="s">
        <v>869</v>
      </c>
      <c r="D21" s="78" t="s">
        <v>2196</v>
      </c>
      <c r="E21" s="78" t="s">
        <v>870</v>
      </c>
      <c r="F21" s="78" t="s">
        <v>1123</v>
      </c>
      <c r="G21" s="96" t="s">
        <v>79</v>
      </c>
      <c r="H21" s="97" t="s">
        <v>1231</v>
      </c>
      <c r="I21" s="97"/>
      <c r="J21" s="97">
        <v>36.0</v>
      </c>
      <c r="K21" s="97" t="str">
        <f t="shared" si="1"/>
        <v>29-56 days</v>
      </c>
      <c r="L21" s="105">
        <f t="shared" si="2"/>
        <v>45012</v>
      </c>
      <c r="M21" s="106" t="s">
        <v>1315</v>
      </c>
      <c r="N21" s="106" t="s">
        <v>1514</v>
      </c>
      <c r="O21" s="106" t="s">
        <v>1398</v>
      </c>
      <c r="P21" s="98">
        <f t="shared" si="3"/>
        <v>636</v>
      </c>
      <c r="Q21" s="98">
        <f t="shared" si="4"/>
        <v>641</v>
      </c>
      <c r="R21" s="98">
        <f t="shared" si="5"/>
        <v>699</v>
      </c>
      <c r="S21" s="98">
        <f t="shared" si="6"/>
        <v>636</v>
      </c>
      <c r="T21" s="113" t="str">
        <f t="shared" si="7"/>
        <v>above 56 days</v>
      </c>
      <c r="U21" s="204" t="s">
        <v>1314</v>
      </c>
      <c r="V21" s="100">
        <v>46.0</v>
      </c>
      <c r="W21" s="97">
        <v>0.0</v>
      </c>
      <c r="X21" s="97">
        <v>3.0</v>
      </c>
      <c r="Y21" s="97">
        <v>4.0</v>
      </c>
      <c r="Z21" s="97">
        <v>12.0</v>
      </c>
      <c r="AA21" s="97">
        <v>5.0</v>
      </c>
      <c r="AB21" s="97">
        <v>22.0</v>
      </c>
      <c r="AC21" s="97">
        <v>0.0</v>
      </c>
      <c r="AD21" s="138" t="s">
        <v>1512</v>
      </c>
      <c r="AE21" s="100">
        <v>43.0</v>
      </c>
      <c r="AF21" s="97">
        <v>0.0</v>
      </c>
      <c r="AG21" s="97">
        <v>1.0</v>
      </c>
      <c r="AH21" s="97">
        <v>8.0</v>
      </c>
      <c r="AI21" s="97">
        <v>1.0</v>
      </c>
      <c r="AJ21" s="97">
        <v>0.0</v>
      </c>
      <c r="AK21" s="102">
        <v>31.0</v>
      </c>
      <c r="AL21" s="103">
        <v>2.0</v>
      </c>
      <c r="AM21" s="114" t="s">
        <v>1397</v>
      </c>
      <c r="AN21" s="104">
        <v>4.0</v>
      </c>
      <c r="AO21" s="97">
        <v>0.0</v>
      </c>
      <c r="AP21" s="97">
        <v>0.0</v>
      </c>
      <c r="AQ21" s="97">
        <v>0.0</v>
      </c>
      <c r="AR21" s="97">
        <v>0.0</v>
      </c>
      <c r="AS21" s="97">
        <v>0.0</v>
      </c>
      <c r="AT21" s="97">
        <v>4.0</v>
      </c>
      <c r="AU21" s="97">
        <v>0.0</v>
      </c>
    </row>
    <row r="22">
      <c r="A22" s="94" t="s">
        <v>307</v>
      </c>
      <c r="B22" s="108" t="s">
        <v>796</v>
      </c>
      <c r="C22" s="108" t="s">
        <v>796</v>
      </c>
      <c r="D22" s="78"/>
      <c r="E22" s="78"/>
      <c r="F22" s="78"/>
      <c r="G22" s="96"/>
      <c r="H22" s="97"/>
      <c r="I22" s="97"/>
      <c r="J22" s="97">
        <v>69.0</v>
      </c>
      <c r="K22" s="97" t="str">
        <f t="shared" si="1"/>
        <v>above 56 days</v>
      </c>
      <c r="L22" s="105">
        <f t="shared" si="2"/>
        <v>45012</v>
      </c>
      <c r="M22" s="106" t="s">
        <v>1639</v>
      </c>
      <c r="N22" s="106" t="s">
        <v>1639</v>
      </c>
      <c r="O22" s="106"/>
      <c r="P22" s="98">
        <f t="shared" si="3"/>
        <v>669</v>
      </c>
      <c r="Q22" s="98">
        <f t="shared" si="4"/>
        <v>669</v>
      </c>
      <c r="R22" s="98">
        <f t="shared" si="5"/>
        <v>45012</v>
      </c>
      <c r="S22" s="98">
        <f t="shared" si="6"/>
        <v>669</v>
      </c>
      <c r="T22" s="113" t="str">
        <f t="shared" si="7"/>
        <v>above 56 days</v>
      </c>
      <c r="U22" s="204" t="s">
        <v>1638</v>
      </c>
      <c r="V22" s="100">
        <v>9.0</v>
      </c>
      <c r="W22" s="97">
        <v>0.0</v>
      </c>
      <c r="X22" s="97">
        <v>0.0</v>
      </c>
      <c r="Y22" s="97">
        <v>1.0</v>
      </c>
      <c r="Z22" s="97">
        <v>0.0</v>
      </c>
      <c r="AA22" s="97">
        <v>4.0</v>
      </c>
      <c r="AB22" s="97">
        <v>2.0</v>
      </c>
      <c r="AC22" s="97">
        <v>2.0</v>
      </c>
      <c r="AD22" s="138" t="s">
        <v>1638</v>
      </c>
      <c r="AE22" s="100">
        <v>7.0</v>
      </c>
      <c r="AF22" s="97">
        <v>0.0</v>
      </c>
      <c r="AG22" s="97">
        <v>0.0</v>
      </c>
      <c r="AH22" s="97">
        <v>3.0</v>
      </c>
      <c r="AI22" s="97">
        <v>0.0</v>
      </c>
      <c r="AJ22" s="97">
        <v>2.0</v>
      </c>
      <c r="AK22" s="102">
        <v>0.0</v>
      </c>
      <c r="AL22" s="103">
        <v>2.0</v>
      </c>
      <c r="AM22" s="76"/>
      <c r="AN22" s="104">
        <v>0.0</v>
      </c>
      <c r="AO22" s="97">
        <v>0.0</v>
      </c>
      <c r="AP22" s="97">
        <v>0.0</v>
      </c>
      <c r="AQ22" s="97">
        <v>0.0</v>
      </c>
      <c r="AR22" s="97">
        <v>0.0</v>
      </c>
      <c r="AS22" s="97">
        <v>0.0</v>
      </c>
      <c r="AT22" s="97">
        <v>0.0</v>
      </c>
      <c r="AU22" s="97">
        <v>0.0</v>
      </c>
    </row>
    <row r="23">
      <c r="A23" s="94" t="s">
        <v>315</v>
      </c>
      <c r="B23" s="94" t="s">
        <v>316</v>
      </c>
      <c r="C23" s="108" t="s">
        <v>316</v>
      </c>
      <c r="D23" s="78" t="s">
        <v>2197</v>
      </c>
      <c r="E23" s="78" t="s">
        <v>1238</v>
      </c>
      <c r="F23" s="78" t="s">
        <v>1123</v>
      </c>
      <c r="G23" s="96" t="s">
        <v>106</v>
      </c>
      <c r="H23" s="109" t="s">
        <v>1239</v>
      </c>
      <c r="I23" s="109" t="s">
        <v>1240</v>
      </c>
      <c r="J23" s="97">
        <v>64.0</v>
      </c>
      <c r="K23" s="97" t="str">
        <f t="shared" si="1"/>
        <v>above 56 days</v>
      </c>
      <c r="L23" s="105">
        <f t="shared" si="2"/>
        <v>45012</v>
      </c>
      <c r="M23" s="106" t="s">
        <v>2396</v>
      </c>
      <c r="N23" s="106"/>
      <c r="O23" s="106"/>
      <c r="P23" s="98">
        <f t="shared" si="3"/>
        <v>664</v>
      </c>
      <c r="Q23" s="98">
        <f t="shared" si="4"/>
        <v>45012</v>
      </c>
      <c r="R23" s="98">
        <f t="shared" si="5"/>
        <v>45012</v>
      </c>
      <c r="S23" s="98">
        <f t="shared" si="6"/>
        <v>664</v>
      </c>
      <c r="T23" s="113" t="str">
        <f t="shared" si="7"/>
        <v>above 56 days</v>
      </c>
      <c r="U23" s="206" t="s">
        <v>1401</v>
      </c>
      <c r="V23" s="100">
        <v>11.0</v>
      </c>
      <c r="W23" s="97">
        <v>0.0</v>
      </c>
      <c r="X23" s="97">
        <v>0.0</v>
      </c>
      <c r="Y23" s="97">
        <v>1.0</v>
      </c>
      <c r="Z23" s="97">
        <v>0.0</v>
      </c>
      <c r="AA23" s="97">
        <v>5.0</v>
      </c>
      <c r="AB23" s="97">
        <v>0.0</v>
      </c>
      <c r="AC23" s="97">
        <v>5.0</v>
      </c>
      <c r="AD23" s="136"/>
      <c r="AE23" s="100">
        <v>0.0</v>
      </c>
      <c r="AF23" s="97">
        <v>0.0</v>
      </c>
      <c r="AG23" s="97">
        <v>0.0</v>
      </c>
      <c r="AH23" s="97">
        <v>0.0</v>
      </c>
      <c r="AI23" s="97">
        <v>0.0</v>
      </c>
      <c r="AJ23" s="97">
        <v>0.0</v>
      </c>
      <c r="AK23" s="102">
        <v>0.0</v>
      </c>
      <c r="AL23" s="103">
        <v>0.0</v>
      </c>
      <c r="AM23" s="76"/>
      <c r="AN23" s="104">
        <v>0.0</v>
      </c>
      <c r="AO23" s="97">
        <v>0.0</v>
      </c>
      <c r="AP23" s="97">
        <v>0.0</v>
      </c>
      <c r="AQ23" s="97">
        <v>0.0</v>
      </c>
      <c r="AR23" s="97">
        <v>0.0</v>
      </c>
      <c r="AS23" s="97">
        <v>0.0</v>
      </c>
      <c r="AT23" s="97">
        <v>0.0</v>
      </c>
      <c r="AU23" s="97">
        <v>0.0</v>
      </c>
    </row>
    <row r="24">
      <c r="A24" s="94" t="s">
        <v>439</v>
      </c>
      <c r="B24" s="94" t="s">
        <v>733</v>
      </c>
      <c r="C24" s="108" t="s">
        <v>734</v>
      </c>
      <c r="D24" s="78" t="s">
        <v>2196</v>
      </c>
      <c r="E24" s="78" t="s">
        <v>1241</v>
      </c>
      <c r="F24" s="78" t="s">
        <v>1123</v>
      </c>
      <c r="G24" s="96" t="s">
        <v>328</v>
      </c>
      <c r="H24" s="109" t="s">
        <v>1242</v>
      </c>
      <c r="I24" s="97"/>
      <c r="J24" s="97">
        <v>23.0</v>
      </c>
      <c r="K24" s="97" t="str">
        <f t="shared" si="1"/>
        <v>1-28 days</v>
      </c>
      <c r="L24" s="105">
        <f t="shared" si="2"/>
        <v>45012</v>
      </c>
      <c r="M24" s="106" t="s">
        <v>2397</v>
      </c>
      <c r="N24" s="106" t="s">
        <v>2397</v>
      </c>
      <c r="O24" s="113">
        <v>44354.0</v>
      </c>
      <c r="P24" s="98">
        <f t="shared" si="3"/>
        <v>623</v>
      </c>
      <c r="Q24" s="98">
        <f t="shared" si="4"/>
        <v>623</v>
      </c>
      <c r="R24" s="98">
        <f t="shared" si="5"/>
        <v>658</v>
      </c>
      <c r="S24" s="98">
        <f t="shared" si="6"/>
        <v>623</v>
      </c>
      <c r="T24" s="113" t="str">
        <f t="shared" si="7"/>
        <v>above 56 days</v>
      </c>
      <c r="U24" s="206" t="s">
        <v>1243</v>
      </c>
      <c r="V24" s="100">
        <v>29.0</v>
      </c>
      <c r="W24" s="97">
        <v>4.0</v>
      </c>
      <c r="X24" s="97">
        <v>5.0</v>
      </c>
      <c r="Y24" s="97">
        <v>17.0</v>
      </c>
      <c r="Z24" s="97">
        <v>0.0</v>
      </c>
      <c r="AA24" s="97">
        <v>1.0</v>
      </c>
      <c r="AB24" s="97">
        <v>1.0</v>
      </c>
      <c r="AC24" s="97">
        <v>1.0</v>
      </c>
      <c r="AD24" s="136" t="s">
        <v>1243</v>
      </c>
      <c r="AE24" s="100">
        <v>77.0</v>
      </c>
      <c r="AF24" s="97">
        <v>16.0</v>
      </c>
      <c r="AG24" s="97">
        <v>23.0</v>
      </c>
      <c r="AH24" s="97">
        <v>38.0</v>
      </c>
      <c r="AI24" s="97">
        <v>0.0</v>
      </c>
      <c r="AJ24" s="97">
        <v>0.0</v>
      </c>
      <c r="AK24" s="102">
        <v>0.0</v>
      </c>
      <c r="AL24" s="103">
        <v>0.0</v>
      </c>
      <c r="AM24" s="76" t="s">
        <v>1244</v>
      </c>
      <c r="AN24" s="104">
        <v>172.0</v>
      </c>
      <c r="AO24" s="97">
        <v>0.0</v>
      </c>
      <c r="AP24" s="97">
        <v>0.0</v>
      </c>
      <c r="AQ24" s="97">
        <v>172.0</v>
      </c>
      <c r="AR24" s="97">
        <v>0.0</v>
      </c>
      <c r="AS24" s="97">
        <v>0.0</v>
      </c>
      <c r="AT24" s="97">
        <v>0.0</v>
      </c>
      <c r="AU24" s="97">
        <v>0.0</v>
      </c>
    </row>
    <row r="25">
      <c r="A25" s="94" t="s">
        <v>695</v>
      </c>
      <c r="B25" s="94" t="s">
        <v>696</v>
      </c>
      <c r="C25" s="108" t="s">
        <v>697</v>
      </c>
      <c r="D25" s="78" t="s">
        <v>2196</v>
      </c>
      <c r="E25" s="78" t="s">
        <v>698</v>
      </c>
      <c r="F25" s="78" t="s">
        <v>1123</v>
      </c>
      <c r="G25" s="96" t="s">
        <v>89</v>
      </c>
      <c r="H25" s="109" t="s">
        <v>1247</v>
      </c>
      <c r="I25" s="97"/>
      <c r="J25" s="97">
        <v>15.0</v>
      </c>
      <c r="K25" s="97" t="str">
        <f t="shared" si="1"/>
        <v>1-28 days</v>
      </c>
      <c r="L25" s="105">
        <f t="shared" si="2"/>
        <v>45012</v>
      </c>
      <c r="M25" s="106" t="s">
        <v>1478</v>
      </c>
      <c r="N25" s="106"/>
      <c r="O25" s="106"/>
      <c r="P25" s="98">
        <f t="shared" si="3"/>
        <v>705</v>
      </c>
      <c r="Q25" s="98">
        <f t="shared" si="4"/>
        <v>45012</v>
      </c>
      <c r="R25" s="98">
        <f t="shared" si="5"/>
        <v>45012</v>
      </c>
      <c r="S25" s="98">
        <f t="shared" si="6"/>
        <v>705</v>
      </c>
      <c r="T25" s="113" t="str">
        <f t="shared" si="7"/>
        <v>above 56 days</v>
      </c>
      <c r="U25" s="204" t="s">
        <v>1477</v>
      </c>
      <c r="V25" s="100">
        <v>1.0</v>
      </c>
      <c r="W25" s="97">
        <v>0.0</v>
      </c>
      <c r="X25" s="97">
        <v>0.0</v>
      </c>
      <c r="Y25" s="97">
        <v>0.0</v>
      </c>
      <c r="Z25" s="97">
        <v>0.0</v>
      </c>
      <c r="AA25" s="97">
        <v>0.0</v>
      </c>
      <c r="AB25" s="97">
        <v>1.0</v>
      </c>
      <c r="AC25" s="97" t="s">
        <v>624</v>
      </c>
      <c r="AD25" s="136"/>
      <c r="AE25" s="100">
        <v>0.0</v>
      </c>
      <c r="AF25" s="97">
        <v>0.0</v>
      </c>
      <c r="AG25" s="97">
        <v>0.0</v>
      </c>
      <c r="AH25" s="97">
        <v>0.0</v>
      </c>
      <c r="AI25" s="97">
        <v>0.0</v>
      </c>
      <c r="AJ25" s="97">
        <v>0.0</v>
      </c>
      <c r="AK25" s="97">
        <v>0.0</v>
      </c>
      <c r="AL25" s="103" t="s">
        <v>624</v>
      </c>
      <c r="AM25" s="76"/>
      <c r="AN25" s="104">
        <v>0.0</v>
      </c>
      <c r="AO25" s="97">
        <v>0.0</v>
      </c>
      <c r="AP25" s="97">
        <v>0.0</v>
      </c>
      <c r="AQ25" s="97">
        <v>0.0</v>
      </c>
      <c r="AR25" s="97">
        <v>0.0</v>
      </c>
      <c r="AS25" s="97">
        <v>0.0</v>
      </c>
      <c r="AT25" s="97">
        <v>0.0</v>
      </c>
      <c r="AU25" s="97" t="s">
        <v>624</v>
      </c>
    </row>
    <row r="26">
      <c r="A26" s="94" t="s">
        <v>103</v>
      </c>
      <c r="B26" s="94" t="s">
        <v>253</v>
      </c>
      <c r="C26" s="108" t="s">
        <v>254</v>
      </c>
      <c r="D26" s="78" t="s">
        <v>2196</v>
      </c>
      <c r="E26" s="78" t="s">
        <v>105</v>
      </c>
      <c r="F26" s="78" t="s">
        <v>1123</v>
      </c>
      <c r="G26" s="96" t="s">
        <v>79</v>
      </c>
      <c r="H26" s="109" t="s">
        <v>1250</v>
      </c>
      <c r="I26" s="109" t="s">
        <v>1251</v>
      </c>
      <c r="J26" s="97">
        <v>8.0</v>
      </c>
      <c r="K26" s="97" t="str">
        <f t="shared" si="1"/>
        <v>1-28 days</v>
      </c>
      <c r="L26" s="105">
        <f t="shared" si="2"/>
        <v>45012</v>
      </c>
      <c r="M26" s="106" t="s">
        <v>1149</v>
      </c>
      <c r="N26" s="106" t="s">
        <v>2394</v>
      </c>
      <c r="O26" s="106" t="s">
        <v>1127</v>
      </c>
      <c r="P26" s="98">
        <f t="shared" si="3"/>
        <v>608</v>
      </c>
      <c r="Q26" s="98">
        <f t="shared" si="4"/>
        <v>619</v>
      </c>
      <c r="R26" s="98">
        <f t="shared" si="5"/>
        <v>613</v>
      </c>
      <c r="S26" s="98">
        <f t="shared" si="6"/>
        <v>608</v>
      </c>
      <c r="T26" s="113" t="str">
        <f t="shared" si="7"/>
        <v>above 56 days</v>
      </c>
      <c r="U26" s="204" t="s">
        <v>1147</v>
      </c>
      <c r="V26" s="100">
        <v>23.0</v>
      </c>
      <c r="W26" s="97">
        <v>12.0</v>
      </c>
      <c r="X26" s="97">
        <v>2.0</v>
      </c>
      <c r="Y26" s="97">
        <v>5.0</v>
      </c>
      <c r="Z26" s="97">
        <v>0.0</v>
      </c>
      <c r="AA26" s="97">
        <v>2.0</v>
      </c>
      <c r="AB26" s="97">
        <v>1.0</v>
      </c>
      <c r="AC26" s="97">
        <v>1.0</v>
      </c>
      <c r="AD26" s="138" t="s">
        <v>2395</v>
      </c>
      <c r="AE26" s="100">
        <v>32.0</v>
      </c>
      <c r="AF26" s="97">
        <v>29.0</v>
      </c>
      <c r="AG26" s="97">
        <v>1.0</v>
      </c>
      <c r="AH26" s="97">
        <v>2.0</v>
      </c>
      <c r="AI26" s="97">
        <v>0.0</v>
      </c>
      <c r="AJ26" s="97">
        <v>0.0</v>
      </c>
      <c r="AK26" s="102">
        <v>0.0</v>
      </c>
      <c r="AL26" s="103">
        <v>0.0</v>
      </c>
      <c r="AM26" s="114" t="s">
        <v>1125</v>
      </c>
      <c r="AN26" s="104">
        <v>30.0</v>
      </c>
      <c r="AO26" s="97">
        <v>24.0</v>
      </c>
      <c r="AP26" s="97">
        <v>0.0</v>
      </c>
      <c r="AQ26" s="97">
        <v>0.0</v>
      </c>
      <c r="AR26" s="97">
        <v>0.0</v>
      </c>
      <c r="AS26" s="97">
        <v>0.0</v>
      </c>
      <c r="AT26" s="97">
        <v>5.0</v>
      </c>
      <c r="AU26" s="97">
        <v>1.0</v>
      </c>
    </row>
    <row r="27">
      <c r="A27" s="94" t="s">
        <v>103</v>
      </c>
      <c r="B27" s="94" t="s">
        <v>113</v>
      </c>
      <c r="C27" s="108" t="s">
        <v>113</v>
      </c>
      <c r="D27" s="78" t="s">
        <v>2196</v>
      </c>
      <c r="E27" s="78" t="s">
        <v>105</v>
      </c>
      <c r="F27" s="78" t="s">
        <v>1123</v>
      </c>
      <c r="G27" s="96" t="s">
        <v>65</v>
      </c>
      <c r="H27" s="97" t="s">
        <v>1254</v>
      </c>
      <c r="I27" s="109" t="s">
        <v>1255</v>
      </c>
      <c r="J27" s="97">
        <v>64.0</v>
      </c>
      <c r="K27" s="97" t="str">
        <f t="shared" si="1"/>
        <v>above 56 days</v>
      </c>
      <c r="L27" s="105">
        <f t="shared" si="2"/>
        <v>45012</v>
      </c>
      <c r="M27" s="106" t="s">
        <v>2396</v>
      </c>
      <c r="N27" s="106" t="s">
        <v>2396</v>
      </c>
      <c r="O27" s="113">
        <v>44293.0</v>
      </c>
      <c r="P27" s="98">
        <f t="shared" si="3"/>
        <v>664</v>
      </c>
      <c r="Q27" s="98">
        <f t="shared" si="4"/>
        <v>664</v>
      </c>
      <c r="R27" s="98">
        <f t="shared" si="5"/>
        <v>719</v>
      </c>
      <c r="S27" s="98">
        <f t="shared" si="6"/>
        <v>664</v>
      </c>
      <c r="T27" s="113" t="str">
        <f t="shared" si="7"/>
        <v>above 56 days</v>
      </c>
      <c r="U27" s="206" t="s">
        <v>1401</v>
      </c>
      <c r="V27" s="100">
        <v>28.0</v>
      </c>
      <c r="W27" s="97">
        <v>0.0</v>
      </c>
      <c r="X27" s="97">
        <v>0.0</v>
      </c>
      <c r="Y27" s="97">
        <v>1.0</v>
      </c>
      <c r="Z27" s="97">
        <v>1.0</v>
      </c>
      <c r="AA27" s="97">
        <v>6.0</v>
      </c>
      <c r="AB27" s="97">
        <v>8.0</v>
      </c>
      <c r="AC27" s="97">
        <v>12.0</v>
      </c>
      <c r="AD27" s="136" t="s">
        <v>1401</v>
      </c>
      <c r="AE27" s="100">
        <v>37.0</v>
      </c>
      <c r="AF27" s="97">
        <v>0.0</v>
      </c>
      <c r="AG27" s="97">
        <v>0.0</v>
      </c>
      <c r="AH27" s="97">
        <v>1.0</v>
      </c>
      <c r="AI27" s="97">
        <v>1.0</v>
      </c>
      <c r="AJ27" s="97">
        <v>11.0</v>
      </c>
      <c r="AK27" s="102">
        <v>14.0</v>
      </c>
      <c r="AL27" s="103">
        <v>10.0</v>
      </c>
      <c r="AM27" s="76" t="s">
        <v>1124</v>
      </c>
      <c r="AN27" s="104">
        <v>1.0</v>
      </c>
      <c r="AO27" s="97">
        <v>0.0</v>
      </c>
      <c r="AP27" s="97">
        <v>0.0</v>
      </c>
      <c r="AQ27" s="97">
        <v>0.0</v>
      </c>
      <c r="AR27" s="97">
        <v>0.0</v>
      </c>
      <c r="AS27" s="97">
        <v>0.0</v>
      </c>
      <c r="AT27" s="97">
        <v>0.0</v>
      </c>
      <c r="AU27" s="97">
        <v>1.0</v>
      </c>
    </row>
    <row r="28">
      <c r="A28" s="94" t="s">
        <v>365</v>
      </c>
      <c r="B28" s="94" t="s">
        <v>367</v>
      </c>
      <c r="C28" s="108" t="s">
        <v>367</v>
      </c>
      <c r="D28" s="78"/>
      <c r="E28" s="78"/>
      <c r="F28" s="78" t="s">
        <v>1256</v>
      </c>
      <c r="G28" s="96" t="s">
        <v>79</v>
      </c>
      <c r="H28" s="97"/>
      <c r="I28" s="97"/>
      <c r="J28" s="97">
        <v>7.0</v>
      </c>
      <c r="K28" s="97" t="str">
        <f t="shared" si="1"/>
        <v>1-28 days</v>
      </c>
      <c r="L28" s="105">
        <f t="shared" si="2"/>
        <v>45012</v>
      </c>
      <c r="M28" s="106" t="s">
        <v>1768</v>
      </c>
      <c r="N28" s="106"/>
      <c r="O28" s="106" t="s">
        <v>1260</v>
      </c>
      <c r="P28" s="98">
        <f t="shared" si="3"/>
        <v>607</v>
      </c>
      <c r="Q28" s="98">
        <f t="shared" si="4"/>
        <v>45012</v>
      </c>
      <c r="R28" s="98">
        <f t="shared" si="5"/>
        <v>678</v>
      </c>
      <c r="S28" s="98">
        <f t="shared" si="6"/>
        <v>607</v>
      </c>
      <c r="T28" s="113" t="str">
        <f t="shared" si="7"/>
        <v>above 56 days</v>
      </c>
      <c r="U28" s="204" t="s">
        <v>1767</v>
      </c>
      <c r="V28" s="100">
        <v>37.0</v>
      </c>
      <c r="W28" s="97">
        <v>5.0</v>
      </c>
      <c r="X28" s="97">
        <v>5.0</v>
      </c>
      <c r="Y28" s="97">
        <v>6.0</v>
      </c>
      <c r="Z28" s="97">
        <v>2.0</v>
      </c>
      <c r="AA28" s="97">
        <v>5.0</v>
      </c>
      <c r="AB28" s="97">
        <v>6.0</v>
      </c>
      <c r="AC28" s="97">
        <v>8.0</v>
      </c>
      <c r="AD28" s="136"/>
      <c r="AE28" s="100">
        <v>0.0</v>
      </c>
      <c r="AF28" s="97">
        <v>0.0</v>
      </c>
      <c r="AG28" s="97">
        <v>0.0</v>
      </c>
      <c r="AH28" s="97">
        <v>0.0</v>
      </c>
      <c r="AI28" s="97">
        <v>0.0</v>
      </c>
      <c r="AJ28" s="97">
        <v>0.0</v>
      </c>
      <c r="AK28" s="102">
        <v>0.0</v>
      </c>
      <c r="AL28" s="103">
        <v>0.0</v>
      </c>
      <c r="AM28" s="114" t="s">
        <v>1258</v>
      </c>
      <c r="AN28" s="104">
        <v>4.0</v>
      </c>
      <c r="AO28" s="97">
        <v>0.0</v>
      </c>
      <c r="AP28" s="97">
        <v>0.0</v>
      </c>
      <c r="AQ28" s="97">
        <v>0.0</v>
      </c>
      <c r="AR28" s="97">
        <v>4.0</v>
      </c>
      <c r="AS28" s="97">
        <v>0.0</v>
      </c>
      <c r="AT28" s="97">
        <v>0.0</v>
      </c>
      <c r="AU28" s="97">
        <v>0.0</v>
      </c>
    </row>
    <row r="29">
      <c r="A29" s="94" t="s">
        <v>205</v>
      </c>
      <c r="B29" s="94" t="s">
        <v>1261</v>
      </c>
      <c r="C29" s="108" t="s">
        <v>1261</v>
      </c>
      <c r="D29" s="78" t="s">
        <v>76</v>
      </c>
      <c r="E29" s="78" t="s">
        <v>207</v>
      </c>
      <c r="F29" s="78" t="s">
        <v>1262</v>
      </c>
      <c r="G29" s="96" t="s">
        <v>89</v>
      </c>
      <c r="H29" s="109" t="s">
        <v>1263</v>
      </c>
      <c r="I29" s="109" t="s">
        <v>1264</v>
      </c>
      <c r="J29" s="97">
        <v>2.0</v>
      </c>
      <c r="K29" s="97" t="str">
        <f t="shared" si="1"/>
        <v>1-28 days</v>
      </c>
      <c r="L29" s="105">
        <f t="shared" si="2"/>
        <v>45012</v>
      </c>
      <c r="M29" s="106" t="s">
        <v>2382</v>
      </c>
      <c r="N29" s="106" t="s">
        <v>1444</v>
      </c>
      <c r="O29" s="106"/>
      <c r="P29" s="98">
        <f t="shared" si="3"/>
        <v>605</v>
      </c>
      <c r="Q29" s="98">
        <f t="shared" si="4"/>
        <v>620</v>
      </c>
      <c r="R29" s="98">
        <f t="shared" si="5"/>
        <v>45012</v>
      </c>
      <c r="S29" s="98">
        <f t="shared" si="6"/>
        <v>605</v>
      </c>
      <c r="T29" s="113" t="str">
        <f t="shared" si="7"/>
        <v>above 56 days</v>
      </c>
      <c r="U29" s="204" t="s">
        <v>2383</v>
      </c>
      <c r="V29" s="100">
        <v>21.0</v>
      </c>
      <c r="W29" s="97">
        <v>6.0</v>
      </c>
      <c r="X29" s="97">
        <v>4.0</v>
      </c>
      <c r="Y29" s="97">
        <v>4.0</v>
      </c>
      <c r="Z29" s="97">
        <v>0.0</v>
      </c>
      <c r="AA29" s="97">
        <v>3.0</v>
      </c>
      <c r="AB29" s="97">
        <v>3.0</v>
      </c>
      <c r="AC29" s="97">
        <v>1.0</v>
      </c>
      <c r="AD29" s="138" t="s">
        <v>1443</v>
      </c>
      <c r="AE29" s="100">
        <v>2.0</v>
      </c>
      <c r="AF29" s="97">
        <v>2.0</v>
      </c>
      <c r="AG29" s="97">
        <v>0.0</v>
      </c>
      <c r="AH29" s="97">
        <v>0.0</v>
      </c>
      <c r="AI29" s="97">
        <v>0.0</v>
      </c>
      <c r="AJ29" s="97">
        <v>0.0</v>
      </c>
      <c r="AK29" s="102">
        <v>0.0</v>
      </c>
      <c r="AL29" s="103">
        <v>0.0</v>
      </c>
      <c r="AM29" s="76"/>
      <c r="AN29" s="104">
        <v>0.0</v>
      </c>
      <c r="AO29" s="97">
        <v>0.0</v>
      </c>
      <c r="AP29" s="97">
        <v>0.0</v>
      </c>
      <c r="AQ29" s="97">
        <v>0.0</v>
      </c>
      <c r="AR29" s="97">
        <v>0.0</v>
      </c>
      <c r="AS29" s="97">
        <v>0.0</v>
      </c>
      <c r="AT29" s="97">
        <v>0.0</v>
      </c>
      <c r="AU29" s="97">
        <v>0.0</v>
      </c>
    </row>
    <row r="30">
      <c r="A30" s="94" t="s">
        <v>1267</v>
      </c>
      <c r="B30" s="94" t="s">
        <v>1268</v>
      </c>
      <c r="C30" s="108" t="s">
        <v>1268</v>
      </c>
      <c r="D30" s="78"/>
      <c r="E30" s="78"/>
      <c r="F30" s="78" t="s">
        <v>1138</v>
      </c>
      <c r="G30" s="96" t="s">
        <v>89</v>
      </c>
      <c r="H30" s="97"/>
      <c r="I30" s="97"/>
      <c r="J30" s="97">
        <v>79.0</v>
      </c>
      <c r="K30" s="97" t="str">
        <f t="shared" si="1"/>
        <v>above 56 days</v>
      </c>
      <c r="L30" s="105">
        <f t="shared" si="2"/>
        <v>45012</v>
      </c>
      <c r="M30" s="106" t="s">
        <v>1270</v>
      </c>
      <c r="N30" s="106"/>
      <c r="O30" s="106" t="s">
        <v>1271</v>
      </c>
      <c r="P30" s="98">
        <f t="shared" si="3"/>
        <v>682</v>
      </c>
      <c r="Q30" s="98">
        <f t="shared" si="4"/>
        <v>45012</v>
      </c>
      <c r="R30" s="98">
        <f t="shared" si="5"/>
        <v>679</v>
      </c>
      <c r="S30" s="98">
        <f t="shared" si="6"/>
        <v>679</v>
      </c>
      <c r="T30" s="113" t="str">
        <f t="shared" si="7"/>
        <v>above 56 days</v>
      </c>
      <c r="U30" s="204" t="s">
        <v>1140</v>
      </c>
      <c r="V30" s="100">
        <v>14.0</v>
      </c>
      <c r="W30" s="97">
        <v>0.0</v>
      </c>
      <c r="X30" s="97">
        <v>0.0</v>
      </c>
      <c r="Y30" s="97">
        <v>0.0</v>
      </c>
      <c r="Z30" s="97">
        <v>0.0</v>
      </c>
      <c r="AA30" s="97">
        <v>6.0</v>
      </c>
      <c r="AB30" s="97">
        <v>6.0</v>
      </c>
      <c r="AC30" s="97">
        <v>2.0</v>
      </c>
      <c r="AD30" s="136"/>
      <c r="AE30" s="100">
        <v>0.0</v>
      </c>
      <c r="AF30" s="97">
        <v>0.0</v>
      </c>
      <c r="AG30" s="97">
        <v>0.0</v>
      </c>
      <c r="AH30" s="97">
        <v>0.0</v>
      </c>
      <c r="AI30" s="97">
        <v>0.0</v>
      </c>
      <c r="AJ30" s="97">
        <v>0.0</v>
      </c>
      <c r="AK30" s="102">
        <v>0.0</v>
      </c>
      <c r="AL30" s="103">
        <v>0.0</v>
      </c>
      <c r="AM30" s="114" t="s">
        <v>1269</v>
      </c>
      <c r="AN30" s="104">
        <v>118.0</v>
      </c>
      <c r="AO30" s="97">
        <v>0.0</v>
      </c>
      <c r="AP30" s="97">
        <v>0.0</v>
      </c>
      <c r="AQ30" s="97">
        <v>0.0</v>
      </c>
      <c r="AR30" s="97">
        <v>0.0</v>
      </c>
      <c r="AS30" s="97">
        <v>35.0</v>
      </c>
      <c r="AT30" s="97">
        <v>83.0</v>
      </c>
      <c r="AU30" s="97">
        <v>0.0</v>
      </c>
    </row>
    <row r="31">
      <c r="A31" s="94" t="s">
        <v>721</v>
      </c>
      <c r="B31" s="94" t="s">
        <v>722</v>
      </c>
      <c r="C31" s="108" t="s">
        <v>722</v>
      </c>
      <c r="D31" s="78" t="s">
        <v>2198</v>
      </c>
      <c r="E31" s="78" t="s">
        <v>1272</v>
      </c>
      <c r="F31" s="78" t="s">
        <v>1144</v>
      </c>
      <c r="G31" s="96" t="s">
        <v>106</v>
      </c>
      <c r="H31" s="109" t="s">
        <v>1273</v>
      </c>
      <c r="I31" s="109" t="s">
        <v>1274</v>
      </c>
      <c r="J31" s="97">
        <v>35.0</v>
      </c>
      <c r="K31" s="97" t="str">
        <f t="shared" si="1"/>
        <v>29-56 days</v>
      </c>
      <c r="L31" s="105">
        <f t="shared" si="2"/>
        <v>45012</v>
      </c>
      <c r="M31" s="106" t="s">
        <v>1339</v>
      </c>
      <c r="N31" s="106" t="s">
        <v>2393</v>
      </c>
      <c r="O31" s="106" t="s">
        <v>2393</v>
      </c>
      <c r="P31" s="98">
        <f t="shared" si="3"/>
        <v>635</v>
      </c>
      <c r="Q31" s="98">
        <f t="shared" si="4"/>
        <v>655</v>
      </c>
      <c r="R31" s="98">
        <f t="shared" si="5"/>
        <v>655</v>
      </c>
      <c r="S31" s="98">
        <f t="shared" si="6"/>
        <v>635</v>
      </c>
      <c r="T31" s="113" t="str">
        <f t="shared" si="7"/>
        <v>above 56 days</v>
      </c>
      <c r="U31" s="204" t="s">
        <v>1338</v>
      </c>
      <c r="V31" s="100">
        <v>86.0</v>
      </c>
      <c r="W31" s="97">
        <v>0.0</v>
      </c>
      <c r="X31" s="97">
        <v>11.0</v>
      </c>
      <c r="Y31" s="97">
        <v>44.0</v>
      </c>
      <c r="Z31" s="97">
        <v>13.0</v>
      </c>
      <c r="AA31" s="97">
        <v>8.0</v>
      </c>
      <c r="AB31" s="97">
        <v>9.0</v>
      </c>
      <c r="AC31" s="97">
        <v>1.0</v>
      </c>
      <c r="AD31" s="136" t="s">
        <v>1220</v>
      </c>
      <c r="AE31" s="100">
        <v>15.0</v>
      </c>
      <c r="AF31" s="97">
        <v>0.0</v>
      </c>
      <c r="AG31" s="97">
        <v>0.0</v>
      </c>
      <c r="AH31" s="97">
        <v>10.0</v>
      </c>
      <c r="AI31" s="97">
        <v>5.0</v>
      </c>
      <c r="AJ31" s="97">
        <v>0.0</v>
      </c>
      <c r="AK31" s="102">
        <v>0.0</v>
      </c>
      <c r="AL31" s="103">
        <v>0.0</v>
      </c>
      <c r="AM31" s="76" t="s">
        <v>1220</v>
      </c>
      <c r="AN31" s="104">
        <v>134.0</v>
      </c>
      <c r="AO31" s="97">
        <v>0.0</v>
      </c>
      <c r="AP31" s="97">
        <v>0.0</v>
      </c>
      <c r="AQ31" s="97">
        <v>33.0</v>
      </c>
      <c r="AR31" s="97">
        <v>23.0</v>
      </c>
      <c r="AS31" s="97">
        <v>0.0</v>
      </c>
      <c r="AT31" s="97">
        <v>70.0</v>
      </c>
      <c r="AU31" s="97">
        <v>8.0</v>
      </c>
    </row>
    <row r="32">
      <c r="A32" s="94" t="s">
        <v>86</v>
      </c>
      <c r="B32" s="94" t="s">
        <v>87</v>
      </c>
      <c r="C32" s="108" t="s">
        <v>87</v>
      </c>
      <c r="D32" s="78"/>
      <c r="E32" s="78"/>
      <c r="F32" s="78" t="s">
        <v>1275</v>
      </c>
      <c r="G32" s="96" t="s">
        <v>89</v>
      </c>
      <c r="H32" s="97"/>
      <c r="I32" s="97"/>
      <c r="J32" s="97">
        <v>7.0</v>
      </c>
      <c r="K32" s="97" t="str">
        <f t="shared" si="1"/>
        <v>1-28 days</v>
      </c>
      <c r="L32" s="105">
        <f t="shared" si="2"/>
        <v>45012</v>
      </c>
      <c r="M32" s="106" t="s">
        <v>1768</v>
      </c>
      <c r="N32" s="106" t="s">
        <v>1768</v>
      </c>
      <c r="O32" s="113">
        <v>44383.0</v>
      </c>
      <c r="P32" s="98">
        <f t="shared" si="3"/>
        <v>607</v>
      </c>
      <c r="Q32" s="98">
        <f t="shared" si="4"/>
        <v>607</v>
      </c>
      <c r="R32" s="98">
        <f t="shared" si="5"/>
        <v>629</v>
      </c>
      <c r="S32" s="98">
        <f t="shared" si="6"/>
        <v>607</v>
      </c>
      <c r="T32" s="113" t="str">
        <f t="shared" si="7"/>
        <v>above 56 days</v>
      </c>
      <c r="U32" s="204" t="s">
        <v>1767</v>
      </c>
      <c r="V32" s="100">
        <v>63.0</v>
      </c>
      <c r="W32" s="97">
        <v>16.0</v>
      </c>
      <c r="X32" s="97">
        <v>7.0</v>
      </c>
      <c r="Y32" s="97">
        <v>6.0</v>
      </c>
      <c r="Z32" s="97">
        <v>1.0</v>
      </c>
      <c r="AA32" s="97">
        <v>22.0</v>
      </c>
      <c r="AB32" s="97">
        <v>5.0</v>
      </c>
      <c r="AC32" s="97">
        <v>6.0</v>
      </c>
      <c r="AD32" s="138" t="s">
        <v>1767</v>
      </c>
      <c r="AE32" s="100">
        <v>128.0</v>
      </c>
      <c r="AF32" s="97">
        <v>36.0</v>
      </c>
      <c r="AG32" s="97">
        <v>4.0</v>
      </c>
      <c r="AH32" s="97">
        <v>14.0</v>
      </c>
      <c r="AI32" s="97">
        <v>0.0</v>
      </c>
      <c r="AJ32" s="97">
        <v>52.0</v>
      </c>
      <c r="AK32" s="102">
        <v>21.0</v>
      </c>
      <c r="AL32" s="103">
        <v>1.0</v>
      </c>
      <c r="AM32" s="76" t="s">
        <v>1246</v>
      </c>
      <c r="AN32" s="104">
        <v>1.0</v>
      </c>
      <c r="AO32" s="97">
        <v>1.0</v>
      </c>
      <c r="AP32" s="97">
        <v>0.0</v>
      </c>
      <c r="AQ32" s="97">
        <v>0.0</v>
      </c>
      <c r="AR32" s="97">
        <v>0.0</v>
      </c>
      <c r="AS32" s="97">
        <v>0.0</v>
      </c>
      <c r="AT32" s="97">
        <v>0.0</v>
      </c>
      <c r="AU32" s="97">
        <v>0.0</v>
      </c>
    </row>
    <row r="33">
      <c r="A33" s="94" t="s">
        <v>517</v>
      </c>
      <c r="B33" s="94" t="s">
        <v>717</v>
      </c>
      <c r="C33" s="78" t="s">
        <v>717</v>
      </c>
      <c r="D33" s="78"/>
      <c r="E33" s="78"/>
      <c r="F33" s="78" t="s">
        <v>1278</v>
      </c>
      <c r="G33" s="96" t="s">
        <v>89</v>
      </c>
      <c r="H33" s="97"/>
      <c r="I33" s="97"/>
      <c r="J33" s="97">
        <v>6.0</v>
      </c>
      <c r="K33" s="97" t="str">
        <f t="shared" si="1"/>
        <v>1-28 days</v>
      </c>
      <c r="L33" s="105">
        <f t="shared" si="2"/>
        <v>45012</v>
      </c>
      <c r="M33" s="106" t="s">
        <v>2398</v>
      </c>
      <c r="N33" s="106" t="s">
        <v>2379</v>
      </c>
      <c r="O33" s="106" t="s">
        <v>2379</v>
      </c>
      <c r="P33" s="98">
        <f t="shared" si="3"/>
        <v>614</v>
      </c>
      <c r="Q33" s="98">
        <f t="shared" si="4"/>
        <v>606</v>
      </c>
      <c r="R33" s="98">
        <f t="shared" si="5"/>
        <v>606</v>
      </c>
      <c r="S33" s="98">
        <f t="shared" si="6"/>
        <v>606</v>
      </c>
      <c r="T33" s="113" t="str">
        <f t="shared" si="7"/>
        <v>above 56 days</v>
      </c>
      <c r="U33" s="138" t="s">
        <v>2399</v>
      </c>
      <c r="V33" s="100">
        <v>13.0</v>
      </c>
      <c r="W33" s="97">
        <v>6.0</v>
      </c>
      <c r="X33" s="97">
        <v>5.0</v>
      </c>
      <c r="Y33" s="97">
        <v>2.0</v>
      </c>
      <c r="Z33" s="97">
        <v>0.0</v>
      </c>
      <c r="AA33" s="97">
        <v>0.0</v>
      </c>
      <c r="AB33" s="97">
        <v>0.0</v>
      </c>
      <c r="AC33" s="97">
        <v>0.0</v>
      </c>
      <c r="AD33" s="138" t="s">
        <v>2380</v>
      </c>
      <c r="AE33" s="100">
        <v>3.0</v>
      </c>
      <c r="AF33" s="97">
        <v>2.0</v>
      </c>
      <c r="AG33" s="97">
        <v>0.0</v>
      </c>
      <c r="AH33" s="97">
        <v>0.0</v>
      </c>
      <c r="AI33" s="97">
        <v>0.0</v>
      </c>
      <c r="AJ33" s="97">
        <v>0.0</v>
      </c>
      <c r="AK33" s="102">
        <v>0.0</v>
      </c>
      <c r="AL33" s="103">
        <v>1.0</v>
      </c>
      <c r="AM33" s="114" t="s">
        <v>2380</v>
      </c>
      <c r="AN33" s="104">
        <v>2.0</v>
      </c>
      <c r="AO33" s="97">
        <v>2.0</v>
      </c>
      <c r="AP33" s="97">
        <v>0.0</v>
      </c>
      <c r="AQ33" s="97">
        <v>0.0</v>
      </c>
      <c r="AR33" s="97">
        <v>0.0</v>
      </c>
      <c r="AS33" s="97">
        <v>0.0</v>
      </c>
      <c r="AT33" s="97">
        <v>0.0</v>
      </c>
      <c r="AU33" s="97">
        <v>0.0</v>
      </c>
    </row>
    <row r="34">
      <c r="A34" s="94" t="s">
        <v>86</v>
      </c>
      <c r="B34" s="94" t="s">
        <v>150</v>
      </c>
      <c r="C34" s="108" t="s">
        <v>151</v>
      </c>
      <c r="D34" s="78" t="s">
        <v>2196</v>
      </c>
      <c r="E34" s="78" t="s">
        <v>152</v>
      </c>
      <c r="F34" s="78" t="s">
        <v>1123</v>
      </c>
      <c r="G34" s="96" t="s">
        <v>79</v>
      </c>
      <c r="H34" s="109" t="s">
        <v>1279</v>
      </c>
      <c r="I34" s="97"/>
      <c r="J34" s="97">
        <v>27.0</v>
      </c>
      <c r="K34" s="97" t="str">
        <f t="shared" si="1"/>
        <v>1-28 days</v>
      </c>
      <c r="L34" s="105">
        <f t="shared" si="2"/>
        <v>45012</v>
      </c>
      <c r="M34" s="113">
        <v>44385.0</v>
      </c>
      <c r="N34" s="106"/>
      <c r="O34" s="106"/>
      <c r="P34" s="98">
        <f t="shared" si="3"/>
        <v>627</v>
      </c>
      <c r="Q34" s="98">
        <f t="shared" si="4"/>
        <v>45012</v>
      </c>
      <c r="R34" s="98">
        <f t="shared" si="5"/>
        <v>45012</v>
      </c>
      <c r="S34" s="98">
        <f t="shared" si="6"/>
        <v>627</v>
      </c>
      <c r="T34" s="113" t="str">
        <f t="shared" si="7"/>
        <v>above 56 days</v>
      </c>
      <c r="U34" s="206" t="s">
        <v>1456</v>
      </c>
      <c r="V34" s="100">
        <v>2.0</v>
      </c>
      <c r="W34" s="97">
        <v>1.0</v>
      </c>
      <c r="X34" s="97">
        <v>0.0</v>
      </c>
      <c r="Y34" s="97">
        <v>0.0</v>
      </c>
      <c r="Z34" s="97">
        <v>0.0</v>
      </c>
      <c r="AA34" s="97">
        <v>0.0</v>
      </c>
      <c r="AB34" s="97">
        <v>1.0</v>
      </c>
      <c r="AC34" s="97" t="s">
        <v>624</v>
      </c>
      <c r="AD34" s="136"/>
      <c r="AE34" s="100">
        <v>0.0</v>
      </c>
      <c r="AF34" s="97">
        <v>0.0</v>
      </c>
      <c r="AG34" s="97">
        <v>0.0</v>
      </c>
      <c r="AH34" s="97">
        <v>0.0</v>
      </c>
      <c r="AI34" s="97">
        <v>0.0</v>
      </c>
      <c r="AJ34" s="97">
        <v>0.0</v>
      </c>
      <c r="AK34" s="97">
        <v>0.0</v>
      </c>
      <c r="AL34" s="103" t="s">
        <v>624</v>
      </c>
      <c r="AM34" s="76"/>
      <c r="AN34" s="104">
        <v>0.0</v>
      </c>
      <c r="AO34" s="97">
        <v>0.0</v>
      </c>
      <c r="AP34" s="97">
        <v>0.0</v>
      </c>
      <c r="AQ34" s="97">
        <v>0.0</v>
      </c>
      <c r="AR34" s="97">
        <v>0.0</v>
      </c>
      <c r="AS34" s="97">
        <v>0.0</v>
      </c>
      <c r="AT34" s="97">
        <v>0.0</v>
      </c>
      <c r="AU34" s="97" t="s">
        <v>624</v>
      </c>
    </row>
    <row r="35">
      <c r="A35" s="94" t="s">
        <v>307</v>
      </c>
      <c r="B35" s="94" t="s">
        <v>588</v>
      </c>
      <c r="C35" s="108" t="s">
        <v>589</v>
      </c>
      <c r="D35" s="78" t="s">
        <v>76</v>
      </c>
      <c r="E35" s="78" t="s">
        <v>1137</v>
      </c>
      <c r="F35" s="78" t="s">
        <v>1138</v>
      </c>
      <c r="G35" s="96" t="s">
        <v>79</v>
      </c>
      <c r="H35" s="109" t="s">
        <v>1282</v>
      </c>
      <c r="I35" s="109" t="s">
        <v>1140</v>
      </c>
      <c r="J35" s="97">
        <v>65.0</v>
      </c>
      <c r="K35" s="97" t="str">
        <f t="shared" si="1"/>
        <v>above 56 days</v>
      </c>
      <c r="L35" s="105">
        <f t="shared" si="2"/>
        <v>45012</v>
      </c>
      <c r="M35" s="106" t="s">
        <v>1343</v>
      </c>
      <c r="N35" s="106" t="s">
        <v>1383</v>
      </c>
      <c r="O35" s="106"/>
      <c r="P35" s="98">
        <f t="shared" si="3"/>
        <v>665</v>
      </c>
      <c r="Q35" s="98">
        <f t="shared" si="4"/>
        <v>727</v>
      </c>
      <c r="R35" s="98">
        <f t="shared" si="5"/>
        <v>45012</v>
      </c>
      <c r="S35" s="98">
        <f t="shared" si="6"/>
        <v>665</v>
      </c>
      <c r="T35" s="113" t="str">
        <f t="shared" si="7"/>
        <v>above 56 days</v>
      </c>
      <c r="U35" s="204" t="s">
        <v>1341</v>
      </c>
      <c r="V35" s="100">
        <v>17.0</v>
      </c>
      <c r="W35" s="97">
        <v>0.0</v>
      </c>
      <c r="X35" s="97">
        <v>0.0</v>
      </c>
      <c r="Y35" s="97">
        <v>1.0</v>
      </c>
      <c r="Z35" s="97">
        <v>0.0</v>
      </c>
      <c r="AA35" s="97">
        <v>5.0</v>
      </c>
      <c r="AB35" s="97">
        <v>10.0</v>
      </c>
      <c r="AC35" s="97">
        <v>1.0</v>
      </c>
      <c r="AD35" s="138" t="s">
        <v>1381</v>
      </c>
      <c r="AE35" s="100">
        <v>1.0</v>
      </c>
      <c r="AF35" s="97">
        <v>0.0</v>
      </c>
      <c r="AG35" s="97">
        <v>0.0</v>
      </c>
      <c r="AH35" s="97">
        <v>0.0</v>
      </c>
      <c r="AI35" s="97">
        <v>0.0</v>
      </c>
      <c r="AJ35" s="97">
        <v>0.0</v>
      </c>
      <c r="AK35" s="102">
        <v>0.0</v>
      </c>
      <c r="AL35" s="103">
        <v>1.0</v>
      </c>
      <c r="AM35" s="76"/>
      <c r="AN35" s="104">
        <v>0.0</v>
      </c>
      <c r="AO35" s="97">
        <v>0.0</v>
      </c>
      <c r="AP35" s="97">
        <v>0.0</v>
      </c>
      <c r="AQ35" s="97">
        <v>0.0</v>
      </c>
      <c r="AR35" s="97">
        <v>0.0</v>
      </c>
      <c r="AS35" s="97">
        <v>0.0</v>
      </c>
      <c r="AT35" s="97">
        <v>0.0</v>
      </c>
      <c r="AU35" s="97">
        <v>0.0</v>
      </c>
    </row>
    <row r="36">
      <c r="A36" s="94" t="s">
        <v>161</v>
      </c>
      <c r="B36" s="94" t="s">
        <v>483</v>
      </c>
      <c r="C36" s="108" t="s">
        <v>484</v>
      </c>
      <c r="D36" s="78" t="s">
        <v>2198</v>
      </c>
      <c r="E36" s="78" t="s">
        <v>488</v>
      </c>
      <c r="F36" s="78" t="s">
        <v>1285</v>
      </c>
      <c r="G36" s="96" t="s">
        <v>79</v>
      </c>
      <c r="H36" s="109" t="s">
        <v>1125</v>
      </c>
      <c r="I36" s="109" t="s">
        <v>125</v>
      </c>
      <c r="J36" s="97">
        <v>4.0</v>
      </c>
      <c r="K36" s="97" t="str">
        <f t="shared" si="1"/>
        <v>1-28 days</v>
      </c>
      <c r="L36" s="105">
        <f t="shared" si="2"/>
        <v>45012</v>
      </c>
      <c r="M36" s="106" t="s">
        <v>2400</v>
      </c>
      <c r="N36" s="106"/>
      <c r="O36" s="106" t="s">
        <v>2400</v>
      </c>
      <c r="P36" s="98">
        <f t="shared" si="3"/>
        <v>640</v>
      </c>
      <c r="Q36" s="98">
        <f t="shared" si="4"/>
        <v>45012</v>
      </c>
      <c r="R36" s="98">
        <f t="shared" si="5"/>
        <v>640</v>
      </c>
      <c r="S36" s="98">
        <f t="shared" si="6"/>
        <v>640</v>
      </c>
      <c r="T36" s="113" t="str">
        <f t="shared" si="7"/>
        <v>above 56 days</v>
      </c>
      <c r="U36" s="204" t="s">
        <v>1188</v>
      </c>
      <c r="V36" s="100">
        <v>10.0</v>
      </c>
      <c r="W36" s="97">
        <v>0.0</v>
      </c>
      <c r="X36" s="97">
        <v>2.0</v>
      </c>
      <c r="Y36" s="97">
        <v>0.0</v>
      </c>
      <c r="Z36" s="97">
        <v>1.0</v>
      </c>
      <c r="AA36" s="97">
        <v>0.0</v>
      </c>
      <c r="AB36" s="97">
        <v>1.0</v>
      </c>
      <c r="AC36" s="97">
        <v>6.0</v>
      </c>
      <c r="AD36" s="136"/>
      <c r="AE36" s="100">
        <v>0.0</v>
      </c>
      <c r="AF36" s="97">
        <v>0.0</v>
      </c>
      <c r="AG36" s="97">
        <v>0.0</v>
      </c>
      <c r="AH36" s="97">
        <v>0.0</v>
      </c>
      <c r="AI36" s="97">
        <v>0.0</v>
      </c>
      <c r="AJ36" s="97">
        <v>0.0</v>
      </c>
      <c r="AK36" s="102">
        <v>0.0</v>
      </c>
      <c r="AL36" s="103">
        <v>0.0</v>
      </c>
      <c r="AM36" s="114" t="s">
        <v>1188</v>
      </c>
      <c r="AN36" s="104">
        <v>25.0</v>
      </c>
      <c r="AO36" s="97">
        <v>0.0</v>
      </c>
      <c r="AP36" s="97">
        <v>3.0</v>
      </c>
      <c r="AQ36" s="97">
        <v>0.0</v>
      </c>
      <c r="AR36" s="97">
        <v>0.0</v>
      </c>
      <c r="AS36" s="97">
        <v>0.0</v>
      </c>
      <c r="AT36" s="97">
        <v>0.0</v>
      </c>
      <c r="AU36" s="97">
        <v>22.0</v>
      </c>
    </row>
    <row r="37">
      <c r="A37" s="94" t="s">
        <v>188</v>
      </c>
      <c r="B37" s="94" t="s">
        <v>909</v>
      </c>
      <c r="C37" s="95" t="s">
        <v>909</v>
      </c>
      <c r="D37" s="78" t="s">
        <v>2197</v>
      </c>
      <c r="E37" s="78" t="s">
        <v>190</v>
      </c>
      <c r="F37" s="78" t="s">
        <v>1288</v>
      </c>
      <c r="G37" s="96" t="s">
        <v>79</v>
      </c>
      <c r="H37" s="97" t="s">
        <v>1289</v>
      </c>
      <c r="I37" s="109" t="s">
        <v>1211</v>
      </c>
      <c r="J37" s="97">
        <v>33.0</v>
      </c>
      <c r="K37" s="97" t="str">
        <f t="shared" si="1"/>
        <v>29-56 days</v>
      </c>
      <c r="L37" s="105">
        <f t="shared" si="2"/>
        <v>45012</v>
      </c>
      <c r="M37" s="106" t="s">
        <v>2392</v>
      </c>
      <c r="N37" s="106"/>
      <c r="O37" s="106"/>
      <c r="P37" s="98">
        <f t="shared" si="3"/>
        <v>633</v>
      </c>
      <c r="Q37" s="98">
        <f t="shared" si="4"/>
        <v>45012</v>
      </c>
      <c r="R37" s="98">
        <f t="shared" si="5"/>
        <v>45012</v>
      </c>
      <c r="S37" s="98">
        <f t="shared" si="6"/>
        <v>633</v>
      </c>
      <c r="T37" s="113" t="str">
        <f t="shared" si="7"/>
        <v>above 56 days</v>
      </c>
      <c r="U37" s="207" t="s">
        <v>1380</v>
      </c>
      <c r="V37" s="100">
        <v>4.0</v>
      </c>
      <c r="W37" s="97">
        <v>1.0</v>
      </c>
      <c r="X37" s="97">
        <v>0.0</v>
      </c>
      <c r="Y37" s="97">
        <v>1.0</v>
      </c>
      <c r="Z37" s="97">
        <v>0.0</v>
      </c>
      <c r="AA37" s="97">
        <v>1.0</v>
      </c>
      <c r="AB37" s="97">
        <v>0.0</v>
      </c>
      <c r="AC37" s="97">
        <v>1.0</v>
      </c>
      <c r="AD37" s="136"/>
      <c r="AE37" s="100">
        <v>0.0</v>
      </c>
      <c r="AF37" s="97">
        <v>0.0</v>
      </c>
      <c r="AG37" s="97">
        <v>0.0</v>
      </c>
      <c r="AH37" s="97">
        <v>0.0</v>
      </c>
      <c r="AI37" s="97">
        <v>0.0</v>
      </c>
      <c r="AJ37" s="97">
        <v>0.0</v>
      </c>
      <c r="AK37" s="102">
        <v>0.0</v>
      </c>
      <c r="AL37" s="103">
        <v>0.0</v>
      </c>
      <c r="AM37" s="76"/>
      <c r="AN37" s="104">
        <v>0.0</v>
      </c>
      <c r="AO37" s="97">
        <v>0.0</v>
      </c>
      <c r="AP37" s="97">
        <v>0.0</v>
      </c>
      <c r="AQ37" s="97">
        <v>0.0</v>
      </c>
      <c r="AR37" s="97">
        <v>0.0</v>
      </c>
      <c r="AS37" s="97">
        <v>0.0</v>
      </c>
      <c r="AT37" s="97">
        <v>0.0</v>
      </c>
      <c r="AU37" s="97">
        <v>0.0</v>
      </c>
    </row>
    <row r="38">
      <c r="A38" s="94" t="s">
        <v>86</v>
      </c>
      <c r="B38" s="94" t="s">
        <v>565</v>
      </c>
      <c r="C38" s="108" t="s">
        <v>565</v>
      </c>
      <c r="D38" s="78" t="s">
        <v>2196</v>
      </c>
      <c r="E38" s="78" t="s">
        <v>1290</v>
      </c>
      <c r="F38" s="78" t="s">
        <v>1123</v>
      </c>
      <c r="G38" s="96" t="s">
        <v>65</v>
      </c>
      <c r="H38" s="97" t="s">
        <v>1291</v>
      </c>
      <c r="I38" s="97"/>
      <c r="J38" s="97">
        <v>68.0</v>
      </c>
      <c r="K38" s="97" t="str">
        <f t="shared" si="1"/>
        <v>above 56 days</v>
      </c>
      <c r="L38" s="105">
        <f t="shared" si="2"/>
        <v>45012</v>
      </c>
      <c r="M38" s="106" t="s">
        <v>2401</v>
      </c>
      <c r="N38" s="106"/>
      <c r="O38" s="106"/>
      <c r="P38" s="98">
        <f t="shared" si="3"/>
        <v>668</v>
      </c>
      <c r="Q38" s="98">
        <f t="shared" si="4"/>
        <v>45012</v>
      </c>
      <c r="R38" s="98">
        <f t="shared" si="5"/>
        <v>45012</v>
      </c>
      <c r="S38" s="98">
        <f t="shared" si="6"/>
        <v>668</v>
      </c>
      <c r="T38" s="113" t="str">
        <f t="shared" si="7"/>
        <v>above 56 days</v>
      </c>
      <c r="U38" s="204" t="s">
        <v>1777</v>
      </c>
      <c r="V38" s="100">
        <v>2.0</v>
      </c>
      <c r="W38" s="97">
        <v>0.0</v>
      </c>
      <c r="X38" s="97">
        <v>0.0</v>
      </c>
      <c r="Y38" s="97">
        <v>1.0</v>
      </c>
      <c r="Z38" s="97">
        <v>0.0</v>
      </c>
      <c r="AA38" s="97">
        <v>0.0</v>
      </c>
      <c r="AB38" s="97">
        <v>0.0</v>
      </c>
      <c r="AC38" s="97">
        <v>1.0</v>
      </c>
      <c r="AD38" s="136"/>
      <c r="AE38" s="100">
        <v>0.0</v>
      </c>
      <c r="AF38" s="97">
        <v>0.0</v>
      </c>
      <c r="AG38" s="97">
        <v>0.0</v>
      </c>
      <c r="AH38" s="97">
        <v>0.0</v>
      </c>
      <c r="AI38" s="97">
        <v>0.0</v>
      </c>
      <c r="AJ38" s="97">
        <v>0.0</v>
      </c>
      <c r="AK38" s="102">
        <v>0.0</v>
      </c>
      <c r="AL38" s="103">
        <v>0.0</v>
      </c>
      <c r="AM38" s="76"/>
      <c r="AN38" s="104">
        <v>0.0</v>
      </c>
      <c r="AO38" s="97">
        <v>0.0</v>
      </c>
      <c r="AP38" s="97">
        <v>0.0</v>
      </c>
      <c r="AQ38" s="97">
        <v>0.0</v>
      </c>
      <c r="AR38" s="97">
        <v>0.0</v>
      </c>
      <c r="AS38" s="97">
        <v>0.0</v>
      </c>
      <c r="AT38" s="97">
        <v>0.0</v>
      </c>
      <c r="AU38" s="97">
        <v>0.0</v>
      </c>
    </row>
    <row r="39">
      <c r="A39" s="94" t="s">
        <v>86</v>
      </c>
      <c r="B39" s="94" t="s">
        <v>866</v>
      </c>
      <c r="C39" s="95" t="s">
        <v>867</v>
      </c>
      <c r="D39" s="78" t="s">
        <v>2196</v>
      </c>
      <c r="E39" s="78" t="s">
        <v>152</v>
      </c>
      <c r="F39" s="78" t="s">
        <v>1123</v>
      </c>
      <c r="G39" s="96" t="s">
        <v>79</v>
      </c>
      <c r="H39" s="109" t="s">
        <v>1294</v>
      </c>
      <c r="I39" s="97"/>
      <c r="J39" s="97">
        <v>6.0</v>
      </c>
      <c r="K39" s="97" t="str">
        <f t="shared" si="1"/>
        <v>1-28 days</v>
      </c>
      <c r="L39" s="105">
        <f t="shared" si="2"/>
        <v>45012</v>
      </c>
      <c r="M39" s="106" t="s">
        <v>2379</v>
      </c>
      <c r="N39" s="106"/>
      <c r="O39" s="113">
        <v>44355.0</v>
      </c>
      <c r="P39" s="98">
        <f t="shared" si="3"/>
        <v>606</v>
      </c>
      <c r="Q39" s="98">
        <f t="shared" si="4"/>
        <v>45012</v>
      </c>
      <c r="R39" s="98">
        <f t="shared" si="5"/>
        <v>657</v>
      </c>
      <c r="S39" s="98">
        <f t="shared" si="6"/>
        <v>606</v>
      </c>
      <c r="T39" s="113" t="str">
        <f t="shared" si="7"/>
        <v>above 56 days</v>
      </c>
      <c r="U39" s="205" t="s">
        <v>2380</v>
      </c>
      <c r="V39" s="100">
        <v>11.0</v>
      </c>
      <c r="W39" s="97">
        <v>1.0</v>
      </c>
      <c r="X39" s="97">
        <v>0.0</v>
      </c>
      <c r="Y39" s="97">
        <v>4.0</v>
      </c>
      <c r="Z39" s="97">
        <v>0.0</v>
      </c>
      <c r="AA39" s="97">
        <v>0.0</v>
      </c>
      <c r="AB39" s="97">
        <v>0.0</v>
      </c>
      <c r="AC39" s="97">
        <v>6.0</v>
      </c>
      <c r="AD39" s="136"/>
      <c r="AE39" s="100">
        <v>0.0</v>
      </c>
      <c r="AF39" s="97">
        <v>0.0</v>
      </c>
      <c r="AG39" s="97">
        <v>0.0</v>
      </c>
      <c r="AH39" s="97">
        <v>0.0</v>
      </c>
      <c r="AI39" s="97">
        <v>0.0</v>
      </c>
      <c r="AJ39" s="97">
        <v>0.0</v>
      </c>
      <c r="AK39" s="102">
        <v>0.0</v>
      </c>
      <c r="AL39" s="103">
        <v>0.0</v>
      </c>
      <c r="AM39" s="76" t="s">
        <v>1305</v>
      </c>
      <c r="AN39" s="104">
        <v>27.0</v>
      </c>
      <c r="AO39" s="97">
        <v>0.0</v>
      </c>
      <c r="AP39" s="97">
        <v>0.0</v>
      </c>
      <c r="AQ39" s="97">
        <v>12.0</v>
      </c>
      <c r="AR39" s="97">
        <v>0.0</v>
      </c>
      <c r="AS39" s="97">
        <v>0.0</v>
      </c>
      <c r="AT39" s="97">
        <v>0.0</v>
      </c>
      <c r="AU39" s="97">
        <v>15.0</v>
      </c>
    </row>
    <row r="40">
      <c r="A40" s="94" t="s">
        <v>86</v>
      </c>
      <c r="B40" s="94" t="s">
        <v>417</v>
      </c>
      <c r="C40" s="108" t="s">
        <v>417</v>
      </c>
      <c r="D40" s="78" t="s">
        <v>2196</v>
      </c>
      <c r="E40" s="78" t="s">
        <v>152</v>
      </c>
      <c r="F40" s="78" t="s">
        <v>1123</v>
      </c>
      <c r="G40" s="96" t="s">
        <v>79</v>
      </c>
      <c r="H40" s="97" t="s">
        <v>1299</v>
      </c>
      <c r="I40" s="109" t="s">
        <v>1300</v>
      </c>
      <c r="J40" s="97">
        <v>54.0</v>
      </c>
      <c r="K40" s="97" t="str">
        <f t="shared" si="1"/>
        <v>29-56 days</v>
      </c>
      <c r="L40" s="105">
        <f t="shared" si="2"/>
        <v>45012</v>
      </c>
      <c r="M40" s="106" t="s">
        <v>2402</v>
      </c>
      <c r="N40" s="106" t="s">
        <v>2402</v>
      </c>
      <c r="O40" s="106"/>
      <c r="P40" s="98">
        <f t="shared" si="3"/>
        <v>654</v>
      </c>
      <c r="Q40" s="98">
        <f t="shared" si="4"/>
        <v>654</v>
      </c>
      <c r="R40" s="98">
        <f t="shared" si="5"/>
        <v>45012</v>
      </c>
      <c r="S40" s="98">
        <f t="shared" si="6"/>
        <v>654</v>
      </c>
      <c r="T40" s="113" t="str">
        <f t="shared" si="7"/>
        <v>above 56 days</v>
      </c>
      <c r="U40" s="206" t="s">
        <v>1704</v>
      </c>
      <c r="V40" s="100">
        <v>7.0</v>
      </c>
      <c r="W40" s="97">
        <v>0.0</v>
      </c>
      <c r="X40" s="97">
        <v>0.0</v>
      </c>
      <c r="Y40" s="97">
        <v>2.0</v>
      </c>
      <c r="Z40" s="97">
        <v>1.0</v>
      </c>
      <c r="AA40" s="97">
        <v>0.0</v>
      </c>
      <c r="AB40" s="97">
        <v>4.0</v>
      </c>
      <c r="AC40" s="97" t="s">
        <v>624</v>
      </c>
      <c r="AD40" s="136" t="s">
        <v>1704</v>
      </c>
      <c r="AE40" s="100">
        <v>8.0</v>
      </c>
      <c r="AF40" s="97">
        <v>0.0</v>
      </c>
      <c r="AG40" s="97">
        <v>0.0</v>
      </c>
      <c r="AH40" s="97">
        <v>2.0</v>
      </c>
      <c r="AI40" s="97">
        <v>2.0</v>
      </c>
      <c r="AJ40" s="97">
        <v>0.0</v>
      </c>
      <c r="AK40" s="97">
        <v>4.0</v>
      </c>
      <c r="AL40" s="103" t="s">
        <v>624</v>
      </c>
      <c r="AM40" s="76"/>
      <c r="AN40" s="104">
        <v>0.0</v>
      </c>
      <c r="AO40" s="97">
        <v>0.0</v>
      </c>
      <c r="AP40" s="97">
        <v>0.0</v>
      </c>
      <c r="AQ40" s="97">
        <v>0.0</v>
      </c>
      <c r="AR40" s="97">
        <v>0.0</v>
      </c>
      <c r="AS40" s="97">
        <v>0.0</v>
      </c>
      <c r="AT40" s="97">
        <v>0.0</v>
      </c>
      <c r="AU40" s="97" t="s">
        <v>624</v>
      </c>
    </row>
    <row r="41">
      <c r="A41" s="94" t="s">
        <v>418</v>
      </c>
      <c r="B41" s="94" t="s">
        <v>419</v>
      </c>
      <c r="C41" s="108" t="s">
        <v>419</v>
      </c>
      <c r="D41" s="78" t="s">
        <v>2196</v>
      </c>
      <c r="E41" s="78" t="s">
        <v>105</v>
      </c>
      <c r="F41" s="78" t="s">
        <v>64</v>
      </c>
      <c r="G41" s="96" t="s">
        <v>106</v>
      </c>
      <c r="H41" s="97" t="s">
        <v>1305</v>
      </c>
      <c r="I41" s="109" t="s">
        <v>1251</v>
      </c>
      <c r="J41" s="97">
        <v>5.0</v>
      </c>
      <c r="K41" s="97" t="str">
        <f t="shared" si="1"/>
        <v>1-28 days</v>
      </c>
      <c r="L41" s="105">
        <f t="shared" si="2"/>
        <v>45012</v>
      </c>
      <c r="M41" s="106" t="s">
        <v>2398</v>
      </c>
      <c r="N41" s="106" t="s">
        <v>2403</v>
      </c>
      <c r="O41" s="106" t="s">
        <v>1694</v>
      </c>
      <c r="P41" s="98">
        <f t="shared" si="3"/>
        <v>614</v>
      </c>
      <c r="Q41" s="98">
        <f t="shared" si="4"/>
        <v>611</v>
      </c>
      <c r="R41" s="98">
        <f t="shared" si="5"/>
        <v>650</v>
      </c>
      <c r="S41" s="98">
        <f t="shared" si="6"/>
        <v>611</v>
      </c>
      <c r="T41" s="113" t="str">
        <f t="shared" si="7"/>
        <v>above 56 days</v>
      </c>
      <c r="U41" s="204" t="s">
        <v>2399</v>
      </c>
      <c r="V41" s="100">
        <v>42.0</v>
      </c>
      <c r="W41" s="97">
        <v>4.0</v>
      </c>
      <c r="X41" s="97">
        <v>3.0</v>
      </c>
      <c r="Y41" s="97">
        <v>16.0</v>
      </c>
      <c r="Z41" s="97">
        <v>6.0</v>
      </c>
      <c r="AA41" s="97">
        <v>3.0</v>
      </c>
      <c r="AB41" s="97">
        <v>3.0</v>
      </c>
      <c r="AC41" s="97">
        <v>7.0</v>
      </c>
      <c r="AD41" s="138" t="s">
        <v>2404</v>
      </c>
      <c r="AE41" s="100">
        <v>61.0</v>
      </c>
      <c r="AF41" s="97">
        <v>7.0</v>
      </c>
      <c r="AG41" s="97">
        <v>0.0</v>
      </c>
      <c r="AH41" s="97">
        <v>32.0</v>
      </c>
      <c r="AI41" s="97">
        <v>5.0</v>
      </c>
      <c r="AJ41" s="97">
        <v>13.0</v>
      </c>
      <c r="AK41" s="102">
        <v>1.0</v>
      </c>
      <c r="AL41" s="103">
        <v>3.0</v>
      </c>
      <c r="AM41" s="114" t="s">
        <v>1693</v>
      </c>
      <c r="AN41" s="104">
        <v>38.0</v>
      </c>
      <c r="AO41" s="97">
        <v>0.0</v>
      </c>
      <c r="AP41" s="97">
        <v>0.0</v>
      </c>
      <c r="AQ41" s="97">
        <v>38.0</v>
      </c>
      <c r="AR41" s="97">
        <v>0.0</v>
      </c>
      <c r="AS41" s="97">
        <v>0.0</v>
      </c>
      <c r="AT41" s="97">
        <v>0.0</v>
      </c>
      <c r="AU41" s="97">
        <v>0.0</v>
      </c>
    </row>
    <row r="42">
      <c r="A42" s="94" t="s">
        <v>514</v>
      </c>
      <c r="B42" s="94" t="s">
        <v>529</v>
      </c>
      <c r="C42" s="108" t="s">
        <v>530</v>
      </c>
      <c r="D42" s="78" t="s">
        <v>2196</v>
      </c>
      <c r="E42" s="78" t="s">
        <v>516</v>
      </c>
      <c r="F42" s="78" t="s">
        <v>1123</v>
      </c>
      <c r="G42" s="96" t="s">
        <v>89</v>
      </c>
      <c r="H42" s="109" t="s">
        <v>1224</v>
      </c>
      <c r="I42" s="109" t="s">
        <v>1308</v>
      </c>
      <c r="J42" s="97">
        <v>16.0</v>
      </c>
      <c r="K42" s="97" t="str">
        <f t="shared" si="1"/>
        <v>1-28 days</v>
      </c>
      <c r="L42" s="105">
        <f t="shared" si="2"/>
        <v>45012</v>
      </c>
      <c r="M42" s="106" t="s">
        <v>2405</v>
      </c>
      <c r="N42" s="106"/>
      <c r="O42" s="106"/>
      <c r="P42" s="98">
        <f t="shared" si="3"/>
        <v>616</v>
      </c>
      <c r="Q42" s="98">
        <f t="shared" si="4"/>
        <v>45012</v>
      </c>
      <c r="R42" s="98">
        <f t="shared" si="5"/>
        <v>45012</v>
      </c>
      <c r="S42" s="98">
        <f t="shared" si="6"/>
        <v>616</v>
      </c>
      <c r="T42" s="113" t="str">
        <f t="shared" si="7"/>
        <v>above 56 days</v>
      </c>
      <c r="U42" s="204" t="s">
        <v>2406</v>
      </c>
      <c r="V42" s="100">
        <v>8.0</v>
      </c>
      <c r="W42" s="97">
        <v>1.0</v>
      </c>
      <c r="X42" s="97">
        <v>0.0</v>
      </c>
      <c r="Y42" s="97">
        <v>3.0</v>
      </c>
      <c r="Z42" s="97">
        <v>0.0</v>
      </c>
      <c r="AA42" s="97">
        <v>1.0</v>
      </c>
      <c r="AB42" s="97">
        <v>2.0</v>
      </c>
      <c r="AC42" s="97">
        <v>1.0</v>
      </c>
      <c r="AD42" s="136"/>
      <c r="AE42" s="100">
        <v>0.0</v>
      </c>
      <c r="AF42" s="97">
        <v>0.0</v>
      </c>
      <c r="AG42" s="97">
        <v>0.0</v>
      </c>
      <c r="AH42" s="97">
        <v>0.0</v>
      </c>
      <c r="AI42" s="97">
        <v>0.0</v>
      </c>
      <c r="AJ42" s="97">
        <v>0.0</v>
      </c>
      <c r="AK42" s="102">
        <v>0.0</v>
      </c>
      <c r="AL42" s="103">
        <v>0.0</v>
      </c>
      <c r="AM42" s="76"/>
      <c r="AN42" s="104">
        <v>0.0</v>
      </c>
      <c r="AO42" s="97">
        <v>0.0</v>
      </c>
      <c r="AP42" s="97">
        <v>0.0</v>
      </c>
      <c r="AQ42" s="97">
        <v>0.0</v>
      </c>
      <c r="AR42" s="97">
        <v>0.0</v>
      </c>
      <c r="AS42" s="97">
        <v>0.0</v>
      </c>
      <c r="AT42" s="97">
        <v>0.0</v>
      </c>
      <c r="AU42" s="97">
        <v>0.0</v>
      </c>
    </row>
    <row r="43">
      <c r="A43" s="94" t="s">
        <v>532</v>
      </c>
      <c r="B43" s="94" t="s">
        <v>533</v>
      </c>
      <c r="C43" s="108" t="s">
        <v>534</v>
      </c>
      <c r="D43" s="78" t="s">
        <v>2196</v>
      </c>
      <c r="E43" s="78" t="s">
        <v>560</v>
      </c>
      <c r="F43" s="78" t="s">
        <v>1123</v>
      </c>
      <c r="G43" s="96" t="s">
        <v>79</v>
      </c>
      <c r="H43" s="109" t="s">
        <v>1311</v>
      </c>
      <c r="I43" s="97"/>
      <c r="J43" s="97">
        <v>41.0</v>
      </c>
      <c r="K43" s="97" t="str">
        <f t="shared" si="1"/>
        <v>29-56 days</v>
      </c>
      <c r="L43" s="105">
        <f t="shared" si="2"/>
        <v>45012</v>
      </c>
      <c r="M43" s="106" t="s">
        <v>1514</v>
      </c>
      <c r="N43" s="106"/>
      <c r="O43" s="106" t="s">
        <v>1639</v>
      </c>
      <c r="P43" s="98">
        <f t="shared" si="3"/>
        <v>641</v>
      </c>
      <c r="Q43" s="98">
        <f t="shared" si="4"/>
        <v>45012</v>
      </c>
      <c r="R43" s="98">
        <f t="shared" si="5"/>
        <v>669</v>
      </c>
      <c r="S43" s="98">
        <f t="shared" si="6"/>
        <v>641</v>
      </c>
      <c r="T43" s="113" t="str">
        <f t="shared" si="7"/>
        <v>above 56 days</v>
      </c>
      <c r="U43" s="204" t="s">
        <v>1512</v>
      </c>
      <c r="V43" s="100">
        <v>3.0</v>
      </c>
      <c r="W43" s="97">
        <v>0.0</v>
      </c>
      <c r="X43" s="97">
        <v>1.0</v>
      </c>
      <c r="Y43" s="97">
        <v>0.0</v>
      </c>
      <c r="Z43" s="97">
        <v>1.0</v>
      </c>
      <c r="AA43" s="97">
        <v>0.0</v>
      </c>
      <c r="AB43" s="97">
        <v>1.0</v>
      </c>
      <c r="AC43" s="97">
        <v>0.0</v>
      </c>
      <c r="AD43" s="136"/>
      <c r="AE43" s="100">
        <v>0.0</v>
      </c>
      <c r="AF43" s="97">
        <v>0.0</v>
      </c>
      <c r="AG43" s="97">
        <v>0.0</v>
      </c>
      <c r="AH43" s="97">
        <v>0.0</v>
      </c>
      <c r="AI43" s="97">
        <v>0.0</v>
      </c>
      <c r="AJ43" s="97">
        <v>0.0</v>
      </c>
      <c r="AK43" s="102">
        <v>0.0</v>
      </c>
      <c r="AL43" s="103">
        <v>0.0</v>
      </c>
      <c r="AM43" s="114" t="s">
        <v>1638</v>
      </c>
      <c r="AN43" s="104">
        <v>23.0</v>
      </c>
      <c r="AO43" s="97">
        <v>0.0</v>
      </c>
      <c r="AP43" s="97">
        <v>0.0</v>
      </c>
      <c r="AQ43" s="97">
        <v>6.0</v>
      </c>
      <c r="AR43" s="97">
        <v>0.0</v>
      </c>
      <c r="AS43" s="97">
        <v>7.0</v>
      </c>
      <c r="AT43" s="97">
        <v>1.0</v>
      </c>
      <c r="AU43" s="97">
        <v>9.0</v>
      </c>
    </row>
    <row r="44">
      <c r="A44" s="94" t="s">
        <v>386</v>
      </c>
      <c r="B44" s="94" t="s">
        <v>387</v>
      </c>
      <c r="C44" s="78" t="s">
        <v>387</v>
      </c>
      <c r="D44" s="78" t="s">
        <v>2197</v>
      </c>
      <c r="E44" s="78" t="s">
        <v>388</v>
      </c>
      <c r="F44" s="78" t="s">
        <v>1123</v>
      </c>
      <c r="G44" s="96" t="s">
        <v>106</v>
      </c>
      <c r="H44" s="109" t="s">
        <v>1312</v>
      </c>
      <c r="I44" s="109" t="s">
        <v>1313</v>
      </c>
      <c r="J44" s="97">
        <v>36.0</v>
      </c>
      <c r="K44" s="97" t="str">
        <f t="shared" si="1"/>
        <v>29-56 days</v>
      </c>
      <c r="L44" s="105">
        <f t="shared" si="2"/>
        <v>45012</v>
      </c>
      <c r="M44" s="106" t="s">
        <v>1315</v>
      </c>
      <c r="N44" s="106"/>
      <c r="O44" s="106" t="s">
        <v>1315</v>
      </c>
      <c r="P44" s="98">
        <f t="shared" si="3"/>
        <v>636</v>
      </c>
      <c r="Q44" s="98">
        <f t="shared" si="4"/>
        <v>45012</v>
      </c>
      <c r="R44" s="98">
        <f t="shared" si="5"/>
        <v>636</v>
      </c>
      <c r="S44" s="98">
        <f t="shared" si="6"/>
        <v>636</v>
      </c>
      <c r="T44" s="113" t="str">
        <f t="shared" si="7"/>
        <v>above 56 days</v>
      </c>
      <c r="U44" s="138" t="s">
        <v>1314</v>
      </c>
      <c r="V44" s="100">
        <v>4.0</v>
      </c>
      <c r="W44" s="97">
        <v>0.0</v>
      </c>
      <c r="X44" s="97">
        <v>1.0</v>
      </c>
      <c r="Y44" s="97">
        <v>1.0</v>
      </c>
      <c r="Z44" s="97">
        <v>1.0</v>
      </c>
      <c r="AA44" s="97">
        <v>1.0</v>
      </c>
      <c r="AB44" s="97">
        <v>0.0</v>
      </c>
      <c r="AC44" s="97">
        <v>0.0</v>
      </c>
      <c r="AD44" s="136"/>
      <c r="AE44" s="100">
        <v>0.0</v>
      </c>
      <c r="AF44" s="97">
        <v>0.0</v>
      </c>
      <c r="AG44" s="97">
        <v>0.0</v>
      </c>
      <c r="AH44" s="97">
        <v>0.0</v>
      </c>
      <c r="AI44" s="97">
        <v>0.0</v>
      </c>
      <c r="AJ44" s="97">
        <v>0.0</v>
      </c>
      <c r="AK44" s="102">
        <v>0.0</v>
      </c>
      <c r="AL44" s="103">
        <v>0.0</v>
      </c>
      <c r="AM44" s="114" t="s">
        <v>1314</v>
      </c>
      <c r="AN44" s="104">
        <v>3.0</v>
      </c>
      <c r="AO44" s="97">
        <v>0.0</v>
      </c>
      <c r="AP44" s="97">
        <v>1.0</v>
      </c>
      <c r="AQ44" s="97">
        <v>0.0</v>
      </c>
      <c r="AR44" s="97">
        <v>1.0</v>
      </c>
      <c r="AS44" s="97">
        <v>0.0</v>
      </c>
      <c r="AT44" s="97">
        <v>0.0</v>
      </c>
      <c r="AU44" s="97">
        <v>1.0</v>
      </c>
    </row>
    <row r="45">
      <c r="A45" s="94" t="s">
        <v>558</v>
      </c>
      <c r="B45" s="94" t="s">
        <v>1316</v>
      </c>
      <c r="C45" s="108" t="s">
        <v>1317</v>
      </c>
      <c r="D45" s="78" t="s">
        <v>2196</v>
      </c>
      <c r="E45" s="78" t="s">
        <v>1318</v>
      </c>
      <c r="F45" s="78" t="s">
        <v>64</v>
      </c>
      <c r="G45" s="96" t="s">
        <v>79</v>
      </c>
      <c r="H45" s="109" t="s">
        <v>1319</v>
      </c>
      <c r="I45" s="97"/>
      <c r="J45" s="97">
        <v>126.0</v>
      </c>
      <c r="K45" s="97" t="str">
        <f t="shared" si="1"/>
        <v>above 56 days</v>
      </c>
      <c r="L45" s="105">
        <f t="shared" si="2"/>
        <v>45012</v>
      </c>
      <c r="M45" s="106" t="s">
        <v>1321</v>
      </c>
      <c r="N45" s="106"/>
      <c r="O45" s="106"/>
      <c r="P45" s="98">
        <f t="shared" si="3"/>
        <v>726</v>
      </c>
      <c r="Q45" s="98">
        <f t="shared" si="4"/>
        <v>45012</v>
      </c>
      <c r="R45" s="98">
        <f t="shared" si="5"/>
        <v>45012</v>
      </c>
      <c r="S45" s="98">
        <f t="shared" si="6"/>
        <v>726</v>
      </c>
      <c r="T45" s="113" t="str">
        <f t="shared" si="7"/>
        <v>above 56 days</v>
      </c>
      <c r="U45" s="204" t="s">
        <v>1320</v>
      </c>
      <c r="V45" s="100">
        <v>1.0</v>
      </c>
      <c r="W45" s="97">
        <v>0.0</v>
      </c>
      <c r="X45" s="97">
        <v>0.0</v>
      </c>
      <c r="Y45" s="97">
        <v>0.0</v>
      </c>
      <c r="Z45" s="97">
        <v>0.0</v>
      </c>
      <c r="AA45" s="97">
        <v>0.0</v>
      </c>
      <c r="AB45" s="97">
        <v>0.0</v>
      </c>
      <c r="AC45" s="97">
        <v>1.0</v>
      </c>
      <c r="AD45" s="136"/>
      <c r="AE45" s="100">
        <v>0.0</v>
      </c>
      <c r="AF45" s="97">
        <v>0.0</v>
      </c>
      <c r="AG45" s="97">
        <v>0.0</v>
      </c>
      <c r="AH45" s="97">
        <v>0.0</v>
      </c>
      <c r="AI45" s="97">
        <v>0.0</v>
      </c>
      <c r="AJ45" s="97">
        <v>0.0</v>
      </c>
      <c r="AK45" s="102">
        <v>0.0</v>
      </c>
      <c r="AL45" s="103">
        <v>0.0</v>
      </c>
      <c r="AM45" s="76"/>
      <c r="AN45" s="104">
        <v>0.0</v>
      </c>
      <c r="AO45" s="97">
        <v>0.0</v>
      </c>
      <c r="AP45" s="97">
        <v>0.0</v>
      </c>
      <c r="AQ45" s="97">
        <v>0.0</v>
      </c>
      <c r="AR45" s="97">
        <v>0.0</v>
      </c>
      <c r="AS45" s="97">
        <v>0.0</v>
      </c>
      <c r="AT45" s="97">
        <v>0.0</v>
      </c>
      <c r="AU45" s="97">
        <v>0.0</v>
      </c>
    </row>
    <row r="46">
      <c r="A46" s="94" t="s">
        <v>129</v>
      </c>
      <c r="B46" s="94" t="s">
        <v>377</v>
      </c>
      <c r="C46" s="108" t="s">
        <v>377</v>
      </c>
      <c r="D46" s="78" t="s">
        <v>2198</v>
      </c>
      <c r="E46" s="78" t="s">
        <v>754</v>
      </c>
      <c r="F46" s="78" t="s">
        <v>1144</v>
      </c>
      <c r="G46" s="96" t="s">
        <v>79</v>
      </c>
      <c r="H46" s="97" t="s">
        <v>1322</v>
      </c>
      <c r="I46" s="109" t="s">
        <v>1323</v>
      </c>
      <c r="J46" s="97">
        <v>12.0</v>
      </c>
      <c r="K46" s="97" t="str">
        <f t="shared" si="1"/>
        <v>1-28 days</v>
      </c>
      <c r="L46" s="105">
        <f t="shared" si="2"/>
        <v>45012</v>
      </c>
      <c r="M46" s="106" t="s">
        <v>1128</v>
      </c>
      <c r="N46" s="113">
        <v>44321.0</v>
      </c>
      <c r="O46" s="106" t="s">
        <v>2393</v>
      </c>
      <c r="P46" s="98">
        <f t="shared" si="3"/>
        <v>612</v>
      </c>
      <c r="Q46" s="98">
        <f t="shared" si="4"/>
        <v>691</v>
      </c>
      <c r="R46" s="98">
        <f t="shared" si="5"/>
        <v>655</v>
      </c>
      <c r="S46" s="98">
        <f t="shared" si="6"/>
        <v>612</v>
      </c>
      <c r="T46" s="113" t="str">
        <f t="shared" si="7"/>
        <v>above 56 days</v>
      </c>
      <c r="U46" s="204" t="s">
        <v>1126</v>
      </c>
      <c r="V46" s="100">
        <v>8.0</v>
      </c>
      <c r="W46" s="97">
        <v>1.0</v>
      </c>
      <c r="X46" s="97">
        <v>0.0</v>
      </c>
      <c r="Y46" s="97">
        <v>2.0</v>
      </c>
      <c r="Z46" s="97">
        <v>0.0</v>
      </c>
      <c r="AA46" s="97">
        <v>3.0</v>
      </c>
      <c r="AB46" s="97">
        <v>0.0</v>
      </c>
      <c r="AC46" s="97">
        <v>2.0</v>
      </c>
      <c r="AD46" s="136" t="s">
        <v>1502</v>
      </c>
      <c r="AE46" s="100">
        <v>6.0</v>
      </c>
      <c r="AF46" s="97">
        <v>0.0</v>
      </c>
      <c r="AG46" s="97">
        <v>0.0</v>
      </c>
      <c r="AH46" s="97">
        <v>0.0</v>
      </c>
      <c r="AI46" s="97">
        <v>0.0</v>
      </c>
      <c r="AJ46" s="97">
        <v>6.0</v>
      </c>
      <c r="AK46" s="102">
        <v>0.0</v>
      </c>
      <c r="AL46" s="103">
        <v>0.0</v>
      </c>
      <c r="AM46" s="76" t="s">
        <v>1220</v>
      </c>
      <c r="AN46" s="104">
        <v>74.0</v>
      </c>
      <c r="AO46" s="97">
        <v>0.0</v>
      </c>
      <c r="AP46" s="97">
        <v>0.0</v>
      </c>
      <c r="AQ46" s="97">
        <v>3.0</v>
      </c>
      <c r="AR46" s="97">
        <v>0.0</v>
      </c>
      <c r="AS46" s="97">
        <v>8.0</v>
      </c>
      <c r="AT46" s="97">
        <v>0.0</v>
      </c>
      <c r="AU46" s="97">
        <v>63.0</v>
      </c>
    </row>
    <row r="47">
      <c r="A47" s="94" t="s">
        <v>307</v>
      </c>
      <c r="B47" s="94" t="s">
        <v>1326</v>
      </c>
      <c r="C47" s="108" t="s">
        <v>1327</v>
      </c>
      <c r="D47" s="78" t="s">
        <v>76</v>
      </c>
      <c r="E47" s="78" t="s">
        <v>1137</v>
      </c>
      <c r="F47" s="78" t="s">
        <v>1138</v>
      </c>
      <c r="G47" s="96" t="s">
        <v>233</v>
      </c>
      <c r="H47" s="109" t="s">
        <v>1328</v>
      </c>
      <c r="I47" s="109" t="s">
        <v>1140</v>
      </c>
      <c r="J47" s="97">
        <v>8.0</v>
      </c>
      <c r="K47" s="97" t="str">
        <f t="shared" si="1"/>
        <v>1-28 days</v>
      </c>
      <c r="L47" s="105">
        <f t="shared" si="2"/>
        <v>45012</v>
      </c>
      <c r="M47" s="106" t="s">
        <v>1331</v>
      </c>
      <c r="N47" s="106" t="s">
        <v>1332</v>
      </c>
      <c r="O47" s="106"/>
      <c r="P47" s="98">
        <f t="shared" si="3"/>
        <v>680</v>
      </c>
      <c r="Q47" s="98">
        <f t="shared" si="4"/>
        <v>711</v>
      </c>
      <c r="R47" s="98">
        <f t="shared" si="5"/>
        <v>45012</v>
      </c>
      <c r="S47" s="98">
        <f t="shared" si="6"/>
        <v>680</v>
      </c>
      <c r="T47" s="113" t="str">
        <f t="shared" si="7"/>
        <v>above 56 days</v>
      </c>
      <c r="U47" s="204" t="s">
        <v>1329</v>
      </c>
      <c r="V47" s="100">
        <v>6.0</v>
      </c>
      <c r="W47" s="97">
        <v>0.0</v>
      </c>
      <c r="X47" s="97">
        <v>0.0</v>
      </c>
      <c r="Y47" s="97">
        <v>0.0</v>
      </c>
      <c r="Z47" s="97">
        <v>0.0</v>
      </c>
      <c r="AA47" s="97">
        <v>2.0</v>
      </c>
      <c r="AB47" s="97">
        <v>4.0</v>
      </c>
      <c r="AC47" s="97">
        <v>0.0</v>
      </c>
      <c r="AD47" s="138" t="s">
        <v>1330</v>
      </c>
      <c r="AE47" s="100">
        <v>2.0</v>
      </c>
      <c r="AF47" s="97">
        <v>0.0</v>
      </c>
      <c r="AG47" s="97">
        <v>0.0</v>
      </c>
      <c r="AH47" s="97">
        <v>0.0</v>
      </c>
      <c r="AI47" s="97">
        <v>0.0</v>
      </c>
      <c r="AJ47" s="97">
        <v>0.0</v>
      </c>
      <c r="AK47" s="102">
        <v>1.0</v>
      </c>
      <c r="AL47" s="103">
        <v>1.0</v>
      </c>
      <c r="AM47" s="76"/>
      <c r="AN47" s="104">
        <v>0.0</v>
      </c>
      <c r="AO47" s="97">
        <v>0.0</v>
      </c>
      <c r="AP47" s="97">
        <v>0.0</v>
      </c>
      <c r="AQ47" s="97">
        <v>0.0</v>
      </c>
      <c r="AR47" s="97">
        <v>0.0</v>
      </c>
      <c r="AS47" s="97">
        <v>0.0</v>
      </c>
      <c r="AT47" s="97">
        <v>0.0</v>
      </c>
      <c r="AU47" s="97">
        <v>0.0</v>
      </c>
    </row>
    <row r="48">
      <c r="A48" s="94" t="s">
        <v>121</v>
      </c>
      <c r="B48" s="94" t="s">
        <v>122</v>
      </c>
      <c r="C48" s="108" t="s">
        <v>123</v>
      </c>
      <c r="D48" s="78" t="s">
        <v>2196</v>
      </c>
      <c r="E48" s="78" t="s">
        <v>124</v>
      </c>
      <c r="F48" s="78" t="s">
        <v>1123</v>
      </c>
      <c r="G48" s="96" t="s">
        <v>79</v>
      </c>
      <c r="H48" s="109" t="s">
        <v>1333</v>
      </c>
      <c r="I48" s="97" t="s">
        <v>1334</v>
      </c>
      <c r="J48" s="97">
        <v>7.0</v>
      </c>
      <c r="K48" s="97" t="str">
        <f t="shared" si="1"/>
        <v>1-28 days</v>
      </c>
      <c r="L48" s="105">
        <f t="shared" si="2"/>
        <v>45012</v>
      </c>
      <c r="M48" s="106" t="s">
        <v>1768</v>
      </c>
      <c r="N48" s="106" t="s">
        <v>1768</v>
      </c>
      <c r="O48" s="106" t="s">
        <v>2407</v>
      </c>
      <c r="P48" s="98">
        <f t="shared" si="3"/>
        <v>607</v>
      </c>
      <c r="Q48" s="98">
        <f t="shared" si="4"/>
        <v>607</v>
      </c>
      <c r="R48" s="98">
        <f t="shared" si="5"/>
        <v>621</v>
      </c>
      <c r="S48" s="98">
        <f t="shared" si="6"/>
        <v>607</v>
      </c>
      <c r="T48" s="113" t="str">
        <f t="shared" si="7"/>
        <v>above 56 days</v>
      </c>
      <c r="U48" s="204" t="s">
        <v>1767</v>
      </c>
      <c r="V48" s="100">
        <v>120.0</v>
      </c>
      <c r="W48" s="97">
        <v>51.0</v>
      </c>
      <c r="X48" s="97">
        <v>16.0</v>
      </c>
      <c r="Y48" s="97">
        <v>14.0</v>
      </c>
      <c r="Z48" s="97">
        <v>11.0</v>
      </c>
      <c r="AA48" s="97">
        <v>12.0</v>
      </c>
      <c r="AB48" s="97">
        <v>8.0</v>
      </c>
      <c r="AC48" s="97">
        <v>8.0</v>
      </c>
      <c r="AD48" s="138" t="s">
        <v>1767</v>
      </c>
      <c r="AE48" s="100">
        <v>85.0</v>
      </c>
      <c r="AF48" s="97">
        <v>34.0</v>
      </c>
      <c r="AG48" s="97">
        <v>11.0</v>
      </c>
      <c r="AH48" s="97">
        <v>22.0</v>
      </c>
      <c r="AI48" s="97">
        <v>1.0</v>
      </c>
      <c r="AJ48" s="97">
        <v>2.0</v>
      </c>
      <c r="AK48" s="102">
        <v>7.0</v>
      </c>
      <c r="AL48" s="103">
        <v>8.0</v>
      </c>
      <c r="AM48" s="114" t="s">
        <v>2408</v>
      </c>
      <c r="AN48" s="104">
        <v>17.0</v>
      </c>
      <c r="AO48" s="97">
        <v>2.0</v>
      </c>
      <c r="AP48" s="97">
        <v>3.0</v>
      </c>
      <c r="AQ48" s="97">
        <v>11.0</v>
      </c>
      <c r="AR48" s="97">
        <v>0.0</v>
      </c>
      <c r="AS48" s="97">
        <v>0.0</v>
      </c>
      <c r="AT48" s="97">
        <v>0.0</v>
      </c>
      <c r="AU48" s="97">
        <v>1.0</v>
      </c>
    </row>
    <row r="49">
      <c r="A49" s="94" t="s">
        <v>103</v>
      </c>
      <c r="B49" s="94" t="s">
        <v>425</v>
      </c>
      <c r="C49" s="108" t="s">
        <v>426</v>
      </c>
      <c r="D49" s="78" t="s">
        <v>2196</v>
      </c>
      <c r="E49" s="78" t="s">
        <v>105</v>
      </c>
      <c r="F49" s="78" t="s">
        <v>1123</v>
      </c>
      <c r="G49" s="96" t="s">
        <v>89</v>
      </c>
      <c r="H49" s="109" t="s">
        <v>1337</v>
      </c>
      <c r="I49" s="109" t="s">
        <v>1251</v>
      </c>
      <c r="J49" s="97">
        <v>7.0</v>
      </c>
      <c r="K49" s="97" t="str">
        <f t="shared" si="1"/>
        <v>1-28 days</v>
      </c>
      <c r="L49" s="105">
        <f t="shared" si="2"/>
        <v>45012</v>
      </c>
      <c r="M49" s="106" t="s">
        <v>1768</v>
      </c>
      <c r="N49" s="106" t="s">
        <v>1768</v>
      </c>
      <c r="O49" s="106" t="s">
        <v>1339</v>
      </c>
      <c r="P49" s="98">
        <f t="shared" si="3"/>
        <v>607</v>
      </c>
      <c r="Q49" s="98">
        <f t="shared" si="4"/>
        <v>607</v>
      </c>
      <c r="R49" s="98">
        <f t="shared" si="5"/>
        <v>635</v>
      </c>
      <c r="S49" s="98">
        <f t="shared" si="6"/>
        <v>607</v>
      </c>
      <c r="T49" s="113" t="str">
        <f t="shared" si="7"/>
        <v>above 56 days</v>
      </c>
      <c r="U49" s="204" t="s">
        <v>1767</v>
      </c>
      <c r="V49" s="100">
        <v>34.0</v>
      </c>
      <c r="W49" s="97">
        <v>8.0</v>
      </c>
      <c r="X49" s="97">
        <v>5.0</v>
      </c>
      <c r="Y49" s="97">
        <v>5.0</v>
      </c>
      <c r="Z49" s="97">
        <v>7.0</v>
      </c>
      <c r="AA49" s="97">
        <v>1.0</v>
      </c>
      <c r="AB49" s="97">
        <v>8.0</v>
      </c>
      <c r="AC49" s="97" t="s">
        <v>624</v>
      </c>
      <c r="AD49" s="138" t="s">
        <v>1767</v>
      </c>
      <c r="AE49" s="100">
        <v>33.0</v>
      </c>
      <c r="AF49" s="97">
        <v>11.0</v>
      </c>
      <c r="AG49" s="97">
        <v>1.0</v>
      </c>
      <c r="AH49" s="97">
        <v>5.0</v>
      </c>
      <c r="AI49" s="97">
        <v>3.0</v>
      </c>
      <c r="AJ49" s="97">
        <v>9.0</v>
      </c>
      <c r="AK49" s="97">
        <v>4.0</v>
      </c>
      <c r="AL49" s="103" t="s">
        <v>624</v>
      </c>
      <c r="AM49" s="114" t="s">
        <v>1338</v>
      </c>
      <c r="AN49" s="104">
        <v>15.0</v>
      </c>
      <c r="AO49" s="97">
        <v>0.0</v>
      </c>
      <c r="AP49" s="97">
        <v>3.0</v>
      </c>
      <c r="AQ49" s="97">
        <v>0.0</v>
      </c>
      <c r="AR49" s="97">
        <v>0.0</v>
      </c>
      <c r="AS49" s="97">
        <v>1.0</v>
      </c>
      <c r="AT49" s="97">
        <v>11.0</v>
      </c>
      <c r="AU49" s="97" t="s">
        <v>624</v>
      </c>
    </row>
    <row r="50">
      <c r="A50" s="94" t="s">
        <v>279</v>
      </c>
      <c r="B50" s="94" t="s">
        <v>280</v>
      </c>
      <c r="C50" s="95" t="s">
        <v>281</v>
      </c>
      <c r="D50" s="78" t="s">
        <v>76</v>
      </c>
      <c r="E50" s="78"/>
      <c r="F50" s="78" t="s">
        <v>1262</v>
      </c>
      <c r="G50" s="96" t="s">
        <v>135</v>
      </c>
      <c r="H50" s="97"/>
      <c r="I50" s="97"/>
      <c r="J50" s="97">
        <v>22.0</v>
      </c>
      <c r="K50" s="97" t="str">
        <f t="shared" si="1"/>
        <v>1-28 days</v>
      </c>
      <c r="L50" s="105">
        <f t="shared" si="2"/>
        <v>45012</v>
      </c>
      <c r="M50" s="106" t="s">
        <v>2409</v>
      </c>
      <c r="N50" s="106" t="s">
        <v>1343</v>
      </c>
      <c r="O50" s="106"/>
      <c r="P50" s="98">
        <f t="shared" si="3"/>
        <v>622</v>
      </c>
      <c r="Q50" s="98">
        <f t="shared" si="4"/>
        <v>665</v>
      </c>
      <c r="R50" s="98">
        <f t="shared" si="5"/>
        <v>45012</v>
      </c>
      <c r="S50" s="98">
        <f t="shared" si="6"/>
        <v>622</v>
      </c>
      <c r="T50" s="113" t="str">
        <f t="shared" si="7"/>
        <v>above 56 days</v>
      </c>
      <c r="U50" s="205" t="s">
        <v>1617</v>
      </c>
      <c r="V50" s="100">
        <v>5.0</v>
      </c>
      <c r="W50" s="97">
        <v>1.0</v>
      </c>
      <c r="X50" s="97">
        <v>0.0</v>
      </c>
      <c r="Y50" s="97">
        <v>0.0</v>
      </c>
      <c r="Z50" s="97">
        <v>0.0</v>
      </c>
      <c r="AA50" s="97">
        <v>2.0</v>
      </c>
      <c r="AB50" s="97">
        <v>0.0</v>
      </c>
      <c r="AC50" s="97">
        <v>2.0</v>
      </c>
      <c r="AD50" s="138" t="s">
        <v>1341</v>
      </c>
      <c r="AE50" s="100">
        <v>1.0</v>
      </c>
      <c r="AF50" s="97">
        <v>0.0</v>
      </c>
      <c r="AG50" s="97">
        <v>0.0</v>
      </c>
      <c r="AH50" s="97">
        <v>1.0</v>
      </c>
      <c r="AI50" s="97">
        <v>0.0</v>
      </c>
      <c r="AJ50" s="97">
        <v>0.0</v>
      </c>
      <c r="AK50" s="102">
        <v>0.0</v>
      </c>
      <c r="AL50" s="103">
        <v>0.0</v>
      </c>
      <c r="AM50" s="76"/>
      <c r="AN50" s="104">
        <v>0.0</v>
      </c>
      <c r="AO50" s="97">
        <v>0.0</v>
      </c>
      <c r="AP50" s="97">
        <v>0.0</v>
      </c>
      <c r="AQ50" s="97">
        <v>0.0</v>
      </c>
      <c r="AR50" s="97">
        <v>0.0</v>
      </c>
      <c r="AS50" s="97">
        <v>0.0</v>
      </c>
      <c r="AT50" s="97">
        <v>0.0</v>
      </c>
      <c r="AU50" s="97">
        <v>0.0</v>
      </c>
    </row>
    <row r="51">
      <c r="A51" s="94" t="s">
        <v>121</v>
      </c>
      <c r="B51" s="94" t="s">
        <v>1344</v>
      </c>
      <c r="C51" s="108" t="s">
        <v>1344</v>
      </c>
      <c r="D51" s="78" t="s">
        <v>2197</v>
      </c>
      <c r="E51" s="78" t="s">
        <v>124</v>
      </c>
      <c r="F51" s="78" t="s">
        <v>1123</v>
      </c>
      <c r="G51" s="96" t="s">
        <v>79</v>
      </c>
      <c r="H51" s="97" t="s">
        <v>1334</v>
      </c>
      <c r="I51" s="97"/>
      <c r="J51" s="97">
        <v>6.0</v>
      </c>
      <c r="K51" s="97" t="str">
        <f t="shared" si="1"/>
        <v>1-28 days</v>
      </c>
      <c r="L51" s="105">
        <f t="shared" si="2"/>
        <v>45012</v>
      </c>
      <c r="M51" s="106" t="s">
        <v>1768</v>
      </c>
      <c r="N51" s="106" t="s">
        <v>2379</v>
      </c>
      <c r="O51" s="106"/>
      <c r="P51" s="98">
        <f t="shared" si="3"/>
        <v>607</v>
      </c>
      <c r="Q51" s="98">
        <f t="shared" si="4"/>
        <v>606</v>
      </c>
      <c r="R51" s="98">
        <f t="shared" si="5"/>
        <v>45012</v>
      </c>
      <c r="S51" s="98">
        <f t="shared" si="6"/>
        <v>606</v>
      </c>
      <c r="T51" s="113" t="str">
        <f t="shared" si="7"/>
        <v>above 56 days</v>
      </c>
      <c r="U51" s="204" t="s">
        <v>1767</v>
      </c>
      <c r="V51" s="100">
        <v>51.0</v>
      </c>
      <c r="W51" s="97">
        <v>18.0</v>
      </c>
      <c r="X51" s="97">
        <v>7.0</v>
      </c>
      <c r="Y51" s="97">
        <v>9.0</v>
      </c>
      <c r="Z51" s="97">
        <v>3.0</v>
      </c>
      <c r="AA51" s="97">
        <v>11.0</v>
      </c>
      <c r="AB51" s="97">
        <v>2.0</v>
      </c>
      <c r="AC51" s="97">
        <v>1.0</v>
      </c>
      <c r="AD51" s="138" t="s">
        <v>2380</v>
      </c>
      <c r="AE51" s="100">
        <v>62.0</v>
      </c>
      <c r="AF51" s="97">
        <v>22.0</v>
      </c>
      <c r="AG51" s="97">
        <v>23.0</v>
      </c>
      <c r="AH51" s="97">
        <v>1.0</v>
      </c>
      <c r="AI51" s="97">
        <v>7.0</v>
      </c>
      <c r="AJ51" s="97">
        <v>8.0</v>
      </c>
      <c r="AK51" s="102">
        <v>0.0</v>
      </c>
      <c r="AL51" s="103">
        <v>1.0</v>
      </c>
      <c r="AM51" s="76"/>
      <c r="AN51" s="104">
        <v>0.0</v>
      </c>
      <c r="AO51" s="97">
        <v>0.0</v>
      </c>
      <c r="AP51" s="97">
        <v>0.0</v>
      </c>
      <c r="AQ51" s="97">
        <v>0.0</v>
      </c>
      <c r="AR51" s="97">
        <v>0.0</v>
      </c>
      <c r="AS51" s="97">
        <v>0.0</v>
      </c>
      <c r="AT51" s="97">
        <v>0.0</v>
      </c>
      <c r="AU51" s="97">
        <v>0.0</v>
      </c>
    </row>
    <row r="52">
      <c r="A52" s="94" t="s">
        <v>129</v>
      </c>
      <c r="B52" s="94" t="s">
        <v>548</v>
      </c>
      <c r="C52" s="108" t="s">
        <v>549</v>
      </c>
      <c r="D52" s="78" t="s">
        <v>2198</v>
      </c>
      <c r="E52" s="78" t="s">
        <v>754</v>
      </c>
      <c r="F52" s="78" t="s">
        <v>1144</v>
      </c>
      <c r="G52" s="96" t="s">
        <v>89</v>
      </c>
      <c r="H52" s="109" t="s">
        <v>1345</v>
      </c>
      <c r="I52" s="109" t="s">
        <v>1346</v>
      </c>
      <c r="J52" s="97">
        <v>3.0</v>
      </c>
      <c r="K52" s="97" t="str">
        <f t="shared" si="1"/>
        <v>1-28 days</v>
      </c>
      <c r="L52" s="105">
        <f t="shared" si="2"/>
        <v>45012</v>
      </c>
      <c r="M52" s="106" t="s">
        <v>2379</v>
      </c>
      <c r="N52" s="106" t="s">
        <v>2379</v>
      </c>
      <c r="O52" s="113">
        <v>44382.0</v>
      </c>
      <c r="P52" s="98">
        <f t="shared" si="3"/>
        <v>606</v>
      </c>
      <c r="Q52" s="98">
        <f t="shared" si="4"/>
        <v>606</v>
      </c>
      <c r="R52" s="98">
        <f t="shared" si="5"/>
        <v>630</v>
      </c>
      <c r="S52" s="98">
        <f t="shared" si="6"/>
        <v>606</v>
      </c>
      <c r="T52" s="113" t="str">
        <f t="shared" si="7"/>
        <v>above 56 days</v>
      </c>
      <c r="U52" s="204" t="s">
        <v>2380</v>
      </c>
      <c r="V52" s="100">
        <v>44.0</v>
      </c>
      <c r="W52" s="97">
        <v>28.0</v>
      </c>
      <c r="X52" s="97">
        <v>6.0</v>
      </c>
      <c r="Y52" s="97">
        <v>3.0</v>
      </c>
      <c r="Z52" s="97">
        <v>0.0</v>
      </c>
      <c r="AA52" s="97">
        <v>0.0</v>
      </c>
      <c r="AB52" s="97">
        <v>1.0</v>
      </c>
      <c r="AC52" s="97">
        <v>6.0</v>
      </c>
      <c r="AD52" s="138" t="s">
        <v>2380</v>
      </c>
      <c r="AE52" s="100">
        <v>13.0</v>
      </c>
      <c r="AF52" s="97">
        <v>2.0</v>
      </c>
      <c r="AG52" s="97">
        <v>4.0</v>
      </c>
      <c r="AH52" s="97">
        <v>5.0</v>
      </c>
      <c r="AI52" s="97">
        <v>0.0</v>
      </c>
      <c r="AJ52" s="97">
        <v>1.0</v>
      </c>
      <c r="AK52" s="102">
        <v>0.0</v>
      </c>
      <c r="AL52" s="103">
        <v>1.0</v>
      </c>
      <c r="AM52" s="76" t="s">
        <v>1348</v>
      </c>
      <c r="AN52" s="104">
        <v>3.0</v>
      </c>
      <c r="AO52" s="97">
        <v>1.0</v>
      </c>
      <c r="AP52" s="97">
        <v>0.0</v>
      </c>
      <c r="AQ52" s="97">
        <v>0.0</v>
      </c>
      <c r="AR52" s="97">
        <v>0.0</v>
      </c>
      <c r="AS52" s="97">
        <v>1.0</v>
      </c>
      <c r="AT52" s="97">
        <v>1.0</v>
      </c>
      <c r="AU52" s="97">
        <v>0.0</v>
      </c>
    </row>
    <row r="53">
      <c r="A53" s="94" t="s">
        <v>161</v>
      </c>
      <c r="B53" s="94" t="s">
        <v>411</v>
      </c>
      <c r="C53" s="108" t="s">
        <v>411</v>
      </c>
      <c r="D53" s="78" t="s">
        <v>2198</v>
      </c>
      <c r="E53" s="78" t="s">
        <v>488</v>
      </c>
      <c r="F53" s="78" t="s">
        <v>1144</v>
      </c>
      <c r="G53" s="96" t="s">
        <v>79</v>
      </c>
      <c r="H53" s="109" t="s">
        <v>1351</v>
      </c>
      <c r="I53" s="109" t="s">
        <v>125</v>
      </c>
      <c r="J53" s="97">
        <v>8.0</v>
      </c>
      <c r="K53" s="97" t="str">
        <f t="shared" si="1"/>
        <v>1-28 days</v>
      </c>
      <c r="L53" s="105">
        <f t="shared" si="2"/>
        <v>45012</v>
      </c>
      <c r="M53" s="106" t="s">
        <v>1149</v>
      </c>
      <c r="N53" s="106"/>
      <c r="O53" s="106" t="s">
        <v>2390</v>
      </c>
      <c r="P53" s="98">
        <f t="shared" si="3"/>
        <v>608</v>
      </c>
      <c r="Q53" s="98">
        <f t="shared" si="4"/>
        <v>45012</v>
      </c>
      <c r="R53" s="98">
        <f t="shared" si="5"/>
        <v>656</v>
      </c>
      <c r="S53" s="98">
        <f t="shared" si="6"/>
        <v>608</v>
      </c>
      <c r="T53" s="113" t="str">
        <f t="shared" si="7"/>
        <v>above 56 days</v>
      </c>
      <c r="U53" s="204" t="s">
        <v>1147</v>
      </c>
      <c r="V53" s="100">
        <v>13.0</v>
      </c>
      <c r="W53" s="97">
        <v>3.0</v>
      </c>
      <c r="X53" s="97">
        <v>2.0</v>
      </c>
      <c r="Y53" s="97">
        <v>3.0</v>
      </c>
      <c r="Z53" s="97">
        <v>4.0</v>
      </c>
      <c r="AA53" s="97">
        <v>0.0</v>
      </c>
      <c r="AB53" s="97">
        <v>1.0</v>
      </c>
      <c r="AC53" s="97" t="s">
        <v>624</v>
      </c>
      <c r="AD53" s="136"/>
      <c r="AE53" s="100">
        <v>0.0</v>
      </c>
      <c r="AF53" s="97">
        <v>0.0</v>
      </c>
      <c r="AG53" s="97">
        <v>0.0</v>
      </c>
      <c r="AH53" s="97">
        <v>0.0</v>
      </c>
      <c r="AI53" s="97">
        <v>0.0</v>
      </c>
      <c r="AJ53" s="97">
        <v>0.0</v>
      </c>
      <c r="AK53" s="97">
        <v>0.0</v>
      </c>
      <c r="AL53" s="103" t="s">
        <v>624</v>
      </c>
      <c r="AM53" s="76" t="s">
        <v>1204</v>
      </c>
      <c r="AN53" s="104">
        <v>1.0</v>
      </c>
      <c r="AO53" s="97">
        <v>0.0</v>
      </c>
      <c r="AP53" s="97">
        <v>0.0</v>
      </c>
      <c r="AQ53" s="97">
        <v>1.0</v>
      </c>
      <c r="AR53" s="97">
        <v>0.0</v>
      </c>
      <c r="AS53" s="97">
        <v>0.0</v>
      </c>
      <c r="AT53" s="97">
        <v>0.0</v>
      </c>
      <c r="AU53" s="97" t="s">
        <v>624</v>
      </c>
    </row>
    <row r="54">
      <c r="A54" s="94" t="s">
        <v>94</v>
      </c>
      <c r="B54" s="94" t="s">
        <v>1352</v>
      </c>
      <c r="C54" s="108" t="s">
        <v>1352</v>
      </c>
      <c r="D54" s="78" t="s">
        <v>2197</v>
      </c>
      <c r="E54" s="78" t="s">
        <v>1216</v>
      </c>
      <c r="F54" s="78" t="s">
        <v>1123</v>
      </c>
      <c r="G54" s="96" t="s">
        <v>65</v>
      </c>
      <c r="H54" s="97" t="s">
        <v>1280</v>
      </c>
      <c r="I54" s="97"/>
      <c r="J54" s="97">
        <v>5.0</v>
      </c>
      <c r="K54" s="97" t="str">
        <f t="shared" si="1"/>
        <v>1-28 days</v>
      </c>
      <c r="L54" s="105">
        <f t="shared" si="2"/>
        <v>45012</v>
      </c>
      <c r="M54" s="106" t="s">
        <v>2382</v>
      </c>
      <c r="N54" s="106"/>
      <c r="O54" s="106" t="s">
        <v>1560</v>
      </c>
      <c r="P54" s="98">
        <f t="shared" si="3"/>
        <v>605</v>
      </c>
      <c r="Q54" s="98">
        <f t="shared" si="4"/>
        <v>45012</v>
      </c>
      <c r="R54" s="98">
        <f t="shared" si="5"/>
        <v>609</v>
      </c>
      <c r="S54" s="98">
        <f t="shared" si="6"/>
        <v>605</v>
      </c>
      <c r="T54" s="113" t="str">
        <f t="shared" si="7"/>
        <v>above 56 days</v>
      </c>
      <c r="U54" s="204" t="s">
        <v>2383</v>
      </c>
      <c r="V54" s="100">
        <v>10.0</v>
      </c>
      <c r="W54" s="97">
        <v>4.0</v>
      </c>
      <c r="X54" s="97">
        <v>1.0</v>
      </c>
      <c r="Y54" s="97">
        <v>1.0</v>
      </c>
      <c r="Z54" s="97">
        <v>0.0</v>
      </c>
      <c r="AA54" s="97">
        <v>2.0</v>
      </c>
      <c r="AB54" s="97">
        <v>1.0</v>
      </c>
      <c r="AC54" s="97">
        <v>1.0</v>
      </c>
      <c r="AD54" s="136"/>
      <c r="AE54" s="100">
        <v>0.0</v>
      </c>
      <c r="AF54" s="97">
        <v>0.0</v>
      </c>
      <c r="AG54" s="97">
        <v>0.0</v>
      </c>
      <c r="AH54" s="97">
        <v>0.0</v>
      </c>
      <c r="AI54" s="97">
        <v>0.0</v>
      </c>
      <c r="AJ54" s="97">
        <v>0.0</v>
      </c>
      <c r="AK54" s="102">
        <v>0.0</v>
      </c>
      <c r="AL54" s="103">
        <v>0.0</v>
      </c>
      <c r="AM54" s="114" t="s">
        <v>1558</v>
      </c>
      <c r="AN54" s="104">
        <v>85.0</v>
      </c>
      <c r="AO54" s="97">
        <v>12.0</v>
      </c>
      <c r="AP54" s="97">
        <v>2.0</v>
      </c>
      <c r="AQ54" s="97">
        <v>0.0</v>
      </c>
      <c r="AR54" s="97">
        <v>0.0</v>
      </c>
      <c r="AS54" s="97">
        <v>11.0</v>
      </c>
      <c r="AT54" s="97">
        <v>22.0</v>
      </c>
      <c r="AU54" s="97">
        <v>38.0</v>
      </c>
    </row>
    <row r="55">
      <c r="A55" s="94" t="s">
        <v>94</v>
      </c>
      <c r="B55" s="94" t="s">
        <v>568</v>
      </c>
      <c r="C55" s="95" t="s">
        <v>569</v>
      </c>
      <c r="D55" s="78"/>
      <c r="E55" s="78" t="s">
        <v>1216</v>
      </c>
      <c r="F55" s="78" t="s">
        <v>1123</v>
      </c>
      <c r="G55" s="96" t="s">
        <v>79</v>
      </c>
      <c r="H55" s="109" t="s">
        <v>1353</v>
      </c>
      <c r="I55" s="97" t="s">
        <v>1354</v>
      </c>
      <c r="J55" s="97">
        <v>12.0</v>
      </c>
      <c r="K55" s="97" t="str">
        <f t="shared" si="1"/>
        <v>1-28 days</v>
      </c>
      <c r="L55" s="105">
        <f t="shared" si="2"/>
        <v>45012</v>
      </c>
      <c r="M55" s="106" t="s">
        <v>1128</v>
      </c>
      <c r="N55" s="106"/>
      <c r="O55" s="106"/>
      <c r="P55" s="98">
        <f t="shared" si="3"/>
        <v>612</v>
      </c>
      <c r="Q55" s="98">
        <f t="shared" si="4"/>
        <v>45012</v>
      </c>
      <c r="R55" s="98">
        <f t="shared" si="5"/>
        <v>45012</v>
      </c>
      <c r="S55" s="98">
        <f t="shared" si="6"/>
        <v>612</v>
      </c>
      <c r="T55" s="113" t="str">
        <f t="shared" si="7"/>
        <v>above 56 days</v>
      </c>
      <c r="U55" s="205" t="s">
        <v>1126</v>
      </c>
      <c r="V55" s="100">
        <v>8.0</v>
      </c>
      <c r="W55" s="97">
        <v>3.0</v>
      </c>
      <c r="X55" s="97">
        <v>0.0</v>
      </c>
      <c r="Y55" s="97">
        <v>0.0</v>
      </c>
      <c r="Z55" s="97">
        <v>1.0</v>
      </c>
      <c r="AA55" s="97">
        <v>0.0</v>
      </c>
      <c r="AB55" s="97">
        <v>0.0</v>
      </c>
      <c r="AC55" s="97">
        <v>4.0</v>
      </c>
      <c r="AD55" s="136"/>
      <c r="AE55" s="100">
        <v>0.0</v>
      </c>
      <c r="AF55" s="97">
        <v>0.0</v>
      </c>
      <c r="AG55" s="97">
        <v>0.0</v>
      </c>
      <c r="AH55" s="97">
        <v>0.0</v>
      </c>
      <c r="AI55" s="97">
        <v>0.0</v>
      </c>
      <c r="AJ55" s="97">
        <v>0.0</v>
      </c>
      <c r="AK55" s="102">
        <v>0.0</v>
      </c>
      <c r="AL55" s="103">
        <v>0.0</v>
      </c>
      <c r="AM55" s="76"/>
      <c r="AN55" s="104">
        <v>0.0</v>
      </c>
      <c r="AO55" s="97">
        <v>0.0</v>
      </c>
      <c r="AP55" s="97">
        <v>0.0</v>
      </c>
      <c r="AQ55" s="97">
        <v>0.0</v>
      </c>
      <c r="AR55" s="97">
        <v>0.0</v>
      </c>
      <c r="AS55" s="97">
        <v>0.0</v>
      </c>
      <c r="AT55" s="97">
        <v>0.0</v>
      </c>
      <c r="AU55" s="97">
        <v>0.0</v>
      </c>
    </row>
    <row r="56">
      <c r="A56" s="94" t="s">
        <v>86</v>
      </c>
      <c r="B56" s="94" t="s">
        <v>613</v>
      </c>
      <c r="C56" s="108" t="s">
        <v>614</v>
      </c>
      <c r="D56" s="78" t="s">
        <v>2196</v>
      </c>
      <c r="E56" s="78" t="s">
        <v>152</v>
      </c>
      <c r="F56" s="78" t="s">
        <v>64</v>
      </c>
      <c r="G56" s="96" t="s">
        <v>79</v>
      </c>
      <c r="H56" s="97" t="s">
        <v>1355</v>
      </c>
      <c r="I56" s="109" t="s">
        <v>1356</v>
      </c>
      <c r="J56" s="97">
        <v>43.0</v>
      </c>
      <c r="K56" s="97" t="str">
        <f t="shared" si="1"/>
        <v>29-56 days</v>
      </c>
      <c r="L56" s="105">
        <f t="shared" si="2"/>
        <v>45012</v>
      </c>
      <c r="M56" s="106" t="s">
        <v>1553</v>
      </c>
      <c r="N56" s="106" t="s">
        <v>2410</v>
      </c>
      <c r="O56" s="106" t="s">
        <v>2411</v>
      </c>
      <c r="P56" s="98">
        <f t="shared" si="3"/>
        <v>647</v>
      </c>
      <c r="Q56" s="98">
        <f t="shared" si="4"/>
        <v>686</v>
      </c>
      <c r="R56" s="98">
        <f t="shared" si="5"/>
        <v>643</v>
      </c>
      <c r="S56" s="98">
        <f t="shared" si="6"/>
        <v>643</v>
      </c>
      <c r="T56" s="113" t="str">
        <f t="shared" si="7"/>
        <v>above 56 days</v>
      </c>
      <c r="U56" s="204" t="s">
        <v>1551</v>
      </c>
      <c r="V56" s="100">
        <v>4.0</v>
      </c>
      <c r="W56" s="97">
        <v>0.0</v>
      </c>
      <c r="X56" s="97">
        <v>1.0</v>
      </c>
      <c r="Y56" s="97">
        <v>1.0</v>
      </c>
      <c r="Z56" s="97">
        <v>0.0</v>
      </c>
      <c r="AA56" s="97">
        <v>0.0</v>
      </c>
      <c r="AB56" s="97">
        <v>2.0</v>
      </c>
      <c r="AC56" s="97">
        <v>0.0</v>
      </c>
      <c r="AD56" s="136" t="s">
        <v>1357</v>
      </c>
      <c r="AE56" s="100">
        <v>2.0</v>
      </c>
      <c r="AF56" s="97">
        <v>0.0</v>
      </c>
      <c r="AG56" s="97">
        <v>0.0</v>
      </c>
      <c r="AH56" s="97">
        <v>0.0</v>
      </c>
      <c r="AI56" s="97">
        <v>0.0</v>
      </c>
      <c r="AJ56" s="97">
        <v>1.0</v>
      </c>
      <c r="AK56" s="102">
        <v>0.0</v>
      </c>
      <c r="AL56" s="103">
        <v>1.0</v>
      </c>
      <c r="AM56" s="114" t="s">
        <v>1791</v>
      </c>
      <c r="AN56" s="104">
        <v>8.0</v>
      </c>
      <c r="AO56" s="97">
        <v>0.0</v>
      </c>
      <c r="AP56" s="97">
        <v>6.0</v>
      </c>
      <c r="AQ56" s="97">
        <v>1.0</v>
      </c>
      <c r="AR56" s="97">
        <v>0.0</v>
      </c>
      <c r="AS56" s="97">
        <v>0.0</v>
      </c>
      <c r="AT56" s="97">
        <v>1.0</v>
      </c>
      <c r="AU56" s="97">
        <v>0.0</v>
      </c>
    </row>
    <row r="57">
      <c r="A57" s="94" t="s">
        <v>307</v>
      </c>
      <c r="B57" s="94" t="s">
        <v>308</v>
      </c>
      <c r="C57" s="108" t="s">
        <v>309</v>
      </c>
      <c r="D57" s="78" t="s">
        <v>76</v>
      </c>
      <c r="E57" s="78" t="s">
        <v>1137</v>
      </c>
      <c r="F57" s="78" t="s">
        <v>1138</v>
      </c>
      <c r="G57" s="96" t="s">
        <v>79</v>
      </c>
      <c r="H57" s="97" t="s">
        <v>1361</v>
      </c>
      <c r="I57" s="109" t="s">
        <v>1140</v>
      </c>
      <c r="J57" s="97">
        <v>12.0</v>
      </c>
      <c r="K57" s="97" t="str">
        <f t="shared" si="1"/>
        <v>1-28 days</v>
      </c>
      <c r="L57" s="105">
        <f t="shared" si="2"/>
        <v>45012</v>
      </c>
      <c r="M57" s="106" t="s">
        <v>1128</v>
      </c>
      <c r="N57" s="106" t="s">
        <v>1128</v>
      </c>
      <c r="O57" s="106" t="s">
        <v>1383</v>
      </c>
      <c r="P57" s="98">
        <f t="shared" si="3"/>
        <v>612</v>
      </c>
      <c r="Q57" s="98">
        <f t="shared" si="4"/>
        <v>612</v>
      </c>
      <c r="R57" s="98">
        <f t="shared" si="5"/>
        <v>727</v>
      </c>
      <c r="S57" s="98">
        <f t="shared" si="6"/>
        <v>612</v>
      </c>
      <c r="T57" s="113" t="str">
        <f t="shared" si="7"/>
        <v>above 56 days</v>
      </c>
      <c r="U57" s="204" t="s">
        <v>1126</v>
      </c>
      <c r="V57" s="100">
        <v>60.0</v>
      </c>
      <c r="W57" s="97">
        <v>15.0</v>
      </c>
      <c r="X57" s="97">
        <v>25.0</v>
      </c>
      <c r="Y57" s="97">
        <v>3.0</v>
      </c>
      <c r="Z57" s="97">
        <v>2.0</v>
      </c>
      <c r="AA57" s="97">
        <v>7.0</v>
      </c>
      <c r="AB57" s="97">
        <v>6.0</v>
      </c>
      <c r="AC57" s="97">
        <v>2.0</v>
      </c>
      <c r="AD57" s="138" t="s">
        <v>1126</v>
      </c>
      <c r="AE57" s="100">
        <v>93.0</v>
      </c>
      <c r="AF57" s="97">
        <v>18.0</v>
      </c>
      <c r="AG57" s="97">
        <v>70.0</v>
      </c>
      <c r="AH57" s="97">
        <v>2.0</v>
      </c>
      <c r="AI57" s="97">
        <v>0.0</v>
      </c>
      <c r="AJ57" s="97">
        <v>3.0</v>
      </c>
      <c r="AK57" s="102">
        <v>0.0</v>
      </c>
      <c r="AL57" s="103">
        <v>0.0</v>
      </c>
      <c r="AM57" s="114" t="s">
        <v>1381</v>
      </c>
      <c r="AN57" s="104">
        <v>1.0</v>
      </c>
      <c r="AO57" s="97">
        <v>0.0</v>
      </c>
      <c r="AP57" s="97">
        <v>0.0</v>
      </c>
      <c r="AQ57" s="97">
        <v>0.0</v>
      </c>
      <c r="AR57" s="97">
        <v>0.0</v>
      </c>
      <c r="AS57" s="97">
        <v>0.0</v>
      </c>
      <c r="AT57" s="97">
        <v>0.0</v>
      </c>
      <c r="AU57" s="97">
        <v>1.0</v>
      </c>
    </row>
    <row r="58">
      <c r="A58" s="94" t="s">
        <v>129</v>
      </c>
      <c r="B58" s="94" t="s">
        <v>130</v>
      </c>
      <c r="C58" s="108" t="s">
        <v>131</v>
      </c>
      <c r="D58" s="78" t="s">
        <v>2198</v>
      </c>
      <c r="E58" s="78" t="s">
        <v>754</v>
      </c>
      <c r="F58" s="78" t="s">
        <v>1144</v>
      </c>
      <c r="G58" s="96" t="s">
        <v>135</v>
      </c>
      <c r="H58" s="97" t="s">
        <v>1363</v>
      </c>
      <c r="I58" s="109" t="s">
        <v>1364</v>
      </c>
      <c r="J58" s="97">
        <v>15.0</v>
      </c>
      <c r="K58" s="97" t="str">
        <f t="shared" si="1"/>
        <v>1-28 days</v>
      </c>
      <c r="L58" s="105">
        <f t="shared" si="2"/>
        <v>45012</v>
      </c>
      <c r="M58" s="106" t="s">
        <v>2391</v>
      </c>
      <c r="N58" s="113">
        <v>44323.0</v>
      </c>
      <c r="O58" s="106"/>
      <c r="P58" s="98">
        <f t="shared" si="3"/>
        <v>615</v>
      </c>
      <c r="Q58" s="98">
        <f t="shared" si="4"/>
        <v>689</v>
      </c>
      <c r="R58" s="98">
        <f t="shared" si="5"/>
        <v>45012</v>
      </c>
      <c r="S58" s="98">
        <f t="shared" si="6"/>
        <v>615</v>
      </c>
      <c r="T58" s="113" t="str">
        <f t="shared" si="7"/>
        <v>above 56 days</v>
      </c>
      <c r="U58" s="204" t="s">
        <v>1812</v>
      </c>
      <c r="V58" s="100">
        <v>37.0</v>
      </c>
      <c r="W58" s="97">
        <v>4.0</v>
      </c>
      <c r="X58" s="97">
        <v>1.0</v>
      </c>
      <c r="Y58" s="97">
        <v>4.0</v>
      </c>
      <c r="Z58" s="97">
        <v>1.0</v>
      </c>
      <c r="AA58" s="97">
        <v>8.0</v>
      </c>
      <c r="AB58" s="97">
        <v>5.0</v>
      </c>
      <c r="AC58" s="97">
        <v>14.0</v>
      </c>
      <c r="AD58" s="136" t="s">
        <v>1350</v>
      </c>
      <c r="AE58" s="100">
        <v>1.0</v>
      </c>
      <c r="AF58" s="97">
        <v>0.0</v>
      </c>
      <c r="AG58" s="97">
        <v>0.0</v>
      </c>
      <c r="AH58" s="97">
        <v>0.0</v>
      </c>
      <c r="AI58" s="97">
        <v>0.0</v>
      </c>
      <c r="AJ58" s="97">
        <v>0.0</v>
      </c>
      <c r="AK58" s="102">
        <v>0.0</v>
      </c>
      <c r="AL58" s="103">
        <v>1.0</v>
      </c>
      <c r="AM58" s="76"/>
      <c r="AN58" s="104">
        <v>0.0</v>
      </c>
      <c r="AO58" s="97">
        <v>0.0</v>
      </c>
      <c r="AP58" s="97">
        <v>0.0</v>
      </c>
      <c r="AQ58" s="97">
        <v>0.0</v>
      </c>
      <c r="AR58" s="97">
        <v>0.0</v>
      </c>
      <c r="AS58" s="97">
        <v>0.0</v>
      </c>
      <c r="AT58" s="97">
        <v>0.0</v>
      </c>
      <c r="AU58" s="97">
        <v>0.0</v>
      </c>
    </row>
    <row r="59">
      <c r="A59" s="94" t="s">
        <v>86</v>
      </c>
      <c r="B59" s="94" t="s">
        <v>322</v>
      </c>
      <c r="C59" s="108" t="s">
        <v>323</v>
      </c>
      <c r="D59" s="78" t="s">
        <v>2196</v>
      </c>
      <c r="E59" s="78" t="s">
        <v>152</v>
      </c>
      <c r="F59" s="78" t="s">
        <v>64</v>
      </c>
      <c r="G59" s="96" t="s">
        <v>79</v>
      </c>
      <c r="H59" s="97" t="s">
        <v>1350</v>
      </c>
      <c r="I59" s="97"/>
      <c r="J59" s="97">
        <v>16.0</v>
      </c>
      <c r="K59" s="97" t="str">
        <f t="shared" si="1"/>
        <v>1-28 days</v>
      </c>
      <c r="L59" s="105">
        <f t="shared" si="2"/>
        <v>45012</v>
      </c>
      <c r="M59" s="106" t="s">
        <v>2405</v>
      </c>
      <c r="N59" s="106"/>
      <c r="O59" s="106"/>
      <c r="P59" s="98">
        <f t="shared" si="3"/>
        <v>616</v>
      </c>
      <c r="Q59" s="98">
        <f t="shared" si="4"/>
        <v>45012</v>
      </c>
      <c r="R59" s="98">
        <f t="shared" si="5"/>
        <v>45012</v>
      </c>
      <c r="S59" s="98">
        <f t="shared" si="6"/>
        <v>616</v>
      </c>
      <c r="T59" s="113" t="str">
        <f t="shared" si="7"/>
        <v>above 56 days</v>
      </c>
      <c r="U59" s="204" t="s">
        <v>2406</v>
      </c>
      <c r="V59" s="100">
        <v>4.0</v>
      </c>
      <c r="W59" s="97">
        <v>1.0</v>
      </c>
      <c r="X59" s="97">
        <v>1.0</v>
      </c>
      <c r="Y59" s="97">
        <v>0.0</v>
      </c>
      <c r="Z59" s="97">
        <v>0.0</v>
      </c>
      <c r="AA59" s="97">
        <v>1.0</v>
      </c>
      <c r="AB59" s="97">
        <v>1.0</v>
      </c>
      <c r="AC59" s="97" t="s">
        <v>624</v>
      </c>
      <c r="AD59" s="136"/>
      <c r="AE59" s="100">
        <v>0.0</v>
      </c>
      <c r="AF59" s="97">
        <v>0.0</v>
      </c>
      <c r="AG59" s="97">
        <v>0.0</v>
      </c>
      <c r="AH59" s="97">
        <v>0.0</v>
      </c>
      <c r="AI59" s="97">
        <v>0.0</v>
      </c>
      <c r="AJ59" s="97">
        <v>0.0</v>
      </c>
      <c r="AK59" s="97">
        <v>0.0</v>
      </c>
      <c r="AL59" s="103" t="s">
        <v>624</v>
      </c>
      <c r="AM59" s="76"/>
      <c r="AN59" s="104">
        <v>0.0</v>
      </c>
      <c r="AO59" s="97">
        <v>0.0</v>
      </c>
      <c r="AP59" s="97">
        <v>0.0</v>
      </c>
      <c r="AQ59" s="97">
        <v>0.0</v>
      </c>
      <c r="AR59" s="97">
        <v>0.0</v>
      </c>
      <c r="AS59" s="97">
        <v>0.0</v>
      </c>
      <c r="AT59" s="97">
        <v>0.0</v>
      </c>
      <c r="AU59" s="97" t="s">
        <v>624</v>
      </c>
    </row>
    <row r="60">
      <c r="A60" s="94" t="s">
        <v>94</v>
      </c>
      <c r="B60" s="94" t="s">
        <v>799</v>
      </c>
      <c r="C60" s="95" t="s">
        <v>800</v>
      </c>
      <c r="D60" s="78" t="s">
        <v>2196</v>
      </c>
      <c r="E60" s="78" t="s">
        <v>1216</v>
      </c>
      <c r="F60" s="78" t="s">
        <v>1123</v>
      </c>
      <c r="G60" s="96" t="s">
        <v>79</v>
      </c>
      <c r="H60" s="109" t="s">
        <v>1365</v>
      </c>
      <c r="I60" s="109" t="s">
        <v>1218</v>
      </c>
      <c r="J60" s="97">
        <v>5.0</v>
      </c>
      <c r="K60" s="97" t="str">
        <f t="shared" si="1"/>
        <v>1-28 days</v>
      </c>
      <c r="L60" s="105">
        <f t="shared" si="2"/>
        <v>45012</v>
      </c>
      <c r="M60" s="106" t="s">
        <v>1180</v>
      </c>
      <c r="N60" s="106"/>
      <c r="O60" s="106" t="s">
        <v>1694</v>
      </c>
      <c r="P60" s="98">
        <f t="shared" si="3"/>
        <v>651</v>
      </c>
      <c r="Q60" s="98">
        <f t="shared" si="4"/>
        <v>45012</v>
      </c>
      <c r="R60" s="98">
        <f t="shared" si="5"/>
        <v>650</v>
      </c>
      <c r="S60" s="98">
        <f t="shared" si="6"/>
        <v>650</v>
      </c>
      <c r="T60" s="113" t="str">
        <f t="shared" si="7"/>
        <v>above 56 days</v>
      </c>
      <c r="U60" s="205" t="s">
        <v>1178</v>
      </c>
      <c r="V60" s="100">
        <v>2.0</v>
      </c>
      <c r="W60" s="97">
        <v>0.0</v>
      </c>
      <c r="X60" s="97">
        <v>0.0</v>
      </c>
      <c r="Y60" s="97">
        <v>1.0</v>
      </c>
      <c r="Z60" s="97">
        <v>0.0</v>
      </c>
      <c r="AA60" s="97">
        <v>0.0</v>
      </c>
      <c r="AB60" s="97">
        <v>0.0</v>
      </c>
      <c r="AC60" s="97">
        <v>1.0</v>
      </c>
      <c r="AD60" s="136"/>
      <c r="AE60" s="100">
        <v>0.0</v>
      </c>
      <c r="AF60" s="97">
        <v>0.0</v>
      </c>
      <c r="AG60" s="97">
        <v>0.0</v>
      </c>
      <c r="AH60" s="97">
        <v>0.0</v>
      </c>
      <c r="AI60" s="97">
        <v>0.0</v>
      </c>
      <c r="AJ60" s="97">
        <v>0.0</v>
      </c>
      <c r="AK60" s="102">
        <v>0.0</v>
      </c>
      <c r="AL60" s="103">
        <v>0.0</v>
      </c>
      <c r="AM60" s="114" t="s">
        <v>1693</v>
      </c>
      <c r="AN60" s="104">
        <v>12.0</v>
      </c>
      <c r="AO60" s="97">
        <v>0.0</v>
      </c>
      <c r="AP60" s="97">
        <v>0.0</v>
      </c>
      <c r="AQ60" s="97">
        <v>4.0</v>
      </c>
      <c r="AR60" s="97">
        <v>0.0</v>
      </c>
      <c r="AS60" s="97">
        <v>0.0</v>
      </c>
      <c r="AT60" s="97">
        <v>7.0</v>
      </c>
      <c r="AU60" s="97">
        <v>1.0</v>
      </c>
    </row>
    <row r="61">
      <c r="A61" s="94" t="s">
        <v>514</v>
      </c>
      <c r="B61" s="94" t="s">
        <v>515</v>
      </c>
      <c r="C61" s="95" t="s">
        <v>515</v>
      </c>
      <c r="D61" s="78" t="s">
        <v>2196</v>
      </c>
      <c r="E61" s="78" t="s">
        <v>516</v>
      </c>
      <c r="F61" s="78" t="s">
        <v>1123</v>
      </c>
      <c r="G61" s="96" t="s">
        <v>106</v>
      </c>
      <c r="H61" s="97" t="s">
        <v>1293</v>
      </c>
      <c r="I61" s="97" t="s">
        <v>1368</v>
      </c>
      <c r="J61" s="97">
        <v>9.0</v>
      </c>
      <c r="K61" s="97" t="str">
        <f t="shared" si="1"/>
        <v>1-28 days</v>
      </c>
      <c r="L61" s="105">
        <f t="shared" si="2"/>
        <v>45012</v>
      </c>
      <c r="M61" s="106" t="s">
        <v>1560</v>
      </c>
      <c r="N61" s="106"/>
      <c r="O61" s="106"/>
      <c r="P61" s="98">
        <f t="shared" si="3"/>
        <v>609</v>
      </c>
      <c r="Q61" s="98">
        <f t="shared" si="4"/>
        <v>45012</v>
      </c>
      <c r="R61" s="98">
        <f t="shared" si="5"/>
        <v>45012</v>
      </c>
      <c r="S61" s="98">
        <f t="shared" si="6"/>
        <v>609</v>
      </c>
      <c r="T61" s="113" t="str">
        <f t="shared" si="7"/>
        <v>above 56 days</v>
      </c>
      <c r="U61" s="205" t="s">
        <v>1558</v>
      </c>
      <c r="V61" s="100">
        <v>8.0</v>
      </c>
      <c r="W61" s="97">
        <v>2.0</v>
      </c>
      <c r="X61" s="97">
        <v>1.0</v>
      </c>
      <c r="Y61" s="97">
        <v>0.0</v>
      </c>
      <c r="Z61" s="97">
        <v>0.0</v>
      </c>
      <c r="AA61" s="97">
        <v>2.0</v>
      </c>
      <c r="AB61" s="97">
        <v>0.0</v>
      </c>
      <c r="AC61" s="97">
        <v>3.0</v>
      </c>
      <c r="AD61" s="136"/>
      <c r="AE61" s="100">
        <v>0.0</v>
      </c>
      <c r="AF61" s="97">
        <v>0.0</v>
      </c>
      <c r="AG61" s="97">
        <v>0.0</v>
      </c>
      <c r="AH61" s="97">
        <v>0.0</v>
      </c>
      <c r="AI61" s="97">
        <v>0.0</v>
      </c>
      <c r="AJ61" s="97">
        <v>0.0</v>
      </c>
      <c r="AK61" s="102">
        <v>0.0</v>
      </c>
      <c r="AL61" s="103">
        <v>0.0</v>
      </c>
      <c r="AM61" s="76"/>
      <c r="AN61" s="104">
        <v>0.0</v>
      </c>
      <c r="AO61" s="97">
        <v>0.0</v>
      </c>
      <c r="AP61" s="97">
        <v>0.0</v>
      </c>
      <c r="AQ61" s="97">
        <v>0.0</v>
      </c>
      <c r="AR61" s="97">
        <v>0.0</v>
      </c>
      <c r="AS61" s="97">
        <v>0.0</v>
      </c>
      <c r="AT61" s="97">
        <v>0.0</v>
      </c>
      <c r="AU61" s="97">
        <v>0.0</v>
      </c>
    </row>
    <row r="62">
      <c r="A62" s="94" t="s">
        <v>103</v>
      </c>
      <c r="B62" s="94" t="s">
        <v>531</v>
      </c>
      <c r="C62" s="108" t="s">
        <v>531</v>
      </c>
      <c r="D62" s="78" t="s">
        <v>2196</v>
      </c>
      <c r="E62" s="78" t="s">
        <v>105</v>
      </c>
      <c r="F62" s="78" t="s">
        <v>1123</v>
      </c>
      <c r="G62" s="96" t="s">
        <v>237</v>
      </c>
      <c r="H62" s="97" t="s">
        <v>1369</v>
      </c>
      <c r="I62" s="97"/>
      <c r="J62" s="97">
        <v>85.0</v>
      </c>
      <c r="K62" s="97" t="str">
        <f t="shared" si="1"/>
        <v>above 56 days</v>
      </c>
      <c r="L62" s="105">
        <f t="shared" si="2"/>
        <v>45012</v>
      </c>
      <c r="M62" s="106" t="s">
        <v>2388</v>
      </c>
      <c r="N62" s="106"/>
      <c r="O62" s="106" t="s">
        <v>2388</v>
      </c>
      <c r="P62" s="98">
        <f t="shared" si="3"/>
        <v>685</v>
      </c>
      <c r="Q62" s="98">
        <f t="shared" si="4"/>
        <v>45012</v>
      </c>
      <c r="R62" s="98">
        <f t="shared" si="5"/>
        <v>685</v>
      </c>
      <c r="S62" s="98">
        <f t="shared" si="6"/>
        <v>685</v>
      </c>
      <c r="T62" s="113" t="str">
        <f t="shared" si="7"/>
        <v>above 56 days</v>
      </c>
      <c r="U62" s="206" t="s">
        <v>1281</v>
      </c>
      <c r="V62" s="100">
        <v>4.0</v>
      </c>
      <c r="W62" s="97">
        <v>0.0</v>
      </c>
      <c r="X62" s="97">
        <v>0.0</v>
      </c>
      <c r="Y62" s="97">
        <v>0.0</v>
      </c>
      <c r="Z62" s="97">
        <v>0.0</v>
      </c>
      <c r="AA62" s="97">
        <v>1.0</v>
      </c>
      <c r="AB62" s="97">
        <v>1.0</v>
      </c>
      <c r="AC62" s="97">
        <v>2.0</v>
      </c>
      <c r="AD62" s="136"/>
      <c r="AE62" s="100">
        <v>0.0</v>
      </c>
      <c r="AF62" s="97">
        <v>0.0</v>
      </c>
      <c r="AG62" s="97">
        <v>0.0</v>
      </c>
      <c r="AH62" s="97">
        <v>0.0</v>
      </c>
      <c r="AI62" s="97">
        <v>0.0</v>
      </c>
      <c r="AJ62" s="97">
        <v>0.0</v>
      </c>
      <c r="AK62" s="102">
        <v>0.0</v>
      </c>
      <c r="AL62" s="103">
        <v>0.0</v>
      </c>
      <c r="AM62" s="76" t="s">
        <v>1281</v>
      </c>
      <c r="AN62" s="104">
        <v>2.0</v>
      </c>
      <c r="AO62" s="97">
        <v>0.0</v>
      </c>
      <c r="AP62" s="97">
        <v>0.0</v>
      </c>
      <c r="AQ62" s="97">
        <v>0.0</v>
      </c>
      <c r="AR62" s="97">
        <v>0.0</v>
      </c>
      <c r="AS62" s="97">
        <v>0.0</v>
      </c>
      <c r="AT62" s="97">
        <v>1.0</v>
      </c>
      <c r="AU62" s="97">
        <v>1.0</v>
      </c>
    </row>
    <row r="63">
      <c r="A63" s="94" t="s">
        <v>307</v>
      </c>
      <c r="B63" s="94" t="s">
        <v>313</v>
      </c>
      <c r="C63" s="108" t="s">
        <v>314</v>
      </c>
      <c r="D63" s="78" t="s">
        <v>76</v>
      </c>
      <c r="E63" s="78" t="s">
        <v>1137</v>
      </c>
      <c r="F63" s="78" t="s">
        <v>1138</v>
      </c>
      <c r="G63" s="96" t="s">
        <v>79</v>
      </c>
      <c r="H63" s="109" t="s">
        <v>1372</v>
      </c>
      <c r="I63" s="109" t="s">
        <v>1140</v>
      </c>
      <c r="J63" s="97">
        <v>12.0</v>
      </c>
      <c r="K63" s="97" t="str">
        <f t="shared" si="1"/>
        <v>1-28 days</v>
      </c>
      <c r="L63" s="105">
        <f t="shared" si="2"/>
        <v>45012</v>
      </c>
      <c r="M63" s="106" t="s">
        <v>1128</v>
      </c>
      <c r="N63" s="106" t="s">
        <v>1128</v>
      </c>
      <c r="O63" s="106" t="s">
        <v>1383</v>
      </c>
      <c r="P63" s="98">
        <f t="shared" si="3"/>
        <v>612</v>
      </c>
      <c r="Q63" s="98">
        <f t="shared" si="4"/>
        <v>612</v>
      </c>
      <c r="R63" s="98">
        <f t="shared" si="5"/>
        <v>727</v>
      </c>
      <c r="S63" s="98">
        <f t="shared" si="6"/>
        <v>612</v>
      </c>
      <c r="T63" s="113" t="str">
        <f t="shared" si="7"/>
        <v>above 56 days</v>
      </c>
      <c r="U63" s="204" t="s">
        <v>1126</v>
      </c>
      <c r="V63" s="100">
        <v>46.0</v>
      </c>
      <c r="W63" s="97">
        <v>16.0</v>
      </c>
      <c r="X63" s="97">
        <v>4.0</v>
      </c>
      <c r="Y63" s="97">
        <v>2.0</v>
      </c>
      <c r="Z63" s="97">
        <v>0.0</v>
      </c>
      <c r="AA63" s="97">
        <v>13.0</v>
      </c>
      <c r="AB63" s="97">
        <v>9.0</v>
      </c>
      <c r="AC63" s="97">
        <v>2.0</v>
      </c>
      <c r="AD63" s="138" t="s">
        <v>1126</v>
      </c>
      <c r="AE63" s="100">
        <v>78.0</v>
      </c>
      <c r="AF63" s="97">
        <v>75.0</v>
      </c>
      <c r="AG63" s="97">
        <v>1.0</v>
      </c>
      <c r="AH63" s="97">
        <v>0.0</v>
      </c>
      <c r="AI63" s="97">
        <v>0.0</v>
      </c>
      <c r="AJ63" s="97">
        <v>2.0</v>
      </c>
      <c r="AK63" s="102">
        <v>0.0</v>
      </c>
      <c r="AL63" s="103">
        <v>0.0</v>
      </c>
      <c r="AM63" s="114" t="s">
        <v>1381</v>
      </c>
      <c r="AN63" s="104">
        <v>3.0</v>
      </c>
      <c r="AO63" s="97">
        <v>0.0</v>
      </c>
      <c r="AP63" s="97">
        <v>0.0</v>
      </c>
      <c r="AQ63" s="97">
        <v>0.0</v>
      </c>
      <c r="AR63" s="97">
        <v>0.0</v>
      </c>
      <c r="AS63" s="97">
        <v>0.0</v>
      </c>
      <c r="AT63" s="97">
        <v>0.0</v>
      </c>
      <c r="AU63" s="97">
        <v>3.0</v>
      </c>
    </row>
    <row r="64">
      <c r="A64" s="94" t="s">
        <v>514</v>
      </c>
      <c r="B64" s="94" t="s">
        <v>1373</v>
      </c>
      <c r="C64" s="108" t="s">
        <v>1373</v>
      </c>
      <c r="D64" s="78" t="s">
        <v>2196</v>
      </c>
      <c r="E64" s="78" t="s">
        <v>516</v>
      </c>
      <c r="F64" s="78" t="s">
        <v>1123</v>
      </c>
      <c r="G64" s="96" t="s">
        <v>89</v>
      </c>
      <c r="H64" s="97" t="s">
        <v>1374</v>
      </c>
      <c r="I64" s="109" t="s">
        <v>1375</v>
      </c>
      <c r="J64" s="97">
        <v>7.0</v>
      </c>
      <c r="K64" s="97" t="str">
        <f t="shared" si="1"/>
        <v>1-28 days</v>
      </c>
      <c r="L64" s="105">
        <f t="shared" si="2"/>
        <v>45012</v>
      </c>
      <c r="M64" s="106" t="s">
        <v>1768</v>
      </c>
      <c r="N64" s="106"/>
      <c r="O64" s="106"/>
      <c r="P64" s="98">
        <f t="shared" si="3"/>
        <v>607</v>
      </c>
      <c r="Q64" s="98">
        <f t="shared" si="4"/>
        <v>45012</v>
      </c>
      <c r="R64" s="98">
        <f t="shared" si="5"/>
        <v>45012</v>
      </c>
      <c r="S64" s="98">
        <f t="shared" si="6"/>
        <v>607</v>
      </c>
      <c r="T64" s="113" t="str">
        <f t="shared" si="7"/>
        <v>above 56 days</v>
      </c>
      <c r="U64" s="204" t="s">
        <v>1767</v>
      </c>
      <c r="V64" s="100">
        <v>11.0</v>
      </c>
      <c r="W64" s="97">
        <v>5.0</v>
      </c>
      <c r="X64" s="97">
        <v>0.0</v>
      </c>
      <c r="Y64" s="97">
        <v>0.0</v>
      </c>
      <c r="Z64" s="97">
        <v>1.0</v>
      </c>
      <c r="AA64" s="97">
        <v>4.0</v>
      </c>
      <c r="AB64" s="97">
        <v>1.0</v>
      </c>
      <c r="AC64" s="97" t="s">
        <v>624</v>
      </c>
      <c r="AD64" s="136"/>
      <c r="AE64" s="100">
        <v>0.0</v>
      </c>
      <c r="AF64" s="97">
        <v>0.0</v>
      </c>
      <c r="AG64" s="97">
        <v>0.0</v>
      </c>
      <c r="AH64" s="97">
        <v>0.0</v>
      </c>
      <c r="AI64" s="97">
        <v>0.0</v>
      </c>
      <c r="AJ64" s="97">
        <v>0.0</v>
      </c>
      <c r="AK64" s="97">
        <v>0.0</v>
      </c>
      <c r="AL64" s="103" t="s">
        <v>624</v>
      </c>
      <c r="AM64" s="76"/>
      <c r="AN64" s="104">
        <v>0.0</v>
      </c>
      <c r="AO64" s="97">
        <v>0.0</v>
      </c>
      <c r="AP64" s="97">
        <v>0.0</v>
      </c>
      <c r="AQ64" s="97">
        <v>0.0</v>
      </c>
      <c r="AR64" s="97">
        <v>0.0</v>
      </c>
      <c r="AS64" s="97">
        <v>0.0</v>
      </c>
      <c r="AT64" s="97">
        <v>0.0</v>
      </c>
      <c r="AU64" s="97" t="s">
        <v>624</v>
      </c>
    </row>
    <row r="65">
      <c r="A65" s="94" t="s">
        <v>307</v>
      </c>
      <c r="B65" s="94" t="s">
        <v>678</v>
      </c>
      <c r="C65" s="108" t="s">
        <v>679</v>
      </c>
      <c r="D65" s="78" t="s">
        <v>76</v>
      </c>
      <c r="E65" s="78" t="s">
        <v>1137</v>
      </c>
      <c r="F65" s="78" t="s">
        <v>1138</v>
      </c>
      <c r="G65" s="96" t="s">
        <v>233</v>
      </c>
      <c r="H65" s="109" t="s">
        <v>1378</v>
      </c>
      <c r="I65" s="97"/>
      <c r="J65" s="97">
        <v>75.0</v>
      </c>
      <c r="K65" s="97" t="str">
        <f t="shared" si="1"/>
        <v>above 56 days</v>
      </c>
      <c r="L65" s="105">
        <f t="shared" si="2"/>
        <v>45012</v>
      </c>
      <c r="M65" s="106" t="s">
        <v>1662</v>
      </c>
      <c r="N65" s="106"/>
      <c r="O65" s="106"/>
      <c r="P65" s="98">
        <f t="shared" si="3"/>
        <v>675</v>
      </c>
      <c r="Q65" s="98">
        <f t="shared" si="4"/>
        <v>45012</v>
      </c>
      <c r="R65" s="98">
        <f t="shared" si="5"/>
        <v>45012</v>
      </c>
      <c r="S65" s="98">
        <f t="shared" si="6"/>
        <v>675</v>
      </c>
      <c r="T65" s="113" t="str">
        <f t="shared" si="7"/>
        <v>above 56 days</v>
      </c>
      <c r="U65" s="204" t="s">
        <v>1661</v>
      </c>
      <c r="V65" s="100">
        <v>5.0</v>
      </c>
      <c r="W65" s="97">
        <v>0.0</v>
      </c>
      <c r="X65" s="97">
        <v>0.0</v>
      </c>
      <c r="Y65" s="97">
        <v>0.0</v>
      </c>
      <c r="Z65" s="97">
        <v>4.0</v>
      </c>
      <c r="AA65" s="97">
        <v>0.0</v>
      </c>
      <c r="AB65" s="97">
        <v>1.0</v>
      </c>
      <c r="AC65" s="97" t="s">
        <v>624</v>
      </c>
      <c r="AD65" s="136"/>
      <c r="AE65" s="100">
        <v>0.0</v>
      </c>
      <c r="AF65" s="97">
        <v>0.0</v>
      </c>
      <c r="AG65" s="97">
        <v>0.0</v>
      </c>
      <c r="AH65" s="97">
        <v>0.0</v>
      </c>
      <c r="AI65" s="97">
        <v>0.0</v>
      </c>
      <c r="AJ65" s="97">
        <v>0.0</v>
      </c>
      <c r="AK65" s="97">
        <v>0.0</v>
      </c>
      <c r="AL65" s="103" t="s">
        <v>624</v>
      </c>
      <c r="AM65" s="76"/>
      <c r="AN65" s="104">
        <v>0.0</v>
      </c>
      <c r="AO65" s="97">
        <v>0.0</v>
      </c>
      <c r="AP65" s="97">
        <v>0.0</v>
      </c>
      <c r="AQ65" s="97">
        <v>0.0</v>
      </c>
      <c r="AR65" s="97">
        <v>0.0</v>
      </c>
      <c r="AS65" s="97">
        <v>0.0</v>
      </c>
      <c r="AT65" s="97">
        <v>0.0</v>
      </c>
      <c r="AU65" s="97" t="s">
        <v>624</v>
      </c>
    </row>
    <row r="66">
      <c r="A66" s="94" t="s">
        <v>86</v>
      </c>
      <c r="B66" s="94" t="s">
        <v>1000</v>
      </c>
      <c r="C66" s="95" t="s">
        <v>1001</v>
      </c>
      <c r="D66" s="78" t="s">
        <v>2196</v>
      </c>
      <c r="E66" s="78" t="s">
        <v>152</v>
      </c>
      <c r="F66" s="78" t="s">
        <v>1123</v>
      </c>
      <c r="G66" s="96" t="s">
        <v>79</v>
      </c>
      <c r="H66" s="109" t="s">
        <v>1026</v>
      </c>
      <c r="I66" s="109" t="s">
        <v>1379</v>
      </c>
      <c r="J66" s="97">
        <v>33.0</v>
      </c>
      <c r="K66" s="97" t="str">
        <f t="shared" si="1"/>
        <v>29-56 days</v>
      </c>
      <c r="L66" s="105">
        <f t="shared" si="2"/>
        <v>45012</v>
      </c>
      <c r="M66" s="106" t="s">
        <v>2392</v>
      </c>
      <c r="N66" s="106"/>
      <c r="O66" s="106" t="s">
        <v>1383</v>
      </c>
      <c r="P66" s="98">
        <f t="shared" si="3"/>
        <v>633</v>
      </c>
      <c r="Q66" s="98">
        <f t="shared" si="4"/>
        <v>45012</v>
      </c>
      <c r="R66" s="98">
        <f t="shared" si="5"/>
        <v>727</v>
      </c>
      <c r="S66" s="98">
        <f t="shared" si="6"/>
        <v>633</v>
      </c>
      <c r="T66" s="113" t="str">
        <f t="shared" si="7"/>
        <v>above 56 days</v>
      </c>
      <c r="U66" s="207" t="s">
        <v>1380</v>
      </c>
      <c r="V66" s="100">
        <v>5.0</v>
      </c>
      <c r="W66" s="97">
        <v>1.0</v>
      </c>
      <c r="X66" s="97">
        <v>0.0</v>
      </c>
      <c r="Y66" s="97">
        <v>0.0</v>
      </c>
      <c r="Z66" s="97">
        <v>0.0</v>
      </c>
      <c r="AA66" s="97">
        <v>1.0</v>
      </c>
      <c r="AB66" s="97">
        <v>0.0</v>
      </c>
      <c r="AC66" s="97">
        <v>3.0</v>
      </c>
      <c r="AD66" s="136"/>
      <c r="AE66" s="100">
        <v>0.0</v>
      </c>
      <c r="AF66" s="97">
        <v>0.0</v>
      </c>
      <c r="AG66" s="97">
        <v>0.0</v>
      </c>
      <c r="AH66" s="97">
        <v>0.0</v>
      </c>
      <c r="AI66" s="97">
        <v>0.0</v>
      </c>
      <c r="AJ66" s="97">
        <v>0.0</v>
      </c>
      <c r="AK66" s="102">
        <v>0.0</v>
      </c>
      <c r="AL66" s="103">
        <v>0.0</v>
      </c>
      <c r="AM66" s="114" t="s">
        <v>1381</v>
      </c>
      <c r="AN66" s="104">
        <v>1.0</v>
      </c>
      <c r="AO66" s="97">
        <v>0.0</v>
      </c>
      <c r="AP66" s="97">
        <v>0.0</v>
      </c>
      <c r="AQ66" s="97">
        <v>0.0</v>
      </c>
      <c r="AR66" s="97">
        <v>0.0</v>
      </c>
      <c r="AS66" s="97">
        <v>0.0</v>
      </c>
      <c r="AT66" s="97">
        <v>0.0</v>
      </c>
      <c r="AU66" s="97">
        <v>1.0</v>
      </c>
    </row>
    <row r="67">
      <c r="A67" s="94" t="s">
        <v>86</v>
      </c>
      <c r="B67" s="94" t="s">
        <v>453</v>
      </c>
      <c r="C67" s="108" t="s">
        <v>1384</v>
      </c>
      <c r="D67" s="78" t="s">
        <v>2196</v>
      </c>
      <c r="E67" s="78" t="s">
        <v>152</v>
      </c>
      <c r="F67" s="78" t="s">
        <v>1123</v>
      </c>
      <c r="G67" s="96" t="s">
        <v>79</v>
      </c>
      <c r="H67" s="109" t="s">
        <v>1385</v>
      </c>
      <c r="I67" s="109" t="s">
        <v>1386</v>
      </c>
      <c r="J67" s="97">
        <v>9.0</v>
      </c>
      <c r="K67" s="97" t="str">
        <f t="shared" si="1"/>
        <v>1-28 days</v>
      </c>
      <c r="L67" s="105">
        <f t="shared" si="2"/>
        <v>45012</v>
      </c>
      <c r="M67" s="106" t="s">
        <v>1560</v>
      </c>
      <c r="N67" s="106" t="s">
        <v>2398</v>
      </c>
      <c r="O67" s="106" t="s">
        <v>2412</v>
      </c>
      <c r="P67" s="98">
        <f t="shared" si="3"/>
        <v>609</v>
      </c>
      <c r="Q67" s="98">
        <f t="shared" si="4"/>
        <v>614</v>
      </c>
      <c r="R67" s="98">
        <f t="shared" si="5"/>
        <v>707</v>
      </c>
      <c r="S67" s="98">
        <f t="shared" si="6"/>
        <v>609</v>
      </c>
      <c r="T67" s="113" t="str">
        <f t="shared" si="7"/>
        <v>above 56 days</v>
      </c>
      <c r="U67" s="204" t="s">
        <v>1558</v>
      </c>
      <c r="V67" s="100">
        <v>8.0</v>
      </c>
      <c r="W67" s="97">
        <v>4.0</v>
      </c>
      <c r="X67" s="97">
        <v>2.0</v>
      </c>
      <c r="Y67" s="97">
        <v>0.0</v>
      </c>
      <c r="Z67" s="97">
        <v>0.0</v>
      </c>
      <c r="AA67" s="97">
        <v>1.0</v>
      </c>
      <c r="AB67" s="97">
        <v>1.0</v>
      </c>
      <c r="AC67" s="97" t="s">
        <v>624</v>
      </c>
      <c r="AD67" s="138" t="s">
        <v>2399</v>
      </c>
      <c r="AE67" s="100">
        <v>1.0</v>
      </c>
      <c r="AF67" s="97">
        <v>0.0</v>
      </c>
      <c r="AG67" s="97">
        <v>0.0</v>
      </c>
      <c r="AH67" s="97">
        <v>0.0</v>
      </c>
      <c r="AI67" s="97">
        <v>0.0</v>
      </c>
      <c r="AJ67" s="97">
        <v>0.0</v>
      </c>
      <c r="AK67" s="97">
        <v>1.0</v>
      </c>
      <c r="AL67" s="103" t="s">
        <v>624</v>
      </c>
      <c r="AM67" s="114" t="s">
        <v>2413</v>
      </c>
      <c r="AN67" s="104">
        <v>1.0</v>
      </c>
      <c r="AO67" s="97">
        <v>0.0</v>
      </c>
      <c r="AP67" s="97">
        <v>0.0</v>
      </c>
      <c r="AQ67" s="97">
        <v>0.0</v>
      </c>
      <c r="AR67" s="97">
        <v>0.0</v>
      </c>
      <c r="AS67" s="97">
        <v>0.0</v>
      </c>
      <c r="AT67" s="97">
        <v>1.0</v>
      </c>
      <c r="AU67" s="97" t="s">
        <v>624</v>
      </c>
    </row>
    <row r="68">
      <c r="A68" s="94" t="s">
        <v>517</v>
      </c>
      <c r="B68" s="94" t="s">
        <v>518</v>
      </c>
      <c r="C68" s="95" t="s">
        <v>519</v>
      </c>
      <c r="D68" s="78" t="s">
        <v>2196</v>
      </c>
      <c r="E68" s="78" t="s">
        <v>520</v>
      </c>
      <c r="F68" s="78" t="s">
        <v>1123</v>
      </c>
      <c r="G68" s="96" t="s">
        <v>89</v>
      </c>
      <c r="H68" s="109" t="s">
        <v>1387</v>
      </c>
      <c r="I68" s="97"/>
      <c r="J68" s="97">
        <v>2.0</v>
      </c>
      <c r="K68" s="97" t="str">
        <f t="shared" si="1"/>
        <v>1-28 days</v>
      </c>
      <c r="L68" s="105">
        <f t="shared" si="2"/>
        <v>45012</v>
      </c>
      <c r="M68" s="106" t="s">
        <v>1444</v>
      </c>
      <c r="N68" s="106"/>
      <c r="O68" s="106"/>
      <c r="P68" s="98">
        <f t="shared" si="3"/>
        <v>620</v>
      </c>
      <c r="Q68" s="98">
        <f t="shared" si="4"/>
        <v>45012</v>
      </c>
      <c r="R68" s="98">
        <f t="shared" si="5"/>
        <v>45012</v>
      </c>
      <c r="S68" s="98">
        <f t="shared" si="6"/>
        <v>620</v>
      </c>
      <c r="T68" s="113" t="str">
        <f t="shared" si="7"/>
        <v>above 56 days</v>
      </c>
      <c r="U68" s="205" t="s">
        <v>1443</v>
      </c>
      <c r="V68" s="100">
        <v>8.0</v>
      </c>
      <c r="W68" s="97">
        <v>1.0</v>
      </c>
      <c r="X68" s="97">
        <v>0.0</v>
      </c>
      <c r="Y68" s="97">
        <v>2.0</v>
      </c>
      <c r="Z68" s="97">
        <v>0.0</v>
      </c>
      <c r="AA68" s="97">
        <v>2.0</v>
      </c>
      <c r="AB68" s="97">
        <v>0.0</v>
      </c>
      <c r="AC68" s="97">
        <v>3.0</v>
      </c>
      <c r="AD68" s="136"/>
      <c r="AE68" s="100">
        <v>0.0</v>
      </c>
      <c r="AF68" s="97">
        <v>0.0</v>
      </c>
      <c r="AG68" s="97">
        <v>0.0</v>
      </c>
      <c r="AH68" s="97">
        <v>0.0</v>
      </c>
      <c r="AI68" s="97">
        <v>0.0</v>
      </c>
      <c r="AJ68" s="97">
        <v>0.0</v>
      </c>
      <c r="AK68" s="102">
        <v>0.0</v>
      </c>
      <c r="AL68" s="103">
        <v>0.0</v>
      </c>
      <c r="AM68" s="76"/>
      <c r="AN68" s="104">
        <v>0.0</v>
      </c>
      <c r="AO68" s="97">
        <v>0.0</v>
      </c>
      <c r="AP68" s="97">
        <v>0.0</v>
      </c>
      <c r="AQ68" s="97">
        <v>0.0</v>
      </c>
      <c r="AR68" s="97">
        <v>0.0</v>
      </c>
      <c r="AS68" s="97">
        <v>0.0</v>
      </c>
      <c r="AT68" s="97">
        <v>0.0</v>
      </c>
      <c r="AU68" s="97">
        <v>0.0</v>
      </c>
    </row>
    <row r="69">
      <c r="A69" s="94" t="s">
        <v>171</v>
      </c>
      <c r="B69" s="94" t="s">
        <v>172</v>
      </c>
      <c r="C69" s="108" t="s">
        <v>173</v>
      </c>
      <c r="D69" s="78" t="s">
        <v>2197</v>
      </c>
      <c r="E69" s="78" t="s">
        <v>174</v>
      </c>
      <c r="F69" s="78" t="s">
        <v>1123</v>
      </c>
      <c r="G69" s="96" t="s">
        <v>106</v>
      </c>
      <c r="H69" s="109" t="s">
        <v>1388</v>
      </c>
      <c r="I69" s="97" t="s">
        <v>1389</v>
      </c>
      <c r="J69" s="97">
        <v>29.0</v>
      </c>
      <c r="K69" s="97" t="str">
        <f t="shared" si="1"/>
        <v>29-56 days</v>
      </c>
      <c r="L69" s="105">
        <f t="shared" si="2"/>
        <v>45012</v>
      </c>
      <c r="M69" s="113">
        <v>44383.0</v>
      </c>
      <c r="N69" s="106" t="s">
        <v>1391</v>
      </c>
      <c r="O69" s="106"/>
      <c r="P69" s="98">
        <f t="shared" si="3"/>
        <v>629</v>
      </c>
      <c r="Q69" s="98">
        <f t="shared" si="4"/>
        <v>728</v>
      </c>
      <c r="R69" s="98">
        <f t="shared" si="5"/>
        <v>45012</v>
      </c>
      <c r="S69" s="98">
        <f t="shared" si="6"/>
        <v>629</v>
      </c>
      <c r="T69" s="113" t="str">
        <f t="shared" si="7"/>
        <v>above 56 days</v>
      </c>
      <c r="U69" s="206" t="s">
        <v>1246</v>
      </c>
      <c r="V69" s="100">
        <v>13.0</v>
      </c>
      <c r="W69" s="97">
        <v>1.0</v>
      </c>
      <c r="X69" s="97">
        <v>0.0</v>
      </c>
      <c r="Y69" s="97">
        <v>3.0</v>
      </c>
      <c r="Z69" s="97">
        <v>1.0</v>
      </c>
      <c r="AA69" s="97">
        <v>1.0</v>
      </c>
      <c r="AB69" s="97">
        <v>3.0</v>
      </c>
      <c r="AC69" s="97">
        <v>4.0</v>
      </c>
      <c r="AD69" s="138" t="s">
        <v>1390</v>
      </c>
      <c r="AE69" s="100">
        <v>1.0</v>
      </c>
      <c r="AF69" s="97">
        <v>0.0</v>
      </c>
      <c r="AG69" s="97">
        <v>0.0</v>
      </c>
      <c r="AH69" s="97">
        <v>0.0</v>
      </c>
      <c r="AI69" s="97">
        <v>0.0</v>
      </c>
      <c r="AJ69" s="97">
        <v>0.0</v>
      </c>
      <c r="AK69" s="102">
        <v>0.0</v>
      </c>
      <c r="AL69" s="103">
        <v>1.0</v>
      </c>
      <c r="AM69" s="76"/>
      <c r="AN69" s="104">
        <v>0.0</v>
      </c>
      <c r="AO69" s="97">
        <v>0.0</v>
      </c>
      <c r="AP69" s="97">
        <v>0.0</v>
      </c>
      <c r="AQ69" s="97">
        <v>0.0</v>
      </c>
      <c r="AR69" s="97">
        <v>0.0</v>
      </c>
      <c r="AS69" s="97">
        <v>0.0</v>
      </c>
      <c r="AT69" s="97">
        <v>0.0</v>
      </c>
      <c r="AU69" s="97">
        <v>0.0</v>
      </c>
    </row>
    <row r="70">
      <c r="A70" s="94" t="s">
        <v>86</v>
      </c>
      <c r="B70" s="94" t="s">
        <v>739</v>
      </c>
      <c r="C70" s="95" t="s">
        <v>740</v>
      </c>
      <c r="D70" s="78" t="s">
        <v>2196</v>
      </c>
      <c r="E70" s="78" t="s">
        <v>152</v>
      </c>
      <c r="F70" s="78" t="s">
        <v>1123</v>
      </c>
      <c r="G70" s="96" t="s">
        <v>89</v>
      </c>
      <c r="H70" s="109" t="s">
        <v>1392</v>
      </c>
      <c r="I70" s="97"/>
      <c r="J70" s="97">
        <v>61.0</v>
      </c>
      <c r="K70" s="97" t="str">
        <f t="shared" si="1"/>
        <v>above 56 days</v>
      </c>
      <c r="L70" s="105">
        <f t="shared" si="2"/>
        <v>45012</v>
      </c>
      <c r="M70" s="113">
        <v>44351.0</v>
      </c>
      <c r="N70" s="106"/>
      <c r="O70" s="106"/>
      <c r="P70" s="98">
        <f t="shared" si="3"/>
        <v>661</v>
      </c>
      <c r="Q70" s="98">
        <f t="shared" si="4"/>
        <v>45012</v>
      </c>
      <c r="R70" s="98">
        <f t="shared" si="5"/>
        <v>45012</v>
      </c>
      <c r="S70" s="98">
        <f t="shared" si="6"/>
        <v>661</v>
      </c>
      <c r="T70" s="113" t="str">
        <f t="shared" si="7"/>
        <v>above 56 days</v>
      </c>
      <c r="U70" s="207" t="s">
        <v>1603</v>
      </c>
      <c r="V70" s="100">
        <v>3.0</v>
      </c>
      <c r="W70" s="97">
        <v>0.0</v>
      </c>
      <c r="X70" s="97">
        <v>0.0</v>
      </c>
      <c r="Y70" s="97">
        <v>2.0</v>
      </c>
      <c r="Z70" s="97">
        <v>0.0</v>
      </c>
      <c r="AA70" s="97">
        <v>0.0</v>
      </c>
      <c r="AB70" s="97">
        <v>0.0</v>
      </c>
      <c r="AC70" s="97">
        <v>1.0</v>
      </c>
      <c r="AD70" s="136"/>
      <c r="AE70" s="100">
        <v>0.0</v>
      </c>
      <c r="AF70" s="97">
        <v>0.0</v>
      </c>
      <c r="AG70" s="97">
        <v>0.0</v>
      </c>
      <c r="AH70" s="97">
        <v>0.0</v>
      </c>
      <c r="AI70" s="97">
        <v>0.0</v>
      </c>
      <c r="AJ70" s="97">
        <v>0.0</v>
      </c>
      <c r="AK70" s="102">
        <v>0.0</v>
      </c>
      <c r="AL70" s="103">
        <v>0.0</v>
      </c>
      <c r="AM70" s="76"/>
      <c r="AN70" s="104">
        <v>0.0</v>
      </c>
      <c r="AO70" s="97">
        <v>0.0</v>
      </c>
      <c r="AP70" s="97">
        <v>0.0</v>
      </c>
      <c r="AQ70" s="97">
        <v>0.0</v>
      </c>
      <c r="AR70" s="97">
        <v>0.0</v>
      </c>
      <c r="AS70" s="97">
        <v>0.0</v>
      </c>
      <c r="AT70" s="97">
        <v>0.0</v>
      </c>
      <c r="AU70" s="97">
        <v>0.0</v>
      </c>
    </row>
    <row r="71">
      <c r="A71" s="94" t="s">
        <v>936</v>
      </c>
      <c r="B71" s="94" t="s">
        <v>1393</v>
      </c>
      <c r="C71" s="108" t="s">
        <v>1394</v>
      </c>
      <c r="D71" s="78" t="s">
        <v>2196</v>
      </c>
      <c r="E71" s="78" t="s">
        <v>939</v>
      </c>
      <c r="F71" s="78" t="s">
        <v>64</v>
      </c>
      <c r="G71" s="96" t="s">
        <v>79</v>
      </c>
      <c r="H71" s="97" t="s">
        <v>1395</v>
      </c>
      <c r="I71" s="97"/>
      <c r="J71" s="97">
        <v>6.0</v>
      </c>
      <c r="K71" s="97" t="str">
        <f t="shared" si="1"/>
        <v>1-28 days</v>
      </c>
      <c r="L71" s="105">
        <f t="shared" si="2"/>
        <v>45012</v>
      </c>
      <c r="M71" s="106" t="s">
        <v>2379</v>
      </c>
      <c r="N71" s="106" t="s">
        <v>1398</v>
      </c>
      <c r="O71" s="106"/>
      <c r="P71" s="98">
        <f t="shared" si="3"/>
        <v>606</v>
      </c>
      <c r="Q71" s="98">
        <f t="shared" si="4"/>
        <v>699</v>
      </c>
      <c r="R71" s="98">
        <f t="shared" si="5"/>
        <v>45012</v>
      </c>
      <c r="S71" s="98">
        <f t="shared" si="6"/>
        <v>606</v>
      </c>
      <c r="T71" s="113" t="str">
        <f t="shared" si="7"/>
        <v>above 56 days</v>
      </c>
      <c r="U71" s="204" t="s">
        <v>2380</v>
      </c>
      <c r="V71" s="100">
        <v>10.0</v>
      </c>
      <c r="W71" s="97">
        <v>2.0</v>
      </c>
      <c r="X71" s="97">
        <v>1.0</v>
      </c>
      <c r="Y71" s="97">
        <v>3.0</v>
      </c>
      <c r="Z71" s="97">
        <v>0.0</v>
      </c>
      <c r="AA71" s="97">
        <v>3.0</v>
      </c>
      <c r="AB71" s="97">
        <v>0.0</v>
      </c>
      <c r="AC71" s="97">
        <v>1.0</v>
      </c>
      <c r="AD71" s="138" t="s">
        <v>1397</v>
      </c>
      <c r="AE71" s="100">
        <v>1.0</v>
      </c>
      <c r="AF71" s="97">
        <v>0.0</v>
      </c>
      <c r="AG71" s="97">
        <v>0.0</v>
      </c>
      <c r="AH71" s="97">
        <v>0.0</v>
      </c>
      <c r="AI71" s="97">
        <v>0.0</v>
      </c>
      <c r="AJ71" s="97">
        <v>0.0</v>
      </c>
      <c r="AK71" s="102">
        <v>1.0</v>
      </c>
      <c r="AL71" s="103">
        <v>0.0</v>
      </c>
      <c r="AM71" s="76"/>
      <c r="AN71" s="104">
        <v>0.0</v>
      </c>
      <c r="AO71" s="97">
        <v>0.0</v>
      </c>
      <c r="AP71" s="97">
        <v>0.0</v>
      </c>
      <c r="AQ71" s="97">
        <v>0.0</v>
      </c>
      <c r="AR71" s="97">
        <v>0.0</v>
      </c>
      <c r="AS71" s="97">
        <v>0.0</v>
      </c>
      <c r="AT71" s="97">
        <v>0.0</v>
      </c>
      <c r="AU71" s="97">
        <v>0.0</v>
      </c>
    </row>
    <row r="72">
      <c r="A72" s="94" t="s">
        <v>670</v>
      </c>
      <c r="B72" s="108" t="s">
        <v>1399</v>
      </c>
      <c r="C72" s="108" t="s">
        <v>1399</v>
      </c>
      <c r="D72" s="78"/>
      <c r="E72" s="78"/>
      <c r="F72" s="78"/>
      <c r="G72" s="96"/>
      <c r="H72" s="97"/>
      <c r="I72" s="97"/>
      <c r="J72" s="97">
        <v>56.0</v>
      </c>
      <c r="K72" s="97" t="str">
        <f t="shared" si="1"/>
        <v>29-56 days</v>
      </c>
      <c r="L72" s="105">
        <f t="shared" si="2"/>
        <v>45012</v>
      </c>
      <c r="M72" s="106" t="s">
        <v>2396</v>
      </c>
      <c r="N72" s="106" t="s">
        <v>2390</v>
      </c>
      <c r="O72" s="106"/>
      <c r="P72" s="98">
        <f t="shared" si="3"/>
        <v>664</v>
      </c>
      <c r="Q72" s="98">
        <f t="shared" si="4"/>
        <v>656</v>
      </c>
      <c r="R72" s="98">
        <f t="shared" si="5"/>
        <v>45012</v>
      </c>
      <c r="S72" s="98">
        <f t="shared" si="6"/>
        <v>656</v>
      </c>
      <c r="T72" s="113" t="str">
        <f t="shared" si="7"/>
        <v>above 56 days</v>
      </c>
      <c r="U72" s="206" t="s">
        <v>1401</v>
      </c>
      <c r="V72" s="100">
        <v>7.0</v>
      </c>
      <c r="W72" s="97">
        <v>0.0</v>
      </c>
      <c r="X72" s="97">
        <v>0.0</v>
      </c>
      <c r="Y72" s="97">
        <v>1.0</v>
      </c>
      <c r="Z72" s="97">
        <v>0.0</v>
      </c>
      <c r="AA72" s="97">
        <v>3.0</v>
      </c>
      <c r="AB72" s="97">
        <v>3.0</v>
      </c>
      <c r="AC72" s="97" t="s">
        <v>624</v>
      </c>
      <c r="AD72" s="136" t="s">
        <v>1204</v>
      </c>
      <c r="AE72" s="100">
        <v>12.0</v>
      </c>
      <c r="AF72" s="97">
        <v>0.0</v>
      </c>
      <c r="AG72" s="97">
        <v>0.0</v>
      </c>
      <c r="AH72" s="97">
        <v>4.0</v>
      </c>
      <c r="AI72" s="97">
        <v>0.0</v>
      </c>
      <c r="AJ72" s="97">
        <v>2.0</v>
      </c>
      <c r="AK72" s="97">
        <v>6.0</v>
      </c>
      <c r="AL72" s="103" t="s">
        <v>624</v>
      </c>
      <c r="AM72" s="76"/>
      <c r="AN72" s="104">
        <v>0.0</v>
      </c>
      <c r="AO72" s="97">
        <v>0.0</v>
      </c>
      <c r="AP72" s="97">
        <v>0.0</v>
      </c>
      <c r="AQ72" s="97">
        <v>0.0</v>
      </c>
      <c r="AR72" s="97">
        <v>0.0</v>
      </c>
      <c r="AS72" s="97">
        <v>0.0</v>
      </c>
      <c r="AT72" s="97">
        <v>0.0</v>
      </c>
      <c r="AU72" s="97" t="s">
        <v>624</v>
      </c>
    </row>
    <row r="73">
      <c r="A73" s="94" t="s">
        <v>439</v>
      </c>
      <c r="B73" s="94" t="s">
        <v>1040</v>
      </c>
      <c r="C73" s="95" t="s">
        <v>1040</v>
      </c>
      <c r="D73" s="78" t="s">
        <v>76</v>
      </c>
      <c r="E73" s="78" t="s">
        <v>1241</v>
      </c>
      <c r="F73" s="78" t="s">
        <v>1174</v>
      </c>
      <c r="G73" s="96" t="s">
        <v>79</v>
      </c>
      <c r="H73" s="97" t="s">
        <v>1403</v>
      </c>
      <c r="I73" s="109" t="s">
        <v>1404</v>
      </c>
      <c r="J73" s="97">
        <v>27.0</v>
      </c>
      <c r="K73" s="97" t="str">
        <f t="shared" si="1"/>
        <v>1-28 days</v>
      </c>
      <c r="L73" s="105">
        <f t="shared" si="2"/>
        <v>45012</v>
      </c>
      <c r="M73" s="113">
        <v>44383.0</v>
      </c>
      <c r="N73" s="106" t="s">
        <v>2414</v>
      </c>
      <c r="O73" s="113">
        <v>44385.0</v>
      </c>
      <c r="P73" s="98">
        <f t="shared" si="3"/>
        <v>629</v>
      </c>
      <c r="Q73" s="98">
        <f t="shared" si="4"/>
        <v>634</v>
      </c>
      <c r="R73" s="98">
        <f t="shared" si="5"/>
        <v>627</v>
      </c>
      <c r="S73" s="98">
        <f t="shared" si="6"/>
        <v>627</v>
      </c>
      <c r="T73" s="113" t="str">
        <f t="shared" si="7"/>
        <v>above 56 days</v>
      </c>
      <c r="U73" s="207" t="s">
        <v>1246</v>
      </c>
      <c r="V73" s="100">
        <v>8.0</v>
      </c>
      <c r="W73" s="97">
        <v>2.0</v>
      </c>
      <c r="X73" s="97">
        <v>1.0</v>
      </c>
      <c r="Y73" s="97">
        <v>3.0</v>
      </c>
      <c r="Z73" s="97">
        <v>0.0</v>
      </c>
      <c r="AA73" s="97">
        <v>1.0</v>
      </c>
      <c r="AB73" s="97">
        <v>1.0</v>
      </c>
      <c r="AC73" s="97" t="s">
        <v>624</v>
      </c>
      <c r="AD73" s="136" t="s">
        <v>2415</v>
      </c>
      <c r="AE73" s="100">
        <v>42.0</v>
      </c>
      <c r="AF73" s="97">
        <v>2.0</v>
      </c>
      <c r="AG73" s="97">
        <v>2.0</v>
      </c>
      <c r="AH73" s="97">
        <v>7.0</v>
      </c>
      <c r="AI73" s="97">
        <v>15.0</v>
      </c>
      <c r="AJ73" s="97">
        <v>9.0</v>
      </c>
      <c r="AK73" s="97">
        <v>7.0</v>
      </c>
      <c r="AL73" s="103" t="s">
        <v>624</v>
      </c>
      <c r="AM73" s="76" t="s">
        <v>1456</v>
      </c>
      <c r="AN73" s="104">
        <v>49.0</v>
      </c>
      <c r="AO73" s="97">
        <v>1.0</v>
      </c>
      <c r="AP73" s="97">
        <v>0.0</v>
      </c>
      <c r="AQ73" s="97">
        <v>12.0</v>
      </c>
      <c r="AR73" s="97">
        <v>32.0</v>
      </c>
      <c r="AS73" s="97">
        <v>1.0</v>
      </c>
      <c r="AT73" s="97">
        <v>3.0</v>
      </c>
      <c r="AU73" s="97" t="s">
        <v>624</v>
      </c>
    </row>
    <row r="74">
      <c r="A74" s="94" t="s">
        <v>94</v>
      </c>
      <c r="B74" s="94" t="s">
        <v>576</v>
      </c>
      <c r="C74" s="108" t="s">
        <v>577</v>
      </c>
      <c r="D74" s="78" t="s">
        <v>2196</v>
      </c>
      <c r="E74" s="78" t="s">
        <v>1216</v>
      </c>
      <c r="F74" s="78" t="s">
        <v>1123</v>
      </c>
      <c r="G74" s="96" t="s">
        <v>79</v>
      </c>
      <c r="H74" s="109" t="s">
        <v>1405</v>
      </c>
      <c r="I74" s="97"/>
      <c r="J74" s="97">
        <v>78.0</v>
      </c>
      <c r="K74" s="97" t="str">
        <f t="shared" si="1"/>
        <v>above 56 days</v>
      </c>
      <c r="L74" s="105">
        <f t="shared" si="2"/>
        <v>45012</v>
      </c>
      <c r="M74" s="106" t="s">
        <v>1260</v>
      </c>
      <c r="N74" s="106"/>
      <c r="O74" s="106"/>
      <c r="P74" s="98">
        <f t="shared" si="3"/>
        <v>678</v>
      </c>
      <c r="Q74" s="98">
        <f t="shared" si="4"/>
        <v>45012</v>
      </c>
      <c r="R74" s="98">
        <f t="shared" si="5"/>
        <v>45012</v>
      </c>
      <c r="S74" s="98">
        <f t="shared" si="6"/>
        <v>678</v>
      </c>
      <c r="T74" s="113" t="str">
        <f t="shared" si="7"/>
        <v>above 56 days</v>
      </c>
      <c r="U74" s="204" t="s">
        <v>1258</v>
      </c>
      <c r="V74" s="100">
        <v>2.0</v>
      </c>
      <c r="W74" s="97">
        <v>0.0</v>
      </c>
      <c r="X74" s="97">
        <v>0.0</v>
      </c>
      <c r="Y74" s="97">
        <v>0.0</v>
      </c>
      <c r="Z74" s="97">
        <v>1.0</v>
      </c>
      <c r="AA74" s="97">
        <v>0.0</v>
      </c>
      <c r="AB74" s="97">
        <v>0.0</v>
      </c>
      <c r="AC74" s="97">
        <v>1.0</v>
      </c>
      <c r="AD74" s="136"/>
      <c r="AE74" s="100">
        <v>0.0</v>
      </c>
      <c r="AF74" s="97">
        <v>0.0</v>
      </c>
      <c r="AG74" s="97">
        <v>0.0</v>
      </c>
      <c r="AH74" s="97">
        <v>0.0</v>
      </c>
      <c r="AI74" s="97">
        <v>0.0</v>
      </c>
      <c r="AJ74" s="97">
        <v>0.0</v>
      </c>
      <c r="AK74" s="102">
        <v>0.0</v>
      </c>
      <c r="AL74" s="103">
        <v>0.0</v>
      </c>
      <c r="AM74" s="76"/>
      <c r="AN74" s="104">
        <v>0.0</v>
      </c>
      <c r="AO74" s="97">
        <v>0.0</v>
      </c>
      <c r="AP74" s="97">
        <v>0.0</v>
      </c>
      <c r="AQ74" s="97">
        <v>0.0</v>
      </c>
      <c r="AR74" s="97">
        <v>0.0</v>
      </c>
      <c r="AS74" s="97">
        <v>0.0</v>
      </c>
      <c r="AT74" s="97">
        <v>0.0</v>
      </c>
      <c r="AU74" s="97">
        <v>0.0</v>
      </c>
    </row>
    <row r="75">
      <c r="A75" s="94" t="s">
        <v>129</v>
      </c>
      <c r="B75" s="94" t="s">
        <v>1049</v>
      </c>
      <c r="C75" s="108" t="s">
        <v>1050</v>
      </c>
      <c r="D75" s="78" t="s">
        <v>2198</v>
      </c>
      <c r="E75" s="78" t="s">
        <v>754</v>
      </c>
      <c r="F75" s="78" t="s">
        <v>1285</v>
      </c>
      <c r="G75" s="96" t="s">
        <v>79</v>
      </c>
      <c r="H75" s="109" t="s">
        <v>1408</v>
      </c>
      <c r="I75" s="109" t="s">
        <v>1364</v>
      </c>
      <c r="J75" s="97">
        <v>43.0</v>
      </c>
      <c r="K75" s="97" t="str">
        <f t="shared" si="1"/>
        <v>29-56 days</v>
      </c>
      <c r="L75" s="105">
        <f t="shared" si="2"/>
        <v>45012</v>
      </c>
      <c r="M75" s="106" t="s">
        <v>2411</v>
      </c>
      <c r="N75" s="106"/>
      <c r="O75" s="106" t="s">
        <v>1383</v>
      </c>
      <c r="P75" s="98">
        <f t="shared" si="3"/>
        <v>643</v>
      </c>
      <c r="Q75" s="98">
        <f t="shared" si="4"/>
        <v>45012</v>
      </c>
      <c r="R75" s="98">
        <f t="shared" si="5"/>
        <v>727</v>
      </c>
      <c r="S75" s="98">
        <f t="shared" si="6"/>
        <v>643</v>
      </c>
      <c r="T75" s="113" t="str">
        <f t="shared" si="7"/>
        <v>above 56 days</v>
      </c>
      <c r="U75" s="204" t="s">
        <v>1791</v>
      </c>
      <c r="V75" s="100">
        <v>4.0</v>
      </c>
      <c r="W75" s="97">
        <v>0.0</v>
      </c>
      <c r="X75" s="97">
        <v>2.0</v>
      </c>
      <c r="Y75" s="97">
        <v>1.0</v>
      </c>
      <c r="Z75" s="97">
        <v>0.0</v>
      </c>
      <c r="AA75" s="97">
        <v>0.0</v>
      </c>
      <c r="AB75" s="97">
        <v>0.0</v>
      </c>
      <c r="AC75" s="97">
        <v>1.0</v>
      </c>
      <c r="AD75" s="136"/>
      <c r="AE75" s="100">
        <v>0.0</v>
      </c>
      <c r="AF75" s="97">
        <v>0.0</v>
      </c>
      <c r="AG75" s="97">
        <v>0.0</v>
      </c>
      <c r="AH75" s="97">
        <v>0.0</v>
      </c>
      <c r="AI75" s="97">
        <v>0.0</v>
      </c>
      <c r="AJ75" s="97">
        <v>0.0</v>
      </c>
      <c r="AK75" s="102">
        <v>0.0</v>
      </c>
      <c r="AL75" s="103">
        <v>0.0</v>
      </c>
      <c r="AM75" s="114" t="s">
        <v>1381</v>
      </c>
      <c r="AN75" s="104">
        <v>2.0</v>
      </c>
      <c r="AO75" s="97">
        <v>0.0</v>
      </c>
      <c r="AP75" s="97">
        <v>0.0</v>
      </c>
      <c r="AQ75" s="97">
        <v>0.0</v>
      </c>
      <c r="AR75" s="97">
        <v>0.0</v>
      </c>
      <c r="AS75" s="97">
        <v>0.0</v>
      </c>
      <c r="AT75" s="97">
        <v>0.0</v>
      </c>
      <c r="AU75" s="97">
        <v>2.0</v>
      </c>
    </row>
    <row r="76">
      <c r="A76" s="94" t="s">
        <v>188</v>
      </c>
      <c r="B76" s="94" t="s">
        <v>881</v>
      </c>
      <c r="C76" s="95" t="s">
        <v>881</v>
      </c>
      <c r="D76" s="78" t="s">
        <v>2197</v>
      </c>
      <c r="E76" s="78" t="s">
        <v>190</v>
      </c>
      <c r="F76" s="78" t="s">
        <v>1288</v>
      </c>
      <c r="G76" s="96" t="s">
        <v>79</v>
      </c>
      <c r="H76" s="97" t="s">
        <v>1409</v>
      </c>
      <c r="I76" s="109" t="s">
        <v>1211</v>
      </c>
      <c r="J76" s="97">
        <v>7.0</v>
      </c>
      <c r="K76" s="97" t="str">
        <f t="shared" si="1"/>
        <v>1-28 days</v>
      </c>
      <c r="L76" s="105">
        <f t="shared" si="2"/>
        <v>45012</v>
      </c>
      <c r="M76" s="106" t="s">
        <v>1768</v>
      </c>
      <c r="N76" s="106"/>
      <c r="O76" s="106"/>
      <c r="P76" s="98">
        <f t="shared" si="3"/>
        <v>607</v>
      </c>
      <c r="Q76" s="98">
        <f t="shared" si="4"/>
        <v>45012</v>
      </c>
      <c r="R76" s="98">
        <f t="shared" si="5"/>
        <v>45012</v>
      </c>
      <c r="S76" s="98">
        <f t="shared" si="6"/>
        <v>607</v>
      </c>
      <c r="T76" s="113" t="str">
        <f t="shared" si="7"/>
        <v>above 56 days</v>
      </c>
      <c r="U76" s="205" t="s">
        <v>1767</v>
      </c>
      <c r="V76" s="100">
        <v>5.0</v>
      </c>
      <c r="W76" s="97">
        <v>2.0</v>
      </c>
      <c r="X76" s="97">
        <v>0.0</v>
      </c>
      <c r="Y76" s="97">
        <v>1.0</v>
      </c>
      <c r="Z76" s="97">
        <v>0.0</v>
      </c>
      <c r="AA76" s="97">
        <v>1.0</v>
      </c>
      <c r="AB76" s="97">
        <v>0.0</v>
      </c>
      <c r="AC76" s="97">
        <v>1.0</v>
      </c>
      <c r="AD76" s="136"/>
      <c r="AE76" s="100">
        <v>0.0</v>
      </c>
      <c r="AF76" s="97">
        <v>0.0</v>
      </c>
      <c r="AG76" s="97">
        <v>0.0</v>
      </c>
      <c r="AH76" s="97">
        <v>0.0</v>
      </c>
      <c r="AI76" s="97">
        <v>0.0</v>
      </c>
      <c r="AJ76" s="97">
        <v>0.0</v>
      </c>
      <c r="AK76" s="102">
        <v>0.0</v>
      </c>
      <c r="AL76" s="103">
        <v>0.0</v>
      </c>
      <c r="AM76" s="76"/>
      <c r="AN76" s="104">
        <v>0.0</v>
      </c>
      <c r="AO76" s="97">
        <v>0.0</v>
      </c>
      <c r="AP76" s="97">
        <v>0.0</v>
      </c>
      <c r="AQ76" s="97">
        <v>0.0</v>
      </c>
      <c r="AR76" s="97">
        <v>0.0</v>
      </c>
      <c r="AS76" s="97">
        <v>0.0</v>
      </c>
      <c r="AT76" s="97">
        <v>0.0</v>
      </c>
      <c r="AU76" s="97">
        <v>0.0</v>
      </c>
    </row>
    <row r="77">
      <c r="A77" s="94" t="s">
        <v>493</v>
      </c>
      <c r="B77" s="94" t="s">
        <v>494</v>
      </c>
      <c r="C77" s="108" t="s">
        <v>495</v>
      </c>
      <c r="D77" s="78" t="s">
        <v>76</v>
      </c>
      <c r="E77" s="78" t="s">
        <v>1410</v>
      </c>
      <c r="F77" s="78" t="s">
        <v>1278</v>
      </c>
      <c r="G77" s="96" t="s">
        <v>89</v>
      </c>
      <c r="H77" s="109" t="s">
        <v>1411</v>
      </c>
      <c r="I77" s="109" t="s">
        <v>1412</v>
      </c>
      <c r="J77" s="97">
        <v>16.0</v>
      </c>
      <c r="K77" s="97" t="str">
        <f t="shared" si="1"/>
        <v>1-28 days</v>
      </c>
      <c r="L77" s="105">
        <f t="shared" si="2"/>
        <v>45012</v>
      </c>
      <c r="M77" s="106" t="s">
        <v>2405</v>
      </c>
      <c r="N77" s="106" t="s">
        <v>1561</v>
      </c>
      <c r="O77" s="106" t="s">
        <v>2416</v>
      </c>
      <c r="P77" s="98">
        <f t="shared" si="3"/>
        <v>616</v>
      </c>
      <c r="Q77" s="98">
        <f t="shared" si="4"/>
        <v>642</v>
      </c>
      <c r="R77" s="98">
        <f t="shared" si="5"/>
        <v>717</v>
      </c>
      <c r="S77" s="98">
        <f t="shared" si="6"/>
        <v>616</v>
      </c>
      <c r="T77" s="113" t="str">
        <f t="shared" si="7"/>
        <v>above 56 days</v>
      </c>
      <c r="U77" s="204" t="s">
        <v>2406</v>
      </c>
      <c r="V77" s="100">
        <v>10.0</v>
      </c>
      <c r="W77" s="97">
        <v>1.0</v>
      </c>
      <c r="X77" s="97">
        <v>0.0</v>
      </c>
      <c r="Y77" s="97">
        <v>1.0</v>
      </c>
      <c r="Z77" s="97">
        <v>1.0</v>
      </c>
      <c r="AA77" s="97">
        <v>0.0</v>
      </c>
      <c r="AB77" s="97">
        <v>1.0</v>
      </c>
      <c r="AC77" s="97">
        <v>6.0</v>
      </c>
      <c r="AD77" s="138" t="s">
        <v>1559</v>
      </c>
      <c r="AE77" s="100">
        <v>5.0</v>
      </c>
      <c r="AF77" s="97">
        <v>0.0</v>
      </c>
      <c r="AG77" s="97">
        <v>2.0</v>
      </c>
      <c r="AH77" s="97">
        <v>3.0</v>
      </c>
      <c r="AI77" s="97">
        <v>0.0</v>
      </c>
      <c r="AJ77" s="97">
        <v>0.0</v>
      </c>
      <c r="AK77" s="102">
        <v>0.0</v>
      </c>
      <c r="AL77" s="103">
        <v>0.0</v>
      </c>
      <c r="AM77" s="76" t="s">
        <v>2417</v>
      </c>
      <c r="AN77" s="104">
        <v>1.0</v>
      </c>
      <c r="AO77" s="97">
        <v>0.0</v>
      </c>
      <c r="AP77" s="97">
        <v>0.0</v>
      </c>
      <c r="AQ77" s="97">
        <v>0.0</v>
      </c>
      <c r="AR77" s="97">
        <v>0.0</v>
      </c>
      <c r="AS77" s="97">
        <v>0.0</v>
      </c>
      <c r="AT77" s="97">
        <v>0.0</v>
      </c>
      <c r="AU77" s="97">
        <v>1.0</v>
      </c>
    </row>
    <row r="78">
      <c r="A78" s="94" t="s">
        <v>86</v>
      </c>
      <c r="B78" s="94" t="s">
        <v>790</v>
      </c>
      <c r="C78" s="95" t="s">
        <v>790</v>
      </c>
      <c r="D78" s="78" t="s">
        <v>2196</v>
      </c>
      <c r="E78" s="78" t="s">
        <v>1290</v>
      </c>
      <c r="F78" s="78" t="s">
        <v>1123</v>
      </c>
      <c r="G78" s="96" t="s">
        <v>65</v>
      </c>
      <c r="H78" s="97" t="s">
        <v>1415</v>
      </c>
      <c r="I78" s="97"/>
      <c r="J78" s="97">
        <v>12.0</v>
      </c>
      <c r="K78" s="97" t="str">
        <f t="shared" si="1"/>
        <v>1-28 days</v>
      </c>
      <c r="L78" s="105">
        <f t="shared" si="2"/>
        <v>45012</v>
      </c>
      <c r="M78" s="106" t="s">
        <v>1128</v>
      </c>
      <c r="N78" s="106"/>
      <c r="O78" s="106"/>
      <c r="P78" s="98">
        <f t="shared" si="3"/>
        <v>612</v>
      </c>
      <c r="Q78" s="98">
        <f t="shared" si="4"/>
        <v>45012</v>
      </c>
      <c r="R78" s="98">
        <f t="shared" si="5"/>
        <v>45012</v>
      </c>
      <c r="S78" s="98">
        <f t="shared" si="6"/>
        <v>612</v>
      </c>
      <c r="T78" s="113" t="str">
        <f t="shared" si="7"/>
        <v>above 56 days</v>
      </c>
      <c r="U78" s="205" t="s">
        <v>1126</v>
      </c>
      <c r="V78" s="100">
        <v>5.0</v>
      </c>
      <c r="W78" s="97">
        <v>2.0</v>
      </c>
      <c r="X78" s="97">
        <v>0.0</v>
      </c>
      <c r="Y78" s="97">
        <v>0.0</v>
      </c>
      <c r="Z78" s="97">
        <v>0.0</v>
      </c>
      <c r="AA78" s="97">
        <v>0.0</v>
      </c>
      <c r="AB78" s="97">
        <v>0.0</v>
      </c>
      <c r="AC78" s="97">
        <v>3.0</v>
      </c>
      <c r="AD78" s="136"/>
      <c r="AE78" s="100">
        <v>0.0</v>
      </c>
      <c r="AF78" s="97">
        <v>0.0</v>
      </c>
      <c r="AG78" s="97">
        <v>0.0</v>
      </c>
      <c r="AH78" s="97">
        <v>0.0</v>
      </c>
      <c r="AI78" s="97">
        <v>0.0</v>
      </c>
      <c r="AJ78" s="97">
        <v>0.0</v>
      </c>
      <c r="AK78" s="102">
        <v>0.0</v>
      </c>
      <c r="AL78" s="103">
        <v>0.0</v>
      </c>
      <c r="AM78" s="76"/>
      <c r="AN78" s="104">
        <v>0.0</v>
      </c>
      <c r="AO78" s="97">
        <v>0.0</v>
      </c>
      <c r="AP78" s="97">
        <v>0.0</v>
      </c>
      <c r="AQ78" s="97">
        <v>0.0</v>
      </c>
      <c r="AR78" s="97">
        <v>0.0</v>
      </c>
      <c r="AS78" s="97">
        <v>0.0</v>
      </c>
      <c r="AT78" s="97">
        <v>0.0</v>
      </c>
      <c r="AU78" s="97">
        <v>0.0</v>
      </c>
    </row>
    <row r="79">
      <c r="A79" s="94" t="s">
        <v>181</v>
      </c>
      <c r="B79" s="94" t="s">
        <v>182</v>
      </c>
      <c r="C79" s="108" t="s">
        <v>183</v>
      </c>
      <c r="D79" s="78"/>
      <c r="E79" s="78" t="s">
        <v>1416</v>
      </c>
      <c r="F79" s="78" t="s">
        <v>1138</v>
      </c>
      <c r="G79" s="96" t="s">
        <v>89</v>
      </c>
      <c r="H79" s="109" t="s">
        <v>1405</v>
      </c>
      <c r="I79" s="109" t="s">
        <v>1417</v>
      </c>
      <c r="J79" s="97">
        <v>8.0</v>
      </c>
      <c r="K79" s="97" t="str">
        <f t="shared" si="1"/>
        <v>1-28 days</v>
      </c>
      <c r="L79" s="105">
        <f t="shared" si="2"/>
        <v>45012</v>
      </c>
      <c r="M79" s="106" t="s">
        <v>1149</v>
      </c>
      <c r="N79" s="106"/>
      <c r="O79" s="106" t="s">
        <v>1127</v>
      </c>
      <c r="P79" s="98">
        <f t="shared" si="3"/>
        <v>608</v>
      </c>
      <c r="Q79" s="98">
        <f t="shared" si="4"/>
        <v>45012</v>
      </c>
      <c r="R79" s="98">
        <f t="shared" si="5"/>
        <v>613</v>
      </c>
      <c r="S79" s="98">
        <f t="shared" si="6"/>
        <v>608</v>
      </c>
      <c r="T79" s="113" t="str">
        <f t="shared" si="7"/>
        <v>above 56 days</v>
      </c>
      <c r="U79" s="204" t="s">
        <v>1147</v>
      </c>
      <c r="V79" s="100">
        <v>19.0</v>
      </c>
      <c r="W79" s="97">
        <v>2.0</v>
      </c>
      <c r="X79" s="97">
        <v>12.0</v>
      </c>
      <c r="Y79" s="97">
        <v>0.0</v>
      </c>
      <c r="Z79" s="97">
        <v>0.0</v>
      </c>
      <c r="AA79" s="97">
        <v>2.0</v>
      </c>
      <c r="AB79" s="97">
        <v>3.0</v>
      </c>
      <c r="AC79" s="97" t="s">
        <v>624</v>
      </c>
      <c r="AD79" s="136"/>
      <c r="AE79" s="100">
        <v>0.0</v>
      </c>
      <c r="AF79" s="97">
        <v>0.0</v>
      </c>
      <c r="AG79" s="97">
        <v>0.0</v>
      </c>
      <c r="AH79" s="97">
        <v>0.0</v>
      </c>
      <c r="AI79" s="97">
        <v>0.0</v>
      </c>
      <c r="AJ79" s="97">
        <v>0.0</v>
      </c>
      <c r="AK79" s="97">
        <v>0.0</v>
      </c>
      <c r="AL79" s="103" t="s">
        <v>624</v>
      </c>
      <c r="AM79" s="114" t="s">
        <v>1125</v>
      </c>
      <c r="AN79" s="104">
        <v>12.0</v>
      </c>
      <c r="AO79" s="97">
        <v>12.0</v>
      </c>
      <c r="AP79" s="97">
        <v>0.0</v>
      </c>
      <c r="AQ79" s="97">
        <v>0.0</v>
      </c>
      <c r="AR79" s="97">
        <v>0.0</v>
      </c>
      <c r="AS79" s="97">
        <v>0.0</v>
      </c>
      <c r="AT79" s="97">
        <v>0.0</v>
      </c>
      <c r="AU79" s="97" t="s">
        <v>624</v>
      </c>
    </row>
    <row r="80">
      <c r="A80" s="94" t="s">
        <v>86</v>
      </c>
      <c r="B80" s="94" t="s">
        <v>540</v>
      </c>
      <c r="C80" s="108" t="s">
        <v>540</v>
      </c>
      <c r="D80" s="78" t="s">
        <v>2196</v>
      </c>
      <c r="E80" s="78" t="s">
        <v>1290</v>
      </c>
      <c r="F80" s="78" t="s">
        <v>1123</v>
      </c>
      <c r="G80" s="96" t="s">
        <v>65</v>
      </c>
      <c r="H80" s="109" t="s">
        <v>1418</v>
      </c>
      <c r="I80" s="97"/>
      <c r="J80" s="97">
        <v>5.0</v>
      </c>
      <c r="K80" s="97" t="str">
        <f t="shared" si="1"/>
        <v>1-28 days</v>
      </c>
      <c r="L80" s="105">
        <f t="shared" si="2"/>
        <v>45012</v>
      </c>
      <c r="M80" s="106" t="s">
        <v>2382</v>
      </c>
      <c r="N80" s="106"/>
      <c r="O80" s="106"/>
      <c r="P80" s="98">
        <f t="shared" si="3"/>
        <v>605</v>
      </c>
      <c r="Q80" s="98">
        <f t="shared" si="4"/>
        <v>45012</v>
      </c>
      <c r="R80" s="98">
        <f t="shared" si="5"/>
        <v>45012</v>
      </c>
      <c r="S80" s="98">
        <f t="shared" si="6"/>
        <v>605</v>
      </c>
      <c r="T80" s="113" t="str">
        <f t="shared" si="7"/>
        <v>above 56 days</v>
      </c>
      <c r="U80" s="204" t="s">
        <v>2383</v>
      </c>
      <c r="V80" s="100">
        <v>4.0</v>
      </c>
      <c r="W80" s="97">
        <v>1.0</v>
      </c>
      <c r="X80" s="97">
        <v>1.0</v>
      </c>
      <c r="Y80" s="97">
        <v>0.0</v>
      </c>
      <c r="Z80" s="97">
        <v>0.0</v>
      </c>
      <c r="AA80" s="97">
        <v>0.0</v>
      </c>
      <c r="AB80" s="97">
        <v>0.0</v>
      </c>
      <c r="AC80" s="97">
        <v>2.0</v>
      </c>
      <c r="AD80" s="136"/>
      <c r="AE80" s="100">
        <v>0.0</v>
      </c>
      <c r="AF80" s="97">
        <v>0.0</v>
      </c>
      <c r="AG80" s="97">
        <v>0.0</v>
      </c>
      <c r="AH80" s="97">
        <v>0.0</v>
      </c>
      <c r="AI80" s="97">
        <v>0.0</v>
      </c>
      <c r="AJ80" s="97">
        <v>0.0</v>
      </c>
      <c r="AK80" s="102">
        <v>0.0</v>
      </c>
      <c r="AL80" s="103">
        <v>0.0</v>
      </c>
      <c r="AM80" s="76"/>
      <c r="AN80" s="104">
        <v>0.0</v>
      </c>
      <c r="AO80" s="97">
        <v>0.0</v>
      </c>
      <c r="AP80" s="97">
        <v>0.0</v>
      </c>
      <c r="AQ80" s="97">
        <v>0.0</v>
      </c>
      <c r="AR80" s="97">
        <v>0.0</v>
      </c>
      <c r="AS80" s="97">
        <v>0.0</v>
      </c>
      <c r="AT80" s="97">
        <v>0.0</v>
      </c>
      <c r="AU80" s="97">
        <v>0.0</v>
      </c>
    </row>
    <row r="81">
      <c r="A81" s="94" t="s">
        <v>86</v>
      </c>
      <c r="B81" s="94" t="s">
        <v>1423</v>
      </c>
      <c r="C81" s="108" t="s">
        <v>1424</v>
      </c>
      <c r="D81" s="78" t="s">
        <v>2196</v>
      </c>
      <c r="E81" s="78" t="s">
        <v>152</v>
      </c>
      <c r="F81" s="78" t="s">
        <v>1123</v>
      </c>
      <c r="G81" s="96" t="s">
        <v>79</v>
      </c>
      <c r="H81" s="97" t="s">
        <v>1425</v>
      </c>
      <c r="I81" s="109" t="s">
        <v>1353</v>
      </c>
      <c r="J81" s="97">
        <v>113.0</v>
      </c>
      <c r="K81" s="97" t="str">
        <f t="shared" si="1"/>
        <v>above 56 days</v>
      </c>
      <c r="L81" s="105">
        <f t="shared" si="2"/>
        <v>45012</v>
      </c>
      <c r="M81" s="106" t="s">
        <v>1427</v>
      </c>
      <c r="N81" s="106"/>
      <c r="O81" s="106" t="s">
        <v>1427</v>
      </c>
      <c r="P81" s="98">
        <f t="shared" si="3"/>
        <v>713</v>
      </c>
      <c r="Q81" s="98">
        <f t="shared" si="4"/>
        <v>45012</v>
      </c>
      <c r="R81" s="98">
        <f t="shared" si="5"/>
        <v>713</v>
      </c>
      <c r="S81" s="98">
        <f t="shared" si="6"/>
        <v>713</v>
      </c>
      <c r="T81" s="113" t="str">
        <f t="shared" si="7"/>
        <v>above 56 days</v>
      </c>
      <c r="U81" s="204" t="s">
        <v>1426</v>
      </c>
      <c r="V81" s="100">
        <v>2.0</v>
      </c>
      <c r="W81" s="97">
        <v>0.0</v>
      </c>
      <c r="X81" s="97">
        <v>0.0</v>
      </c>
      <c r="Y81" s="97">
        <v>0.0</v>
      </c>
      <c r="Z81" s="97">
        <v>0.0</v>
      </c>
      <c r="AA81" s="97">
        <v>0.0</v>
      </c>
      <c r="AB81" s="97">
        <v>1.0</v>
      </c>
      <c r="AC81" s="97">
        <v>1.0</v>
      </c>
      <c r="AD81" s="136"/>
      <c r="AE81" s="100">
        <v>0.0</v>
      </c>
      <c r="AF81" s="97">
        <v>0.0</v>
      </c>
      <c r="AG81" s="97">
        <v>0.0</v>
      </c>
      <c r="AH81" s="97">
        <v>0.0</v>
      </c>
      <c r="AI81" s="97">
        <v>0.0</v>
      </c>
      <c r="AJ81" s="97">
        <v>0.0</v>
      </c>
      <c r="AK81" s="102">
        <v>0.0</v>
      </c>
      <c r="AL81" s="103">
        <v>0.0</v>
      </c>
      <c r="AM81" s="114" t="s">
        <v>1426</v>
      </c>
      <c r="AN81" s="104">
        <v>1.0</v>
      </c>
      <c r="AO81" s="97">
        <v>0.0</v>
      </c>
      <c r="AP81" s="97">
        <v>0.0</v>
      </c>
      <c r="AQ81" s="97">
        <v>0.0</v>
      </c>
      <c r="AR81" s="97">
        <v>0.0</v>
      </c>
      <c r="AS81" s="97">
        <v>0.0</v>
      </c>
      <c r="AT81" s="97">
        <v>1.0</v>
      </c>
      <c r="AU81" s="97">
        <v>0.0</v>
      </c>
    </row>
    <row r="82">
      <c r="A82" s="94" t="s">
        <v>129</v>
      </c>
      <c r="B82" s="94" t="s">
        <v>1428</v>
      </c>
      <c r="C82" s="108" t="s">
        <v>1428</v>
      </c>
      <c r="D82" s="78"/>
      <c r="E82" s="78"/>
      <c r="F82" s="78" t="s">
        <v>1144</v>
      </c>
      <c r="G82" s="96" t="s">
        <v>328</v>
      </c>
      <c r="H82" s="97"/>
      <c r="I82" s="97"/>
      <c r="J82" s="97">
        <v>29.0</v>
      </c>
      <c r="K82" s="97" t="str">
        <f t="shared" si="1"/>
        <v>29-56 days</v>
      </c>
      <c r="L82" s="105">
        <f t="shared" si="2"/>
        <v>45012</v>
      </c>
      <c r="M82" s="113">
        <v>44383.0</v>
      </c>
      <c r="N82" s="106"/>
      <c r="O82" s="106"/>
      <c r="P82" s="98">
        <f t="shared" si="3"/>
        <v>629</v>
      </c>
      <c r="Q82" s="98">
        <f t="shared" si="4"/>
        <v>45012</v>
      </c>
      <c r="R82" s="98">
        <f t="shared" si="5"/>
        <v>45012</v>
      </c>
      <c r="S82" s="98">
        <f t="shared" si="6"/>
        <v>629</v>
      </c>
      <c r="T82" s="113" t="str">
        <f t="shared" si="7"/>
        <v>above 56 days</v>
      </c>
      <c r="U82" s="206" t="s">
        <v>1246</v>
      </c>
      <c r="V82" s="100">
        <v>6.0</v>
      </c>
      <c r="W82" s="97">
        <v>1.0</v>
      </c>
      <c r="X82" s="97">
        <v>0.0</v>
      </c>
      <c r="Y82" s="97">
        <v>3.0</v>
      </c>
      <c r="Z82" s="97">
        <v>0.0</v>
      </c>
      <c r="AA82" s="97">
        <v>0.0</v>
      </c>
      <c r="AB82" s="97">
        <v>0.0</v>
      </c>
      <c r="AC82" s="97">
        <v>2.0</v>
      </c>
      <c r="AD82" s="136"/>
      <c r="AE82" s="100">
        <v>0.0</v>
      </c>
      <c r="AF82" s="97">
        <v>0.0</v>
      </c>
      <c r="AG82" s="97">
        <v>0.0</v>
      </c>
      <c r="AH82" s="97">
        <v>0.0</v>
      </c>
      <c r="AI82" s="97">
        <v>0.0</v>
      </c>
      <c r="AJ82" s="97">
        <v>0.0</v>
      </c>
      <c r="AK82" s="102">
        <v>0.0</v>
      </c>
      <c r="AL82" s="103">
        <v>0.0</v>
      </c>
      <c r="AM82" s="76"/>
      <c r="AN82" s="104">
        <v>0.0</v>
      </c>
      <c r="AO82" s="97">
        <v>0.0</v>
      </c>
      <c r="AP82" s="97">
        <v>0.0</v>
      </c>
      <c r="AQ82" s="97">
        <v>0.0</v>
      </c>
      <c r="AR82" s="97">
        <v>0.0</v>
      </c>
      <c r="AS82" s="97">
        <v>0.0</v>
      </c>
      <c r="AT82" s="97">
        <v>0.0</v>
      </c>
      <c r="AU82" s="97">
        <v>0.0</v>
      </c>
    </row>
    <row r="83">
      <c r="A83" s="94" t="s">
        <v>129</v>
      </c>
      <c r="B83" s="94" t="s">
        <v>1430</v>
      </c>
      <c r="C83" s="108" t="s">
        <v>1431</v>
      </c>
      <c r="D83" s="78" t="s">
        <v>2198</v>
      </c>
      <c r="E83" s="78" t="s">
        <v>754</v>
      </c>
      <c r="F83" s="78" t="s">
        <v>1144</v>
      </c>
      <c r="G83" s="96" t="s">
        <v>135</v>
      </c>
      <c r="H83" s="97" t="s">
        <v>1432</v>
      </c>
      <c r="I83" s="97"/>
      <c r="J83" s="97">
        <v>97.0</v>
      </c>
      <c r="K83" s="97" t="str">
        <f t="shared" si="1"/>
        <v>above 56 days</v>
      </c>
      <c r="L83" s="105">
        <f t="shared" si="2"/>
        <v>45012</v>
      </c>
      <c r="M83" s="106" t="s">
        <v>1434</v>
      </c>
      <c r="N83" s="106"/>
      <c r="O83" s="106"/>
      <c r="P83" s="98">
        <f t="shared" si="3"/>
        <v>697</v>
      </c>
      <c r="Q83" s="98">
        <f t="shared" si="4"/>
        <v>45012</v>
      </c>
      <c r="R83" s="98">
        <f t="shared" si="5"/>
        <v>45012</v>
      </c>
      <c r="S83" s="98">
        <f t="shared" si="6"/>
        <v>697</v>
      </c>
      <c r="T83" s="113" t="str">
        <f t="shared" si="7"/>
        <v>above 56 days</v>
      </c>
      <c r="U83" s="204" t="s">
        <v>1433</v>
      </c>
      <c r="V83" s="100">
        <v>2.0</v>
      </c>
      <c r="W83" s="97">
        <v>0.0</v>
      </c>
      <c r="X83" s="97">
        <v>0.0</v>
      </c>
      <c r="Y83" s="97">
        <v>0.0</v>
      </c>
      <c r="Z83" s="97">
        <v>0.0</v>
      </c>
      <c r="AA83" s="97">
        <v>1.0</v>
      </c>
      <c r="AB83" s="97">
        <v>1.0</v>
      </c>
      <c r="AC83" s="97" t="s">
        <v>624</v>
      </c>
      <c r="AD83" s="136"/>
      <c r="AE83" s="100">
        <v>0.0</v>
      </c>
      <c r="AF83" s="97">
        <v>0.0</v>
      </c>
      <c r="AG83" s="97">
        <v>0.0</v>
      </c>
      <c r="AH83" s="97">
        <v>0.0</v>
      </c>
      <c r="AI83" s="97">
        <v>0.0</v>
      </c>
      <c r="AJ83" s="97">
        <v>0.0</v>
      </c>
      <c r="AK83" s="97">
        <v>0.0</v>
      </c>
      <c r="AL83" s="103" t="s">
        <v>624</v>
      </c>
      <c r="AM83" s="76"/>
      <c r="AN83" s="104">
        <v>0.0</v>
      </c>
      <c r="AO83" s="97">
        <v>0.0</v>
      </c>
      <c r="AP83" s="97">
        <v>0.0</v>
      </c>
      <c r="AQ83" s="97">
        <v>0.0</v>
      </c>
      <c r="AR83" s="97">
        <v>0.0</v>
      </c>
      <c r="AS83" s="97">
        <v>0.0</v>
      </c>
      <c r="AT83" s="97">
        <v>0.0</v>
      </c>
      <c r="AU83" s="97" t="s">
        <v>624</v>
      </c>
    </row>
    <row r="84">
      <c r="A84" s="94" t="s">
        <v>86</v>
      </c>
      <c r="B84" s="94" t="s">
        <v>609</v>
      </c>
      <c r="C84" s="95" t="s">
        <v>609</v>
      </c>
      <c r="D84" s="78" t="s">
        <v>2196</v>
      </c>
      <c r="E84" s="78" t="s">
        <v>1290</v>
      </c>
      <c r="F84" s="78" t="s">
        <v>1123</v>
      </c>
      <c r="G84" s="96" t="s">
        <v>65</v>
      </c>
      <c r="H84" s="97" t="s">
        <v>1435</v>
      </c>
      <c r="I84" s="97"/>
      <c r="J84" s="97">
        <v>7.0</v>
      </c>
      <c r="K84" s="97" t="str">
        <f t="shared" si="1"/>
        <v>1-28 days</v>
      </c>
      <c r="L84" s="105">
        <f t="shared" si="2"/>
        <v>45012</v>
      </c>
      <c r="M84" s="106" t="s">
        <v>1768</v>
      </c>
      <c r="N84" s="106"/>
      <c r="O84" s="106" t="s">
        <v>1768</v>
      </c>
      <c r="P84" s="98">
        <f t="shared" si="3"/>
        <v>607</v>
      </c>
      <c r="Q84" s="98">
        <f t="shared" si="4"/>
        <v>45012</v>
      </c>
      <c r="R84" s="98">
        <f t="shared" si="5"/>
        <v>607</v>
      </c>
      <c r="S84" s="98">
        <f t="shared" si="6"/>
        <v>607</v>
      </c>
      <c r="T84" s="113" t="str">
        <f t="shared" si="7"/>
        <v>above 56 days</v>
      </c>
      <c r="U84" s="205" t="s">
        <v>1767</v>
      </c>
      <c r="V84" s="100">
        <v>22.0</v>
      </c>
      <c r="W84" s="97">
        <v>16.0</v>
      </c>
      <c r="X84" s="97">
        <v>0.0</v>
      </c>
      <c r="Y84" s="97">
        <v>0.0</v>
      </c>
      <c r="Z84" s="97">
        <v>0.0</v>
      </c>
      <c r="AA84" s="97">
        <v>0.0</v>
      </c>
      <c r="AB84" s="97">
        <v>0.0</v>
      </c>
      <c r="AC84" s="97">
        <v>6.0</v>
      </c>
      <c r="AD84" s="136"/>
      <c r="AE84" s="100">
        <v>0.0</v>
      </c>
      <c r="AF84" s="97">
        <v>0.0</v>
      </c>
      <c r="AG84" s="97">
        <v>0.0</v>
      </c>
      <c r="AH84" s="97">
        <v>0.0</v>
      </c>
      <c r="AI84" s="97">
        <v>0.0</v>
      </c>
      <c r="AJ84" s="97">
        <v>0.0</v>
      </c>
      <c r="AK84" s="102">
        <v>0.0</v>
      </c>
      <c r="AL84" s="103">
        <v>0.0</v>
      </c>
      <c r="AM84" s="114" t="s">
        <v>1767</v>
      </c>
      <c r="AN84" s="104">
        <v>1.0</v>
      </c>
      <c r="AO84" s="97">
        <v>1.0</v>
      </c>
      <c r="AP84" s="97">
        <v>0.0</v>
      </c>
      <c r="AQ84" s="97">
        <v>0.0</v>
      </c>
      <c r="AR84" s="97">
        <v>0.0</v>
      </c>
      <c r="AS84" s="97">
        <v>0.0</v>
      </c>
      <c r="AT84" s="97">
        <v>0.0</v>
      </c>
      <c r="AU84" s="97">
        <v>0.0</v>
      </c>
    </row>
    <row r="85">
      <c r="A85" s="94" t="s">
        <v>86</v>
      </c>
      <c r="B85" s="94" t="s">
        <v>780</v>
      </c>
      <c r="C85" s="108" t="s">
        <v>780</v>
      </c>
      <c r="D85" s="78" t="s">
        <v>2196</v>
      </c>
      <c r="E85" s="78" t="s">
        <v>1290</v>
      </c>
      <c r="F85" s="78" t="s">
        <v>1123</v>
      </c>
      <c r="G85" s="96" t="s">
        <v>65</v>
      </c>
      <c r="H85" s="97" t="s">
        <v>1415</v>
      </c>
      <c r="I85" s="97"/>
      <c r="J85" s="97">
        <v>14.0</v>
      </c>
      <c r="K85" s="97" t="str">
        <f t="shared" si="1"/>
        <v>1-28 days</v>
      </c>
      <c r="L85" s="105">
        <f t="shared" si="2"/>
        <v>45012</v>
      </c>
      <c r="M85" s="106" t="s">
        <v>2398</v>
      </c>
      <c r="N85" s="106"/>
      <c r="O85" s="106" t="s">
        <v>1383</v>
      </c>
      <c r="P85" s="98">
        <f t="shared" si="3"/>
        <v>614</v>
      </c>
      <c r="Q85" s="98">
        <f t="shared" si="4"/>
        <v>45012</v>
      </c>
      <c r="R85" s="98">
        <f t="shared" si="5"/>
        <v>727</v>
      </c>
      <c r="S85" s="98">
        <f t="shared" si="6"/>
        <v>614</v>
      </c>
      <c r="T85" s="113" t="str">
        <f t="shared" si="7"/>
        <v>above 56 days</v>
      </c>
      <c r="U85" s="204" t="s">
        <v>2399</v>
      </c>
      <c r="V85" s="100">
        <v>3.0</v>
      </c>
      <c r="W85" s="97">
        <v>1.0</v>
      </c>
      <c r="X85" s="97">
        <v>0.0</v>
      </c>
      <c r="Y85" s="97">
        <v>1.0</v>
      </c>
      <c r="Z85" s="97">
        <v>0.0</v>
      </c>
      <c r="AA85" s="97">
        <v>0.0</v>
      </c>
      <c r="AB85" s="97">
        <v>0.0</v>
      </c>
      <c r="AC85" s="97">
        <v>1.0</v>
      </c>
      <c r="AD85" s="136"/>
      <c r="AE85" s="100">
        <v>0.0</v>
      </c>
      <c r="AF85" s="97">
        <v>0.0</v>
      </c>
      <c r="AG85" s="97">
        <v>0.0</v>
      </c>
      <c r="AH85" s="97">
        <v>0.0</v>
      </c>
      <c r="AI85" s="97">
        <v>0.0</v>
      </c>
      <c r="AJ85" s="97">
        <v>0.0</v>
      </c>
      <c r="AK85" s="102">
        <v>0.0</v>
      </c>
      <c r="AL85" s="103">
        <v>0.0</v>
      </c>
      <c r="AM85" s="114" t="s">
        <v>1381</v>
      </c>
      <c r="AN85" s="104">
        <v>1.0</v>
      </c>
      <c r="AO85" s="97">
        <v>0.0</v>
      </c>
      <c r="AP85" s="97">
        <v>0.0</v>
      </c>
      <c r="AQ85" s="97">
        <v>0.0</v>
      </c>
      <c r="AR85" s="97">
        <v>0.0</v>
      </c>
      <c r="AS85" s="97">
        <v>0.0</v>
      </c>
      <c r="AT85" s="97">
        <v>0.0</v>
      </c>
      <c r="AU85" s="97">
        <v>1.0</v>
      </c>
    </row>
    <row r="86">
      <c r="A86" s="94" t="s">
        <v>86</v>
      </c>
      <c r="B86" s="94" t="s">
        <v>900</v>
      </c>
      <c r="C86" s="108" t="s">
        <v>900</v>
      </c>
      <c r="D86" s="78" t="s">
        <v>2196</v>
      </c>
      <c r="E86" s="78" t="s">
        <v>1290</v>
      </c>
      <c r="F86" s="78" t="s">
        <v>1123</v>
      </c>
      <c r="G86" s="96" t="s">
        <v>65</v>
      </c>
      <c r="H86" s="109" t="s">
        <v>1441</v>
      </c>
      <c r="I86" s="97"/>
      <c r="J86" s="97">
        <v>12.0</v>
      </c>
      <c r="K86" s="97" t="str">
        <f t="shared" si="1"/>
        <v>1-28 days</v>
      </c>
      <c r="L86" s="105">
        <f t="shared" si="2"/>
        <v>45012</v>
      </c>
      <c r="M86" s="106" t="s">
        <v>1128</v>
      </c>
      <c r="N86" s="106"/>
      <c r="O86" s="106"/>
      <c r="P86" s="98">
        <f t="shared" si="3"/>
        <v>612</v>
      </c>
      <c r="Q86" s="98">
        <f t="shared" si="4"/>
        <v>45012</v>
      </c>
      <c r="R86" s="98">
        <f t="shared" si="5"/>
        <v>45012</v>
      </c>
      <c r="S86" s="98">
        <f t="shared" si="6"/>
        <v>612</v>
      </c>
      <c r="T86" s="113" t="str">
        <f t="shared" si="7"/>
        <v>above 56 days</v>
      </c>
      <c r="U86" s="204" t="s">
        <v>1126</v>
      </c>
      <c r="V86" s="100">
        <v>4.0</v>
      </c>
      <c r="W86" s="97">
        <v>3.0</v>
      </c>
      <c r="X86" s="97">
        <v>0.0</v>
      </c>
      <c r="Y86" s="97">
        <v>0.0</v>
      </c>
      <c r="Z86" s="97">
        <v>0.0</v>
      </c>
      <c r="AA86" s="97">
        <v>0.0</v>
      </c>
      <c r="AB86" s="97">
        <v>0.0</v>
      </c>
      <c r="AC86" s="97">
        <v>1.0</v>
      </c>
      <c r="AD86" s="136"/>
      <c r="AE86" s="100">
        <v>0.0</v>
      </c>
      <c r="AF86" s="97">
        <v>0.0</v>
      </c>
      <c r="AG86" s="97">
        <v>0.0</v>
      </c>
      <c r="AH86" s="97">
        <v>0.0</v>
      </c>
      <c r="AI86" s="97">
        <v>0.0</v>
      </c>
      <c r="AJ86" s="97">
        <v>0.0</v>
      </c>
      <c r="AK86" s="102">
        <v>0.0</v>
      </c>
      <c r="AL86" s="103">
        <v>0.0</v>
      </c>
      <c r="AM86" s="76"/>
      <c r="AN86" s="104">
        <v>0.0</v>
      </c>
      <c r="AO86" s="97">
        <v>0.0</v>
      </c>
      <c r="AP86" s="97">
        <v>0.0</v>
      </c>
      <c r="AQ86" s="97">
        <v>0.0</v>
      </c>
      <c r="AR86" s="97">
        <v>0.0</v>
      </c>
      <c r="AS86" s="97">
        <v>0.0</v>
      </c>
      <c r="AT86" s="97">
        <v>0.0</v>
      </c>
      <c r="AU86" s="97">
        <v>0.0</v>
      </c>
    </row>
    <row r="87">
      <c r="A87" s="94" t="s">
        <v>307</v>
      </c>
      <c r="B87" s="94" t="s">
        <v>1442</v>
      </c>
      <c r="C87" s="108" t="s">
        <v>1442</v>
      </c>
      <c r="D87" s="78"/>
      <c r="E87" s="78"/>
      <c r="F87" s="78" t="s">
        <v>1138</v>
      </c>
      <c r="G87" s="96" t="s">
        <v>106</v>
      </c>
      <c r="H87" s="97"/>
      <c r="I87" s="97"/>
      <c r="J87" s="97">
        <v>2.0</v>
      </c>
      <c r="K87" s="97" t="str">
        <f t="shared" si="1"/>
        <v>1-28 days</v>
      </c>
      <c r="L87" s="105">
        <f t="shared" si="2"/>
        <v>45012</v>
      </c>
      <c r="M87" s="106" t="s">
        <v>1444</v>
      </c>
      <c r="N87" s="106"/>
      <c r="O87" s="106"/>
      <c r="P87" s="98">
        <f t="shared" si="3"/>
        <v>620</v>
      </c>
      <c r="Q87" s="98">
        <f t="shared" si="4"/>
        <v>45012</v>
      </c>
      <c r="R87" s="98">
        <f t="shared" si="5"/>
        <v>45012</v>
      </c>
      <c r="S87" s="98">
        <f t="shared" si="6"/>
        <v>620</v>
      </c>
      <c r="T87" s="113" t="str">
        <f t="shared" si="7"/>
        <v>above 56 days</v>
      </c>
      <c r="U87" s="204" t="s">
        <v>1443</v>
      </c>
      <c r="V87" s="100">
        <v>12.0</v>
      </c>
      <c r="W87" s="97">
        <v>2.0</v>
      </c>
      <c r="X87" s="97">
        <v>0.0</v>
      </c>
      <c r="Y87" s="97">
        <v>1.0</v>
      </c>
      <c r="Z87" s="97">
        <v>0.0</v>
      </c>
      <c r="AA87" s="97">
        <v>3.0</v>
      </c>
      <c r="AB87" s="97">
        <v>6.0</v>
      </c>
      <c r="AC87" s="97" t="s">
        <v>624</v>
      </c>
      <c r="AD87" s="136"/>
      <c r="AE87" s="100">
        <v>0.0</v>
      </c>
      <c r="AF87" s="97">
        <v>0.0</v>
      </c>
      <c r="AG87" s="97">
        <v>0.0</v>
      </c>
      <c r="AH87" s="97">
        <v>0.0</v>
      </c>
      <c r="AI87" s="97">
        <v>0.0</v>
      </c>
      <c r="AJ87" s="97">
        <v>0.0</v>
      </c>
      <c r="AK87" s="97">
        <v>0.0</v>
      </c>
      <c r="AL87" s="103" t="s">
        <v>624</v>
      </c>
      <c r="AM87" s="76"/>
      <c r="AN87" s="104">
        <v>0.0</v>
      </c>
      <c r="AO87" s="97">
        <v>0.0</v>
      </c>
      <c r="AP87" s="97">
        <v>0.0</v>
      </c>
      <c r="AQ87" s="97">
        <v>0.0</v>
      </c>
      <c r="AR87" s="97">
        <v>0.0</v>
      </c>
      <c r="AS87" s="97">
        <v>0.0</v>
      </c>
      <c r="AT87" s="97">
        <v>0.0</v>
      </c>
      <c r="AU87" s="97" t="s">
        <v>624</v>
      </c>
    </row>
    <row r="88">
      <c r="A88" s="94" t="s">
        <v>86</v>
      </c>
      <c r="B88" s="94" t="s">
        <v>910</v>
      </c>
      <c r="C88" s="95" t="s">
        <v>911</v>
      </c>
      <c r="D88" s="78" t="s">
        <v>2196</v>
      </c>
      <c r="E88" s="78" t="s">
        <v>1290</v>
      </c>
      <c r="F88" s="78" t="s">
        <v>1123</v>
      </c>
      <c r="G88" s="96" t="s">
        <v>65</v>
      </c>
      <c r="H88" s="109" t="s">
        <v>1418</v>
      </c>
      <c r="I88" s="97"/>
      <c r="J88" s="97">
        <v>125.0</v>
      </c>
      <c r="K88" s="97" t="str">
        <f t="shared" si="1"/>
        <v>above 56 days</v>
      </c>
      <c r="L88" s="105">
        <f t="shared" si="2"/>
        <v>45012</v>
      </c>
      <c r="M88" s="106" t="s">
        <v>2418</v>
      </c>
      <c r="N88" s="106"/>
      <c r="O88" s="106"/>
      <c r="P88" s="98">
        <f t="shared" si="3"/>
        <v>725</v>
      </c>
      <c r="Q88" s="98">
        <f t="shared" si="4"/>
        <v>45012</v>
      </c>
      <c r="R88" s="98">
        <f t="shared" si="5"/>
        <v>45012</v>
      </c>
      <c r="S88" s="98">
        <f t="shared" si="6"/>
        <v>725</v>
      </c>
      <c r="T88" s="113" t="str">
        <f t="shared" si="7"/>
        <v>above 56 days</v>
      </c>
      <c r="U88" s="207" t="s">
        <v>2419</v>
      </c>
      <c r="V88" s="100">
        <v>2.0</v>
      </c>
      <c r="W88" s="97">
        <v>0.0</v>
      </c>
      <c r="X88" s="97">
        <v>0.0</v>
      </c>
      <c r="Y88" s="97">
        <v>0.0</v>
      </c>
      <c r="Z88" s="97">
        <v>0.0</v>
      </c>
      <c r="AA88" s="97">
        <v>0.0</v>
      </c>
      <c r="AB88" s="97">
        <v>0.0</v>
      </c>
      <c r="AC88" s="97">
        <v>2.0</v>
      </c>
      <c r="AD88" s="136"/>
      <c r="AE88" s="100">
        <v>0.0</v>
      </c>
      <c r="AF88" s="97">
        <v>0.0</v>
      </c>
      <c r="AG88" s="97">
        <v>0.0</v>
      </c>
      <c r="AH88" s="97">
        <v>0.0</v>
      </c>
      <c r="AI88" s="97">
        <v>0.0</v>
      </c>
      <c r="AJ88" s="97">
        <v>0.0</v>
      </c>
      <c r="AK88" s="102">
        <v>0.0</v>
      </c>
      <c r="AL88" s="103">
        <v>0.0</v>
      </c>
      <c r="AM88" s="76"/>
      <c r="AN88" s="104">
        <v>0.0</v>
      </c>
      <c r="AO88" s="97">
        <v>0.0</v>
      </c>
      <c r="AP88" s="97">
        <v>0.0</v>
      </c>
      <c r="AQ88" s="97">
        <v>0.0</v>
      </c>
      <c r="AR88" s="97">
        <v>0.0</v>
      </c>
      <c r="AS88" s="97">
        <v>0.0</v>
      </c>
      <c r="AT88" s="97">
        <v>0.0</v>
      </c>
      <c r="AU88" s="97">
        <v>0.0</v>
      </c>
    </row>
    <row r="89">
      <c r="A89" s="94" t="s">
        <v>514</v>
      </c>
      <c r="B89" s="94" t="s">
        <v>681</v>
      </c>
      <c r="C89" s="95" t="s">
        <v>682</v>
      </c>
      <c r="D89" s="78" t="s">
        <v>2196</v>
      </c>
      <c r="E89" s="78" t="s">
        <v>516</v>
      </c>
      <c r="F89" s="78" t="s">
        <v>1123</v>
      </c>
      <c r="G89" s="96" t="s">
        <v>79</v>
      </c>
      <c r="H89" s="97" t="s">
        <v>1445</v>
      </c>
      <c r="I89" s="97" t="s">
        <v>1368</v>
      </c>
      <c r="J89" s="97">
        <v>23.0</v>
      </c>
      <c r="K89" s="97" t="str">
        <f t="shared" si="1"/>
        <v>1-28 days</v>
      </c>
      <c r="L89" s="105">
        <f t="shared" si="2"/>
        <v>45012</v>
      </c>
      <c r="M89" s="106" t="s">
        <v>2397</v>
      </c>
      <c r="N89" s="106"/>
      <c r="O89" s="106"/>
      <c r="P89" s="98">
        <f t="shared" si="3"/>
        <v>623</v>
      </c>
      <c r="Q89" s="98">
        <f t="shared" si="4"/>
        <v>45012</v>
      </c>
      <c r="R89" s="98">
        <f t="shared" si="5"/>
        <v>45012</v>
      </c>
      <c r="S89" s="98">
        <f t="shared" si="6"/>
        <v>623</v>
      </c>
      <c r="T89" s="113" t="str">
        <f t="shared" si="7"/>
        <v>above 56 days</v>
      </c>
      <c r="U89" s="207" t="s">
        <v>1243</v>
      </c>
      <c r="V89" s="100">
        <v>5.0</v>
      </c>
      <c r="W89" s="97">
        <v>2.0</v>
      </c>
      <c r="X89" s="97">
        <v>1.0</v>
      </c>
      <c r="Y89" s="97">
        <v>0.0</v>
      </c>
      <c r="Z89" s="97">
        <v>0.0</v>
      </c>
      <c r="AA89" s="97">
        <v>1.0</v>
      </c>
      <c r="AB89" s="97">
        <v>1.0</v>
      </c>
      <c r="AC89" s="97" t="s">
        <v>624</v>
      </c>
      <c r="AD89" s="136"/>
      <c r="AE89" s="100">
        <v>0.0</v>
      </c>
      <c r="AF89" s="97">
        <v>0.0</v>
      </c>
      <c r="AG89" s="97">
        <v>0.0</v>
      </c>
      <c r="AH89" s="97">
        <v>0.0</v>
      </c>
      <c r="AI89" s="97">
        <v>0.0</v>
      </c>
      <c r="AJ89" s="97">
        <v>0.0</v>
      </c>
      <c r="AK89" s="97">
        <v>0.0</v>
      </c>
      <c r="AL89" s="103" t="s">
        <v>624</v>
      </c>
      <c r="AM89" s="76"/>
      <c r="AN89" s="104">
        <v>0.0</v>
      </c>
      <c r="AO89" s="97">
        <v>0.0</v>
      </c>
      <c r="AP89" s="97">
        <v>0.0</v>
      </c>
      <c r="AQ89" s="97">
        <v>0.0</v>
      </c>
      <c r="AR89" s="97">
        <v>0.0</v>
      </c>
      <c r="AS89" s="97">
        <v>0.0</v>
      </c>
      <c r="AT89" s="97">
        <v>0.0</v>
      </c>
      <c r="AU89" s="97" t="s">
        <v>624</v>
      </c>
    </row>
    <row r="90">
      <c r="A90" s="94" t="s">
        <v>248</v>
      </c>
      <c r="B90" s="94" t="s">
        <v>249</v>
      </c>
      <c r="C90" s="108" t="s">
        <v>249</v>
      </c>
      <c r="D90" s="78" t="s">
        <v>76</v>
      </c>
      <c r="E90" s="78" t="s">
        <v>250</v>
      </c>
      <c r="F90" s="78" t="s">
        <v>1174</v>
      </c>
      <c r="G90" s="96" t="s">
        <v>89</v>
      </c>
      <c r="H90" s="109" t="s">
        <v>1446</v>
      </c>
      <c r="I90" s="109" t="s">
        <v>1447</v>
      </c>
      <c r="J90" s="97">
        <v>4.0</v>
      </c>
      <c r="K90" s="97" t="str">
        <f t="shared" si="1"/>
        <v>1-28 days</v>
      </c>
      <c r="L90" s="105">
        <f t="shared" si="2"/>
        <v>45012</v>
      </c>
      <c r="M90" s="106" t="s">
        <v>2400</v>
      </c>
      <c r="N90" s="106"/>
      <c r="O90" s="106"/>
      <c r="P90" s="98">
        <f t="shared" si="3"/>
        <v>640</v>
      </c>
      <c r="Q90" s="98">
        <f t="shared" si="4"/>
        <v>45012</v>
      </c>
      <c r="R90" s="98">
        <f t="shared" si="5"/>
        <v>45012</v>
      </c>
      <c r="S90" s="98">
        <f t="shared" si="6"/>
        <v>640</v>
      </c>
      <c r="T90" s="113" t="str">
        <f t="shared" si="7"/>
        <v>above 56 days</v>
      </c>
      <c r="U90" s="204" t="s">
        <v>1188</v>
      </c>
      <c r="V90" s="100">
        <v>13.0</v>
      </c>
      <c r="W90" s="97">
        <v>0.0</v>
      </c>
      <c r="X90" s="97">
        <v>5.0</v>
      </c>
      <c r="Y90" s="97">
        <v>1.0</v>
      </c>
      <c r="Z90" s="97">
        <v>0.0</v>
      </c>
      <c r="AA90" s="97">
        <v>3.0</v>
      </c>
      <c r="AB90" s="97">
        <v>1.0</v>
      </c>
      <c r="AC90" s="97">
        <v>3.0</v>
      </c>
      <c r="AD90" s="136"/>
      <c r="AE90" s="100">
        <v>0.0</v>
      </c>
      <c r="AF90" s="97">
        <v>0.0</v>
      </c>
      <c r="AG90" s="97">
        <v>0.0</v>
      </c>
      <c r="AH90" s="97">
        <v>0.0</v>
      </c>
      <c r="AI90" s="97">
        <v>0.0</v>
      </c>
      <c r="AJ90" s="97">
        <v>0.0</v>
      </c>
      <c r="AK90" s="102">
        <v>0.0</v>
      </c>
      <c r="AL90" s="103">
        <v>0.0</v>
      </c>
      <c r="AM90" s="76"/>
      <c r="AN90" s="104">
        <v>0.0</v>
      </c>
      <c r="AO90" s="97">
        <v>0.0</v>
      </c>
      <c r="AP90" s="97">
        <v>0.0</v>
      </c>
      <c r="AQ90" s="97">
        <v>0.0</v>
      </c>
      <c r="AR90" s="97">
        <v>0.0</v>
      </c>
      <c r="AS90" s="97">
        <v>0.0</v>
      </c>
      <c r="AT90" s="97">
        <v>0.0</v>
      </c>
      <c r="AU90" s="97">
        <v>0.0</v>
      </c>
    </row>
    <row r="91">
      <c r="A91" s="94" t="s">
        <v>121</v>
      </c>
      <c r="B91" s="94" t="s">
        <v>277</v>
      </c>
      <c r="C91" s="95" t="s">
        <v>278</v>
      </c>
      <c r="D91" s="78" t="s">
        <v>2196</v>
      </c>
      <c r="E91" s="78" t="s">
        <v>124</v>
      </c>
      <c r="F91" s="78" t="s">
        <v>1123</v>
      </c>
      <c r="G91" s="96" t="s">
        <v>79</v>
      </c>
      <c r="H91" s="97" t="s">
        <v>1448</v>
      </c>
      <c r="I91" s="97"/>
      <c r="J91" s="97">
        <v>5.0</v>
      </c>
      <c r="K91" s="97" t="str">
        <f t="shared" si="1"/>
        <v>1-28 days</v>
      </c>
      <c r="L91" s="105">
        <f t="shared" si="2"/>
        <v>45012</v>
      </c>
      <c r="M91" s="106" t="s">
        <v>2382</v>
      </c>
      <c r="N91" s="106"/>
      <c r="O91" s="106"/>
      <c r="P91" s="98">
        <f t="shared" si="3"/>
        <v>605</v>
      </c>
      <c r="Q91" s="98">
        <f t="shared" si="4"/>
        <v>45012</v>
      </c>
      <c r="R91" s="98">
        <f t="shared" si="5"/>
        <v>45012</v>
      </c>
      <c r="S91" s="98">
        <f t="shared" si="6"/>
        <v>605</v>
      </c>
      <c r="T91" s="113" t="str">
        <f t="shared" si="7"/>
        <v>above 56 days</v>
      </c>
      <c r="U91" s="205" t="s">
        <v>2383</v>
      </c>
      <c r="V91" s="100">
        <v>4.0</v>
      </c>
      <c r="W91" s="97">
        <v>2.0</v>
      </c>
      <c r="X91" s="97">
        <v>0.0</v>
      </c>
      <c r="Y91" s="97">
        <v>0.0</v>
      </c>
      <c r="Z91" s="97">
        <v>0.0</v>
      </c>
      <c r="AA91" s="97">
        <v>0.0</v>
      </c>
      <c r="AB91" s="97">
        <v>2.0</v>
      </c>
      <c r="AC91" s="97" t="s">
        <v>624</v>
      </c>
      <c r="AD91" s="136"/>
      <c r="AE91" s="100">
        <v>0.0</v>
      </c>
      <c r="AF91" s="97">
        <v>0.0</v>
      </c>
      <c r="AG91" s="97">
        <v>0.0</v>
      </c>
      <c r="AH91" s="97">
        <v>0.0</v>
      </c>
      <c r="AI91" s="97">
        <v>0.0</v>
      </c>
      <c r="AJ91" s="97">
        <v>0.0</v>
      </c>
      <c r="AK91" s="97">
        <v>0.0</v>
      </c>
      <c r="AL91" s="103" t="s">
        <v>624</v>
      </c>
      <c r="AM91" s="76"/>
      <c r="AN91" s="104">
        <v>0.0</v>
      </c>
      <c r="AO91" s="97">
        <v>0.0</v>
      </c>
      <c r="AP91" s="97">
        <v>0.0</v>
      </c>
      <c r="AQ91" s="97">
        <v>0.0</v>
      </c>
      <c r="AR91" s="97">
        <v>0.0</v>
      </c>
      <c r="AS91" s="97">
        <v>0.0</v>
      </c>
      <c r="AT91" s="97">
        <v>0.0</v>
      </c>
      <c r="AU91" s="97" t="s">
        <v>624</v>
      </c>
    </row>
    <row r="92">
      <c r="A92" s="94" t="s">
        <v>86</v>
      </c>
      <c r="B92" s="94" t="s">
        <v>338</v>
      </c>
      <c r="C92" s="108" t="s">
        <v>338</v>
      </c>
      <c r="D92" s="78" t="s">
        <v>2196</v>
      </c>
      <c r="E92" s="78" t="s">
        <v>152</v>
      </c>
      <c r="F92" s="78" t="s">
        <v>1123</v>
      </c>
      <c r="G92" s="96" t="s">
        <v>79</v>
      </c>
      <c r="H92" s="109" t="s">
        <v>1449</v>
      </c>
      <c r="I92" s="109" t="s">
        <v>1450</v>
      </c>
      <c r="J92" s="97">
        <v>27.0</v>
      </c>
      <c r="K92" s="97" t="str">
        <f t="shared" si="1"/>
        <v>1-28 days</v>
      </c>
      <c r="L92" s="105">
        <f t="shared" si="2"/>
        <v>45012</v>
      </c>
      <c r="M92" s="113">
        <v>44385.0</v>
      </c>
      <c r="N92" s="113">
        <v>44385.0</v>
      </c>
      <c r="O92" s="106"/>
      <c r="P92" s="98">
        <f t="shared" si="3"/>
        <v>627</v>
      </c>
      <c r="Q92" s="98">
        <f t="shared" si="4"/>
        <v>627</v>
      </c>
      <c r="R92" s="98">
        <f t="shared" si="5"/>
        <v>45012</v>
      </c>
      <c r="S92" s="98">
        <f t="shared" si="6"/>
        <v>627</v>
      </c>
      <c r="T92" s="113" t="str">
        <f t="shared" si="7"/>
        <v>above 56 days</v>
      </c>
      <c r="U92" s="206" t="s">
        <v>1456</v>
      </c>
      <c r="V92" s="100">
        <v>10.0</v>
      </c>
      <c r="W92" s="97">
        <v>6.0</v>
      </c>
      <c r="X92" s="97">
        <v>1.0</v>
      </c>
      <c r="Y92" s="97">
        <v>0.0</v>
      </c>
      <c r="Z92" s="97">
        <v>2.0</v>
      </c>
      <c r="AA92" s="97">
        <v>0.0</v>
      </c>
      <c r="AB92" s="97">
        <v>1.0</v>
      </c>
      <c r="AC92" s="97" t="s">
        <v>624</v>
      </c>
      <c r="AD92" s="136" t="s">
        <v>1456</v>
      </c>
      <c r="AE92" s="100">
        <v>7.0</v>
      </c>
      <c r="AF92" s="97">
        <v>6.0</v>
      </c>
      <c r="AG92" s="97">
        <v>0.0</v>
      </c>
      <c r="AH92" s="97">
        <v>0.0</v>
      </c>
      <c r="AI92" s="97">
        <v>0.0</v>
      </c>
      <c r="AJ92" s="97">
        <v>1.0</v>
      </c>
      <c r="AK92" s="97">
        <v>0.0</v>
      </c>
      <c r="AL92" s="103" t="s">
        <v>624</v>
      </c>
      <c r="AM92" s="76"/>
      <c r="AN92" s="104">
        <v>0.0</v>
      </c>
      <c r="AO92" s="97">
        <v>0.0</v>
      </c>
      <c r="AP92" s="97">
        <v>0.0</v>
      </c>
      <c r="AQ92" s="97">
        <v>0.0</v>
      </c>
      <c r="AR92" s="97">
        <v>0.0</v>
      </c>
      <c r="AS92" s="97">
        <v>0.0</v>
      </c>
      <c r="AT92" s="97">
        <v>0.0</v>
      </c>
      <c r="AU92" s="97" t="s">
        <v>624</v>
      </c>
    </row>
    <row r="93">
      <c r="A93" s="94" t="s">
        <v>341</v>
      </c>
      <c r="B93" s="94" t="s">
        <v>1451</v>
      </c>
      <c r="C93" s="95" t="s">
        <v>1452</v>
      </c>
      <c r="D93" s="78" t="s">
        <v>2197</v>
      </c>
      <c r="E93" s="78" t="s">
        <v>344</v>
      </c>
      <c r="F93" s="78" t="s">
        <v>1123</v>
      </c>
      <c r="G93" s="96" t="s">
        <v>237</v>
      </c>
      <c r="H93" s="109" t="s">
        <v>1255</v>
      </c>
      <c r="I93" s="97"/>
      <c r="J93" s="97">
        <v>121.0</v>
      </c>
      <c r="K93" s="97" t="str">
        <f t="shared" si="1"/>
        <v>above 56 days</v>
      </c>
      <c r="L93" s="105">
        <f t="shared" si="2"/>
        <v>45012</v>
      </c>
      <c r="M93" s="113">
        <v>44291.0</v>
      </c>
      <c r="N93" s="106"/>
      <c r="O93" s="106"/>
      <c r="P93" s="98">
        <f t="shared" si="3"/>
        <v>721</v>
      </c>
      <c r="Q93" s="98">
        <f t="shared" si="4"/>
        <v>45012</v>
      </c>
      <c r="R93" s="98">
        <f t="shared" si="5"/>
        <v>45012</v>
      </c>
      <c r="S93" s="98">
        <f t="shared" si="6"/>
        <v>721</v>
      </c>
      <c r="T93" s="113" t="str">
        <f t="shared" si="7"/>
        <v>above 56 days</v>
      </c>
      <c r="U93" s="207" t="s">
        <v>1453</v>
      </c>
      <c r="V93" s="100">
        <v>2.0</v>
      </c>
      <c r="W93" s="97">
        <v>0.0</v>
      </c>
      <c r="X93" s="97">
        <v>0.0</v>
      </c>
      <c r="Y93" s="97">
        <v>0.0</v>
      </c>
      <c r="Z93" s="97">
        <v>0.0</v>
      </c>
      <c r="AA93" s="97">
        <v>0.0</v>
      </c>
      <c r="AB93" s="97">
        <v>0.0</v>
      </c>
      <c r="AC93" s="97">
        <v>2.0</v>
      </c>
      <c r="AD93" s="136"/>
      <c r="AE93" s="100">
        <v>0.0</v>
      </c>
      <c r="AF93" s="97">
        <v>0.0</v>
      </c>
      <c r="AG93" s="97">
        <v>0.0</v>
      </c>
      <c r="AH93" s="97">
        <v>0.0</v>
      </c>
      <c r="AI93" s="97">
        <v>0.0</v>
      </c>
      <c r="AJ93" s="97">
        <v>0.0</v>
      </c>
      <c r="AK93" s="102">
        <v>0.0</v>
      </c>
      <c r="AL93" s="103">
        <v>0.0</v>
      </c>
      <c r="AM93" s="76"/>
      <c r="AN93" s="104">
        <v>0.0</v>
      </c>
      <c r="AO93" s="97">
        <v>0.0</v>
      </c>
      <c r="AP93" s="97">
        <v>0.0</v>
      </c>
      <c r="AQ93" s="97">
        <v>0.0</v>
      </c>
      <c r="AR93" s="97">
        <v>0.0</v>
      </c>
      <c r="AS93" s="97">
        <v>0.0</v>
      </c>
      <c r="AT93" s="97">
        <v>0.0</v>
      </c>
      <c r="AU93" s="97">
        <v>0.0</v>
      </c>
    </row>
    <row r="94">
      <c r="A94" s="94" t="s">
        <v>86</v>
      </c>
      <c r="B94" s="94" t="s">
        <v>506</v>
      </c>
      <c r="C94" s="108" t="s">
        <v>506</v>
      </c>
      <c r="D94" s="78"/>
      <c r="E94" s="78"/>
      <c r="F94" s="78" t="s">
        <v>1123</v>
      </c>
      <c r="G94" s="96" t="s">
        <v>135</v>
      </c>
      <c r="H94" s="97"/>
      <c r="I94" s="97"/>
      <c r="J94" s="97">
        <v>22.0</v>
      </c>
      <c r="K94" s="97" t="str">
        <f t="shared" si="1"/>
        <v>1-28 days</v>
      </c>
      <c r="L94" s="105">
        <f t="shared" si="2"/>
        <v>45012</v>
      </c>
      <c r="M94" s="106" t="s">
        <v>2409</v>
      </c>
      <c r="N94" s="106" t="s">
        <v>1343</v>
      </c>
      <c r="O94" s="106"/>
      <c r="P94" s="98">
        <f t="shared" si="3"/>
        <v>622</v>
      </c>
      <c r="Q94" s="98">
        <f t="shared" si="4"/>
        <v>665</v>
      </c>
      <c r="R94" s="98">
        <f t="shared" si="5"/>
        <v>45012</v>
      </c>
      <c r="S94" s="98">
        <f t="shared" si="6"/>
        <v>622</v>
      </c>
      <c r="T94" s="113" t="str">
        <f t="shared" si="7"/>
        <v>above 56 days</v>
      </c>
      <c r="U94" s="204" t="s">
        <v>1617</v>
      </c>
      <c r="V94" s="100">
        <v>4.0</v>
      </c>
      <c r="W94" s="97">
        <v>1.0</v>
      </c>
      <c r="X94" s="97">
        <v>0.0</v>
      </c>
      <c r="Y94" s="97">
        <v>1.0</v>
      </c>
      <c r="Z94" s="97">
        <v>0.0</v>
      </c>
      <c r="AA94" s="97">
        <v>1.0</v>
      </c>
      <c r="AB94" s="97">
        <v>1.0</v>
      </c>
      <c r="AC94" s="97" t="s">
        <v>624</v>
      </c>
      <c r="AD94" s="138" t="s">
        <v>1341</v>
      </c>
      <c r="AE94" s="100">
        <v>1.0</v>
      </c>
      <c r="AF94" s="97">
        <v>0.0</v>
      </c>
      <c r="AG94" s="97">
        <v>0.0</v>
      </c>
      <c r="AH94" s="97">
        <v>1.0</v>
      </c>
      <c r="AI94" s="97">
        <v>0.0</v>
      </c>
      <c r="AJ94" s="97">
        <v>0.0</v>
      </c>
      <c r="AK94" s="97">
        <v>0.0</v>
      </c>
      <c r="AL94" s="103" t="s">
        <v>624</v>
      </c>
      <c r="AM94" s="76"/>
      <c r="AN94" s="104">
        <v>0.0</v>
      </c>
      <c r="AO94" s="97">
        <v>0.0</v>
      </c>
      <c r="AP94" s="97">
        <v>0.0</v>
      </c>
      <c r="AQ94" s="97">
        <v>0.0</v>
      </c>
      <c r="AR94" s="97">
        <v>0.0</v>
      </c>
      <c r="AS94" s="97">
        <v>0.0</v>
      </c>
      <c r="AT94" s="97">
        <v>0.0</v>
      </c>
      <c r="AU94" s="97" t="s">
        <v>624</v>
      </c>
    </row>
    <row r="95">
      <c r="A95" s="94" t="s">
        <v>532</v>
      </c>
      <c r="B95" s="94" t="s">
        <v>727</v>
      </c>
      <c r="C95" s="108" t="s">
        <v>728</v>
      </c>
      <c r="D95" s="78" t="s">
        <v>2196</v>
      </c>
      <c r="E95" s="78" t="s">
        <v>560</v>
      </c>
      <c r="F95" s="78" t="s">
        <v>1123</v>
      </c>
      <c r="G95" s="96" t="s">
        <v>89</v>
      </c>
      <c r="H95" s="97" t="s">
        <v>1455</v>
      </c>
      <c r="I95" s="97"/>
      <c r="J95" s="97">
        <v>27.0</v>
      </c>
      <c r="K95" s="97" t="str">
        <f t="shared" si="1"/>
        <v>1-28 days</v>
      </c>
      <c r="L95" s="105">
        <f t="shared" si="2"/>
        <v>45012</v>
      </c>
      <c r="M95" s="113">
        <v>44385.0</v>
      </c>
      <c r="N95" s="113">
        <v>44385.0</v>
      </c>
      <c r="O95" s="106"/>
      <c r="P95" s="98">
        <f t="shared" si="3"/>
        <v>627</v>
      </c>
      <c r="Q95" s="98">
        <f t="shared" si="4"/>
        <v>627</v>
      </c>
      <c r="R95" s="98">
        <f t="shared" si="5"/>
        <v>45012</v>
      </c>
      <c r="S95" s="98">
        <f t="shared" si="6"/>
        <v>627</v>
      </c>
      <c r="T95" s="113" t="str">
        <f t="shared" si="7"/>
        <v>above 56 days</v>
      </c>
      <c r="U95" s="206" t="s">
        <v>1456</v>
      </c>
      <c r="V95" s="100">
        <v>5.0</v>
      </c>
      <c r="W95" s="97">
        <v>1.0</v>
      </c>
      <c r="X95" s="97">
        <v>0.0</v>
      </c>
      <c r="Y95" s="97">
        <v>0.0</v>
      </c>
      <c r="Z95" s="97">
        <v>0.0</v>
      </c>
      <c r="AA95" s="97">
        <v>0.0</v>
      </c>
      <c r="AB95" s="97">
        <v>0.0</v>
      </c>
      <c r="AC95" s="97">
        <v>4.0</v>
      </c>
      <c r="AD95" s="136" t="s">
        <v>1456</v>
      </c>
      <c r="AE95" s="100">
        <v>1.0</v>
      </c>
      <c r="AF95" s="97">
        <v>1.0</v>
      </c>
      <c r="AG95" s="97">
        <v>0.0</v>
      </c>
      <c r="AH95" s="97">
        <v>0.0</v>
      </c>
      <c r="AI95" s="97">
        <v>0.0</v>
      </c>
      <c r="AJ95" s="97">
        <v>0.0</v>
      </c>
      <c r="AK95" s="102">
        <v>0.0</v>
      </c>
      <c r="AL95" s="103">
        <v>0.0</v>
      </c>
      <c r="AM95" s="76"/>
      <c r="AN95" s="104">
        <v>0.0</v>
      </c>
      <c r="AO95" s="97">
        <v>0.0</v>
      </c>
      <c r="AP95" s="97">
        <v>0.0</v>
      </c>
      <c r="AQ95" s="97">
        <v>0.0</v>
      </c>
      <c r="AR95" s="97">
        <v>0.0</v>
      </c>
      <c r="AS95" s="97">
        <v>0.0</v>
      </c>
      <c r="AT95" s="97">
        <v>0.0</v>
      </c>
      <c r="AU95" s="97">
        <v>0.0</v>
      </c>
    </row>
    <row r="96">
      <c r="A96" s="94" t="s">
        <v>103</v>
      </c>
      <c r="B96" s="94" t="s">
        <v>442</v>
      </c>
      <c r="C96" s="108" t="s">
        <v>442</v>
      </c>
      <c r="D96" s="78" t="s">
        <v>2196</v>
      </c>
      <c r="E96" s="78" t="s">
        <v>105</v>
      </c>
      <c r="F96" s="78" t="s">
        <v>1123</v>
      </c>
      <c r="G96" s="96" t="s">
        <v>79</v>
      </c>
      <c r="H96" s="97" t="s">
        <v>1231</v>
      </c>
      <c r="I96" s="97"/>
      <c r="J96" s="97">
        <v>8.0</v>
      </c>
      <c r="K96" s="97" t="str">
        <f t="shared" si="1"/>
        <v>1-28 days</v>
      </c>
      <c r="L96" s="105">
        <f t="shared" si="2"/>
        <v>45012</v>
      </c>
      <c r="M96" s="106" t="s">
        <v>1149</v>
      </c>
      <c r="N96" s="106"/>
      <c r="O96" s="106"/>
      <c r="P96" s="98">
        <f t="shared" si="3"/>
        <v>608</v>
      </c>
      <c r="Q96" s="98">
        <f t="shared" si="4"/>
        <v>45012</v>
      </c>
      <c r="R96" s="98">
        <f t="shared" si="5"/>
        <v>45012</v>
      </c>
      <c r="S96" s="98">
        <f t="shared" si="6"/>
        <v>608</v>
      </c>
      <c r="T96" s="113" t="str">
        <f t="shared" si="7"/>
        <v>above 56 days</v>
      </c>
      <c r="U96" s="204" t="s">
        <v>1147</v>
      </c>
      <c r="V96" s="100">
        <v>3.0</v>
      </c>
      <c r="W96" s="97">
        <v>2.0</v>
      </c>
      <c r="X96" s="97">
        <v>0.0</v>
      </c>
      <c r="Y96" s="97">
        <v>0.0</v>
      </c>
      <c r="Z96" s="97">
        <v>0.0</v>
      </c>
      <c r="AA96" s="97">
        <v>0.0</v>
      </c>
      <c r="AB96" s="97">
        <v>1.0</v>
      </c>
      <c r="AC96" s="97" t="s">
        <v>624</v>
      </c>
      <c r="AD96" s="136"/>
      <c r="AE96" s="100">
        <v>0.0</v>
      </c>
      <c r="AF96" s="97">
        <v>0.0</v>
      </c>
      <c r="AG96" s="97">
        <v>0.0</v>
      </c>
      <c r="AH96" s="97">
        <v>0.0</v>
      </c>
      <c r="AI96" s="97">
        <v>0.0</v>
      </c>
      <c r="AJ96" s="97">
        <v>0.0</v>
      </c>
      <c r="AK96" s="97">
        <v>0.0</v>
      </c>
      <c r="AL96" s="103" t="s">
        <v>624</v>
      </c>
      <c r="AM96" s="76"/>
      <c r="AN96" s="104">
        <v>0.0</v>
      </c>
      <c r="AO96" s="97">
        <v>0.0</v>
      </c>
      <c r="AP96" s="97">
        <v>0.0</v>
      </c>
      <c r="AQ96" s="97">
        <v>0.0</v>
      </c>
      <c r="AR96" s="97">
        <v>0.0</v>
      </c>
      <c r="AS96" s="97">
        <v>0.0</v>
      </c>
      <c r="AT96" s="97">
        <v>0.0</v>
      </c>
      <c r="AU96" s="97" t="s">
        <v>624</v>
      </c>
    </row>
    <row r="97">
      <c r="A97" s="94" t="s">
        <v>129</v>
      </c>
      <c r="B97" s="94" t="s">
        <v>378</v>
      </c>
      <c r="C97" s="108" t="s">
        <v>378</v>
      </c>
      <c r="D97" s="78" t="s">
        <v>2198</v>
      </c>
      <c r="E97" s="78" t="s">
        <v>754</v>
      </c>
      <c r="F97" s="78" t="s">
        <v>1144</v>
      </c>
      <c r="G97" s="96" t="s">
        <v>79</v>
      </c>
      <c r="H97" s="109" t="s">
        <v>1458</v>
      </c>
      <c r="I97" s="109" t="s">
        <v>1323</v>
      </c>
      <c r="J97" s="97">
        <v>12.0</v>
      </c>
      <c r="K97" s="97" t="str">
        <f t="shared" si="1"/>
        <v>1-28 days</v>
      </c>
      <c r="L97" s="105">
        <f t="shared" si="2"/>
        <v>45012</v>
      </c>
      <c r="M97" s="106" t="s">
        <v>1128</v>
      </c>
      <c r="N97" s="106"/>
      <c r="O97" s="106" t="s">
        <v>1128</v>
      </c>
      <c r="P97" s="98">
        <f t="shared" si="3"/>
        <v>612</v>
      </c>
      <c r="Q97" s="98">
        <f t="shared" si="4"/>
        <v>45012</v>
      </c>
      <c r="R97" s="98">
        <f t="shared" si="5"/>
        <v>612</v>
      </c>
      <c r="S97" s="98">
        <f t="shared" si="6"/>
        <v>612</v>
      </c>
      <c r="T97" s="113" t="str">
        <f t="shared" si="7"/>
        <v>above 56 days</v>
      </c>
      <c r="U97" s="204" t="s">
        <v>1126</v>
      </c>
      <c r="V97" s="100">
        <v>9.0</v>
      </c>
      <c r="W97" s="97">
        <v>1.0</v>
      </c>
      <c r="X97" s="97">
        <v>0.0</v>
      </c>
      <c r="Y97" s="97">
        <v>3.0</v>
      </c>
      <c r="Z97" s="97">
        <v>0.0</v>
      </c>
      <c r="AA97" s="97">
        <v>3.0</v>
      </c>
      <c r="AB97" s="97">
        <v>1.0</v>
      </c>
      <c r="AC97" s="97">
        <v>1.0</v>
      </c>
      <c r="AD97" s="136"/>
      <c r="AE97" s="100">
        <v>0.0</v>
      </c>
      <c r="AF97" s="97">
        <v>0.0</v>
      </c>
      <c r="AG97" s="97">
        <v>0.0</v>
      </c>
      <c r="AH97" s="97">
        <v>0.0</v>
      </c>
      <c r="AI97" s="97">
        <v>0.0</v>
      </c>
      <c r="AJ97" s="97">
        <v>0.0</v>
      </c>
      <c r="AK97" s="102">
        <v>0.0</v>
      </c>
      <c r="AL97" s="103">
        <v>0.0</v>
      </c>
      <c r="AM97" s="114" t="s">
        <v>1126</v>
      </c>
      <c r="AN97" s="104">
        <v>142.0</v>
      </c>
      <c r="AO97" s="97">
        <v>0.0</v>
      </c>
      <c r="AP97" s="97">
        <v>0.0</v>
      </c>
      <c r="AQ97" s="97">
        <v>31.0</v>
      </c>
      <c r="AR97" s="97">
        <v>0.0</v>
      </c>
      <c r="AS97" s="97">
        <v>79.0</v>
      </c>
      <c r="AT97" s="97">
        <v>0.0</v>
      </c>
      <c r="AU97" s="97">
        <v>32.0</v>
      </c>
    </row>
    <row r="98">
      <c r="A98" s="94" t="s">
        <v>1461</v>
      </c>
      <c r="B98" s="94" t="s">
        <v>752</v>
      </c>
      <c r="C98" s="108" t="s">
        <v>753</v>
      </c>
      <c r="D98" s="78" t="s">
        <v>2196</v>
      </c>
      <c r="E98" s="78" t="s">
        <v>754</v>
      </c>
      <c r="F98" s="78" t="s">
        <v>1144</v>
      </c>
      <c r="G98" s="96" t="s">
        <v>328</v>
      </c>
      <c r="H98" s="97"/>
      <c r="I98" s="97"/>
      <c r="J98" s="97">
        <v>41.0</v>
      </c>
      <c r="K98" s="97" t="str">
        <f t="shared" si="1"/>
        <v>29-56 days</v>
      </c>
      <c r="L98" s="105">
        <f t="shared" si="2"/>
        <v>45012</v>
      </c>
      <c r="M98" s="106" t="s">
        <v>1514</v>
      </c>
      <c r="N98" s="106"/>
      <c r="O98" s="106"/>
      <c r="P98" s="98">
        <f t="shared" si="3"/>
        <v>641</v>
      </c>
      <c r="Q98" s="98">
        <f t="shared" si="4"/>
        <v>45012</v>
      </c>
      <c r="R98" s="98">
        <f t="shared" si="5"/>
        <v>45012</v>
      </c>
      <c r="S98" s="98">
        <f t="shared" si="6"/>
        <v>641</v>
      </c>
      <c r="T98" s="113" t="str">
        <f t="shared" si="7"/>
        <v>above 56 days</v>
      </c>
      <c r="U98" s="204" t="s">
        <v>1512</v>
      </c>
      <c r="V98" s="100">
        <v>2.0</v>
      </c>
      <c r="W98" s="97">
        <v>0.0</v>
      </c>
      <c r="X98" s="97">
        <v>1.0</v>
      </c>
      <c r="Y98" s="97">
        <v>0.0</v>
      </c>
      <c r="Z98" s="97">
        <v>0.0</v>
      </c>
      <c r="AA98" s="97">
        <v>0.0</v>
      </c>
      <c r="AB98" s="97">
        <v>1.0</v>
      </c>
      <c r="AC98" s="97" t="s">
        <v>624</v>
      </c>
      <c r="AD98" s="136"/>
      <c r="AE98" s="100">
        <v>0.0</v>
      </c>
      <c r="AF98" s="97">
        <v>0.0</v>
      </c>
      <c r="AG98" s="97">
        <v>0.0</v>
      </c>
      <c r="AH98" s="97">
        <v>0.0</v>
      </c>
      <c r="AI98" s="97">
        <v>0.0</v>
      </c>
      <c r="AJ98" s="97">
        <v>0.0</v>
      </c>
      <c r="AK98" s="97">
        <v>0.0</v>
      </c>
      <c r="AL98" s="103" t="s">
        <v>624</v>
      </c>
      <c r="AM98" s="76"/>
      <c r="AN98" s="104">
        <v>0.0</v>
      </c>
      <c r="AO98" s="97">
        <v>0.0</v>
      </c>
      <c r="AP98" s="97">
        <v>0.0</v>
      </c>
      <c r="AQ98" s="97">
        <v>0.0</v>
      </c>
      <c r="AR98" s="97">
        <v>0.0</v>
      </c>
      <c r="AS98" s="97">
        <v>0.0</v>
      </c>
      <c r="AT98" s="97">
        <v>0.0</v>
      </c>
      <c r="AU98" s="97" t="s">
        <v>624</v>
      </c>
    </row>
    <row r="99">
      <c r="A99" s="94" t="s">
        <v>86</v>
      </c>
      <c r="B99" s="94" t="s">
        <v>1462</v>
      </c>
      <c r="C99" s="108" t="s">
        <v>1462</v>
      </c>
      <c r="D99" s="78"/>
      <c r="E99" s="78"/>
      <c r="F99" s="78" t="s">
        <v>64</v>
      </c>
      <c r="G99" s="96" t="s">
        <v>89</v>
      </c>
      <c r="H99" s="97"/>
      <c r="I99" s="97"/>
      <c r="J99" s="97">
        <v>5.0</v>
      </c>
      <c r="K99" s="97" t="str">
        <f t="shared" si="1"/>
        <v>1-28 days</v>
      </c>
      <c r="L99" s="105">
        <f t="shared" si="2"/>
        <v>45012</v>
      </c>
      <c r="M99" s="106" t="s">
        <v>2382</v>
      </c>
      <c r="N99" s="106"/>
      <c r="O99" s="106"/>
      <c r="P99" s="98">
        <f t="shared" si="3"/>
        <v>605</v>
      </c>
      <c r="Q99" s="98">
        <f t="shared" si="4"/>
        <v>45012</v>
      </c>
      <c r="R99" s="98">
        <f t="shared" si="5"/>
        <v>45012</v>
      </c>
      <c r="S99" s="98">
        <f t="shared" si="6"/>
        <v>605</v>
      </c>
      <c r="T99" s="113" t="str">
        <f t="shared" si="7"/>
        <v>above 56 days</v>
      </c>
      <c r="U99" s="204" t="s">
        <v>2383</v>
      </c>
      <c r="V99" s="100">
        <v>17.0</v>
      </c>
      <c r="W99" s="97">
        <v>11.0</v>
      </c>
      <c r="X99" s="97">
        <v>3.0</v>
      </c>
      <c r="Y99" s="97">
        <v>1.0</v>
      </c>
      <c r="Z99" s="97">
        <v>0.0</v>
      </c>
      <c r="AA99" s="97">
        <v>0.0</v>
      </c>
      <c r="AB99" s="97">
        <v>2.0</v>
      </c>
      <c r="AC99" s="97" t="s">
        <v>624</v>
      </c>
      <c r="AD99" s="136"/>
      <c r="AE99" s="100">
        <v>0.0</v>
      </c>
      <c r="AF99" s="97">
        <v>0.0</v>
      </c>
      <c r="AG99" s="97">
        <v>0.0</v>
      </c>
      <c r="AH99" s="97">
        <v>0.0</v>
      </c>
      <c r="AI99" s="97">
        <v>0.0</v>
      </c>
      <c r="AJ99" s="97">
        <v>0.0</v>
      </c>
      <c r="AK99" s="97">
        <v>0.0</v>
      </c>
      <c r="AL99" s="103" t="s">
        <v>624</v>
      </c>
      <c r="AM99" s="76"/>
      <c r="AN99" s="104">
        <v>0.0</v>
      </c>
      <c r="AO99" s="97">
        <v>0.0</v>
      </c>
      <c r="AP99" s="97">
        <v>0.0</v>
      </c>
      <c r="AQ99" s="97">
        <v>0.0</v>
      </c>
      <c r="AR99" s="97">
        <v>0.0</v>
      </c>
      <c r="AS99" s="97">
        <v>0.0</v>
      </c>
      <c r="AT99" s="97">
        <v>0.0</v>
      </c>
      <c r="AU99" s="97" t="s">
        <v>624</v>
      </c>
    </row>
    <row r="100">
      <c r="A100" s="94" t="s">
        <v>665</v>
      </c>
      <c r="B100" s="94" t="s">
        <v>666</v>
      </c>
      <c r="C100" s="108" t="s">
        <v>666</v>
      </c>
      <c r="D100" s="78" t="s">
        <v>2197</v>
      </c>
      <c r="E100" s="78" t="s">
        <v>1465</v>
      </c>
      <c r="F100" s="78" t="s">
        <v>1123</v>
      </c>
      <c r="G100" s="96" t="s">
        <v>106</v>
      </c>
      <c r="H100" s="97" t="s">
        <v>1129</v>
      </c>
      <c r="I100" s="109" t="s">
        <v>1466</v>
      </c>
      <c r="J100" s="97">
        <v>12.0</v>
      </c>
      <c r="K100" s="97" t="str">
        <f t="shared" si="1"/>
        <v>1-28 days</v>
      </c>
      <c r="L100" s="105">
        <f t="shared" si="2"/>
        <v>45012</v>
      </c>
      <c r="M100" s="106" t="s">
        <v>1128</v>
      </c>
      <c r="N100" s="106"/>
      <c r="O100" s="106"/>
      <c r="P100" s="98">
        <f t="shared" si="3"/>
        <v>612</v>
      </c>
      <c r="Q100" s="98">
        <f t="shared" si="4"/>
        <v>45012</v>
      </c>
      <c r="R100" s="98">
        <f t="shared" si="5"/>
        <v>45012</v>
      </c>
      <c r="S100" s="98">
        <f t="shared" si="6"/>
        <v>612</v>
      </c>
      <c r="T100" s="113" t="str">
        <f t="shared" si="7"/>
        <v>above 56 days</v>
      </c>
      <c r="U100" s="204" t="s">
        <v>1126</v>
      </c>
      <c r="V100" s="100">
        <v>14.0</v>
      </c>
      <c r="W100" s="97">
        <v>10.0</v>
      </c>
      <c r="X100" s="97">
        <v>0.0</v>
      </c>
      <c r="Y100" s="97">
        <v>0.0</v>
      </c>
      <c r="Z100" s="97">
        <v>0.0</v>
      </c>
      <c r="AA100" s="97">
        <v>0.0</v>
      </c>
      <c r="AB100" s="97">
        <v>3.0</v>
      </c>
      <c r="AC100" s="97">
        <v>1.0</v>
      </c>
      <c r="AD100" s="136"/>
      <c r="AE100" s="100">
        <v>0.0</v>
      </c>
      <c r="AF100" s="97">
        <v>0.0</v>
      </c>
      <c r="AG100" s="97">
        <v>0.0</v>
      </c>
      <c r="AH100" s="97">
        <v>0.0</v>
      </c>
      <c r="AI100" s="97">
        <v>0.0</v>
      </c>
      <c r="AJ100" s="97">
        <v>0.0</v>
      </c>
      <c r="AK100" s="102">
        <v>0.0</v>
      </c>
      <c r="AL100" s="103">
        <v>0.0</v>
      </c>
      <c r="AM100" s="76"/>
      <c r="AN100" s="104">
        <v>0.0</v>
      </c>
      <c r="AO100" s="97">
        <v>0.0</v>
      </c>
      <c r="AP100" s="97">
        <v>0.0</v>
      </c>
      <c r="AQ100" s="97">
        <v>0.0</v>
      </c>
      <c r="AR100" s="97">
        <v>0.0</v>
      </c>
      <c r="AS100" s="97">
        <v>0.0</v>
      </c>
      <c r="AT100" s="97">
        <v>0.0</v>
      </c>
      <c r="AU100" s="97">
        <v>0.0</v>
      </c>
    </row>
    <row r="101">
      <c r="A101" s="94" t="s">
        <v>94</v>
      </c>
      <c r="B101" s="94" t="s">
        <v>371</v>
      </c>
      <c r="C101" s="108" t="s">
        <v>372</v>
      </c>
      <c r="D101" s="78" t="s">
        <v>2196</v>
      </c>
      <c r="E101" s="78" t="s">
        <v>1216</v>
      </c>
      <c r="F101" s="78" t="s">
        <v>64</v>
      </c>
      <c r="G101" s="96" t="s">
        <v>65</v>
      </c>
      <c r="H101" s="109" t="s">
        <v>1469</v>
      </c>
      <c r="I101" s="109" t="s">
        <v>1218</v>
      </c>
      <c r="J101" s="97">
        <v>1.0</v>
      </c>
      <c r="K101" s="97" t="str">
        <f t="shared" si="1"/>
        <v>1-28 days</v>
      </c>
      <c r="L101" s="105">
        <f t="shared" si="2"/>
        <v>45012</v>
      </c>
      <c r="M101" s="106" t="s">
        <v>2420</v>
      </c>
      <c r="N101" s="106"/>
      <c r="O101" s="106" t="s">
        <v>1592</v>
      </c>
      <c r="P101" s="98">
        <f t="shared" si="3"/>
        <v>700</v>
      </c>
      <c r="Q101" s="98">
        <f t="shared" si="4"/>
        <v>45012</v>
      </c>
      <c r="R101" s="98">
        <f t="shared" si="5"/>
        <v>698</v>
      </c>
      <c r="S101" s="98">
        <f t="shared" si="6"/>
        <v>698</v>
      </c>
      <c r="T101" s="113" t="str">
        <f t="shared" si="7"/>
        <v>above 56 days</v>
      </c>
      <c r="U101" s="204" t="s">
        <v>2421</v>
      </c>
      <c r="V101" s="100">
        <v>1.0</v>
      </c>
      <c r="W101" s="97">
        <v>0.0</v>
      </c>
      <c r="X101" s="97">
        <v>0.0</v>
      </c>
      <c r="Y101" s="97">
        <v>0.0</v>
      </c>
      <c r="Z101" s="97">
        <v>0.0</v>
      </c>
      <c r="AA101" s="97">
        <v>0.0</v>
      </c>
      <c r="AB101" s="97">
        <v>1.0</v>
      </c>
      <c r="AC101" s="97" t="s">
        <v>624</v>
      </c>
      <c r="AD101" s="136"/>
      <c r="AE101" s="100">
        <v>0.0</v>
      </c>
      <c r="AF101" s="97">
        <v>0.0</v>
      </c>
      <c r="AG101" s="97">
        <v>0.0</v>
      </c>
      <c r="AH101" s="97">
        <v>0.0</v>
      </c>
      <c r="AI101" s="97">
        <v>0.0</v>
      </c>
      <c r="AJ101" s="97">
        <v>0.0</v>
      </c>
      <c r="AK101" s="97">
        <v>0.0</v>
      </c>
      <c r="AL101" s="103" t="s">
        <v>624</v>
      </c>
      <c r="AM101" s="114" t="s">
        <v>1591</v>
      </c>
      <c r="AN101" s="104">
        <v>7.0</v>
      </c>
      <c r="AO101" s="97">
        <v>0.0</v>
      </c>
      <c r="AP101" s="97">
        <v>0.0</v>
      </c>
      <c r="AQ101" s="97">
        <v>0.0</v>
      </c>
      <c r="AR101" s="97">
        <v>0.0</v>
      </c>
      <c r="AS101" s="97">
        <v>2.0</v>
      </c>
      <c r="AT101" s="97">
        <v>5.0</v>
      </c>
      <c r="AU101" s="97" t="s">
        <v>624</v>
      </c>
    </row>
    <row r="102">
      <c r="A102" s="94" t="s">
        <v>103</v>
      </c>
      <c r="B102" s="94" t="s">
        <v>501</v>
      </c>
      <c r="C102" s="108" t="s">
        <v>501</v>
      </c>
      <c r="D102" s="78" t="s">
        <v>2197</v>
      </c>
      <c r="E102" s="78" t="s">
        <v>105</v>
      </c>
      <c r="F102" s="78" t="s">
        <v>1123</v>
      </c>
      <c r="G102" s="96" t="s">
        <v>106</v>
      </c>
      <c r="H102" s="109" t="s">
        <v>1470</v>
      </c>
      <c r="I102" s="97"/>
      <c r="J102" s="97">
        <v>5.0</v>
      </c>
      <c r="K102" s="97" t="str">
        <f t="shared" si="1"/>
        <v>1-28 days</v>
      </c>
      <c r="L102" s="105">
        <f t="shared" si="2"/>
        <v>45012</v>
      </c>
      <c r="M102" s="106" t="s">
        <v>2382</v>
      </c>
      <c r="N102" s="106" t="s">
        <v>2379</v>
      </c>
      <c r="O102" s="106" t="s">
        <v>2422</v>
      </c>
      <c r="P102" s="98">
        <f t="shared" si="3"/>
        <v>605</v>
      </c>
      <c r="Q102" s="98">
        <f t="shared" si="4"/>
        <v>606</v>
      </c>
      <c r="R102" s="98">
        <f t="shared" si="5"/>
        <v>683</v>
      </c>
      <c r="S102" s="98">
        <f t="shared" si="6"/>
        <v>605</v>
      </c>
      <c r="T102" s="113" t="str">
        <f t="shared" si="7"/>
        <v>above 56 days</v>
      </c>
      <c r="U102" s="204" t="s">
        <v>2383</v>
      </c>
      <c r="V102" s="100">
        <v>71.0</v>
      </c>
      <c r="W102" s="97">
        <v>20.0</v>
      </c>
      <c r="X102" s="97">
        <v>3.0</v>
      </c>
      <c r="Y102" s="97">
        <v>19.0</v>
      </c>
      <c r="Z102" s="97">
        <v>8.0</v>
      </c>
      <c r="AA102" s="97">
        <v>16.0</v>
      </c>
      <c r="AB102" s="97">
        <v>3.0</v>
      </c>
      <c r="AC102" s="97">
        <v>2.0</v>
      </c>
      <c r="AD102" s="138" t="s">
        <v>2380</v>
      </c>
      <c r="AE102" s="100">
        <v>108.0</v>
      </c>
      <c r="AF102" s="97">
        <v>25.0</v>
      </c>
      <c r="AG102" s="97">
        <v>0.0</v>
      </c>
      <c r="AH102" s="97">
        <v>28.0</v>
      </c>
      <c r="AI102" s="97">
        <v>25.0</v>
      </c>
      <c r="AJ102" s="97">
        <v>27.0</v>
      </c>
      <c r="AK102" s="102">
        <v>3.0</v>
      </c>
      <c r="AL102" s="103">
        <v>0.0</v>
      </c>
      <c r="AM102" s="114" t="s">
        <v>2423</v>
      </c>
      <c r="AN102" s="104">
        <v>3.0</v>
      </c>
      <c r="AO102" s="97">
        <v>0.0</v>
      </c>
      <c r="AP102" s="97">
        <v>0.0</v>
      </c>
      <c r="AQ102" s="97">
        <v>0.0</v>
      </c>
      <c r="AR102" s="97">
        <v>0.0</v>
      </c>
      <c r="AS102" s="97">
        <v>2.0</v>
      </c>
      <c r="AT102" s="97">
        <v>1.0</v>
      </c>
      <c r="AU102" s="97">
        <v>0.0</v>
      </c>
    </row>
    <row r="103">
      <c r="A103" s="94" t="s">
        <v>86</v>
      </c>
      <c r="B103" s="94" t="s">
        <v>1473</v>
      </c>
      <c r="C103" s="108" t="s">
        <v>1474</v>
      </c>
      <c r="D103" s="78" t="s">
        <v>2196</v>
      </c>
      <c r="E103" s="78" t="s">
        <v>152</v>
      </c>
      <c r="F103" s="78" t="s">
        <v>64</v>
      </c>
      <c r="G103" s="96" t="s">
        <v>79</v>
      </c>
      <c r="H103" s="109" t="s">
        <v>1475</v>
      </c>
      <c r="I103" s="97" t="s">
        <v>1476</v>
      </c>
      <c r="J103" s="97">
        <v>15.0</v>
      </c>
      <c r="K103" s="97" t="str">
        <f t="shared" si="1"/>
        <v>1-28 days</v>
      </c>
      <c r="L103" s="105">
        <f t="shared" si="2"/>
        <v>45012</v>
      </c>
      <c r="M103" s="106" t="s">
        <v>1478</v>
      </c>
      <c r="N103" s="106"/>
      <c r="O103" s="106"/>
      <c r="P103" s="98">
        <f t="shared" si="3"/>
        <v>705</v>
      </c>
      <c r="Q103" s="98">
        <f t="shared" si="4"/>
        <v>45012</v>
      </c>
      <c r="R103" s="98">
        <f t="shared" si="5"/>
        <v>45012</v>
      </c>
      <c r="S103" s="98">
        <f t="shared" si="6"/>
        <v>705</v>
      </c>
      <c r="T103" s="113" t="str">
        <f t="shared" si="7"/>
        <v>above 56 days</v>
      </c>
      <c r="U103" s="204" t="s">
        <v>1477</v>
      </c>
      <c r="V103" s="100">
        <v>1.0</v>
      </c>
      <c r="W103" s="97">
        <v>0.0</v>
      </c>
      <c r="X103" s="97">
        <v>0.0</v>
      </c>
      <c r="Y103" s="97">
        <v>0.0</v>
      </c>
      <c r="Z103" s="97">
        <v>0.0</v>
      </c>
      <c r="AA103" s="97">
        <v>0.0</v>
      </c>
      <c r="AB103" s="97">
        <v>1.0</v>
      </c>
      <c r="AC103" s="97" t="s">
        <v>624</v>
      </c>
      <c r="AD103" s="136"/>
      <c r="AE103" s="100">
        <v>0.0</v>
      </c>
      <c r="AF103" s="97">
        <v>0.0</v>
      </c>
      <c r="AG103" s="97">
        <v>0.0</v>
      </c>
      <c r="AH103" s="97">
        <v>0.0</v>
      </c>
      <c r="AI103" s="97">
        <v>0.0</v>
      </c>
      <c r="AJ103" s="97">
        <v>0.0</v>
      </c>
      <c r="AK103" s="97">
        <v>0.0</v>
      </c>
      <c r="AL103" s="103" t="s">
        <v>624</v>
      </c>
      <c r="AM103" s="76"/>
      <c r="AN103" s="104">
        <v>0.0</v>
      </c>
      <c r="AO103" s="97">
        <v>0.0</v>
      </c>
      <c r="AP103" s="97">
        <v>0.0</v>
      </c>
      <c r="AQ103" s="97">
        <v>0.0</v>
      </c>
      <c r="AR103" s="97">
        <v>0.0</v>
      </c>
      <c r="AS103" s="97">
        <v>0.0</v>
      </c>
      <c r="AT103" s="97">
        <v>0.0</v>
      </c>
      <c r="AU103" s="97" t="s">
        <v>624</v>
      </c>
    </row>
    <row r="104">
      <c r="A104" s="94" t="s">
        <v>287</v>
      </c>
      <c r="B104" s="94" t="s">
        <v>288</v>
      </c>
      <c r="C104" s="95" t="s">
        <v>289</v>
      </c>
      <c r="D104" s="78" t="s">
        <v>2198</v>
      </c>
      <c r="E104" s="78" t="s">
        <v>290</v>
      </c>
      <c r="F104" s="78" t="s">
        <v>1144</v>
      </c>
      <c r="G104" s="96" t="s">
        <v>89</v>
      </c>
      <c r="H104" s="97" t="s">
        <v>1479</v>
      </c>
      <c r="I104" s="109" t="s">
        <v>1480</v>
      </c>
      <c r="J104" s="97">
        <v>23.0</v>
      </c>
      <c r="K104" s="97" t="str">
        <f t="shared" si="1"/>
        <v>1-28 days</v>
      </c>
      <c r="L104" s="105">
        <f t="shared" si="2"/>
        <v>45012</v>
      </c>
      <c r="M104" s="106" t="s">
        <v>2397</v>
      </c>
      <c r="N104" s="106"/>
      <c r="O104" s="106"/>
      <c r="P104" s="98">
        <f t="shared" si="3"/>
        <v>623</v>
      </c>
      <c r="Q104" s="98">
        <f t="shared" si="4"/>
        <v>45012</v>
      </c>
      <c r="R104" s="98">
        <f t="shared" si="5"/>
        <v>45012</v>
      </c>
      <c r="S104" s="98">
        <f t="shared" si="6"/>
        <v>623</v>
      </c>
      <c r="T104" s="113" t="str">
        <f t="shared" si="7"/>
        <v>above 56 days</v>
      </c>
      <c r="U104" s="207" t="s">
        <v>1243</v>
      </c>
      <c r="V104" s="100">
        <v>11.0</v>
      </c>
      <c r="W104" s="97">
        <v>2.0</v>
      </c>
      <c r="X104" s="97">
        <v>6.0</v>
      </c>
      <c r="Y104" s="97">
        <v>2.0</v>
      </c>
      <c r="Z104" s="97">
        <v>0.0</v>
      </c>
      <c r="AA104" s="97">
        <v>0.0</v>
      </c>
      <c r="AB104" s="97">
        <v>0.0</v>
      </c>
      <c r="AC104" s="97">
        <v>1.0</v>
      </c>
      <c r="AD104" s="136"/>
      <c r="AE104" s="100">
        <v>0.0</v>
      </c>
      <c r="AF104" s="97">
        <v>0.0</v>
      </c>
      <c r="AG104" s="97">
        <v>0.0</v>
      </c>
      <c r="AH104" s="97">
        <v>0.0</v>
      </c>
      <c r="AI104" s="97">
        <v>0.0</v>
      </c>
      <c r="AJ104" s="97">
        <v>0.0</v>
      </c>
      <c r="AK104" s="102">
        <v>0.0</v>
      </c>
      <c r="AL104" s="103">
        <v>0.0</v>
      </c>
      <c r="AM104" s="76"/>
      <c r="AN104" s="104">
        <v>0.0</v>
      </c>
      <c r="AO104" s="97">
        <v>0.0</v>
      </c>
      <c r="AP104" s="97">
        <v>0.0</v>
      </c>
      <c r="AQ104" s="97">
        <v>0.0</v>
      </c>
      <c r="AR104" s="97">
        <v>0.0</v>
      </c>
      <c r="AS104" s="97">
        <v>0.0</v>
      </c>
      <c r="AT104" s="97">
        <v>0.0</v>
      </c>
      <c r="AU104" s="97">
        <v>0.0</v>
      </c>
    </row>
    <row r="105">
      <c r="A105" s="94" t="s">
        <v>86</v>
      </c>
      <c r="B105" s="94" t="s">
        <v>241</v>
      </c>
      <c r="C105" s="108" t="s">
        <v>241</v>
      </c>
      <c r="D105" s="78" t="s">
        <v>2196</v>
      </c>
      <c r="E105" s="78" t="s">
        <v>152</v>
      </c>
      <c r="F105" s="78" t="s">
        <v>1123</v>
      </c>
      <c r="G105" s="96" t="s">
        <v>79</v>
      </c>
      <c r="H105" s="109" t="s">
        <v>1181</v>
      </c>
      <c r="I105" s="97"/>
      <c r="J105" s="97">
        <v>78.0</v>
      </c>
      <c r="K105" s="97" t="str">
        <f t="shared" si="1"/>
        <v>above 56 days</v>
      </c>
      <c r="L105" s="105">
        <f t="shared" si="2"/>
        <v>45012</v>
      </c>
      <c r="M105" s="106" t="s">
        <v>1260</v>
      </c>
      <c r="N105" s="106"/>
      <c r="O105" s="106"/>
      <c r="P105" s="98">
        <f t="shared" si="3"/>
        <v>678</v>
      </c>
      <c r="Q105" s="98">
        <f t="shared" si="4"/>
        <v>45012</v>
      </c>
      <c r="R105" s="98">
        <f t="shared" si="5"/>
        <v>45012</v>
      </c>
      <c r="S105" s="98">
        <f t="shared" si="6"/>
        <v>678</v>
      </c>
      <c r="T105" s="113" t="str">
        <f t="shared" si="7"/>
        <v>above 56 days</v>
      </c>
      <c r="U105" s="204" t="s">
        <v>1258</v>
      </c>
      <c r="V105" s="100">
        <v>7.0</v>
      </c>
      <c r="W105" s="97">
        <v>0.0</v>
      </c>
      <c r="X105" s="97">
        <v>0.0</v>
      </c>
      <c r="Y105" s="97">
        <v>0.0</v>
      </c>
      <c r="Z105" s="97">
        <v>2.0</v>
      </c>
      <c r="AA105" s="97">
        <v>2.0</v>
      </c>
      <c r="AB105" s="97">
        <v>3.0</v>
      </c>
      <c r="AC105" s="97" t="s">
        <v>624</v>
      </c>
      <c r="AD105" s="136"/>
      <c r="AE105" s="100">
        <v>0.0</v>
      </c>
      <c r="AF105" s="97">
        <v>0.0</v>
      </c>
      <c r="AG105" s="97">
        <v>0.0</v>
      </c>
      <c r="AH105" s="97">
        <v>0.0</v>
      </c>
      <c r="AI105" s="97">
        <v>0.0</v>
      </c>
      <c r="AJ105" s="97">
        <v>0.0</v>
      </c>
      <c r="AK105" s="97">
        <v>0.0</v>
      </c>
      <c r="AL105" s="103" t="s">
        <v>624</v>
      </c>
      <c r="AM105" s="76"/>
      <c r="AN105" s="104">
        <v>0.0</v>
      </c>
      <c r="AO105" s="97">
        <v>0.0</v>
      </c>
      <c r="AP105" s="97">
        <v>0.0</v>
      </c>
      <c r="AQ105" s="97">
        <v>0.0</v>
      </c>
      <c r="AR105" s="97">
        <v>0.0</v>
      </c>
      <c r="AS105" s="97">
        <v>0.0</v>
      </c>
      <c r="AT105" s="97">
        <v>0.0</v>
      </c>
      <c r="AU105" s="97" t="s">
        <v>624</v>
      </c>
    </row>
    <row r="106">
      <c r="A106" s="94" t="s">
        <v>842</v>
      </c>
      <c r="B106" s="94" t="s">
        <v>1481</v>
      </c>
      <c r="C106" s="108" t="s">
        <v>1482</v>
      </c>
      <c r="D106" s="78" t="s">
        <v>76</v>
      </c>
      <c r="E106" s="78" t="s">
        <v>1483</v>
      </c>
      <c r="F106" s="78" t="s">
        <v>1484</v>
      </c>
      <c r="G106" s="96" t="s">
        <v>79</v>
      </c>
      <c r="H106" s="109" t="s">
        <v>1485</v>
      </c>
      <c r="I106" s="97" t="s">
        <v>1236</v>
      </c>
      <c r="J106" s="97">
        <v>7.0</v>
      </c>
      <c r="K106" s="97" t="str">
        <f t="shared" si="1"/>
        <v>1-28 days</v>
      </c>
      <c r="L106" s="105">
        <f t="shared" si="2"/>
        <v>45012</v>
      </c>
      <c r="M106" s="106" t="s">
        <v>1768</v>
      </c>
      <c r="N106" s="106" t="s">
        <v>1768</v>
      </c>
      <c r="O106" s="106"/>
      <c r="P106" s="98">
        <f t="shared" si="3"/>
        <v>607</v>
      </c>
      <c r="Q106" s="98">
        <f t="shared" si="4"/>
        <v>607</v>
      </c>
      <c r="R106" s="98">
        <f t="shared" si="5"/>
        <v>45012</v>
      </c>
      <c r="S106" s="98">
        <f t="shared" si="6"/>
        <v>607</v>
      </c>
      <c r="T106" s="113" t="str">
        <f t="shared" si="7"/>
        <v>above 56 days</v>
      </c>
      <c r="U106" s="204" t="s">
        <v>1767</v>
      </c>
      <c r="V106" s="100">
        <v>9.0</v>
      </c>
      <c r="W106" s="97">
        <v>2.0</v>
      </c>
      <c r="X106" s="97">
        <v>0.0</v>
      </c>
      <c r="Y106" s="97">
        <v>1.0</v>
      </c>
      <c r="Z106" s="97">
        <v>0.0</v>
      </c>
      <c r="AA106" s="97">
        <v>0.0</v>
      </c>
      <c r="AB106" s="97">
        <v>3.0</v>
      </c>
      <c r="AC106" s="97">
        <v>3.0</v>
      </c>
      <c r="AD106" s="138" t="s">
        <v>1767</v>
      </c>
      <c r="AE106" s="100">
        <v>2.0</v>
      </c>
      <c r="AF106" s="97">
        <v>2.0</v>
      </c>
      <c r="AG106" s="97">
        <v>0.0</v>
      </c>
      <c r="AH106" s="97">
        <v>0.0</v>
      </c>
      <c r="AI106" s="97">
        <v>0.0</v>
      </c>
      <c r="AJ106" s="97">
        <v>0.0</v>
      </c>
      <c r="AK106" s="102">
        <v>0.0</v>
      </c>
      <c r="AL106" s="103">
        <v>0.0</v>
      </c>
      <c r="AM106" s="76"/>
      <c r="AN106" s="104">
        <v>0.0</v>
      </c>
      <c r="AO106" s="97">
        <v>0.0</v>
      </c>
      <c r="AP106" s="97">
        <v>0.0</v>
      </c>
      <c r="AQ106" s="97">
        <v>0.0</v>
      </c>
      <c r="AR106" s="97">
        <v>0.0</v>
      </c>
      <c r="AS106" s="97">
        <v>0.0</v>
      </c>
      <c r="AT106" s="97">
        <v>0.0</v>
      </c>
      <c r="AU106" s="97">
        <v>0.0</v>
      </c>
    </row>
    <row r="107">
      <c r="A107" s="94" t="s">
        <v>842</v>
      </c>
      <c r="B107" s="94" t="s">
        <v>872</v>
      </c>
      <c r="C107" s="108" t="s">
        <v>873</v>
      </c>
      <c r="D107" s="78" t="s">
        <v>76</v>
      </c>
      <c r="E107" s="78" t="s">
        <v>1483</v>
      </c>
      <c r="F107" s="78" t="s">
        <v>1484</v>
      </c>
      <c r="G107" s="96" t="s">
        <v>79</v>
      </c>
      <c r="H107" s="109" t="s">
        <v>1488</v>
      </c>
      <c r="I107" s="97" t="s">
        <v>1236</v>
      </c>
      <c r="J107" s="97">
        <v>8.0</v>
      </c>
      <c r="K107" s="97" t="str">
        <f t="shared" si="1"/>
        <v>1-28 days</v>
      </c>
      <c r="L107" s="105">
        <f t="shared" si="2"/>
        <v>45012</v>
      </c>
      <c r="M107" s="106" t="s">
        <v>1149</v>
      </c>
      <c r="N107" s="106" t="s">
        <v>1149</v>
      </c>
      <c r="O107" s="106"/>
      <c r="P107" s="98">
        <f t="shared" si="3"/>
        <v>608</v>
      </c>
      <c r="Q107" s="98">
        <f t="shared" si="4"/>
        <v>608</v>
      </c>
      <c r="R107" s="98">
        <f t="shared" si="5"/>
        <v>45012</v>
      </c>
      <c r="S107" s="98">
        <f t="shared" si="6"/>
        <v>608</v>
      </c>
      <c r="T107" s="113" t="str">
        <f t="shared" si="7"/>
        <v>above 56 days</v>
      </c>
      <c r="U107" s="204" t="s">
        <v>1147</v>
      </c>
      <c r="V107" s="100">
        <v>7.0</v>
      </c>
      <c r="W107" s="97">
        <v>2.0</v>
      </c>
      <c r="X107" s="97">
        <v>0.0</v>
      </c>
      <c r="Y107" s="97">
        <v>0.0</v>
      </c>
      <c r="Z107" s="97">
        <v>0.0</v>
      </c>
      <c r="AA107" s="97">
        <v>0.0</v>
      </c>
      <c r="AB107" s="97">
        <v>2.0</v>
      </c>
      <c r="AC107" s="97">
        <v>3.0</v>
      </c>
      <c r="AD107" s="138" t="s">
        <v>1147</v>
      </c>
      <c r="AE107" s="100">
        <v>1.0</v>
      </c>
      <c r="AF107" s="97">
        <v>1.0</v>
      </c>
      <c r="AG107" s="97">
        <v>0.0</v>
      </c>
      <c r="AH107" s="97">
        <v>0.0</v>
      </c>
      <c r="AI107" s="97">
        <v>0.0</v>
      </c>
      <c r="AJ107" s="97">
        <v>0.0</v>
      </c>
      <c r="AK107" s="102">
        <v>0.0</v>
      </c>
      <c r="AL107" s="103">
        <v>0.0</v>
      </c>
      <c r="AM107" s="76"/>
      <c r="AN107" s="104">
        <v>0.0</v>
      </c>
      <c r="AO107" s="97">
        <v>0.0</v>
      </c>
      <c r="AP107" s="97">
        <v>0.0</v>
      </c>
      <c r="AQ107" s="97">
        <v>0.0</v>
      </c>
      <c r="AR107" s="97">
        <v>0.0</v>
      </c>
      <c r="AS107" s="97">
        <v>0.0</v>
      </c>
      <c r="AT107" s="97">
        <v>0.0</v>
      </c>
      <c r="AU107" s="97">
        <v>0.0</v>
      </c>
    </row>
    <row r="108">
      <c r="A108" s="94" t="s">
        <v>301</v>
      </c>
      <c r="B108" s="94" t="s">
        <v>302</v>
      </c>
      <c r="C108" s="108" t="s">
        <v>302</v>
      </c>
      <c r="D108" s="78" t="s">
        <v>2197</v>
      </c>
      <c r="E108" s="78" t="s">
        <v>303</v>
      </c>
      <c r="F108" s="78" t="s">
        <v>1123</v>
      </c>
      <c r="G108" s="96" t="s">
        <v>65</v>
      </c>
      <c r="H108" s="109" t="s">
        <v>1489</v>
      </c>
      <c r="I108" s="109" t="s">
        <v>1490</v>
      </c>
      <c r="J108" s="97">
        <v>15.0</v>
      </c>
      <c r="K108" s="97" t="str">
        <f t="shared" si="1"/>
        <v>1-28 days</v>
      </c>
      <c r="L108" s="105">
        <f t="shared" si="2"/>
        <v>45012</v>
      </c>
      <c r="M108" s="106" t="s">
        <v>2424</v>
      </c>
      <c r="N108" s="106" t="s">
        <v>1478</v>
      </c>
      <c r="O108" s="106"/>
      <c r="P108" s="98">
        <f t="shared" si="3"/>
        <v>645</v>
      </c>
      <c r="Q108" s="98">
        <f t="shared" si="4"/>
        <v>705</v>
      </c>
      <c r="R108" s="98">
        <f t="shared" si="5"/>
        <v>45012</v>
      </c>
      <c r="S108" s="98">
        <f t="shared" si="6"/>
        <v>645</v>
      </c>
      <c r="T108" s="113" t="str">
        <f t="shared" si="7"/>
        <v>above 56 days</v>
      </c>
      <c r="U108" s="204" t="s">
        <v>2425</v>
      </c>
      <c r="V108" s="100">
        <v>15.0</v>
      </c>
      <c r="W108" s="97">
        <v>0.0</v>
      </c>
      <c r="X108" s="97">
        <v>1.0</v>
      </c>
      <c r="Y108" s="97">
        <v>3.0</v>
      </c>
      <c r="Z108" s="97">
        <v>4.0</v>
      </c>
      <c r="AA108" s="97">
        <v>4.0</v>
      </c>
      <c r="AB108" s="97">
        <v>3.0</v>
      </c>
      <c r="AC108" s="97" t="s">
        <v>624</v>
      </c>
      <c r="AD108" s="138" t="s">
        <v>1477</v>
      </c>
      <c r="AE108" s="100">
        <v>1.0</v>
      </c>
      <c r="AF108" s="97">
        <v>0.0</v>
      </c>
      <c r="AG108" s="97">
        <v>0.0</v>
      </c>
      <c r="AH108" s="97">
        <v>0.0</v>
      </c>
      <c r="AI108" s="97">
        <v>0.0</v>
      </c>
      <c r="AJ108" s="97">
        <v>0.0</v>
      </c>
      <c r="AK108" s="97">
        <v>1.0</v>
      </c>
      <c r="AL108" s="103" t="s">
        <v>624</v>
      </c>
      <c r="AM108" s="76"/>
      <c r="AN108" s="104">
        <v>0.0</v>
      </c>
      <c r="AO108" s="97">
        <v>0.0</v>
      </c>
      <c r="AP108" s="97">
        <v>0.0</v>
      </c>
      <c r="AQ108" s="97">
        <v>0.0</v>
      </c>
      <c r="AR108" s="97">
        <v>0.0</v>
      </c>
      <c r="AS108" s="97">
        <v>0.0</v>
      </c>
      <c r="AT108" s="97">
        <v>0.0</v>
      </c>
      <c r="AU108" s="97" t="s">
        <v>624</v>
      </c>
    </row>
    <row r="109">
      <c r="A109" s="94" t="s">
        <v>86</v>
      </c>
      <c r="B109" s="94" t="s">
        <v>934</v>
      </c>
      <c r="C109" s="108" t="s">
        <v>935</v>
      </c>
      <c r="D109" s="78" t="s">
        <v>2196</v>
      </c>
      <c r="E109" s="78" t="s">
        <v>152</v>
      </c>
      <c r="F109" s="78" t="s">
        <v>64</v>
      </c>
      <c r="G109" s="96" t="s">
        <v>79</v>
      </c>
      <c r="H109" s="109" t="s">
        <v>1491</v>
      </c>
      <c r="I109" s="97"/>
      <c r="J109" s="97">
        <v>111.0</v>
      </c>
      <c r="K109" s="97" t="str">
        <f t="shared" si="1"/>
        <v>above 56 days</v>
      </c>
      <c r="L109" s="105">
        <f t="shared" si="2"/>
        <v>45012</v>
      </c>
      <c r="M109" s="106" t="s">
        <v>1332</v>
      </c>
      <c r="N109" s="106"/>
      <c r="O109" s="106"/>
      <c r="P109" s="98">
        <f t="shared" si="3"/>
        <v>711</v>
      </c>
      <c r="Q109" s="98">
        <f t="shared" si="4"/>
        <v>45012</v>
      </c>
      <c r="R109" s="98">
        <f t="shared" si="5"/>
        <v>45012</v>
      </c>
      <c r="S109" s="98">
        <f t="shared" si="6"/>
        <v>711</v>
      </c>
      <c r="T109" s="113" t="str">
        <f t="shared" si="7"/>
        <v>above 56 days</v>
      </c>
      <c r="U109" s="204" t="s">
        <v>1330</v>
      </c>
      <c r="V109" s="100">
        <v>1.0</v>
      </c>
      <c r="W109" s="97">
        <v>0.0</v>
      </c>
      <c r="X109" s="97">
        <v>0.0</v>
      </c>
      <c r="Y109" s="97">
        <v>0.0</v>
      </c>
      <c r="Z109" s="97">
        <v>0.0</v>
      </c>
      <c r="AA109" s="97">
        <v>0.0</v>
      </c>
      <c r="AB109" s="97">
        <v>1.0</v>
      </c>
      <c r="AC109" s="97" t="s">
        <v>624</v>
      </c>
      <c r="AD109" s="136"/>
      <c r="AE109" s="100">
        <v>0.0</v>
      </c>
      <c r="AF109" s="97">
        <v>0.0</v>
      </c>
      <c r="AG109" s="97">
        <v>0.0</v>
      </c>
      <c r="AH109" s="97">
        <v>0.0</v>
      </c>
      <c r="AI109" s="97">
        <v>0.0</v>
      </c>
      <c r="AJ109" s="97">
        <v>0.0</v>
      </c>
      <c r="AK109" s="97">
        <v>0.0</v>
      </c>
      <c r="AL109" s="103" t="s">
        <v>624</v>
      </c>
      <c r="AM109" s="76"/>
      <c r="AN109" s="104">
        <v>0.0</v>
      </c>
      <c r="AO109" s="97">
        <v>0.0</v>
      </c>
      <c r="AP109" s="97">
        <v>0.0</v>
      </c>
      <c r="AQ109" s="97">
        <v>0.0</v>
      </c>
      <c r="AR109" s="97">
        <v>0.0</v>
      </c>
      <c r="AS109" s="97">
        <v>0.0</v>
      </c>
      <c r="AT109" s="97">
        <v>0.0</v>
      </c>
      <c r="AU109" s="97" t="s">
        <v>624</v>
      </c>
    </row>
    <row r="110">
      <c r="A110" s="94" t="s">
        <v>850</v>
      </c>
      <c r="B110" s="94" t="s">
        <v>851</v>
      </c>
      <c r="C110" s="108" t="s">
        <v>851</v>
      </c>
      <c r="D110" s="78" t="s">
        <v>2197</v>
      </c>
      <c r="E110" s="78" t="s">
        <v>852</v>
      </c>
      <c r="F110" s="78" t="s">
        <v>1123</v>
      </c>
      <c r="G110" s="96" t="s">
        <v>106</v>
      </c>
      <c r="H110" s="109" t="s">
        <v>1492</v>
      </c>
      <c r="I110" s="109" t="s">
        <v>1493</v>
      </c>
      <c r="J110" s="97">
        <v>3.0</v>
      </c>
      <c r="K110" s="97" t="str">
        <f t="shared" si="1"/>
        <v>1-28 days</v>
      </c>
      <c r="L110" s="105">
        <f t="shared" si="2"/>
        <v>45012</v>
      </c>
      <c r="M110" s="113">
        <v>44382.0</v>
      </c>
      <c r="N110" s="113">
        <v>44382.0</v>
      </c>
      <c r="O110" s="113">
        <v>44382.0</v>
      </c>
      <c r="P110" s="98">
        <f t="shared" si="3"/>
        <v>630</v>
      </c>
      <c r="Q110" s="98">
        <f t="shared" si="4"/>
        <v>630</v>
      </c>
      <c r="R110" s="98">
        <f t="shared" si="5"/>
        <v>630</v>
      </c>
      <c r="S110" s="98">
        <f t="shared" si="6"/>
        <v>630</v>
      </c>
      <c r="T110" s="113" t="str">
        <f t="shared" si="7"/>
        <v>above 56 days</v>
      </c>
      <c r="U110" s="206" t="s">
        <v>1348</v>
      </c>
      <c r="V110" s="100">
        <v>6.0</v>
      </c>
      <c r="W110" s="97">
        <v>2.0</v>
      </c>
      <c r="X110" s="97">
        <v>1.0</v>
      </c>
      <c r="Y110" s="97">
        <v>0.0</v>
      </c>
      <c r="Z110" s="97">
        <v>0.0</v>
      </c>
      <c r="AA110" s="97">
        <v>0.0</v>
      </c>
      <c r="AB110" s="97">
        <v>3.0</v>
      </c>
      <c r="AC110" s="97">
        <v>0.0</v>
      </c>
      <c r="AD110" s="136" t="s">
        <v>1348</v>
      </c>
      <c r="AE110" s="100">
        <v>5.0</v>
      </c>
      <c r="AF110" s="97">
        <v>2.0</v>
      </c>
      <c r="AG110" s="97">
        <v>0.0</v>
      </c>
      <c r="AH110" s="97">
        <v>0.0</v>
      </c>
      <c r="AI110" s="97">
        <v>0.0</v>
      </c>
      <c r="AJ110" s="97">
        <v>0.0</v>
      </c>
      <c r="AK110" s="102">
        <v>0.0</v>
      </c>
      <c r="AL110" s="103">
        <v>3.0</v>
      </c>
      <c r="AM110" s="76" t="s">
        <v>1348</v>
      </c>
      <c r="AN110" s="104">
        <v>240.0</v>
      </c>
      <c r="AO110" s="97">
        <v>1.0</v>
      </c>
      <c r="AP110" s="97">
        <v>0.0</v>
      </c>
      <c r="AQ110" s="97">
        <v>0.0</v>
      </c>
      <c r="AR110" s="97">
        <v>0.0</v>
      </c>
      <c r="AS110" s="97">
        <v>0.0</v>
      </c>
      <c r="AT110" s="97">
        <v>239.0</v>
      </c>
      <c r="AU110" s="97">
        <v>0.0</v>
      </c>
    </row>
    <row r="111">
      <c r="A111" s="94" t="s">
        <v>1495</v>
      </c>
      <c r="B111" s="94" t="s">
        <v>1496</v>
      </c>
      <c r="C111" s="95" t="s">
        <v>1497</v>
      </c>
      <c r="D111" s="78" t="s">
        <v>2197</v>
      </c>
      <c r="E111" s="78" t="s">
        <v>344</v>
      </c>
      <c r="F111" s="78" t="s">
        <v>1123</v>
      </c>
      <c r="G111" s="96" t="s">
        <v>89</v>
      </c>
      <c r="H111" s="97" t="s">
        <v>1498</v>
      </c>
      <c r="I111" s="97"/>
      <c r="J111" s="97">
        <v>35.0</v>
      </c>
      <c r="K111" s="97" t="str">
        <f t="shared" si="1"/>
        <v>29-56 days</v>
      </c>
      <c r="L111" s="105">
        <f t="shared" si="2"/>
        <v>45012</v>
      </c>
      <c r="M111" s="106" t="s">
        <v>1339</v>
      </c>
      <c r="N111" s="106"/>
      <c r="O111" s="106"/>
      <c r="P111" s="98">
        <f t="shared" si="3"/>
        <v>635</v>
      </c>
      <c r="Q111" s="98">
        <f t="shared" si="4"/>
        <v>45012</v>
      </c>
      <c r="R111" s="98">
        <f t="shared" si="5"/>
        <v>45012</v>
      </c>
      <c r="S111" s="98">
        <f t="shared" si="6"/>
        <v>635</v>
      </c>
      <c r="T111" s="113" t="str">
        <f t="shared" si="7"/>
        <v>above 56 days</v>
      </c>
      <c r="U111" s="205" t="s">
        <v>1338</v>
      </c>
      <c r="V111" s="100">
        <v>4.0</v>
      </c>
      <c r="W111" s="97">
        <v>0.0</v>
      </c>
      <c r="X111" s="97">
        <v>2.0</v>
      </c>
      <c r="Y111" s="97">
        <v>0.0</v>
      </c>
      <c r="Z111" s="97">
        <v>0.0</v>
      </c>
      <c r="AA111" s="97">
        <v>0.0</v>
      </c>
      <c r="AB111" s="97">
        <v>0.0</v>
      </c>
      <c r="AC111" s="97">
        <v>2.0</v>
      </c>
      <c r="AD111" s="136"/>
      <c r="AE111" s="100">
        <v>0.0</v>
      </c>
      <c r="AF111" s="97">
        <v>0.0</v>
      </c>
      <c r="AG111" s="97">
        <v>0.0</v>
      </c>
      <c r="AH111" s="97">
        <v>0.0</v>
      </c>
      <c r="AI111" s="97">
        <v>0.0</v>
      </c>
      <c r="AJ111" s="97">
        <v>0.0</v>
      </c>
      <c r="AK111" s="102">
        <v>0.0</v>
      </c>
      <c r="AL111" s="103">
        <v>0.0</v>
      </c>
      <c r="AM111" s="76"/>
      <c r="AN111" s="104">
        <v>0.0</v>
      </c>
      <c r="AO111" s="97">
        <v>0.0</v>
      </c>
      <c r="AP111" s="97">
        <v>0.0</v>
      </c>
      <c r="AQ111" s="97">
        <v>0.0</v>
      </c>
      <c r="AR111" s="97">
        <v>0.0</v>
      </c>
      <c r="AS111" s="97">
        <v>0.0</v>
      </c>
      <c r="AT111" s="97">
        <v>0.0</v>
      </c>
      <c r="AU111" s="97">
        <v>0.0</v>
      </c>
    </row>
    <row r="112">
      <c r="A112" s="94" t="s">
        <v>570</v>
      </c>
      <c r="B112" s="94" t="s">
        <v>571</v>
      </c>
      <c r="C112" s="108" t="s">
        <v>572</v>
      </c>
      <c r="D112" s="78" t="s">
        <v>2197</v>
      </c>
      <c r="E112" s="78" t="s">
        <v>573</v>
      </c>
      <c r="F112" s="78" t="s">
        <v>1123</v>
      </c>
      <c r="G112" s="96" t="s">
        <v>106</v>
      </c>
      <c r="H112" s="109" t="s">
        <v>1499</v>
      </c>
      <c r="I112" s="109" t="s">
        <v>1500</v>
      </c>
      <c r="J112" s="97">
        <v>111.0</v>
      </c>
      <c r="K112" s="97" t="str">
        <f t="shared" si="1"/>
        <v>above 56 days</v>
      </c>
      <c r="L112" s="105">
        <f t="shared" si="2"/>
        <v>45012</v>
      </c>
      <c r="M112" s="106" t="s">
        <v>1332</v>
      </c>
      <c r="N112" s="106"/>
      <c r="O112" s="106"/>
      <c r="P112" s="98">
        <f t="shared" si="3"/>
        <v>711</v>
      </c>
      <c r="Q112" s="98">
        <f t="shared" si="4"/>
        <v>45012</v>
      </c>
      <c r="R112" s="98">
        <f t="shared" si="5"/>
        <v>45012</v>
      </c>
      <c r="S112" s="98">
        <f t="shared" si="6"/>
        <v>711</v>
      </c>
      <c r="T112" s="113" t="str">
        <f t="shared" si="7"/>
        <v>above 56 days</v>
      </c>
      <c r="U112" s="204" t="s">
        <v>1330</v>
      </c>
      <c r="V112" s="100">
        <v>2.0</v>
      </c>
      <c r="W112" s="97">
        <v>0.0</v>
      </c>
      <c r="X112" s="97">
        <v>0.0</v>
      </c>
      <c r="Y112" s="97">
        <v>0.0</v>
      </c>
      <c r="Z112" s="97">
        <v>0.0</v>
      </c>
      <c r="AA112" s="97">
        <v>0.0</v>
      </c>
      <c r="AB112" s="97">
        <v>1.0</v>
      </c>
      <c r="AC112" s="97">
        <v>1.0</v>
      </c>
      <c r="AD112" s="136"/>
      <c r="AE112" s="100">
        <v>0.0</v>
      </c>
      <c r="AF112" s="97">
        <v>0.0</v>
      </c>
      <c r="AG112" s="97">
        <v>0.0</v>
      </c>
      <c r="AH112" s="97">
        <v>0.0</v>
      </c>
      <c r="AI112" s="97">
        <v>0.0</v>
      </c>
      <c r="AJ112" s="97">
        <v>0.0</v>
      </c>
      <c r="AK112" s="102">
        <v>0.0</v>
      </c>
      <c r="AL112" s="103">
        <v>0.0</v>
      </c>
      <c r="AM112" s="76"/>
      <c r="AN112" s="104">
        <v>0.0</v>
      </c>
      <c r="AO112" s="97">
        <v>0.0</v>
      </c>
      <c r="AP112" s="97">
        <v>0.0</v>
      </c>
      <c r="AQ112" s="97">
        <v>0.0</v>
      </c>
      <c r="AR112" s="97">
        <v>0.0</v>
      </c>
      <c r="AS112" s="97">
        <v>0.0</v>
      </c>
      <c r="AT112" s="97">
        <v>0.0</v>
      </c>
      <c r="AU112" s="97">
        <v>0.0</v>
      </c>
    </row>
    <row r="113">
      <c r="A113" s="94" t="s">
        <v>755</v>
      </c>
      <c r="B113" s="94" t="s">
        <v>761</v>
      </c>
      <c r="C113" s="108" t="s">
        <v>761</v>
      </c>
      <c r="D113" s="78" t="s">
        <v>2197</v>
      </c>
      <c r="E113" s="78" t="s">
        <v>757</v>
      </c>
      <c r="F113" s="78" t="s">
        <v>1123</v>
      </c>
      <c r="G113" s="96" t="s">
        <v>106</v>
      </c>
      <c r="H113" s="109" t="s">
        <v>1501</v>
      </c>
      <c r="I113" s="109" t="s">
        <v>1493</v>
      </c>
      <c r="J113" s="97">
        <v>15.0</v>
      </c>
      <c r="K113" s="97" t="str">
        <f t="shared" si="1"/>
        <v>1-28 days</v>
      </c>
      <c r="L113" s="105">
        <f t="shared" si="2"/>
        <v>45012</v>
      </c>
      <c r="M113" s="106" t="s">
        <v>2426</v>
      </c>
      <c r="N113" s="106" t="s">
        <v>1478</v>
      </c>
      <c r="O113" s="113">
        <v>44321.0</v>
      </c>
      <c r="P113" s="98">
        <f t="shared" si="3"/>
        <v>676</v>
      </c>
      <c r="Q113" s="98">
        <f t="shared" si="4"/>
        <v>705</v>
      </c>
      <c r="R113" s="98">
        <f t="shared" si="5"/>
        <v>691</v>
      </c>
      <c r="S113" s="98">
        <f t="shared" si="6"/>
        <v>676</v>
      </c>
      <c r="T113" s="113" t="str">
        <f t="shared" si="7"/>
        <v>above 56 days</v>
      </c>
      <c r="U113" s="204" t="s">
        <v>2427</v>
      </c>
      <c r="V113" s="100">
        <v>5.0</v>
      </c>
      <c r="W113" s="97">
        <v>0.0</v>
      </c>
      <c r="X113" s="97">
        <v>0.0</v>
      </c>
      <c r="Y113" s="97">
        <v>0.0</v>
      </c>
      <c r="Z113" s="97">
        <v>2.0</v>
      </c>
      <c r="AA113" s="97">
        <v>1.0</v>
      </c>
      <c r="AB113" s="97">
        <v>2.0</v>
      </c>
      <c r="AC113" s="97" t="s">
        <v>624</v>
      </c>
      <c r="AD113" s="138" t="s">
        <v>1477</v>
      </c>
      <c r="AE113" s="100">
        <v>1.0</v>
      </c>
      <c r="AF113" s="97">
        <v>0.0</v>
      </c>
      <c r="AG113" s="97">
        <v>0.0</v>
      </c>
      <c r="AH113" s="97">
        <v>0.0</v>
      </c>
      <c r="AI113" s="97">
        <v>0.0</v>
      </c>
      <c r="AJ113" s="97">
        <v>0.0</v>
      </c>
      <c r="AK113" s="97">
        <v>1.0</v>
      </c>
      <c r="AL113" s="103" t="s">
        <v>624</v>
      </c>
      <c r="AM113" s="76" t="s">
        <v>1502</v>
      </c>
      <c r="AN113" s="104">
        <v>4.0</v>
      </c>
      <c r="AO113" s="97">
        <v>0.0</v>
      </c>
      <c r="AP113" s="97">
        <v>0.0</v>
      </c>
      <c r="AQ113" s="97">
        <v>0.0</v>
      </c>
      <c r="AR113" s="97">
        <v>0.0</v>
      </c>
      <c r="AS113" s="97">
        <v>4.0</v>
      </c>
      <c r="AT113" s="97">
        <v>0.0</v>
      </c>
      <c r="AU113" s="97" t="s">
        <v>624</v>
      </c>
    </row>
    <row r="114">
      <c r="A114" s="94" t="s">
        <v>86</v>
      </c>
      <c r="B114" s="94" t="s">
        <v>876</v>
      </c>
      <c r="C114" s="108" t="s">
        <v>877</v>
      </c>
      <c r="D114" s="78" t="s">
        <v>2196</v>
      </c>
      <c r="E114" s="78" t="s">
        <v>152</v>
      </c>
      <c r="F114" s="78" t="s">
        <v>1123</v>
      </c>
      <c r="G114" s="96" t="s">
        <v>79</v>
      </c>
      <c r="H114" s="109" t="s">
        <v>1503</v>
      </c>
      <c r="I114" s="97"/>
      <c r="J114" s="97">
        <v>19.0</v>
      </c>
      <c r="K114" s="97" t="str">
        <f t="shared" si="1"/>
        <v>1-28 days</v>
      </c>
      <c r="L114" s="105">
        <f t="shared" si="2"/>
        <v>45012</v>
      </c>
      <c r="M114" s="106" t="s">
        <v>2394</v>
      </c>
      <c r="N114" s="106"/>
      <c r="O114" s="113">
        <v>44384.0</v>
      </c>
      <c r="P114" s="98">
        <f t="shared" si="3"/>
        <v>619</v>
      </c>
      <c r="Q114" s="98">
        <f t="shared" si="4"/>
        <v>45012</v>
      </c>
      <c r="R114" s="98">
        <f t="shared" si="5"/>
        <v>628</v>
      </c>
      <c r="S114" s="98">
        <f t="shared" si="6"/>
        <v>619</v>
      </c>
      <c r="T114" s="113" t="str">
        <f t="shared" si="7"/>
        <v>above 56 days</v>
      </c>
      <c r="U114" s="204" t="s">
        <v>2395</v>
      </c>
      <c r="V114" s="100">
        <v>7.0</v>
      </c>
      <c r="W114" s="97">
        <v>2.0</v>
      </c>
      <c r="X114" s="97">
        <v>1.0</v>
      </c>
      <c r="Y114" s="97">
        <v>3.0</v>
      </c>
      <c r="Z114" s="97">
        <v>0.0</v>
      </c>
      <c r="AA114" s="97">
        <v>0.0</v>
      </c>
      <c r="AB114" s="97">
        <v>1.0</v>
      </c>
      <c r="AC114" s="97" t="s">
        <v>624</v>
      </c>
      <c r="AD114" s="136"/>
      <c r="AE114" s="100">
        <v>0.0</v>
      </c>
      <c r="AF114" s="97">
        <v>0.0</v>
      </c>
      <c r="AG114" s="97">
        <v>0.0</v>
      </c>
      <c r="AH114" s="97">
        <v>0.0</v>
      </c>
      <c r="AI114" s="97">
        <v>0.0</v>
      </c>
      <c r="AJ114" s="97">
        <v>0.0</v>
      </c>
      <c r="AK114" s="97">
        <v>0.0</v>
      </c>
      <c r="AL114" s="103" t="s">
        <v>624</v>
      </c>
      <c r="AM114" s="76" t="s">
        <v>1622</v>
      </c>
      <c r="AN114" s="104">
        <v>179.0</v>
      </c>
      <c r="AO114" s="97">
        <v>2.0</v>
      </c>
      <c r="AP114" s="97">
        <v>177.0</v>
      </c>
      <c r="AQ114" s="97">
        <v>0.0</v>
      </c>
      <c r="AR114" s="97">
        <v>0.0</v>
      </c>
      <c r="AS114" s="97">
        <v>0.0</v>
      </c>
      <c r="AT114" s="97">
        <v>0.0</v>
      </c>
      <c r="AU114" s="97" t="s">
        <v>624</v>
      </c>
    </row>
    <row r="115">
      <c r="A115" s="94" t="s">
        <v>238</v>
      </c>
      <c r="B115" s="95" t="s">
        <v>474</v>
      </c>
      <c r="C115" s="95" t="s">
        <v>474</v>
      </c>
      <c r="D115" s="78"/>
      <c r="E115" s="78"/>
      <c r="F115" s="78"/>
      <c r="G115" s="96"/>
      <c r="H115" s="97"/>
      <c r="I115" s="97"/>
      <c r="J115" s="97">
        <v>26.0</v>
      </c>
      <c r="K115" s="97" t="str">
        <f t="shared" si="1"/>
        <v>1-28 days</v>
      </c>
      <c r="L115" s="105">
        <f t="shared" si="2"/>
        <v>45012</v>
      </c>
      <c r="M115" s="106" t="s">
        <v>2428</v>
      </c>
      <c r="N115" s="106" t="s">
        <v>1260</v>
      </c>
      <c r="O115" s="106"/>
      <c r="P115" s="98">
        <f t="shared" si="3"/>
        <v>626</v>
      </c>
      <c r="Q115" s="98">
        <f t="shared" si="4"/>
        <v>678</v>
      </c>
      <c r="R115" s="98">
        <f t="shared" si="5"/>
        <v>45012</v>
      </c>
      <c r="S115" s="98">
        <f t="shared" si="6"/>
        <v>626</v>
      </c>
      <c r="T115" s="113" t="str">
        <f t="shared" si="7"/>
        <v>above 56 days</v>
      </c>
      <c r="U115" s="207" t="s">
        <v>1565</v>
      </c>
      <c r="V115" s="100">
        <v>4.0</v>
      </c>
      <c r="W115" s="97">
        <v>1.0</v>
      </c>
      <c r="X115" s="97">
        <v>0.0</v>
      </c>
      <c r="Y115" s="97">
        <v>0.0</v>
      </c>
      <c r="Z115" s="97">
        <v>0.0</v>
      </c>
      <c r="AA115" s="97">
        <v>1.0</v>
      </c>
      <c r="AB115" s="97">
        <v>0.0</v>
      </c>
      <c r="AC115" s="97">
        <v>2.0</v>
      </c>
      <c r="AD115" s="138" t="s">
        <v>1258</v>
      </c>
      <c r="AE115" s="100">
        <v>7.0</v>
      </c>
      <c r="AF115" s="97">
        <v>0.0</v>
      </c>
      <c r="AG115" s="97">
        <v>0.0</v>
      </c>
      <c r="AH115" s="97">
        <v>0.0</v>
      </c>
      <c r="AI115" s="97">
        <v>0.0</v>
      </c>
      <c r="AJ115" s="97">
        <v>6.0</v>
      </c>
      <c r="AK115" s="102">
        <v>0.0</v>
      </c>
      <c r="AL115" s="103">
        <v>1.0</v>
      </c>
      <c r="AM115" s="76"/>
      <c r="AN115" s="104">
        <v>0.0</v>
      </c>
      <c r="AO115" s="97">
        <v>0.0</v>
      </c>
      <c r="AP115" s="97">
        <v>0.0</v>
      </c>
      <c r="AQ115" s="97">
        <v>0.0</v>
      </c>
      <c r="AR115" s="97">
        <v>0.0</v>
      </c>
      <c r="AS115" s="97">
        <v>0.0</v>
      </c>
      <c r="AT115" s="97">
        <v>0.0</v>
      </c>
      <c r="AU115" s="97">
        <v>0.0</v>
      </c>
    </row>
    <row r="116">
      <c r="A116" s="94" t="s">
        <v>641</v>
      </c>
      <c r="B116" s="94" t="s">
        <v>1504</v>
      </c>
      <c r="C116" s="108" t="s">
        <v>1504</v>
      </c>
      <c r="D116" s="78" t="s">
        <v>2197</v>
      </c>
      <c r="E116" s="78" t="s">
        <v>644</v>
      </c>
      <c r="F116" s="78" t="s">
        <v>1123</v>
      </c>
      <c r="G116" s="96" t="s">
        <v>237</v>
      </c>
      <c r="H116" s="109" t="s">
        <v>1433</v>
      </c>
      <c r="I116" s="97"/>
      <c r="J116" s="97">
        <v>29.0</v>
      </c>
      <c r="K116" s="97" t="str">
        <f t="shared" si="1"/>
        <v>29-56 days</v>
      </c>
      <c r="L116" s="105">
        <f t="shared" si="2"/>
        <v>45012</v>
      </c>
      <c r="M116" s="113">
        <v>44383.0</v>
      </c>
      <c r="N116" s="106"/>
      <c r="O116" s="113">
        <v>44383.0</v>
      </c>
      <c r="P116" s="98">
        <f t="shared" si="3"/>
        <v>629</v>
      </c>
      <c r="Q116" s="98">
        <f t="shared" si="4"/>
        <v>45012</v>
      </c>
      <c r="R116" s="98">
        <f t="shared" si="5"/>
        <v>629</v>
      </c>
      <c r="S116" s="98">
        <f t="shared" si="6"/>
        <v>629</v>
      </c>
      <c r="T116" s="113" t="str">
        <f t="shared" si="7"/>
        <v>above 56 days</v>
      </c>
      <c r="U116" s="206" t="s">
        <v>1246</v>
      </c>
      <c r="V116" s="100">
        <v>9.0</v>
      </c>
      <c r="W116" s="97">
        <v>3.0</v>
      </c>
      <c r="X116" s="97">
        <v>0.0</v>
      </c>
      <c r="Y116" s="97">
        <v>4.0</v>
      </c>
      <c r="Z116" s="97">
        <v>1.0</v>
      </c>
      <c r="AA116" s="97">
        <v>0.0</v>
      </c>
      <c r="AB116" s="97">
        <v>1.0</v>
      </c>
      <c r="AC116" s="97" t="s">
        <v>624</v>
      </c>
      <c r="AD116" s="136"/>
      <c r="AE116" s="100">
        <v>0.0</v>
      </c>
      <c r="AF116" s="97">
        <v>0.0</v>
      </c>
      <c r="AG116" s="97">
        <v>0.0</v>
      </c>
      <c r="AH116" s="97">
        <v>0.0</v>
      </c>
      <c r="AI116" s="97">
        <v>0.0</v>
      </c>
      <c r="AJ116" s="97">
        <v>0.0</v>
      </c>
      <c r="AK116" s="97">
        <v>0.0</v>
      </c>
      <c r="AL116" s="103" t="s">
        <v>624</v>
      </c>
      <c r="AM116" s="76" t="s">
        <v>1246</v>
      </c>
      <c r="AN116" s="104">
        <v>389.0</v>
      </c>
      <c r="AO116" s="97">
        <v>14.0</v>
      </c>
      <c r="AP116" s="97">
        <v>238.0</v>
      </c>
      <c r="AQ116" s="97">
        <v>137.0</v>
      </c>
      <c r="AR116" s="97">
        <v>0.0</v>
      </c>
      <c r="AS116" s="97">
        <v>0.0</v>
      </c>
      <c r="AT116" s="97">
        <v>0.0</v>
      </c>
      <c r="AU116" s="97" t="s">
        <v>624</v>
      </c>
    </row>
    <row r="117">
      <c r="A117" s="94" t="s">
        <v>641</v>
      </c>
      <c r="B117" s="94" t="s">
        <v>642</v>
      </c>
      <c r="C117" s="108" t="s">
        <v>643</v>
      </c>
      <c r="D117" s="78" t="s">
        <v>2197</v>
      </c>
      <c r="E117" s="78" t="s">
        <v>644</v>
      </c>
      <c r="F117" s="78" t="s">
        <v>64</v>
      </c>
      <c r="G117" s="96" t="s">
        <v>106</v>
      </c>
      <c r="H117" s="109" t="s">
        <v>1505</v>
      </c>
      <c r="I117" s="97"/>
      <c r="J117" s="97">
        <v>92.0</v>
      </c>
      <c r="K117" s="97" t="str">
        <f t="shared" si="1"/>
        <v>above 56 days</v>
      </c>
      <c r="L117" s="105">
        <f t="shared" si="2"/>
        <v>45012</v>
      </c>
      <c r="M117" s="113">
        <v>44320.0</v>
      </c>
      <c r="N117" s="106"/>
      <c r="O117" s="106"/>
      <c r="P117" s="98">
        <f t="shared" si="3"/>
        <v>692</v>
      </c>
      <c r="Q117" s="98">
        <f t="shared" si="4"/>
        <v>45012</v>
      </c>
      <c r="R117" s="98">
        <f t="shared" si="5"/>
        <v>45012</v>
      </c>
      <c r="S117" s="98">
        <f t="shared" si="6"/>
        <v>692</v>
      </c>
      <c r="T117" s="113" t="str">
        <f t="shared" si="7"/>
        <v>above 56 days</v>
      </c>
      <c r="U117" s="206" t="s">
        <v>1454</v>
      </c>
      <c r="V117" s="100">
        <v>2.0</v>
      </c>
      <c r="W117" s="97">
        <v>0.0</v>
      </c>
      <c r="X117" s="97">
        <v>0.0</v>
      </c>
      <c r="Y117" s="97">
        <v>0.0</v>
      </c>
      <c r="Z117" s="97">
        <v>0.0</v>
      </c>
      <c r="AA117" s="97">
        <v>1.0</v>
      </c>
      <c r="AB117" s="97">
        <v>1.0</v>
      </c>
      <c r="AC117" s="97" t="s">
        <v>624</v>
      </c>
      <c r="AD117" s="136"/>
      <c r="AE117" s="100">
        <v>0.0</v>
      </c>
      <c r="AF117" s="97">
        <v>0.0</v>
      </c>
      <c r="AG117" s="97">
        <v>0.0</v>
      </c>
      <c r="AH117" s="97">
        <v>0.0</v>
      </c>
      <c r="AI117" s="97">
        <v>0.0</v>
      </c>
      <c r="AJ117" s="97">
        <v>0.0</v>
      </c>
      <c r="AK117" s="97">
        <v>0.0</v>
      </c>
      <c r="AL117" s="103" t="s">
        <v>624</v>
      </c>
      <c r="AM117" s="76"/>
      <c r="AN117" s="104">
        <v>0.0</v>
      </c>
      <c r="AO117" s="97">
        <v>0.0</v>
      </c>
      <c r="AP117" s="97">
        <v>0.0</v>
      </c>
      <c r="AQ117" s="97">
        <v>0.0</v>
      </c>
      <c r="AR117" s="97">
        <v>0.0</v>
      </c>
      <c r="AS117" s="97">
        <v>0.0</v>
      </c>
      <c r="AT117" s="97">
        <v>0.0</v>
      </c>
      <c r="AU117" s="97" t="s">
        <v>624</v>
      </c>
    </row>
    <row r="118">
      <c r="A118" s="94" t="s">
        <v>238</v>
      </c>
      <c r="B118" s="94" t="s">
        <v>239</v>
      </c>
      <c r="C118" s="108" t="s">
        <v>239</v>
      </c>
      <c r="D118" s="78" t="s">
        <v>2196</v>
      </c>
      <c r="E118" s="78" t="s">
        <v>240</v>
      </c>
      <c r="F118" s="78" t="s">
        <v>1123</v>
      </c>
      <c r="G118" s="96" t="s">
        <v>89</v>
      </c>
      <c r="H118" s="97" t="s">
        <v>1506</v>
      </c>
      <c r="I118" s="109" t="s">
        <v>1507</v>
      </c>
      <c r="J118" s="97">
        <v>8.0</v>
      </c>
      <c r="K118" s="97" t="str">
        <f t="shared" si="1"/>
        <v>1-28 days</v>
      </c>
      <c r="L118" s="105">
        <f t="shared" si="2"/>
        <v>45012</v>
      </c>
      <c r="M118" s="106" t="s">
        <v>1149</v>
      </c>
      <c r="N118" s="113">
        <v>44383.0</v>
      </c>
      <c r="O118" s="106"/>
      <c r="P118" s="98">
        <f t="shared" si="3"/>
        <v>608</v>
      </c>
      <c r="Q118" s="98">
        <f t="shared" si="4"/>
        <v>629</v>
      </c>
      <c r="R118" s="98">
        <f t="shared" si="5"/>
        <v>45012</v>
      </c>
      <c r="S118" s="98">
        <f t="shared" si="6"/>
        <v>608</v>
      </c>
      <c r="T118" s="113" t="str">
        <f t="shared" si="7"/>
        <v>above 56 days</v>
      </c>
      <c r="U118" s="204" t="s">
        <v>1147</v>
      </c>
      <c r="V118" s="100">
        <v>36.0</v>
      </c>
      <c r="W118" s="97">
        <v>5.0</v>
      </c>
      <c r="X118" s="97">
        <v>1.0</v>
      </c>
      <c r="Y118" s="97">
        <v>3.0</v>
      </c>
      <c r="Z118" s="97">
        <v>4.0</v>
      </c>
      <c r="AA118" s="97">
        <v>12.0</v>
      </c>
      <c r="AB118" s="97">
        <v>7.0</v>
      </c>
      <c r="AC118" s="97">
        <v>4.0</v>
      </c>
      <c r="AD118" s="136" t="s">
        <v>1246</v>
      </c>
      <c r="AE118" s="100">
        <v>41.0</v>
      </c>
      <c r="AF118" s="97">
        <v>0.0</v>
      </c>
      <c r="AG118" s="97">
        <v>0.0</v>
      </c>
      <c r="AH118" s="97">
        <v>0.0</v>
      </c>
      <c r="AI118" s="97">
        <v>3.0</v>
      </c>
      <c r="AJ118" s="97">
        <v>8.0</v>
      </c>
      <c r="AK118" s="102">
        <v>27.0</v>
      </c>
      <c r="AL118" s="103">
        <v>3.0</v>
      </c>
      <c r="AM118" s="76"/>
      <c r="AN118" s="104">
        <v>0.0</v>
      </c>
      <c r="AO118" s="97">
        <v>0.0</v>
      </c>
      <c r="AP118" s="97">
        <v>0.0</v>
      </c>
      <c r="AQ118" s="97">
        <v>0.0</v>
      </c>
      <c r="AR118" s="97">
        <v>0.0</v>
      </c>
      <c r="AS118" s="97">
        <v>0.0</v>
      </c>
      <c r="AT118" s="97">
        <v>0.0</v>
      </c>
      <c r="AU118" s="97">
        <v>0.0</v>
      </c>
    </row>
    <row r="119">
      <c r="A119" s="94" t="s">
        <v>161</v>
      </c>
      <c r="B119" s="94" t="s">
        <v>942</v>
      </c>
      <c r="C119" s="108" t="s">
        <v>942</v>
      </c>
      <c r="D119" s="78" t="s">
        <v>2198</v>
      </c>
      <c r="E119" s="78" t="s">
        <v>488</v>
      </c>
      <c r="F119" s="78" t="s">
        <v>1285</v>
      </c>
      <c r="G119" s="96" t="s">
        <v>89</v>
      </c>
      <c r="H119" s="97" t="s">
        <v>1509</v>
      </c>
      <c r="I119" s="109" t="s">
        <v>125</v>
      </c>
      <c r="J119" s="97">
        <v>8.0</v>
      </c>
      <c r="K119" s="97" t="str">
        <f t="shared" si="1"/>
        <v>1-28 days</v>
      </c>
      <c r="L119" s="105">
        <f t="shared" si="2"/>
        <v>45012</v>
      </c>
      <c r="M119" s="106" t="s">
        <v>1149</v>
      </c>
      <c r="N119" s="106"/>
      <c r="O119" s="106"/>
      <c r="P119" s="98">
        <f t="shared" si="3"/>
        <v>608</v>
      </c>
      <c r="Q119" s="98">
        <f t="shared" si="4"/>
        <v>45012</v>
      </c>
      <c r="R119" s="98">
        <f t="shared" si="5"/>
        <v>45012</v>
      </c>
      <c r="S119" s="98">
        <f t="shared" si="6"/>
        <v>608</v>
      </c>
      <c r="T119" s="113" t="str">
        <f t="shared" si="7"/>
        <v>above 56 days</v>
      </c>
      <c r="U119" s="204" t="s">
        <v>1147</v>
      </c>
      <c r="V119" s="100">
        <v>22.0</v>
      </c>
      <c r="W119" s="97">
        <v>5.0</v>
      </c>
      <c r="X119" s="97">
        <v>2.0</v>
      </c>
      <c r="Y119" s="97">
        <v>3.0</v>
      </c>
      <c r="Z119" s="97">
        <v>5.0</v>
      </c>
      <c r="AA119" s="97">
        <v>2.0</v>
      </c>
      <c r="AB119" s="97">
        <v>4.0</v>
      </c>
      <c r="AC119" s="97">
        <v>1.0</v>
      </c>
      <c r="AD119" s="136"/>
      <c r="AE119" s="100">
        <v>0.0</v>
      </c>
      <c r="AF119" s="97">
        <v>0.0</v>
      </c>
      <c r="AG119" s="97">
        <v>0.0</v>
      </c>
      <c r="AH119" s="97">
        <v>0.0</v>
      </c>
      <c r="AI119" s="97">
        <v>0.0</v>
      </c>
      <c r="AJ119" s="97">
        <v>0.0</v>
      </c>
      <c r="AK119" s="102">
        <v>0.0</v>
      </c>
      <c r="AL119" s="103">
        <v>0.0</v>
      </c>
      <c r="AM119" s="76"/>
      <c r="AN119" s="104">
        <v>0.0</v>
      </c>
      <c r="AO119" s="97">
        <v>0.0</v>
      </c>
      <c r="AP119" s="97">
        <v>0.0</v>
      </c>
      <c r="AQ119" s="97">
        <v>0.0</v>
      </c>
      <c r="AR119" s="97">
        <v>0.0</v>
      </c>
      <c r="AS119" s="97">
        <v>0.0</v>
      </c>
      <c r="AT119" s="97">
        <v>0.0</v>
      </c>
      <c r="AU119" s="97">
        <v>0.0</v>
      </c>
    </row>
    <row r="120">
      <c r="A120" s="94" t="s">
        <v>238</v>
      </c>
      <c r="B120" s="94" t="s">
        <v>1510</v>
      </c>
      <c r="C120" s="95" t="s">
        <v>1511</v>
      </c>
      <c r="D120" s="78"/>
      <c r="E120" s="78"/>
      <c r="F120" s="78" t="s">
        <v>1123</v>
      </c>
      <c r="G120" s="96" t="s">
        <v>106</v>
      </c>
      <c r="H120" s="97"/>
      <c r="I120" s="97"/>
      <c r="J120" s="97">
        <v>12.0</v>
      </c>
      <c r="K120" s="97" t="str">
        <f t="shared" si="1"/>
        <v>1-28 days</v>
      </c>
      <c r="L120" s="105">
        <f t="shared" si="2"/>
        <v>45012</v>
      </c>
      <c r="M120" s="106" t="s">
        <v>1514</v>
      </c>
      <c r="N120" s="106" t="s">
        <v>1128</v>
      </c>
      <c r="O120" s="106"/>
      <c r="P120" s="98">
        <f t="shared" si="3"/>
        <v>641</v>
      </c>
      <c r="Q120" s="98">
        <f t="shared" si="4"/>
        <v>612</v>
      </c>
      <c r="R120" s="98">
        <f t="shared" si="5"/>
        <v>45012</v>
      </c>
      <c r="S120" s="98">
        <f t="shared" si="6"/>
        <v>612</v>
      </c>
      <c r="T120" s="113" t="str">
        <f t="shared" si="7"/>
        <v>above 56 days</v>
      </c>
      <c r="U120" s="205" t="s">
        <v>1512</v>
      </c>
      <c r="V120" s="100">
        <v>5.0</v>
      </c>
      <c r="W120" s="97">
        <v>0.0</v>
      </c>
      <c r="X120" s="97">
        <v>3.0</v>
      </c>
      <c r="Y120" s="97">
        <v>0.0</v>
      </c>
      <c r="Z120" s="97">
        <v>0.0</v>
      </c>
      <c r="AA120" s="97">
        <v>0.0</v>
      </c>
      <c r="AB120" s="97">
        <v>0.0</v>
      </c>
      <c r="AC120" s="97">
        <v>2.0</v>
      </c>
      <c r="AD120" s="138" t="s">
        <v>1126</v>
      </c>
      <c r="AE120" s="100">
        <v>6.0</v>
      </c>
      <c r="AF120" s="97">
        <v>3.0</v>
      </c>
      <c r="AG120" s="97">
        <v>3.0</v>
      </c>
      <c r="AH120" s="97">
        <v>0.0</v>
      </c>
      <c r="AI120" s="97">
        <v>0.0</v>
      </c>
      <c r="AJ120" s="97">
        <v>0.0</v>
      </c>
      <c r="AK120" s="102">
        <v>0.0</v>
      </c>
      <c r="AL120" s="103">
        <v>0.0</v>
      </c>
      <c r="AM120" s="76"/>
      <c r="AN120" s="104">
        <v>0.0</v>
      </c>
      <c r="AO120" s="97">
        <v>0.0</v>
      </c>
      <c r="AP120" s="97">
        <v>0.0</v>
      </c>
      <c r="AQ120" s="97">
        <v>0.0</v>
      </c>
      <c r="AR120" s="97">
        <v>0.0</v>
      </c>
      <c r="AS120" s="97">
        <v>0.0</v>
      </c>
      <c r="AT120" s="97">
        <v>0.0</v>
      </c>
      <c r="AU120" s="97">
        <v>0.0</v>
      </c>
    </row>
    <row r="121">
      <c r="A121" s="94" t="s">
        <v>181</v>
      </c>
      <c r="B121" s="94" t="s">
        <v>841</v>
      </c>
      <c r="C121" s="108" t="s">
        <v>841</v>
      </c>
      <c r="D121" s="78" t="s">
        <v>76</v>
      </c>
      <c r="E121" s="78" t="s">
        <v>1416</v>
      </c>
      <c r="F121" s="78" t="s">
        <v>1138</v>
      </c>
      <c r="G121" s="96" t="s">
        <v>89</v>
      </c>
      <c r="H121" s="109" t="s">
        <v>1516</v>
      </c>
      <c r="I121" s="109" t="s">
        <v>1417</v>
      </c>
      <c r="J121" s="97">
        <v>7.0</v>
      </c>
      <c r="K121" s="97" t="str">
        <f t="shared" si="1"/>
        <v>1-28 days</v>
      </c>
      <c r="L121" s="105">
        <f t="shared" si="2"/>
        <v>45012</v>
      </c>
      <c r="M121" s="106" t="s">
        <v>1606</v>
      </c>
      <c r="N121" s="106"/>
      <c r="O121" s="106"/>
      <c r="P121" s="98">
        <f t="shared" si="3"/>
        <v>670</v>
      </c>
      <c r="Q121" s="98">
        <f t="shared" si="4"/>
        <v>45012</v>
      </c>
      <c r="R121" s="98">
        <f t="shared" si="5"/>
        <v>45012</v>
      </c>
      <c r="S121" s="98">
        <f t="shared" si="6"/>
        <v>670</v>
      </c>
      <c r="T121" s="113" t="str">
        <f t="shared" si="7"/>
        <v>above 56 days</v>
      </c>
      <c r="U121" s="204" t="s">
        <v>1604</v>
      </c>
      <c r="V121" s="100">
        <v>9.0</v>
      </c>
      <c r="W121" s="97">
        <v>0.0</v>
      </c>
      <c r="X121" s="97">
        <v>0.0</v>
      </c>
      <c r="Y121" s="97">
        <v>0.0</v>
      </c>
      <c r="Z121" s="97">
        <v>2.0</v>
      </c>
      <c r="AA121" s="97">
        <v>2.0</v>
      </c>
      <c r="AB121" s="97">
        <v>1.0</v>
      </c>
      <c r="AC121" s="97">
        <v>4.0</v>
      </c>
      <c r="AD121" s="136"/>
      <c r="AE121" s="100">
        <v>0.0</v>
      </c>
      <c r="AF121" s="97">
        <v>0.0</v>
      </c>
      <c r="AG121" s="97">
        <v>0.0</v>
      </c>
      <c r="AH121" s="97">
        <v>0.0</v>
      </c>
      <c r="AI121" s="97">
        <v>0.0</v>
      </c>
      <c r="AJ121" s="97">
        <v>0.0</v>
      </c>
      <c r="AK121" s="102">
        <v>0.0</v>
      </c>
      <c r="AL121" s="103">
        <v>0.0</v>
      </c>
      <c r="AM121" s="76"/>
      <c r="AN121" s="104">
        <v>0.0</v>
      </c>
      <c r="AO121" s="97">
        <v>0.0</v>
      </c>
      <c r="AP121" s="97">
        <v>0.0</v>
      </c>
      <c r="AQ121" s="97">
        <v>0.0</v>
      </c>
      <c r="AR121" s="97">
        <v>0.0</v>
      </c>
      <c r="AS121" s="97">
        <v>0.0</v>
      </c>
      <c r="AT121" s="97">
        <v>0.0</v>
      </c>
      <c r="AU121" s="97">
        <v>0.0</v>
      </c>
    </row>
    <row r="122">
      <c r="A122" s="94" t="s">
        <v>1517</v>
      </c>
      <c r="B122" s="94" t="s">
        <v>1518</v>
      </c>
      <c r="C122" s="108" t="s">
        <v>1518</v>
      </c>
      <c r="D122" s="78" t="s">
        <v>2198</v>
      </c>
      <c r="E122" s="78" t="s">
        <v>1519</v>
      </c>
      <c r="F122" s="78" t="s">
        <v>1144</v>
      </c>
      <c r="G122" s="96" t="s">
        <v>624</v>
      </c>
      <c r="H122" s="97" t="s">
        <v>1520</v>
      </c>
      <c r="I122" s="97"/>
      <c r="J122" s="97">
        <v>29.0</v>
      </c>
      <c r="K122" s="97" t="str">
        <f t="shared" si="1"/>
        <v>29-56 days</v>
      </c>
      <c r="L122" s="105">
        <f t="shared" si="2"/>
        <v>45012</v>
      </c>
      <c r="M122" s="113">
        <v>44383.0</v>
      </c>
      <c r="N122" s="113">
        <v>44383.0</v>
      </c>
      <c r="O122" s="106" t="s">
        <v>2388</v>
      </c>
      <c r="P122" s="98">
        <f t="shared" si="3"/>
        <v>629</v>
      </c>
      <c r="Q122" s="98">
        <f t="shared" si="4"/>
        <v>629</v>
      </c>
      <c r="R122" s="98">
        <f t="shared" si="5"/>
        <v>685</v>
      </c>
      <c r="S122" s="98">
        <f t="shared" si="6"/>
        <v>629</v>
      </c>
      <c r="T122" s="113" t="str">
        <f t="shared" si="7"/>
        <v>above 56 days</v>
      </c>
      <c r="U122" s="206" t="s">
        <v>1246</v>
      </c>
      <c r="V122" s="100">
        <v>77.0</v>
      </c>
      <c r="W122" s="97">
        <v>6.0</v>
      </c>
      <c r="X122" s="97">
        <v>0.0</v>
      </c>
      <c r="Y122" s="97">
        <v>0.0</v>
      </c>
      <c r="Z122" s="97">
        <v>4.0</v>
      </c>
      <c r="AA122" s="97">
        <v>39.0</v>
      </c>
      <c r="AB122" s="97">
        <v>20.0</v>
      </c>
      <c r="AC122" s="97">
        <v>8.0</v>
      </c>
      <c r="AD122" s="136" t="s">
        <v>1246</v>
      </c>
      <c r="AE122" s="100">
        <v>41.0</v>
      </c>
      <c r="AF122" s="97">
        <v>2.0</v>
      </c>
      <c r="AG122" s="97">
        <v>0.0</v>
      </c>
      <c r="AH122" s="97">
        <v>0.0</v>
      </c>
      <c r="AI122" s="97">
        <v>1.0</v>
      </c>
      <c r="AJ122" s="97">
        <v>33.0</v>
      </c>
      <c r="AK122" s="102">
        <v>5.0</v>
      </c>
      <c r="AL122" s="103">
        <v>0.0</v>
      </c>
      <c r="AM122" s="76" t="s">
        <v>1281</v>
      </c>
      <c r="AN122" s="104">
        <v>6.0</v>
      </c>
      <c r="AO122" s="97">
        <v>0.0</v>
      </c>
      <c r="AP122" s="97">
        <v>0.0</v>
      </c>
      <c r="AQ122" s="97">
        <v>0.0</v>
      </c>
      <c r="AR122" s="97">
        <v>0.0</v>
      </c>
      <c r="AS122" s="97">
        <v>6.0</v>
      </c>
      <c r="AT122" s="97">
        <v>0.0</v>
      </c>
      <c r="AU122" s="97">
        <v>0.0</v>
      </c>
    </row>
    <row r="123">
      <c r="A123" s="94" t="s">
        <v>86</v>
      </c>
      <c r="B123" s="108" t="s">
        <v>781</v>
      </c>
      <c r="C123" s="108" t="s">
        <v>781</v>
      </c>
      <c r="D123" s="78"/>
      <c r="E123" s="78"/>
      <c r="F123" s="78"/>
      <c r="G123" s="96"/>
      <c r="H123" s="97"/>
      <c r="I123" s="97"/>
      <c r="J123" s="97">
        <v>77.0</v>
      </c>
      <c r="K123" s="97" t="str">
        <f t="shared" si="1"/>
        <v>above 56 days</v>
      </c>
      <c r="L123" s="105">
        <f t="shared" si="2"/>
        <v>45012</v>
      </c>
      <c r="M123" s="106" t="s">
        <v>1522</v>
      </c>
      <c r="N123" s="106" t="s">
        <v>1522</v>
      </c>
      <c r="O123" s="106"/>
      <c r="P123" s="98">
        <f t="shared" si="3"/>
        <v>677</v>
      </c>
      <c r="Q123" s="98">
        <f t="shared" si="4"/>
        <v>677</v>
      </c>
      <c r="R123" s="98">
        <f t="shared" si="5"/>
        <v>45012</v>
      </c>
      <c r="S123" s="98">
        <f t="shared" si="6"/>
        <v>677</v>
      </c>
      <c r="T123" s="113" t="str">
        <f t="shared" si="7"/>
        <v>above 56 days</v>
      </c>
      <c r="U123" s="204" t="s">
        <v>1521</v>
      </c>
      <c r="V123" s="100">
        <v>29.0</v>
      </c>
      <c r="W123" s="97">
        <v>0.0</v>
      </c>
      <c r="X123" s="97">
        <v>0.0</v>
      </c>
      <c r="Y123" s="97">
        <v>0.0</v>
      </c>
      <c r="Z123" s="97">
        <v>3.0</v>
      </c>
      <c r="AA123" s="97">
        <v>0.0</v>
      </c>
      <c r="AB123" s="97">
        <v>26.0</v>
      </c>
      <c r="AC123" s="97" t="s">
        <v>624</v>
      </c>
      <c r="AD123" s="138" t="s">
        <v>1521</v>
      </c>
      <c r="AE123" s="100">
        <v>18.0</v>
      </c>
      <c r="AF123" s="97">
        <v>0.0</v>
      </c>
      <c r="AG123" s="97">
        <v>0.0</v>
      </c>
      <c r="AH123" s="97">
        <v>0.0</v>
      </c>
      <c r="AI123" s="97">
        <v>5.0</v>
      </c>
      <c r="AJ123" s="97">
        <v>0.0</v>
      </c>
      <c r="AK123" s="97">
        <v>13.0</v>
      </c>
      <c r="AL123" s="103" t="s">
        <v>624</v>
      </c>
      <c r="AM123" s="76"/>
      <c r="AN123" s="104">
        <v>0.0</v>
      </c>
      <c r="AO123" s="97">
        <v>0.0</v>
      </c>
      <c r="AP123" s="97">
        <v>0.0</v>
      </c>
      <c r="AQ123" s="97">
        <v>0.0</v>
      </c>
      <c r="AR123" s="97">
        <v>0.0</v>
      </c>
      <c r="AS123" s="97">
        <v>0.0</v>
      </c>
      <c r="AT123" s="97">
        <v>0.0</v>
      </c>
      <c r="AU123" s="97" t="s">
        <v>624</v>
      </c>
    </row>
    <row r="124">
      <c r="A124" s="94" t="s">
        <v>646</v>
      </c>
      <c r="B124" s="94" t="s">
        <v>647</v>
      </c>
      <c r="C124" s="108" t="s">
        <v>648</v>
      </c>
      <c r="D124" s="78" t="s">
        <v>76</v>
      </c>
      <c r="E124" s="78" t="s">
        <v>649</v>
      </c>
      <c r="F124" s="78" t="s">
        <v>1262</v>
      </c>
      <c r="G124" s="96" t="s">
        <v>106</v>
      </c>
      <c r="H124" s="109" t="s">
        <v>1523</v>
      </c>
      <c r="I124" s="109" t="s">
        <v>1524</v>
      </c>
      <c r="J124" s="97">
        <v>58.0</v>
      </c>
      <c r="K124" s="97" t="str">
        <f t="shared" si="1"/>
        <v>above 56 days</v>
      </c>
      <c r="L124" s="105">
        <f t="shared" si="2"/>
        <v>45012</v>
      </c>
      <c r="M124" s="113">
        <v>44354.0</v>
      </c>
      <c r="N124" s="113">
        <v>44354.0</v>
      </c>
      <c r="O124" s="106"/>
      <c r="P124" s="98">
        <f t="shared" si="3"/>
        <v>658</v>
      </c>
      <c r="Q124" s="98">
        <f t="shared" si="4"/>
        <v>658</v>
      </c>
      <c r="R124" s="98">
        <f t="shared" si="5"/>
        <v>45012</v>
      </c>
      <c r="S124" s="98">
        <f t="shared" si="6"/>
        <v>658</v>
      </c>
      <c r="T124" s="113" t="str">
        <f t="shared" si="7"/>
        <v>above 56 days</v>
      </c>
      <c r="U124" s="206" t="s">
        <v>1244</v>
      </c>
      <c r="V124" s="100">
        <v>13.0</v>
      </c>
      <c r="W124" s="97">
        <v>0.0</v>
      </c>
      <c r="X124" s="97">
        <v>0.0</v>
      </c>
      <c r="Y124" s="97">
        <v>1.0</v>
      </c>
      <c r="Z124" s="97">
        <v>0.0</v>
      </c>
      <c r="AA124" s="97">
        <v>8.0</v>
      </c>
      <c r="AB124" s="97">
        <v>4.0</v>
      </c>
      <c r="AC124" s="97" t="s">
        <v>624</v>
      </c>
      <c r="AD124" s="136" t="s">
        <v>1244</v>
      </c>
      <c r="AE124" s="100">
        <v>2.0</v>
      </c>
      <c r="AF124" s="97">
        <v>0.0</v>
      </c>
      <c r="AG124" s="97">
        <v>0.0</v>
      </c>
      <c r="AH124" s="97">
        <v>0.0</v>
      </c>
      <c r="AI124" s="97">
        <v>0.0</v>
      </c>
      <c r="AJ124" s="97">
        <v>2.0</v>
      </c>
      <c r="AK124" s="97">
        <v>0.0</v>
      </c>
      <c r="AL124" s="103" t="s">
        <v>624</v>
      </c>
      <c r="AM124" s="76"/>
      <c r="AN124" s="104">
        <v>0.0</v>
      </c>
      <c r="AO124" s="97">
        <v>0.0</v>
      </c>
      <c r="AP124" s="97">
        <v>0.0</v>
      </c>
      <c r="AQ124" s="97">
        <v>0.0</v>
      </c>
      <c r="AR124" s="97">
        <v>0.0</v>
      </c>
      <c r="AS124" s="97">
        <v>0.0</v>
      </c>
      <c r="AT124" s="97">
        <v>0.0</v>
      </c>
      <c r="AU124" s="97" t="s">
        <v>624</v>
      </c>
    </row>
    <row r="125">
      <c r="A125" s="94" t="s">
        <v>1525</v>
      </c>
      <c r="B125" s="94" t="s">
        <v>1526</v>
      </c>
      <c r="C125" s="108" t="s">
        <v>1526</v>
      </c>
      <c r="D125" s="78" t="s">
        <v>2196</v>
      </c>
      <c r="E125" s="78" t="s">
        <v>1527</v>
      </c>
      <c r="F125" s="78" t="s">
        <v>64</v>
      </c>
      <c r="G125" s="96" t="s">
        <v>79</v>
      </c>
      <c r="H125" s="97" t="s">
        <v>1520</v>
      </c>
      <c r="I125" s="97"/>
      <c r="J125" s="97">
        <v>48.0</v>
      </c>
      <c r="K125" s="97" t="str">
        <f t="shared" si="1"/>
        <v>29-56 days</v>
      </c>
      <c r="L125" s="105">
        <f t="shared" si="2"/>
        <v>45012</v>
      </c>
      <c r="M125" s="106" t="s">
        <v>1670</v>
      </c>
      <c r="N125" s="106"/>
      <c r="O125" s="106"/>
      <c r="P125" s="98">
        <f t="shared" si="3"/>
        <v>648</v>
      </c>
      <c r="Q125" s="98">
        <f t="shared" si="4"/>
        <v>45012</v>
      </c>
      <c r="R125" s="98">
        <f t="shared" si="5"/>
        <v>45012</v>
      </c>
      <c r="S125" s="98">
        <f t="shared" si="6"/>
        <v>648</v>
      </c>
      <c r="T125" s="113" t="str">
        <f t="shared" si="7"/>
        <v>above 56 days</v>
      </c>
      <c r="U125" s="204" t="s">
        <v>1669</v>
      </c>
      <c r="V125" s="100">
        <v>3.0</v>
      </c>
      <c r="W125" s="97">
        <v>0.0</v>
      </c>
      <c r="X125" s="97">
        <v>1.0</v>
      </c>
      <c r="Y125" s="97">
        <v>0.0</v>
      </c>
      <c r="Z125" s="97">
        <v>0.0</v>
      </c>
      <c r="AA125" s="97">
        <v>0.0</v>
      </c>
      <c r="AB125" s="97">
        <v>2.0</v>
      </c>
      <c r="AC125" s="97" t="s">
        <v>624</v>
      </c>
      <c r="AD125" s="136"/>
      <c r="AE125" s="100">
        <v>0.0</v>
      </c>
      <c r="AF125" s="97">
        <v>0.0</v>
      </c>
      <c r="AG125" s="97">
        <v>0.0</v>
      </c>
      <c r="AH125" s="97">
        <v>0.0</v>
      </c>
      <c r="AI125" s="97">
        <v>0.0</v>
      </c>
      <c r="AJ125" s="97">
        <v>0.0</v>
      </c>
      <c r="AK125" s="97">
        <v>0.0</v>
      </c>
      <c r="AL125" s="103" t="s">
        <v>624</v>
      </c>
      <c r="AM125" s="76"/>
      <c r="AN125" s="104">
        <v>0.0</v>
      </c>
      <c r="AO125" s="97">
        <v>0.0</v>
      </c>
      <c r="AP125" s="97">
        <v>0.0</v>
      </c>
      <c r="AQ125" s="97">
        <v>0.0</v>
      </c>
      <c r="AR125" s="97">
        <v>0.0</v>
      </c>
      <c r="AS125" s="97">
        <v>0.0</v>
      </c>
      <c r="AT125" s="97">
        <v>0.0</v>
      </c>
      <c r="AU125" s="97" t="s">
        <v>624</v>
      </c>
    </row>
    <row r="126">
      <c r="A126" s="94" t="s">
        <v>103</v>
      </c>
      <c r="B126" s="94" t="s">
        <v>502</v>
      </c>
      <c r="C126" s="108" t="s">
        <v>502</v>
      </c>
      <c r="D126" s="78" t="s">
        <v>2196</v>
      </c>
      <c r="E126" s="78" t="s">
        <v>105</v>
      </c>
      <c r="F126" s="78" t="s">
        <v>1123</v>
      </c>
      <c r="G126" s="96" t="s">
        <v>79</v>
      </c>
      <c r="H126" s="109" t="s">
        <v>1530</v>
      </c>
      <c r="I126" s="97"/>
      <c r="J126" s="97">
        <v>16.0</v>
      </c>
      <c r="K126" s="97" t="str">
        <f t="shared" si="1"/>
        <v>1-28 days</v>
      </c>
      <c r="L126" s="105">
        <f t="shared" si="2"/>
        <v>45012</v>
      </c>
      <c r="M126" s="106" t="s">
        <v>2405</v>
      </c>
      <c r="N126" s="106"/>
      <c r="O126" s="106"/>
      <c r="P126" s="98">
        <f t="shared" si="3"/>
        <v>616</v>
      </c>
      <c r="Q126" s="98">
        <f t="shared" si="4"/>
        <v>45012</v>
      </c>
      <c r="R126" s="98">
        <f t="shared" si="5"/>
        <v>45012</v>
      </c>
      <c r="S126" s="98">
        <f t="shared" si="6"/>
        <v>616</v>
      </c>
      <c r="T126" s="113" t="str">
        <f t="shared" si="7"/>
        <v>above 56 days</v>
      </c>
      <c r="U126" s="204" t="s">
        <v>2406</v>
      </c>
      <c r="V126" s="100">
        <v>18.0</v>
      </c>
      <c r="W126" s="97">
        <v>1.0</v>
      </c>
      <c r="X126" s="97">
        <v>0.0</v>
      </c>
      <c r="Y126" s="97">
        <v>1.0</v>
      </c>
      <c r="Z126" s="97">
        <v>3.0</v>
      </c>
      <c r="AA126" s="97">
        <v>6.0</v>
      </c>
      <c r="AB126" s="97">
        <v>7.0</v>
      </c>
      <c r="AC126" s="97" t="s">
        <v>624</v>
      </c>
      <c r="AD126" s="136"/>
      <c r="AE126" s="100">
        <v>0.0</v>
      </c>
      <c r="AF126" s="97">
        <v>0.0</v>
      </c>
      <c r="AG126" s="97">
        <v>0.0</v>
      </c>
      <c r="AH126" s="97">
        <v>0.0</v>
      </c>
      <c r="AI126" s="97">
        <v>0.0</v>
      </c>
      <c r="AJ126" s="97">
        <v>0.0</v>
      </c>
      <c r="AK126" s="97">
        <v>0.0</v>
      </c>
      <c r="AL126" s="103" t="s">
        <v>624</v>
      </c>
      <c r="AM126" s="76"/>
      <c r="AN126" s="104">
        <v>0.0</v>
      </c>
      <c r="AO126" s="97">
        <v>0.0</v>
      </c>
      <c r="AP126" s="97">
        <v>0.0</v>
      </c>
      <c r="AQ126" s="97">
        <v>0.0</v>
      </c>
      <c r="AR126" s="97">
        <v>0.0</v>
      </c>
      <c r="AS126" s="97">
        <v>0.0</v>
      </c>
      <c r="AT126" s="97">
        <v>0.0</v>
      </c>
      <c r="AU126" s="97" t="s">
        <v>624</v>
      </c>
    </row>
    <row r="127">
      <c r="A127" s="94" t="s">
        <v>103</v>
      </c>
      <c r="B127" s="94" t="s">
        <v>356</v>
      </c>
      <c r="C127" s="108" t="s">
        <v>356</v>
      </c>
      <c r="D127" s="78" t="s">
        <v>2196</v>
      </c>
      <c r="E127" s="78" t="s">
        <v>105</v>
      </c>
      <c r="F127" s="78" t="s">
        <v>1123</v>
      </c>
      <c r="G127" s="96" t="s">
        <v>89</v>
      </c>
      <c r="H127" s="97" t="s">
        <v>1531</v>
      </c>
      <c r="I127" s="97"/>
      <c r="J127" s="97">
        <v>65.0</v>
      </c>
      <c r="K127" s="97" t="str">
        <f t="shared" si="1"/>
        <v>above 56 days</v>
      </c>
      <c r="L127" s="105">
        <f t="shared" si="2"/>
        <v>45012</v>
      </c>
      <c r="M127" s="106" t="s">
        <v>1343</v>
      </c>
      <c r="N127" s="106" t="s">
        <v>1343</v>
      </c>
      <c r="O127" s="106"/>
      <c r="P127" s="98">
        <f t="shared" si="3"/>
        <v>665</v>
      </c>
      <c r="Q127" s="98">
        <f t="shared" si="4"/>
        <v>665</v>
      </c>
      <c r="R127" s="98">
        <f t="shared" si="5"/>
        <v>45012</v>
      </c>
      <c r="S127" s="98">
        <f t="shared" si="6"/>
        <v>665</v>
      </c>
      <c r="T127" s="113" t="str">
        <f t="shared" si="7"/>
        <v>above 56 days</v>
      </c>
      <c r="U127" s="204" t="s">
        <v>1341</v>
      </c>
      <c r="V127" s="100">
        <v>8.0</v>
      </c>
      <c r="W127" s="97">
        <v>0.0</v>
      </c>
      <c r="X127" s="97">
        <v>0.0</v>
      </c>
      <c r="Y127" s="97">
        <v>1.0</v>
      </c>
      <c r="Z127" s="97">
        <v>2.0</v>
      </c>
      <c r="AA127" s="97">
        <v>1.0</v>
      </c>
      <c r="AB127" s="97">
        <v>4.0</v>
      </c>
      <c r="AC127" s="97" t="s">
        <v>624</v>
      </c>
      <c r="AD127" s="138" t="s">
        <v>1341</v>
      </c>
      <c r="AE127" s="100">
        <v>3.0</v>
      </c>
      <c r="AF127" s="97">
        <v>0.0</v>
      </c>
      <c r="AG127" s="97">
        <v>0.0</v>
      </c>
      <c r="AH127" s="97">
        <v>1.0</v>
      </c>
      <c r="AI127" s="97">
        <v>0.0</v>
      </c>
      <c r="AJ127" s="97">
        <v>0.0</v>
      </c>
      <c r="AK127" s="97">
        <v>2.0</v>
      </c>
      <c r="AL127" s="103" t="s">
        <v>624</v>
      </c>
      <c r="AM127" s="76"/>
      <c r="AN127" s="104">
        <v>0.0</v>
      </c>
      <c r="AO127" s="97">
        <v>0.0</v>
      </c>
      <c r="AP127" s="97">
        <v>0.0</v>
      </c>
      <c r="AQ127" s="97">
        <v>0.0</v>
      </c>
      <c r="AR127" s="97">
        <v>0.0</v>
      </c>
      <c r="AS127" s="97">
        <v>0.0</v>
      </c>
      <c r="AT127" s="97">
        <v>0.0</v>
      </c>
      <c r="AU127" s="97" t="s">
        <v>624</v>
      </c>
    </row>
    <row r="128">
      <c r="A128" s="94" t="s">
        <v>448</v>
      </c>
      <c r="B128" s="94" t="s">
        <v>924</v>
      </c>
      <c r="C128" s="108" t="s">
        <v>924</v>
      </c>
      <c r="D128" s="78" t="s">
        <v>2197</v>
      </c>
      <c r="E128" s="78" t="s">
        <v>450</v>
      </c>
      <c r="F128" s="78" t="s">
        <v>1123</v>
      </c>
      <c r="G128" s="96" t="s">
        <v>79</v>
      </c>
      <c r="H128" s="109" t="s">
        <v>1532</v>
      </c>
      <c r="I128" s="97"/>
      <c r="J128" s="97">
        <v>7.0</v>
      </c>
      <c r="K128" s="97" t="str">
        <f t="shared" si="1"/>
        <v>1-28 days</v>
      </c>
      <c r="L128" s="105">
        <f t="shared" si="2"/>
        <v>45012</v>
      </c>
      <c r="M128" s="106" t="s">
        <v>1606</v>
      </c>
      <c r="N128" s="106"/>
      <c r="O128" s="106"/>
      <c r="P128" s="98">
        <f t="shared" si="3"/>
        <v>670</v>
      </c>
      <c r="Q128" s="98">
        <f t="shared" si="4"/>
        <v>45012</v>
      </c>
      <c r="R128" s="98">
        <f t="shared" si="5"/>
        <v>45012</v>
      </c>
      <c r="S128" s="98">
        <f t="shared" si="6"/>
        <v>670</v>
      </c>
      <c r="T128" s="113" t="str">
        <f t="shared" si="7"/>
        <v>above 56 days</v>
      </c>
      <c r="U128" s="204" t="s">
        <v>1604</v>
      </c>
      <c r="V128" s="100">
        <v>4.0</v>
      </c>
      <c r="W128" s="97">
        <v>0.0</v>
      </c>
      <c r="X128" s="97">
        <v>0.0</v>
      </c>
      <c r="Y128" s="97">
        <v>0.0</v>
      </c>
      <c r="Z128" s="97">
        <v>1.0</v>
      </c>
      <c r="AA128" s="97">
        <v>2.0</v>
      </c>
      <c r="AB128" s="97">
        <v>1.0</v>
      </c>
      <c r="AC128" s="97" t="s">
        <v>624</v>
      </c>
      <c r="AD128" s="136"/>
      <c r="AE128" s="100">
        <v>0.0</v>
      </c>
      <c r="AF128" s="97">
        <v>0.0</v>
      </c>
      <c r="AG128" s="97">
        <v>0.0</v>
      </c>
      <c r="AH128" s="97">
        <v>0.0</v>
      </c>
      <c r="AI128" s="97">
        <v>0.0</v>
      </c>
      <c r="AJ128" s="97">
        <v>0.0</v>
      </c>
      <c r="AK128" s="97">
        <v>0.0</v>
      </c>
      <c r="AL128" s="103" t="s">
        <v>624</v>
      </c>
      <c r="AM128" s="76"/>
      <c r="AN128" s="104">
        <v>0.0</v>
      </c>
      <c r="AO128" s="97">
        <v>0.0</v>
      </c>
      <c r="AP128" s="97">
        <v>0.0</v>
      </c>
      <c r="AQ128" s="97">
        <v>0.0</v>
      </c>
      <c r="AR128" s="97">
        <v>0.0</v>
      </c>
      <c r="AS128" s="97">
        <v>0.0</v>
      </c>
      <c r="AT128" s="97">
        <v>0.0</v>
      </c>
      <c r="AU128" s="97" t="s">
        <v>624</v>
      </c>
    </row>
    <row r="129">
      <c r="A129" s="94" t="s">
        <v>74</v>
      </c>
      <c r="B129" s="94" t="s">
        <v>1044</v>
      </c>
      <c r="C129" s="108" t="s">
        <v>1044</v>
      </c>
      <c r="D129" s="78" t="s">
        <v>76</v>
      </c>
      <c r="E129" s="78" t="s">
        <v>1173</v>
      </c>
      <c r="F129" s="78" t="s">
        <v>1484</v>
      </c>
      <c r="G129" s="96" t="s">
        <v>106</v>
      </c>
      <c r="H129" s="97" t="s">
        <v>1533</v>
      </c>
      <c r="I129" s="111" t="s">
        <v>1534</v>
      </c>
      <c r="J129" s="97">
        <v>5.0</v>
      </c>
      <c r="K129" s="97" t="str">
        <f t="shared" si="1"/>
        <v>1-28 days</v>
      </c>
      <c r="L129" s="105">
        <f t="shared" si="2"/>
        <v>45012</v>
      </c>
      <c r="M129" s="106" t="s">
        <v>2382</v>
      </c>
      <c r="N129" s="106"/>
      <c r="O129" s="106" t="s">
        <v>2382</v>
      </c>
      <c r="P129" s="98">
        <f t="shared" si="3"/>
        <v>605</v>
      </c>
      <c r="Q129" s="98">
        <f t="shared" si="4"/>
        <v>45012</v>
      </c>
      <c r="R129" s="98">
        <f t="shared" si="5"/>
        <v>605</v>
      </c>
      <c r="S129" s="98">
        <f t="shared" si="6"/>
        <v>605</v>
      </c>
      <c r="T129" s="113" t="str">
        <f t="shared" si="7"/>
        <v>above 56 days</v>
      </c>
      <c r="U129" s="204" t="s">
        <v>2383</v>
      </c>
      <c r="V129" s="100">
        <v>35.0</v>
      </c>
      <c r="W129" s="97">
        <v>18.0</v>
      </c>
      <c r="X129" s="97">
        <v>0.0</v>
      </c>
      <c r="Y129" s="97">
        <v>2.0</v>
      </c>
      <c r="Z129" s="97">
        <v>10.0</v>
      </c>
      <c r="AA129" s="97">
        <v>3.0</v>
      </c>
      <c r="AB129" s="97">
        <v>2.0</v>
      </c>
      <c r="AC129" s="97" t="s">
        <v>624</v>
      </c>
      <c r="AD129" s="136"/>
      <c r="AE129" s="100">
        <v>0.0</v>
      </c>
      <c r="AF129" s="97">
        <v>0.0</v>
      </c>
      <c r="AG129" s="97">
        <v>0.0</v>
      </c>
      <c r="AH129" s="97">
        <v>0.0</v>
      </c>
      <c r="AI129" s="97">
        <v>0.0</v>
      </c>
      <c r="AJ129" s="97">
        <v>0.0</v>
      </c>
      <c r="AK129" s="97">
        <v>0.0</v>
      </c>
      <c r="AL129" s="103" t="s">
        <v>624</v>
      </c>
      <c r="AM129" s="114" t="s">
        <v>2383</v>
      </c>
      <c r="AN129" s="104">
        <v>116.0</v>
      </c>
      <c r="AO129" s="97">
        <v>116.0</v>
      </c>
      <c r="AP129" s="97">
        <v>0.0</v>
      </c>
      <c r="AQ129" s="97">
        <v>0.0</v>
      </c>
      <c r="AR129" s="97">
        <v>0.0</v>
      </c>
      <c r="AS129" s="97">
        <v>0.0</v>
      </c>
      <c r="AT129" s="97">
        <v>0.0</v>
      </c>
      <c r="AU129" s="97" t="s">
        <v>624</v>
      </c>
    </row>
    <row r="130">
      <c r="A130" s="94" t="s">
        <v>349</v>
      </c>
      <c r="B130" s="94" t="s">
        <v>350</v>
      </c>
      <c r="C130" s="94" t="s">
        <v>350</v>
      </c>
      <c r="D130" s="94" t="s">
        <v>2197</v>
      </c>
      <c r="E130" s="94" t="s">
        <v>1537</v>
      </c>
      <c r="F130" s="94" t="s">
        <v>1288</v>
      </c>
      <c r="G130" s="94" t="s">
        <v>89</v>
      </c>
      <c r="H130" s="102" t="s">
        <v>1538</v>
      </c>
      <c r="I130" s="102"/>
      <c r="J130" s="97">
        <v>78.0</v>
      </c>
      <c r="K130" s="97" t="str">
        <f t="shared" si="1"/>
        <v>above 56 days</v>
      </c>
      <c r="L130" s="105">
        <f t="shared" si="2"/>
        <v>45012</v>
      </c>
      <c r="M130" s="106" t="s">
        <v>1260</v>
      </c>
      <c r="N130" s="106"/>
      <c r="O130" s="106" t="s">
        <v>2388</v>
      </c>
      <c r="P130" s="98">
        <f t="shared" si="3"/>
        <v>678</v>
      </c>
      <c r="Q130" s="98">
        <f t="shared" si="4"/>
        <v>45012</v>
      </c>
      <c r="R130" s="98">
        <f t="shared" si="5"/>
        <v>685</v>
      </c>
      <c r="S130" s="98">
        <f t="shared" si="6"/>
        <v>678</v>
      </c>
      <c r="T130" s="113" t="str">
        <f t="shared" si="7"/>
        <v>above 56 days</v>
      </c>
      <c r="U130" s="208" t="s">
        <v>1258</v>
      </c>
      <c r="V130" s="112">
        <v>12.0</v>
      </c>
      <c r="W130" s="94">
        <v>0.0</v>
      </c>
      <c r="X130" s="94">
        <v>0.0</v>
      </c>
      <c r="Y130" s="94">
        <v>0.0</v>
      </c>
      <c r="Z130" s="94">
        <v>1.0</v>
      </c>
      <c r="AA130" s="94">
        <v>11.0</v>
      </c>
      <c r="AB130" s="97" t="s">
        <v>624</v>
      </c>
      <c r="AC130" s="97" t="s">
        <v>624</v>
      </c>
      <c r="AD130" s="209"/>
      <c r="AE130" s="100">
        <v>0.0</v>
      </c>
      <c r="AF130" s="97">
        <v>0.0</v>
      </c>
      <c r="AG130" s="97">
        <v>0.0</v>
      </c>
      <c r="AH130" s="97">
        <v>0.0</v>
      </c>
      <c r="AI130" s="97">
        <v>0.0</v>
      </c>
      <c r="AJ130" s="97">
        <v>0.0</v>
      </c>
      <c r="AK130" s="97" t="s">
        <v>624</v>
      </c>
      <c r="AL130" s="103" t="s">
        <v>624</v>
      </c>
      <c r="AM130" s="76" t="s">
        <v>1281</v>
      </c>
      <c r="AN130" s="104">
        <v>1.0</v>
      </c>
      <c r="AO130" s="97">
        <v>0.0</v>
      </c>
      <c r="AP130" s="97">
        <v>0.0</v>
      </c>
      <c r="AQ130" s="97">
        <v>0.0</v>
      </c>
      <c r="AR130" s="97">
        <v>0.0</v>
      </c>
      <c r="AS130" s="97">
        <v>1.0</v>
      </c>
      <c r="AT130" s="97" t="s">
        <v>624</v>
      </c>
      <c r="AU130" s="97" t="s">
        <v>624</v>
      </c>
    </row>
    <row r="131">
      <c r="A131" s="94" t="s">
        <v>94</v>
      </c>
      <c r="B131" s="94" t="s">
        <v>1539</v>
      </c>
      <c r="C131" s="94" t="s">
        <v>1539</v>
      </c>
      <c r="D131" s="94" t="s">
        <v>2197</v>
      </c>
      <c r="E131" s="94" t="s">
        <v>1216</v>
      </c>
      <c r="F131" s="94" t="s">
        <v>1123</v>
      </c>
      <c r="G131" s="94" t="s">
        <v>237</v>
      </c>
      <c r="H131" s="109" t="s">
        <v>1540</v>
      </c>
      <c r="I131" s="102"/>
      <c r="J131" s="97">
        <v>57.0</v>
      </c>
      <c r="K131" s="97" t="str">
        <f t="shared" si="1"/>
        <v>above 56 days</v>
      </c>
      <c r="L131" s="105">
        <f t="shared" si="2"/>
        <v>45012</v>
      </c>
      <c r="M131" s="113">
        <v>44355.0</v>
      </c>
      <c r="N131" s="106"/>
      <c r="O131" s="113">
        <v>44351.0</v>
      </c>
      <c r="P131" s="98">
        <f t="shared" si="3"/>
        <v>657</v>
      </c>
      <c r="Q131" s="98">
        <f t="shared" si="4"/>
        <v>45012</v>
      </c>
      <c r="R131" s="98">
        <f t="shared" si="5"/>
        <v>661</v>
      </c>
      <c r="S131" s="98">
        <f t="shared" si="6"/>
        <v>657</v>
      </c>
      <c r="T131" s="113" t="str">
        <f t="shared" si="7"/>
        <v>above 56 days</v>
      </c>
      <c r="U131" s="209" t="s">
        <v>1305</v>
      </c>
      <c r="V131" s="112">
        <v>4.0</v>
      </c>
      <c r="W131" s="94">
        <v>0.0</v>
      </c>
      <c r="X131" s="94">
        <v>0.0</v>
      </c>
      <c r="Y131" s="94">
        <v>3.0</v>
      </c>
      <c r="Z131" s="94">
        <v>0.0</v>
      </c>
      <c r="AA131" s="94">
        <v>1.0</v>
      </c>
      <c r="AB131" s="97" t="s">
        <v>624</v>
      </c>
      <c r="AC131" s="97" t="s">
        <v>624</v>
      </c>
      <c r="AD131" s="209"/>
      <c r="AE131" s="100">
        <v>0.0</v>
      </c>
      <c r="AF131" s="97">
        <v>0.0</v>
      </c>
      <c r="AG131" s="97">
        <v>0.0</v>
      </c>
      <c r="AH131" s="97">
        <v>0.0</v>
      </c>
      <c r="AI131" s="97">
        <v>0.0</v>
      </c>
      <c r="AJ131" s="97">
        <v>0.0</v>
      </c>
      <c r="AK131" s="97" t="s">
        <v>624</v>
      </c>
      <c r="AL131" s="103" t="s">
        <v>624</v>
      </c>
      <c r="AM131" s="76" t="s">
        <v>1603</v>
      </c>
      <c r="AN131" s="104">
        <v>31.0</v>
      </c>
      <c r="AO131" s="97">
        <v>0.0</v>
      </c>
      <c r="AP131" s="97">
        <v>0.0</v>
      </c>
      <c r="AQ131" s="97">
        <v>4.0</v>
      </c>
      <c r="AR131" s="97">
        <v>0.0</v>
      </c>
      <c r="AS131" s="97">
        <v>27.0</v>
      </c>
      <c r="AT131" s="97" t="s">
        <v>624</v>
      </c>
      <c r="AU131" s="97" t="s">
        <v>624</v>
      </c>
    </row>
    <row r="132">
      <c r="A132" s="94" t="s">
        <v>248</v>
      </c>
      <c r="B132" s="94" t="s">
        <v>693</v>
      </c>
      <c r="C132" s="94" t="s">
        <v>693</v>
      </c>
      <c r="D132" s="94" t="s">
        <v>76</v>
      </c>
      <c r="E132" s="94" t="s">
        <v>250</v>
      </c>
      <c r="F132" s="94" t="s">
        <v>1174</v>
      </c>
      <c r="G132" s="94" t="s">
        <v>89</v>
      </c>
      <c r="H132" s="109" t="s">
        <v>1543</v>
      </c>
      <c r="I132" s="109" t="s">
        <v>1447</v>
      </c>
      <c r="J132" s="97">
        <v>4.0</v>
      </c>
      <c r="K132" s="97" t="str">
        <f t="shared" si="1"/>
        <v>1-28 days</v>
      </c>
      <c r="L132" s="105">
        <f t="shared" si="2"/>
        <v>45012</v>
      </c>
      <c r="M132" s="106" t="s">
        <v>2400</v>
      </c>
      <c r="N132" s="106"/>
      <c r="O132" s="106" t="s">
        <v>2429</v>
      </c>
      <c r="P132" s="98">
        <f t="shared" si="3"/>
        <v>640</v>
      </c>
      <c r="Q132" s="98">
        <f t="shared" si="4"/>
        <v>45012</v>
      </c>
      <c r="R132" s="98">
        <f t="shared" si="5"/>
        <v>649</v>
      </c>
      <c r="S132" s="98">
        <f t="shared" si="6"/>
        <v>640</v>
      </c>
      <c r="T132" s="113" t="str">
        <f t="shared" si="7"/>
        <v>above 56 days</v>
      </c>
      <c r="U132" s="208" t="s">
        <v>1188</v>
      </c>
      <c r="V132" s="112">
        <v>9.0</v>
      </c>
      <c r="W132" s="94">
        <v>0.0</v>
      </c>
      <c r="X132" s="94">
        <v>3.0</v>
      </c>
      <c r="Y132" s="94">
        <v>4.0</v>
      </c>
      <c r="Z132" s="94">
        <v>1.0</v>
      </c>
      <c r="AA132" s="94">
        <v>1.0</v>
      </c>
      <c r="AB132" s="97" t="s">
        <v>624</v>
      </c>
      <c r="AC132" s="97" t="s">
        <v>624</v>
      </c>
      <c r="AD132" s="209"/>
      <c r="AE132" s="100">
        <v>0.0</v>
      </c>
      <c r="AF132" s="97">
        <v>0.0</v>
      </c>
      <c r="AG132" s="97">
        <v>0.0</v>
      </c>
      <c r="AH132" s="97">
        <v>0.0</v>
      </c>
      <c r="AI132" s="97">
        <v>0.0</v>
      </c>
      <c r="AJ132" s="97">
        <v>0.0</v>
      </c>
      <c r="AK132" s="97" t="s">
        <v>624</v>
      </c>
      <c r="AL132" s="103" t="s">
        <v>624</v>
      </c>
      <c r="AM132" s="114" t="s">
        <v>2430</v>
      </c>
      <c r="AN132" s="104">
        <v>6.0</v>
      </c>
      <c r="AO132" s="97">
        <v>0.0</v>
      </c>
      <c r="AP132" s="97">
        <v>0.0</v>
      </c>
      <c r="AQ132" s="97">
        <v>0.0</v>
      </c>
      <c r="AR132" s="97">
        <v>5.0</v>
      </c>
      <c r="AS132" s="97">
        <v>1.0</v>
      </c>
      <c r="AT132" s="97" t="s">
        <v>624</v>
      </c>
      <c r="AU132" s="97" t="s">
        <v>624</v>
      </c>
    </row>
    <row r="133">
      <c r="A133" s="94" t="s">
        <v>86</v>
      </c>
      <c r="B133" s="94" t="s">
        <v>983</v>
      </c>
      <c r="C133" s="94" t="s">
        <v>984</v>
      </c>
      <c r="D133" s="94" t="s">
        <v>2196</v>
      </c>
      <c r="E133" s="94" t="s">
        <v>152</v>
      </c>
      <c r="F133" s="94" t="s">
        <v>1123</v>
      </c>
      <c r="G133" s="94" t="s">
        <v>79</v>
      </c>
      <c r="H133" s="109" t="s">
        <v>1544</v>
      </c>
      <c r="I133" s="102"/>
      <c r="J133" s="97">
        <v>65.0</v>
      </c>
      <c r="K133" s="97" t="str">
        <f t="shared" si="1"/>
        <v>above 56 days</v>
      </c>
      <c r="L133" s="105">
        <f t="shared" si="2"/>
        <v>45012</v>
      </c>
      <c r="M133" s="106" t="s">
        <v>1270</v>
      </c>
      <c r="N133" s="106" t="s">
        <v>1343</v>
      </c>
      <c r="O133" s="106"/>
      <c r="P133" s="98">
        <f t="shared" si="3"/>
        <v>682</v>
      </c>
      <c r="Q133" s="98">
        <f t="shared" si="4"/>
        <v>665</v>
      </c>
      <c r="R133" s="98">
        <f t="shared" si="5"/>
        <v>45012</v>
      </c>
      <c r="S133" s="98">
        <f t="shared" si="6"/>
        <v>665</v>
      </c>
      <c r="T133" s="113" t="str">
        <f t="shared" si="7"/>
        <v>above 56 days</v>
      </c>
      <c r="U133" s="208" t="s">
        <v>1140</v>
      </c>
      <c r="V133" s="112">
        <v>1.0</v>
      </c>
      <c r="W133" s="94">
        <v>0.0</v>
      </c>
      <c r="X133" s="94">
        <v>0.0</v>
      </c>
      <c r="Y133" s="94">
        <v>0.0</v>
      </c>
      <c r="Z133" s="94">
        <v>0.0</v>
      </c>
      <c r="AA133" s="94">
        <v>1.0</v>
      </c>
      <c r="AB133" s="97" t="s">
        <v>624</v>
      </c>
      <c r="AC133" s="97" t="s">
        <v>624</v>
      </c>
      <c r="AD133" s="208" t="s">
        <v>1341</v>
      </c>
      <c r="AE133" s="100">
        <v>1.0</v>
      </c>
      <c r="AF133" s="97">
        <v>0.0</v>
      </c>
      <c r="AG133" s="97">
        <v>0.0</v>
      </c>
      <c r="AH133" s="97">
        <v>1.0</v>
      </c>
      <c r="AI133" s="97">
        <v>0.0</v>
      </c>
      <c r="AJ133" s="97">
        <v>0.0</v>
      </c>
      <c r="AK133" s="97" t="s">
        <v>624</v>
      </c>
      <c r="AL133" s="103" t="s">
        <v>624</v>
      </c>
      <c r="AM133" s="76"/>
      <c r="AN133" s="104">
        <v>0.0</v>
      </c>
      <c r="AO133" s="97">
        <v>0.0</v>
      </c>
      <c r="AP133" s="97">
        <v>0.0</v>
      </c>
      <c r="AQ133" s="97">
        <v>0.0</v>
      </c>
      <c r="AR133" s="97">
        <v>0.0</v>
      </c>
      <c r="AS133" s="97">
        <v>0.0</v>
      </c>
      <c r="AT133" s="97" t="s">
        <v>624</v>
      </c>
      <c r="AU133" s="97" t="s">
        <v>624</v>
      </c>
    </row>
    <row r="134">
      <c r="A134" s="94" t="s">
        <v>670</v>
      </c>
      <c r="B134" s="94" t="s">
        <v>1546</v>
      </c>
      <c r="C134" s="94" t="s">
        <v>1547</v>
      </c>
      <c r="D134" s="94" t="s">
        <v>76</v>
      </c>
      <c r="E134" s="94" t="s">
        <v>1548</v>
      </c>
      <c r="F134" s="94" t="s">
        <v>1138</v>
      </c>
      <c r="G134" s="94" t="s">
        <v>89</v>
      </c>
      <c r="H134" s="109" t="s">
        <v>1549</v>
      </c>
      <c r="I134" s="111" t="s">
        <v>1154</v>
      </c>
      <c r="J134" s="97">
        <v>47.0</v>
      </c>
      <c r="K134" s="97" t="str">
        <f t="shared" si="1"/>
        <v>29-56 days</v>
      </c>
      <c r="L134" s="105">
        <f t="shared" si="2"/>
        <v>45012</v>
      </c>
      <c r="M134" s="106" t="s">
        <v>2389</v>
      </c>
      <c r="N134" s="106" t="s">
        <v>1553</v>
      </c>
      <c r="O134" s="106"/>
      <c r="P134" s="98">
        <f t="shared" si="3"/>
        <v>684</v>
      </c>
      <c r="Q134" s="98">
        <f t="shared" si="4"/>
        <v>647</v>
      </c>
      <c r="R134" s="98">
        <f t="shared" si="5"/>
        <v>45012</v>
      </c>
      <c r="S134" s="98">
        <f t="shared" si="6"/>
        <v>647</v>
      </c>
      <c r="T134" s="113" t="str">
        <f t="shared" si="7"/>
        <v>above 56 days</v>
      </c>
      <c r="U134" s="209" t="s">
        <v>1550</v>
      </c>
      <c r="V134" s="112">
        <v>4.0</v>
      </c>
      <c r="W134" s="94">
        <v>0.0</v>
      </c>
      <c r="X134" s="94">
        <v>0.0</v>
      </c>
      <c r="Y134" s="94">
        <v>0.0</v>
      </c>
      <c r="Z134" s="94">
        <v>0.0</v>
      </c>
      <c r="AA134" s="94">
        <v>4.0</v>
      </c>
      <c r="AB134" s="97" t="s">
        <v>624</v>
      </c>
      <c r="AC134" s="97" t="s">
        <v>624</v>
      </c>
      <c r="AD134" s="208" t="s">
        <v>1551</v>
      </c>
      <c r="AE134" s="100">
        <v>15.0</v>
      </c>
      <c r="AF134" s="97">
        <v>0.0</v>
      </c>
      <c r="AG134" s="97">
        <v>0.0</v>
      </c>
      <c r="AH134" s="97">
        <v>3.0</v>
      </c>
      <c r="AI134" s="97">
        <v>0.0</v>
      </c>
      <c r="AJ134" s="97">
        <v>12.0</v>
      </c>
      <c r="AK134" s="97" t="s">
        <v>624</v>
      </c>
      <c r="AL134" s="103" t="s">
        <v>624</v>
      </c>
      <c r="AM134" s="76"/>
      <c r="AN134" s="104">
        <v>0.0</v>
      </c>
      <c r="AO134" s="97">
        <v>0.0</v>
      </c>
      <c r="AP134" s="97">
        <v>0.0</v>
      </c>
      <c r="AQ134" s="97">
        <v>0.0</v>
      </c>
      <c r="AR134" s="97">
        <v>0.0</v>
      </c>
      <c r="AS134" s="97">
        <v>0.0</v>
      </c>
      <c r="AT134" s="97" t="s">
        <v>624</v>
      </c>
      <c r="AU134" s="97" t="s">
        <v>624</v>
      </c>
    </row>
    <row r="135">
      <c r="A135" s="94" t="s">
        <v>685</v>
      </c>
      <c r="B135" s="94" t="s">
        <v>686</v>
      </c>
      <c r="C135" s="94" t="s">
        <v>687</v>
      </c>
      <c r="D135" s="94" t="s">
        <v>2198</v>
      </c>
      <c r="E135" s="94" t="s">
        <v>1554</v>
      </c>
      <c r="F135" s="94" t="s">
        <v>1285</v>
      </c>
      <c r="G135" s="94" t="s">
        <v>89</v>
      </c>
      <c r="H135" s="111" t="s">
        <v>1555</v>
      </c>
      <c r="I135" s="109" t="s">
        <v>1556</v>
      </c>
      <c r="J135" s="97">
        <v>65.0</v>
      </c>
      <c r="K135" s="97" t="str">
        <f t="shared" si="1"/>
        <v>above 56 days</v>
      </c>
      <c r="L135" s="105">
        <f t="shared" si="2"/>
        <v>45012</v>
      </c>
      <c r="M135" s="106" t="s">
        <v>2388</v>
      </c>
      <c r="N135" s="106" t="s">
        <v>1343</v>
      </c>
      <c r="O135" s="106"/>
      <c r="P135" s="98">
        <f t="shared" si="3"/>
        <v>685</v>
      </c>
      <c r="Q135" s="98">
        <f t="shared" si="4"/>
        <v>665</v>
      </c>
      <c r="R135" s="98">
        <f t="shared" si="5"/>
        <v>45012</v>
      </c>
      <c r="S135" s="98">
        <f t="shared" si="6"/>
        <v>665</v>
      </c>
      <c r="T135" s="113" t="str">
        <f t="shared" si="7"/>
        <v>above 56 days</v>
      </c>
      <c r="U135" s="209" t="s">
        <v>1281</v>
      </c>
      <c r="V135" s="112">
        <v>1.0</v>
      </c>
      <c r="W135" s="94">
        <v>0.0</v>
      </c>
      <c r="X135" s="94">
        <v>0.0</v>
      </c>
      <c r="Y135" s="94">
        <v>0.0</v>
      </c>
      <c r="Z135" s="94">
        <v>0.0</v>
      </c>
      <c r="AA135" s="94">
        <v>1.0</v>
      </c>
      <c r="AB135" s="97" t="s">
        <v>624</v>
      </c>
      <c r="AC135" s="97" t="s">
        <v>624</v>
      </c>
      <c r="AD135" s="208" t="s">
        <v>1341</v>
      </c>
      <c r="AE135" s="100">
        <v>1.0</v>
      </c>
      <c r="AF135" s="97">
        <v>0.0</v>
      </c>
      <c r="AG135" s="97">
        <v>0.0</v>
      </c>
      <c r="AH135" s="97">
        <v>1.0</v>
      </c>
      <c r="AI135" s="97">
        <v>0.0</v>
      </c>
      <c r="AJ135" s="97">
        <v>0.0</v>
      </c>
      <c r="AK135" s="97" t="s">
        <v>624</v>
      </c>
      <c r="AL135" s="103" t="s">
        <v>624</v>
      </c>
      <c r="AM135" s="76"/>
      <c r="AN135" s="104">
        <v>0.0</v>
      </c>
      <c r="AO135" s="97">
        <v>0.0</v>
      </c>
      <c r="AP135" s="97">
        <v>0.0</v>
      </c>
      <c r="AQ135" s="97">
        <v>0.0</v>
      </c>
      <c r="AR135" s="97">
        <v>0.0</v>
      </c>
      <c r="AS135" s="97">
        <v>0.0</v>
      </c>
      <c r="AT135" s="97" t="s">
        <v>624</v>
      </c>
      <c r="AU135" s="97" t="s">
        <v>624</v>
      </c>
    </row>
    <row r="136">
      <c r="A136" s="94" t="s">
        <v>161</v>
      </c>
      <c r="B136" s="94" t="s">
        <v>553</v>
      </c>
      <c r="C136" s="94" t="s">
        <v>553</v>
      </c>
      <c r="D136" s="94" t="s">
        <v>2198</v>
      </c>
      <c r="E136" s="94" t="s">
        <v>488</v>
      </c>
      <c r="F136" s="94" t="s">
        <v>1144</v>
      </c>
      <c r="G136" s="94" t="s">
        <v>79</v>
      </c>
      <c r="H136" s="109" t="s">
        <v>1557</v>
      </c>
      <c r="I136" s="111" t="s">
        <v>125</v>
      </c>
      <c r="J136" s="97">
        <v>9.0</v>
      </c>
      <c r="K136" s="97" t="str">
        <f t="shared" si="1"/>
        <v>1-28 days</v>
      </c>
      <c r="L136" s="105">
        <f t="shared" si="2"/>
        <v>45012</v>
      </c>
      <c r="M136" s="106" t="s">
        <v>1560</v>
      </c>
      <c r="N136" s="106" t="s">
        <v>1561</v>
      </c>
      <c r="O136" s="106"/>
      <c r="P136" s="98">
        <f t="shared" si="3"/>
        <v>609</v>
      </c>
      <c r="Q136" s="98">
        <f t="shared" si="4"/>
        <v>642</v>
      </c>
      <c r="R136" s="98">
        <f t="shared" si="5"/>
        <v>45012</v>
      </c>
      <c r="S136" s="98">
        <f t="shared" si="6"/>
        <v>609</v>
      </c>
      <c r="T136" s="113" t="str">
        <f t="shared" si="7"/>
        <v>above 56 days</v>
      </c>
      <c r="U136" s="208" t="s">
        <v>1558</v>
      </c>
      <c r="V136" s="112">
        <v>8.0</v>
      </c>
      <c r="W136" s="94">
        <v>1.0</v>
      </c>
      <c r="X136" s="94">
        <v>1.0</v>
      </c>
      <c r="Y136" s="94">
        <v>4.0</v>
      </c>
      <c r="Z136" s="94">
        <v>1.0</v>
      </c>
      <c r="AA136" s="94">
        <v>1.0</v>
      </c>
      <c r="AB136" s="97" t="s">
        <v>624</v>
      </c>
      <c r="AC136" s="97" t="s">
        <v>624</v>
      </c>
      <c r="AD136" s="208" t="s">
        <v>1559</v>
      </c>
      <c r="AE136" s="100">
        <v>1.0</v>
      </c>
      <c r="AF136" s="97">
        <v>0.0</v>
      </c>
      <c r="AG136" s="97">
        <v>1.0</v>
      </c>
      <c r="AH136" s="97">
        <v>0.0</v>
      </c>
      <c r="AI136" s="97">
        <v>0.0</v>
      </c>
      <c r="AJ136" s="97">
        <v>0.0</v>
      </c>
      <c r="AK136" s="97" t="s">
        <v>624</v>
      </c>
      <c r="AL136" s="103" t="s">
        <v>624</v>
      </c>
      <c r="AM136" s="76"/>
      <c r="AN136" s="104">
        <v>0.0</v>
      </c>
      <c r="AO136" s="97">
        <v>0.0</v>
      </c>
      <c r="AP136" s="97">
        <v>0.0</v>
      </c>
      <c r="AQ136" s="97">
        <v>0.0</v>
      </c>
      <c r="AR136" s="97">
        <v>0.0</v>
      </c>
      <c r="AS136" s="97">
        <v>0.0</v>
      </c>
      <c r="AT136" s="97" t="s">
        <v>624</v>
      </c>
      <c r="AU136" s="97" t="s">
        <v>624</v>
      </c>
    </row>
    <row r="137">
      <c r="A137" s="94" t="s">
        <v>439</v>
      </c>
      <c r="B137" s="94" t="s">
        <v>507</v>
      </c>
      <c r="C137" s="94" t="s">
        <v>507</v>
      </c>
      <c r="D137" s="94" t="s">
        <v>76</v>
      </c>
      <c r="E137" s="94" t="s">
        <v>1241</v>
      </c>
      <c r="F137" s="94" t="s">
        <v>1174</v>
      </c>
      <c r="G137" s="94" t="s">
        <v>79</v>
      </c>
      <c r="H137" s="111" t="s">
        <v>1562</v>
      </c>
      <c r="I137" s="102" t="s">
        <v>1563</v>
      </c>
      <c r="J137" s="97">
        <v>6.0</v>
      </c>
      <c r="K137" s="97" t="str">
        <f t="shared" si="1"/>
        <v>1-28 days</v>
      </c>
      <c r="L137" s="105">
        <f t="shared" si="2"/>
        <v>45012</v>
      </c>
      <c r="M137" s="106" t="s">
        <v>2398</v>
      </c>
      <c r="N137" s="106" t="s">
        <v>1339</v>
      </c>
      <c r="O137" s="106" t="s">
        <v>2379</v>
      </c>
      <c r="P137" s="98">
        <f t="shared" si="3"/>
        <v>614</v>
      </c>
      <c r="Q137" s="98">
        <f t="shared" si="4"/>
        <v>635</v>
      </c>
      <c r="R137" s="98">
        <f t="shared" si="5"/>
        <v>606</v>
      </c>
      <c r="S137" s="98">
        <f t="shared" si="6"/>
        <v>606</v>
      </c>
      <c r="T137" s="113" t="str">
        <f t="shared" si="7"/>
        <v>above 56 days</v>
      </c>
      <c r="U137" s="208" t="s">
        <v>2399</v>
      </c>
      <c r="V137" s="112">
        <v>9.0</v>
      </c>
      <c r="W137" s="94">
        <v>1.0</v>
      </c>
      <c r="X137" s="94">
        <v>3.0</v>
      </c>
      <c r="Y137" s="94">
        <v>0.0</v>
      </c>
      <c r="Z137" s="94">
        <v>1.0</v>
      </c>
      <c r="AA137" s="94">
        <v>4.0</v>
      </c>
      <c r="AB137" s="97" t="s">
        <v>624</v>
      </c>
      <c r="AC137" s="97" t="s">
        <v>624</v>
      </c>
      <c r="AD137" s="208" t="s">
        <v>1338</v>
      </c>
      <c r="AE137" s="100">
        <v>1.0</v>
      </c>
      <c r="AF137" s="97">
        <v>0.0</v>
      </c>
      <c r="AG137" s="97">
        <v>1.0</v>
      </c>
      <c r="AH137" s="97">
        <v>0.0</v>
      </c>
      <c r="AI137" s="97">
        <v>0.0</v>
      </c>
      <c r="AJ137" s="97">
        <v>0.0</v>
      </c>
      <c r="AK137" s="97" t="s">
        <v>624</v>
      </c>
      <c r="AL137" s="103" t="s">
        <v>624</v>
      </c>
      <c r="AM137" s="114" t="s">
        <v>2380</v>
      </c>
      <c r="AN137" s="104">
        <v>3.0</v>
      </c>
      <c r="AO137" s="97">
        <v>3.0</v>
      </c>
      <c r="AP137" s="97">
        <v>0.0</v>
      </c>
      <c r="AQ137" s="97">
        <v>0.0</v>
      </c>
      <c r="AR137" s="97">
        <v>0.0</v>
      </c>
      <c r="AS137" s="97">
        <v>0.0</v>
      </c>
      <c r="AT137" s="97" t="s">
        <v>624</v>
      </c>
      <c r="AU137" s="97" t="s">
        <v>624</v>
      </c>
    </row>
    <row r="138">
      <c r="A138" s="94" t="s">
        <v>1007</v>
      </c>
      <c r="B138" s="94" t="s">
        <v>1566</v>
      </c>
      <c r="C138" s="94" t="s">
        <v>1566</v>
      </c>
      <c r="D138" s="94" t="s">
        <v>2197</v>
      </c>
      <c r="E138" s="94" t="s">
        <v>1010</v>
      </c>
      <c r="F138" s="94" t="s">
        <v>1123</v>
      </c>
      <c r="G138" s="94" t="s">
        <v>237</v>
      </c>
      <c r="H138" s="102" t="s">
        <v>1567</v>
      </c>
      <c r="I138" s="102"/>
      <c r="J138" s="97">
        <v>85.0</v>
      </c>
      <c r="K138" s="97" t="str">
        <f t="shared" si="1"/>
        <v>above 56 days</v>
      </c>
      <c r="L138" s="105">
        <f t="shared" si="2"/>
        <v>45012</v>
      </c>
      <c r="M138" s="106" t="s">
        <v>2388</v>
      </c>
      <c r="N138" s="106"/>
      <c r="O138" s="106"/>
      <c r="P138" s="98">
        <f t="shared" si="3"/>
        <v>685</v>
      </c>
      <c r="Q138" s="98">
        <f t="shared" si="4"/>
        <v>45012</v>
      </c>
      <c r="R138" s="98">
        <f t="shared" si="5"/>
        <v>45012</v>
      </c>
      <c r="S138" s="98">
        <f t="shared" si="6"/>
        <v>685</v>
      </c>
      <c r="T138" s="113" t="str">
        <f t="shared" si="7"/>
        <v>above 56 days</v>
      </c>
      <c r="U138" s="209" t="s">
        <v>1281</v>
      </c>
      <c r="V138" s="112">
        <v>1.0</v>
      </c>
      <c r="W138" s="94">
        <v>0.0</v>
      </c>
      <c r="X138" s="94">
        <v>0.0</v>
      </c>
      <c r="Y138" s="94">
        <v>0.0</v>
      </c>
      <c r="Z138" s="94">
        <v>0.0</v>
      </c>
      <c r="AA138" s="94">
        <v>1.0</v>
      </c>
      <c r="AB138" s="97" t="s">
        <v>624</v>
      </c>
      <c r="AC138" s="97" t="s">
        <v>624</v>
      </c>
      <c r="AD138" s="209"/>
      <c r="AE138" s="100">
        <v>0.0</v>
      </c>
      <c r="AF138" s="97">
        <v>0.0</v>
      </c>
      <c r="AG138" s="97">
        <v>0.0</v>
      </c>
      <c r="AH138" s="97">
        <v>0.0</v>
      </c>
      <c r="AI138" s="97">
        <v>0.0</v>
      </c>
      <c r="AJ138" s="97">
        <v>0.0</v>
      </c>
      <c r="AK138" s="97" t="s">
        <v>624</v>
      </c>
      <c r="AL138" s="103" t="s">
        <v>624</v>
      </c>
      <c r="AM138" s="76"/>
      <c r="AN138" s="104">
        <v>0.0</v>
      </c>
      <c r="AO138" s="97">
        <v>0.0</v>
      </c>
      <c r="AP138" s="97">
        <v>0.0</v>
      </c>
      <c r="AQ138" s="97">
        <v>0.0</v>
      </c>
      <c r="AR138" s="97">
        <v>0.0</v>
      </c>
      <c r="AS138" s="97">
        <v>0.0</v>
      </c>
      <c r="AT138" s="97" t="s">
        <v>624</v>
      </c>
      <c r="AU138" s="97" t="s">
        <v>624</v>
      </c>
    </row>
    <row r="139">
      <c r="A139" s="94" t="s">
        <v>341</v>
      </c>
      <c r="B139" s="94" t="s">
        <v>521</v>
      </c>
      <c r="C139" s="94" t="s">
        <v>521</v>
      </c>
      <c r="D139" s="94" t="s">
        <v>2197</v>
      </c>
      <c r="E139" s="94" t="s">
        <v>344</v>
      </c>
      <c r="F139" s="94" t="s">
        <v>1123</v>
      </c>
      <c r="G139" s="94" t="s">
        <v>79</v>
      </c>
      <c r="H139" s="102" t="s">
        <v>1568</v>
      </c>
      <c r="I139" s="102" t="s">
        <v>1569</v>
      </c>
      <c r="J139" s="97">
        <v>43.0</v>
      </c>
      <c r="K139" s="97" t="str">
        <f t="shared" si="1"/>
        <v>29-56 days</v>
      </c>
      <c r="L139" s="105">
        <f t="shared" si="2"/>
        <v>45012</v>
      </c>
      <c r="M139" s="106" t="s">
        <v>2411</v>
      </c>
      <c r="N139" s="106"/>
      <c r="O139" s="106"/>
      <c r="P139" s="98">
        <f t="shared" si="3"/>
        <v>643</v>
      </c>
      <c r="Q139" s="98">
        <f t="shared" si="4"/>
        <v>45012</v>
      </c>
      <c r="R139" s="98">
        <f t="shared" si="5"/>
        <v>45012</v>
      </c>
      <c r="S139" s="98">
        <f t="shared" si="6"/>
        <v>643</v>
      </c>
      <c r="T139" s="113" t="str">
        <f t="shared" si="7"/>
        <v>above 56 days</v>
      </c>
      <c r="U139" s="208" t="s">
        <v>1791</v>
      </c>
      <c r="V139" s="112">
        <v>3.0</v>
      </c>
      <c r="W139" s="94">
        <v>0.0</v>
      </c>
      <c r="X139" s="94">
        <v>1.0</v>
      </c>
      <c r="Y139" s="94">
        <v>0.0</v>
      </c>
      <c r="Z139" s="94">
        <v>1.0</v>
      </c>
      <c r="AA139" s="94">
        <v>1.0</v>
      </c>
      <c r="AB139" s="97" t="s">
        <v>624</v>
      </c>
      <c r="AC139" s="97" t="s">
        <v>624</v>
      </c>
      <c r="AD139" s="209"/>
      <c r="AE139" s="100">
        <v>0.0</v>
      </c>
      <c r="AF139" s="97">
        <v>0.0</v>
      </c>
      <c r="AG139" s="97">
        <v>0.0</v>
      </c>
      <c r="AH139" s="97">
        <v>0.0</v>
      </c>
      <c r="AI139" s="97">
        <v>0.0</v>
      </c>
      <c r="AJ139" s="97">
        <v>0.0</v>
      </c>
      <c r="AK139" s="97" t="s">
        <v>624</v>
      </c>
      <c r="AL139" s="103" t="s">
        <v>624</v>
      </c>
      <c r="AM139" s="76"/>
      <c r="AN139" s="104">
        <v>0.0</v>
      </c>
      <c r="AO139" s="97">
        <v>0.0</v>
      </c>
      <c r="AP139" s="97">
        <v>0.0</v>
      </c>
      <c r="AQ139" s="97">
        <v>0.0</v>
      </c>
      <c r="AR139" s="97">
        <v>0.0</v>
      </c>
      <c r="AS139" s="97">
        <v>0.0</v>
      </c>
      <c r="AT139" s="97" t="s">
        <v>624</v>
      </c>
      <c r="AU139" s="97" t="s">
        <v>624</v>
      </c>
    </row>
    <row r="140">
      <c r="A140" s="94" t="s">
        <v>86</v>
      </c>
      <c r="B140" s="94" t="s">
        <v>965</v>
      </c>
      <c r="C140" s="94" t="s">
        <v>965</v>
      </c>
      <c r="D140" s="94"/>
      <c r="E140" s="94" t="s">
        <v>2199</v>
      </c>
      <c r="F140" s="94" t="s">
        <v>64</v>
      </c>
      <c r="G140" s="94" t="s">
        <v>114</v>
      </c>
      <c r="H140" s="102"/>
      <c r="I140" s="102"/>
      <c r="J140" s="97">
        <v>78.0</v>
      </c>
      <c r="K140" s="97" t="str">
        <f t="shared" si="1"/>
        <v>above 56 days</v>
      </c>
      <c r="L140" s="105">
        <f t="shared" si="2"/>
        <v>45012</v>
      </c>
      <c r="M140" s="106" t="s">
        <v>1260</v>
      </c>
      <c r="N140" s="106" t="s">
        <v>1260</v>
      </c>
      <c r="O140" s="106"/>
      <c r="P140" s="98">
        <f t="shared" si="3"/>
        <v>678</v>
      </c>
      <c r="Q140" s="98">
        <f t="shared" si="4"/>
        <v>678</v>
      </c>
      <c r="R140" s="98">
        <f t="shared" si="5"/>
        <v>45012</v>
      </c>
      <c r="S140" s="98">
        <f t="shared" si="6"/>
        <v>678</v>
      </c>
      <c r="T140" s="113" t="str">
        <f t="shared" si="7"/>
        <v>above 56 days</v>
      </c>
      <c r="U140" s="208" t="s">
        <v>1258</v>
      </c>
      <c r="V140" s="112">
        <v>13.0</v>
      </c>
      <c r="W140" s="94">
        <v>0.0</v>
      </c>
      <c r="X140" s="94">
        <v>0.0</v>
      </c>
      <c r="Y140" s="94">
        <v>0.0</v>
      </c>
      <c r="Z140" s="94">
        <v>3.0</v>
      </c>
      <c r="AA140" s="94">
        <v>10.0</v>
      </c>
      <c r="AB140" s="97" t="s">
        <v>624</v>
      </c>
      <c r="AC140" s="97" t="s">
        <v>624</v>
      </c>
      <c r="AD140" s="208" t="s">
        <v>1258</v>
      </c>
      <c r="AE140" s="100">
        <v>17.0</v>
      </c>
      <c r="AF140" s="97">
        <v>0.0</v>
      </c>
      <c r="AG140" s="97">
        <v>0.0</v>
      </c>
      <c r="AH140" s="97">
        <v>0.0</v>
      </c>
      <c r="AI140" s="97">
        <v>2.0</v>
      </c>
      <c r="AJ140" s="97">
        <v>15.0</v>
      </c>
      <c r="AK140" s="97" t="s">
        <v>624</v>
      </c>
      <c r="AL140" s="103" t="s">
        <v>624</v>
      </c>
      <c r="AM140" s="76"/>
      <c r="AN140" s="104">
        <v>0.0</v>
      </c>
      <c r="AO140" s="97">
        <v>0.0</v>
      </c>
      <c r="AP140" s="97">
        <v>0.0</v>
      </c>
      <c r="AQ140" s="97">
        <v>0.0</v>
      </c>
      <c r="AR140" s="97">
        <v>0.0</v>
      </c>
      <c r="AS140" s="97">
        <v>0.0</v>
      </c>
      <c r="AT140" s="97" t="s">
        <v>624</v>
      </c>
      <c r="AU140" s="97" t="s">
        <v>624</v>
      </c>
    </row>
    <row r="141">
      <c r="A141" s="94" t="s">
        <v>86</v>
      </c>
      <c r="B141" s="94" t="s">
        <v>1570</v>
      </c>
      <c r="C141" s="94" t="s">
        <v>1571</v>
      </c>
      <c r="D141" s="94" t="s">
        <v>2197</v>
      </c>
      <c r="E141" s="94" t="s">
        <v>152</v>
      </c>
      <c r="F141" s="94" t="s">
        <v>64</v>
      </c>
      <c r="G141" s="94" t="s">
        <v>237</v>
      </c>
      <c r="H141" s="111" t="s">
        <v>1572</v>
      </c>
      <c r="I141" s="102"/>
      <c r="J141" s="97">
        <v>9.0</v>
      </c>
      <c r="K141" s="97" t="str">
        <f t="shared" si="1"/>
        <v>1-28 days</v>
      </c>
      <c r="L141" s="105">
        <f t="shared" si="2"/>
        <v>45012</v>
      </c>
      <c r="M141" s="106" t="s">
        <v>2428</v>
      </c>
      <c r="N141" s="113">
        <v>44322.0</v>
      </c>
      <c r="O141" s="106"/>
      <c r="P141" s="98">
        <f t="shared" si="3"/>
        <v>626</v>
      </c>
      <c r="Q141" s="98">
        <f t="shared" si="4"/>
        <v>690</v>
      </c>
      <c r="R141" s="98">
        <f t="shared" si="5"/>
        <v>45012</v>
      </c>
      <c r="S141" s="98">
        <f t="shared" si="6"/>
        <v>626</v>
      </c>
      <c r="T141" s="113" t="str">
        <f t="shared" si="7"/>
        <v>above 56 days</v>
      </c>
      <c r="U141" s="209" t="s">
        <v>1565</v>
      </c>
      <c r="V141" s="112">
        <v>4.0</v>
      </c>
      <c r="W141" s="94">
        <v>2.0</v>
      </c>
      <c r="X141" s="94">
        <v>1.0</v>
      </c>
      <c r="Y141" s="94">
        <v>0.0</v>
      </c>
      <c r="Z141" s="94">
        <v>0.0</v>
      </c>
      <c r="AA141" s="94">
        <v>1.0</v>
      </c>
      <c r="AB141" s="97" t="s">
        <v>624</v>
      </c>
      <c r="AC141" s="97" t="s">
        <v>624</v>
      </c>
      <c r="AD141" s="209" t="s">
        <v>1190</v>
      </c>
      <c r="AE141" s="100">
        <v>1.0</v>
      </c>
      <c r="AF141" s="97">
        <v>0.0</v>
      </c>
      <c r="AG141" s="97">
        <v>0.0</v>
      </c>
      <c r="AH141" s="97">
        <v>0.0</v>
      </c>
      <c r="AI141" s="97">
        <v>0.0</v>
      </c>
      <c r="AJ141" s="97">
        <v>1.0</v>
      </c>
      <c r="AK141" s="97" t="s">
        <v>624</v>
      </c>
      <c r="AL141" s="103" t="s">
        <v>624</v>
      </c>
      <c r="AM141" s="76"/>
      <c r="AN141" s="104">
        <v>0.0</v>
      </c>
      <c r="AO141" s="97">
        <v>0.0</v>
      </c>
      <c r="AP141" s="97">
        <v>0.0</v>
      </c>
      <c r="AQ141" s="97">
        <v>0.0</v>
      </c>
      <c r="AR141" s="97">
        <v>0.0</v>
      </c>
      <c r="AS141" s="97">
        <v>0.0</v>
      </c>
      <c r="AT141" s="97" t="s">
        <v>624</v>
      </c>
      <c r="AU141" s="97" t="s">
        <v>624</v>
      </c>
    </row>
    <row r="142">
      <c r="A142" s="94" t="s">
        <v>625</v>
      </c>
      <c r="B142" s="94" t="s">
        <v>638</v>
      </c>
      <c r="C142" s="94" t="s">
        <v>639</v>
      </c>
      <c r="D142" s="94" t="s">
        <v>2198</v>
      </c>
      <c r="E142" s="94" t="s">
        <v>990</v>
      </c>
      <c r="F142" s="94" t="s">
        <v>1144</v>
      </c>
      <c r="G142" s="94" t="s">
        <v>89</v>
      </c>
      <c r="H142" s="109" t="s">
        <v>1573</v>
      </c>
      <c r="I142" s="109" t="s">
        <v>1574</v>
      </c>
      <c r="J142" s="97">
        <v>9.0</v>
      </c>
      <c r="K142" s="97" t="str">
        <f t="shared" si="1"/>
        <v>1-28 days</v>
      </c>
      <c r="L142" s="105">
        <f t="shared" si="2"/>
        <v>45012</v>
      </c>
      <c r="M142" s="113">
        <v>44322.0</v>
      </c>
      <c r="N142" s="106"/>
      <c r="O142" s="106"/>
      <c r="P142" s="98">
        <f t="shared" si="3"/>
        <v>690</v>
      </c>
      <c r="Q142" s="98">
        <f t="shared" si="4"/>
        <v>45012</v>
      </c>
      <c r="R142" s="98">
        <f t="shared" si="5"/>
        <v>45012</v>
      </c>
      <c r="S142" s="98">
        <f t="shared" si="6"/>
        <v>690</v>
      </c>
      <c r="T142" s="113" t="str">
        <f t="shared" si="7"/>
        <v>above 56 days</v>
      </c>
      <c r="U142" s="209" t="s">
        <v>1190</v>
      </c>
      <c r="V142" s="112">
        <v>1.0</v>
      </c>
      <c r="W142" s="94">
        <v>0.0</v>
      </c>
      <c r="X142" s="94">
        <v>0.0</v>
      </c>
      <c r="Y142" s="94">
        <v>0.0</v>
      </c>
      <c r="Z142" s="94">
        <v>0.0</v>
      </c>
      <c r="AA142" s="94">
        <v>1.0</v>
      </c>
      <c r="AB142" s="97" t="s">
        <v>624</v>
      </c>
      <c r="AC142" s="97" t="s">
        <v>624</v>
      </c>
      <c r="AD142" s="209"/>
      <c r="AE142" s="100">
        <v>0.0</v>
      </c>
      <c r="AF142" s="97">
        <v>0.0</v>
      </c>
      <c r="AG142" s="97">
        <v>0.0</v>
      </c>
      <c r="AH142" s="97">
        <v>0.0</v>
      </c>
      <c r="AI142" s="97">
        <v>0.0</v>
      </c>
      <c r="AJ142" s="97">
        <v>0.0</v>
      </c>
      <c r="AK142" s="97" t="s">
        <v>624</v>
      </c>
      <c r="AL142" s="103" t="s">
        <v>624</v>
      </c>
      <c r="AM142" s="76"/>
      <c r="AN142" s="104">
        <v>0.0</v>
      </c>
      <c r="AO142" s="97">
        <v>0.0</v>
      </c>
      <c r="AP142" s="97">
        <v>0.0</v>
      </c>
      <c r="AQ142" s="97">
        <v>0.0</v>
      </c>
      <c r="AR142" s="97">
        <v>0.0</v>
      </c>
      <c r="AS142" s="97">
        <v>0.0</v>
      </c>
      <c r="AT142" s="97" t="s">
        <v>624</v>
      </c>
      <c r="AU142" s="97" t="s">
        <v>624</v>
      </c>
    </row>
    <row r="143">
      <c r="A143" s="94" t="s">
        <v>455</v>
      </c>
      <c r="B143" s="94" t="s">
        <v>456</v>
      </c>
      <c r="C143" s="94" t="s">
        <v>456</v>
      </c>
      <c r="D143" s="94" t="s">
        <v>2196</v>
      </c>
      <c r="E143" s="94" t="s">
        <v>457</v>
      </c>
      <c r="F143" s="94" t="s">
        <v>1123</v>
      </c>
      <c r="G143" s="94" t="s">
        <v>79</v>
      </c>
      <c r="H143" s="109" t="s">
        <v>1575</v>
      </c>
      <c r="I143" s="102" t="s">
        <v>1576</v>
      </c>
      <c r="J143" s="97">
        <v>8.0</v>
      </c>
      <c r="K143" s="97" t="str">
        <f t="shared" si="1"/>
        <v>1-28 days</v>
      </c>
      <c r="L143" s="105">
        <f t="shared" si="2"/>
        <v>45012</v>
      </c>
      <c r="M143" s="106" t="s">
        <v>1149</v>
      </c>
      <c r="N143" s="106"/>
      <c r="O143" s="106"/>
      <c r="P143" s="98">
        <f t="shared" si="3"/>
        <v>608</v>
      </c>
      <c r="Q143" s="98">
        <f t="shared" si="4"/>
        <v>45012</v>
      </c>
      <c r="R143" s="98">
        <f t="shared" si="5"/>
        <v>45012</v>
      </c>
      <c r="S143" s="98">
        <f t="shared" si="6"/>
        <v>608</v>
      </c>
      <c r="T143" s="113" t="str">
        <f t="shared" si="7"/>
        <v>above 56 days</v>
      </c>
      <c r="U143" s="208" t="s">
        <v>1147</v>
      </c>
      <c r="V143" s="112">
        <v>5.0</v>
      </c>
      <c r="W143" s="94">
        <v>4.0</v>
      </c>
      <c r="X143" s="94">
        <v>0.0</v>
      </c>
      <c r="Y143" s="94">
        <v>0.0</v>
      </c>
      <c r="Z143" s="94">
        <v>0.0</v>
      </c>
      <c r="AA143" s="94">
        <v>1.0</v>
      </c>
      <c r="AB143" s="97" t="s">
        <v>624</v>
      </c>
      <c r="AC143" s="97" t="s">
        <v>624</v>
      </c>
      <c r="AD143" s="209"/>
      <c r="AE143" s="100">
        <v>0.0</v>
      </c>
      <c r="AF143" s="97">
        <v>0.0</v>
      </c>
      <c r="AG143" s="97">
        <v>0.0</v>
      </c>
      <c r="AH143" s="97">
        <v>0.0</v>
      </c>
      <c r="AI143" s="97">
        <v>0.0</v>
      </c>
      <c r="AJ143" s="97">
        <v>0.0</v>
      </c>
      <c r="AK143" s="97" t="s">
        <v>624</v>
      </c>
      <c r="AL143" s="103" t="s">
        <v>624</v>
      </c>
      <c r="AM143" s="76"/>
      <c r="AN143" s="104">
        <v>0.0</v>
      </c>
      <c r="AO143" s="97">
        <v>0.0</v>
      </c>
      <c r="AP143" s="97">
        <v>0.0</v>
      </c>
      <c r="AQ143" s="97">
        <v>0.0</v>
      </c>
      <c r="AR143" s="97">
        <v>0.0</v>
      </c>
      <c r="AS143" s="97">
        <v>0.0</v>
      </c>
      <c r="AT143" s="97" t="s">
        <v>624</v>
      </c>
      <c r="AU143" s="97" t="s">
        <v>624</v>
      </c>
    </row>
    <row r="144">
      <c r="A144" s="94" t="s">
        <v>532</v>
      </c>
      <c r="B144" s="94" t="s">
        <v>554</v>
      </c>
      <c r="C144" s="94" t="s">
        <v>555</v>
      </c>
      <c r="D144" s="94" t="s">
        <v>2196</v>
      </c>
      <c r="E144" s="94" t="s">
        <v>560</v>
      </c>
      <c r="F144" s="94" t="s">
        <v>1123</v>
      </c>
      <c r="G144" s="94" t="s">
        <v>79</v>
      </c>
      <c r="H144" s="102" t="s">
        <v>1579</v>
      </c>
      <c r="I144" s="111" t="s">
        <v>1580</v>
      </c>
      <c r="J144" s="97">
        <v>92.0</v>
      </c>
      <c r="K144" s="97" t="str">
        <f t="shared" si="1"/>
        <v>above 56 days</v>
      </c>
      <c r="L144" s="105">
        <f t="shared" si="2"/>
        <v>45012</v>
      </c>
      <c r="M144" s="113">
        <v>44320.0</v>
      </c>
      <c r="N144" s="106"/>
      <c r="O144" s="106"/>
      <c r="P144" s="98">
        <f t="shared" si="3"/>
        <v>692</v>
      </c>
      <c r="Q144" s="98">
        <f t="shared" si="4"/>
        <v>45012</v>
      </c>
      <c r="R144" s="98">
        <f t="shared" si="5"/>
        <v>45012</v>
      </c>
      <c r="S144" s="98">
        <f t="shared" si="6"/>
        <v>692</v>
      </c>
      <c r="T144" s="113" t="str">
        <f t="shared" si="7"/>
        <v>above 56 days</v>
      </c>
      <c r="U144" s="209" t="s">
        <v>1454</v>
      </c>
      <c r="V144" s="112">
        <v>1.0</v>
      </c>
      <c r="W144" s="94">
        <v>0.0</v>
      </c>
      <c r="X144" s="94">
        <v>0.0</v>
      </c>
      <c r="Y144" s="94">
        <v>0.0</v>
      </c>
      <c r="Z144" s="94">
        <v>0.0</v>
      </c>
      <c r="AA144" s="94">
        <v>1.0</v>
      </c>
      <c r="AB144" s="97" t="s">
        <v>624</v>
      </c>
      <c r="AC144" s="97" t="s">
        <v>624</v>
      </c>
      <c r="AD144" s="209"/>
      <c r="AE144" s="100">
        <v>0.0</v>
      </c>
      <c r="AF144" s="97">
        <v>0.0</v>
      </c>
      <c r="AG144" s="97">
        <v>0.0</v>
      </c>
      <c r="AH144" s="97">
        <v>0.0</v>
      </c>
      <c r="AI144" s="97">
        <v>0.0</v>
      </c>
      <c r="AJ144" s="97">
        <v>0.0</v>
      </c>
      <c r="AK144" s="97" t="s">
        <v>624</v>
      </c>
      <c r="AL144" s="103" t="s">
        <v>624</v>
      </c>
      <c r="AM144" s="76"/>
      <c r="AN144" s="104">
        <v>0.0</v>
      </c>
      <c r="AO144" s="97">
        <v>0.0</v>
      </c>
      <c r="AP144" s="97">
        <v>0.0</v>
      </c>
      <c r="AQ144" s="97">
        <v>0.0</v>
      </c>
      <c r="AR144" s="97">
        <v>0.0</v>
      </c>
      <c r="AS144" s="97">
        <v>0.0</v>
      </c>
      <c r="AT144" s="97" t="s">
        <v>624</v>
      </c>
      <c r="AU144" s="97" t="s">
        <v>624</v>
      </c>
    </row>
    <row r="145">
      <c r="A145" s="94" t="s">
        <v>86</v>
      </c>
      <c r="B145" s="94" t="s">
        <v>479</v>
      </c>
      <c r="C145" s="94" t="s">
        <v>479</v>
      </c>
      <c r="D145" s="94" t="s">
        <v>2196</v>
      </c>
      <c r="E145" s="94" t="s">
        <v>152</v>
      </c>
      <c r="F145" s="94" t="s">
        <v>1123</v>
      </c>
      <c r="G145" s="94" t="s">
        <v>79</v>
      </c>
      <c r="H145" s="102" t="s">
        <v>1581</v>
      </c>
      <c r="I145" s="102" t="s">
        <v>1582</v>
      </c>
      <c r="J145" s="97">
        <v>19.0</v>
      </c>
      <c r="K145" s="97" t="str">
        <f t="shared" si="1"/>
        <v>1-28 days</v>
      </c>
      <c r="L145" s="105">
        <f t="shared" si="2"/>
        <v>45012</v>
      </c>
      <c r="M145" s="106" t="s">
        <v>2394</v>
      </c>
      <c r="N145" s="106"/>
      <c r="O145" s="106" t="s">
        <v>1434</v>
      </c>
      <c r="P145" s="98">
        <f t="shared" si="3"/>
        <v>619</v>
      </c>
      <c r="Q145" s="98">
        <f t="shared" si="4"/>
        <v>45012</v>
      </c>
      <c r="R145" s="98">
        <f t="shared" si="5"/>
        <v>697</v>
      </c>
      <c r="S145" s="98">
        <f t="shared" si="6"/>
        <v>619</v>
      </c>
      <c r="T145" s="113" t="str">
        <f t="shared" si="7"/>
        <v>above 56 days</v>
      </c>
      <c r="U145" s="208" t="s">
        <v>2395</v>
      </c>
      <c r="V145" s="112">
        <v>5.0</v>
      </c>
      <c r="W145" s="94">
        <v>1.0</v>
      </c>
      <c r="X145" s="94">
        <v>1.0</v>
      </c>
      <c r="Y145" s="94">
        <v>1.0</v>
      </c>
      <c r="Z145" s="94">
        <v>0.0</v>
      </c>
      <c r="AA145" s="94">
        <v>2.0</v>
      </c>
      <c r="AB145" s="97" t="s">
        <v>624</v>
      </c>
      <c r="AC145" s="97" t="s">
        <v>624</v>
      </c>
      <c r="AD145" s="209"/>
      <c r="AE145" s="100">
        <v>0.0</v>
      </c>
      <c r="AF145" s="97">
        <v>0.0</v>
      </c>
      <c r="AG145" s="97">
        <v>0.0</v>
      </c>
      <c r="AH145" s="97">
        <v>0.0</v>
      </c>
      <c r="AI145" s="97">
        <v>0.0</v>
      </c>
      <c r="AJ145" s="97">
        <v>0.0</v>
      </c>
      <c r="AK145" s="97" t="s">
        <v>624</v>
      </c>
      <c r="AL145" s="103" t="s">
        <v>624</v>
      </c>
      <c r="AM145" s="114" t="s">
        <v>1433</v>
      </c>
      <c r="AN145" s="104">
        <v>20.0</v>
      </c>
      <c r="AO145" s="97">
        <v>0.0</v>
      </c>
      <c r="AP145" s="97">
        <v>0.0</v>
      </c>
      <c r="AQ145" s="97">
        <v>0.0</v>
      </c>
      <c r="AR145" s="97">
        <v>0.0</v>
      </c>
      <c r="AS145" s="97">
        <v>20.0</v>
      </c>
      <c r="AT145" s="97" t="s">
        <v>624</v>
      </c>
      <c r="AU145" s="97" t="s">
        <v>624</v>
      </c>
    </row>
    <row r="146">
      <c r="A146" s="94" t="s">
        <v>842</v>
      </c>
      <c r="B146" s="94" t="s">
        <v>843</v>
      </c>
      <c r="C146" s="94" t="s">
        <v>844</v>
      </c>
      <c r="D146" s="94" t="s">
        <v>76</v>
      </c>
      <c r="E146" s="94" t="s">
        <v>1483</v>
      </c>
      <c r="F146" s="94" t="s">
        <v>1174</v>
      </c>
      <c r="G146" s="94" t="s">
        <v>106</v>
      </c>
      <c r="H146" s="109" t="s">
        <v>1583</v>
      </c>
      <c r="I146" s="109" t="s">
        <v>1584</v>
      </c>
      <c r="J146" s="97">
        <v>97.0</v>
      </c>
      <c r="K146" s="97" t="str">
        <f t="shared" si="1"/>
        <v>above 56 days</v>
      </c>
      <c r="L146" s="105">
        <f t="shared" si="2"/>
        <v>45012</v>
      </c>
      <c r="M146" s="106" t="s">
        <v>1434</v>
      </c>
      <c r="N146" s="106"/>
      <c r="O146" s="106"/>
      <c r="P146" s="98">
        <f t="shared" si="3"/>
        <v>697</v>
      </c>
      <c r="Q146" s="98">
        <f t="shared" si="4"/>
        <v>45012</v>
      </c>
      <c r="R146" s="98">
        <f t="shared" si="5"/>
        <v>45012</v>
      </c>
      <c r="S146" s="98">
        <f t="shared" si="6"/>
        <v>697</v>
      </c>
      <c r="T146" s="113" t="str">
        <f t="shared" si="7"/>
        <v>above 56 days</v>
      </c>
      <c r="U146" s="208" t="s">
        <v>1433</v>
      </c>
      <c r="V146" s="112">
        <v>3.0</v>
      </c>
      <c r="W146" s="94">
        <v>0.0</v>
      </c>
      <c r="X146" s="94">
        <v>0.0</v>
      </c>
      <c r="Y146" s="94">
        <v>0.0</v>
      </c>
      <c r="Z146" s="94">
        <v>0.0</v>
      </c>
      <c r="AA146" s="94">
        <v>3.0</v>
      </c>
      <c r="AB146" s="97" t="s">
        <v>624</v>
      </c>
      <c r="AC146" s="97" t="s">
        <v>624</v>
      </c>
      <c r="AD146" s="209"/>
      <c r="AE146" s="100">
        <v>0.0</v>
      </c>
      <c r="AF146" s="97">
        <v>0.0</v>
      </c>
      <c r="AG146" s="97">
        <v>0.0</v>
      </c>
      <c r="AH146" s="97">
        <v>0.0</v>
      </c>
      <c r="AI146" s="97">
        <v>0.0</v>
      </c>
      <c r="AJ146" s="97">
        <v>0.0</v>
      </c>
      <c r="AK146" s="97" t="s">
        <v>624</v>
      </c>
      <c r="AL146" s="103" t="s">
        <v>624</v>
      </c>
      <c r="AM146" s="76"/>
      <c r="AN146" s="104">
        <v>0.0</v>
      </c>
      <c r="AO146" s="97">
        <v>0.0</v>
      </c>
      <c r="AP146" s="97">
        <v>0.0</v>
      </c>
      <c r="AQ146" s="97">
        <v>0.0</v>
      </c>
      <c r="AR146" s="97">
        <v>0.0</v>
      </c>
      <c r="AS146" s="97">
        <v>0.0</v>
      </c>
      <c r="AT146" s="97" t="s">
        <v>624</v>
      </c>
      <c r="AU146" s="97" t="s">
        <v>624</v>
      </c>
    </row>
    <row r="147">
      <c r="A147" s="94" t="s">
        <v>161</v>
      </c>
      <c r="B147" s="94" t="s">
        <v>266</v>
      </c>
      <c r="C147" s="94" t="s">
        <v>267</v>
      </c>
      <c r="D147" s="94" t="s">
        <v>2198</v>
      </c>
      <c r="E147" s="94" t="s">
        <v>488</v>
      </c>
      <c r="F147" s="94" t="s">
        <v>1144</v>
      </c>
      <c r="G147" s="94" t="s">
        <v>79</v>
      </c>
      <c r="H147" s="109" t="s">
        <v>1585</v>
      </c>
      <c r="I147" s="111" t="s">
        <v>125</v>
      </c>
      <c r="J147" s="97">
        <v>42.0</v>
      </c>
      <c r="K147" s="97" t="str">
        <f t="shared" si="1"/>
        <v>29-56 days</v>
      </c>
      <c r="L147" s="105">
        <f t="shared" si="2"/>
        <v>45012</v>
      </c>
      <c r="M147" s="106" t="s">
        <v>1670</v>
      </c>
      <c r="N147" s="106" t="s">
        <v>1561</v>
      </c>
      <c r="O147" s="106"/>
      <c r="P147" s="98">
        <f t="shared" si="3"/>
        <v>648</v>
      </c>
      <c r="Q147" s="98">
        <f t="shared" si="4"/>
        <v>642</v>
      </c>
      <c r="R147" s="98">
        <f t="shared" si="5"/>
        <v>45012</v>
      </c>
      <c r="S147" s="98">
        <f t="shared" si="6"/>
        <v>642</v>
      </c>
      <c r="T147" s="113" t="str">
        <f t="shared" si="7"/>
        <v>above 56 days</v>
      </c>
      <c r="U147" s="208" t="s">
        <v>1669</v>
      </c>
      <c r="V147" s="112">
        <v>4.0</v>
      </c>
      <c r="W147" s="94">
        <v>0.0</v>
      </c>
      <c r="X147" s="94">
        <v>1.0</v>
      </c>
      <c r="Y147" s="94">
        <v>1.0</v>
      </c>
      <c r="Z147" s="94">
        <v>1.0</v>
      </c>
      <c r="AA147" s="94">
        <v>1.0</v>
      </c>
      <c r="AB147" s="97" t="s">
        <v>624</v>
      </c>
      <c r="AC147" s="97" t="s">
        <v>624</v>
      </c>
      <c r="AD147" s="208" t="s">
        <v>1559</v>
      </c>
      <c r="AE147" s="100">
        <v>1.0</v>
      </c>
      <c r="AF147" s="97">
        <v>0.0</v>
      </c>
      <c r="AG147" s="97">
        <v>1.0</v>
      </c>
      <c r="AH147" s="97">
        <v>0.0</v>
      </c>
      <c r="AI147" s="97">
        <v>0.0</v>
      </c>
      <c r="AJ147" s="97">
        <v>0.0</v>
      </c>
      <c r="AK147" s="97" t="s">
        <v>624</v>
      </c>
      <c r="AL147" s="103" t="s">
        <v>624</v>
      </c>
      <c r="AM147" s="76"/>
      <c r="AN147" s="104">
        <v>0.0</v>
      </c>
      <c r="AO147" s="97">
        <v>0.0</v>
      </c>
      <c r="AP147" s="97">
        <v>0.0</v>
      </c>
      <c r="AQ147" s="97">
        <v>0.0</v>
      </c>
      <c r="AR147" s="97">
        <v>0.0</v>
      </c>
      <c r="AS147" s="97">
        <v>0.0</v>
      </c>
      <c r="AT147" s="97" t="s">
        <v>624</v>
      </c>
      <c r="AU147" s="97" t="s">
        <v>624</v>
      </c>
    </row>
    <row r="148">
      <c r="A148" s="94" t="s">
        <v>161</v>
      </c>
      <c r="B148" s="94" t="s">
        <v>162</v>
      </c>
      <c r="C148" s="94" t="s">
        <v>163</v>
      </c>
      <c r="D148" s="94" t="s">
        <v>2198</v>
      </c>
      <c r="E148" s="94" t="s">
        <v>488</v>
      </c>
      <c r="F148" s="94" t="s">
        <v>1285</v>
      </c>
      <c r="G148" s="94" t="s">
        <v>79</v>
      </c>
      <c r="H148" s="109" t="s">
        <v>1588</v>
      </c>
      <c r="I148" s="111" t="s">
        <v>125</v>
      </c>
      <c r="J148" s="97">
        <v>42.0</v>
      </c>
      <c r="K148" s="97" t="str">
        <f t="shared" si="1"/>
        <v>29-56 days</v>
      </c>
      <c r="L148" s="105">
        <f t="shared" si="2"/>
        <v>45012</v>
      </c>
      <c r="M148" s="106" t="s">
        <v>1561</v>
      </c>
      <c r="N148" s="106" t="s">
        <v>1561</v>
      </c>
      <c r="O148" s="106"/>
      <c r="P148" s="98">
        <f t="shared" si="3"/>
        <v>642</v>
      </c>
      <c r="Q148" s="98">
        <f t="shared" si="4"/>
        <v>642</v>
      </c>
      <c r="R148" s="98">
        <f t="shared" si="5"/>
        <v>45012</v>
      </c>
      <c r="S148" s="98">
        <f t="shared" si="6"/>
        <v>642</v>
      </c>
      <c r="T148" s="113" t="str">
        <f t="shared" si="7"/>
        <v>above 56 days</v>
      </c>
      <c r="U148" s="208" t="s">
        <v>1559</v>
      </c>
      <c r="V148" s="112">
        <v>14.0</v>
      </c>
      <c r="W148" s="94">
        <v>0.0</v>
      </c>
      <c r="X148" s="94">
        <v>4.0</v>
      </c>
      <c r="Y148" s="94">
        <v>7.0</v>
      </c>
      <c r="Z148" s="94">
        <v>1.0</v>
      </c>
      <c r="AA148" s="94">
        <v>2.0</v>
      </c>
      <c r="AB148" s="97" t="s">
        <v>624</v>
      </c>
      <c r="AC148" s="97" t="s">
        <v>624</v>
      </c>
      <c r="AD148" s="208" t="s">
        <v>1559</v>
      </c>
      <c r="AE148" s="100">
        <v>5.0</v>
      </c>
      <c r="AF148" s="97">
        <v>0.0</v>
      </c>
      <c r="AG148" s="97">
        <v>3.0</v>
      </c>
      <c r="AH148" s="97">
        <v>1.0</v>
      </c>
      <c r="AI148" s="97">
        <v>0.0</v>
      </c>
      <c r="AJ148" s="97">
        <v>1.0</v>
      </c>
      <c r="AK148" s="97" t="s">
        <v>624</v>
      </c>
      <c r="AL148" s="103" t="s">
        <v>624</v>
      </c>
      <c r="AM148" s="76"/>
      <c r="AN148" s="104">
        <v>0.0</v>
      </c>
      <c r="AO148" s="97">
        <v>0.0</v>
      </c>
      <c r="AP148" s="97">
        <v>0.0</v>
      </c>
      <c r="AQ148" s="97">
        <v>0.0</v>
      </c>
      <c r="AR148" s="97">
        <v>0.0</v>
      </c>
      <c r="AS148" s="97">
        <v>0.0</v>
      </c>
      <c r="AT148" s="97" t="s">
        <v>624</v>
      </c>
      <c r="AU148" s="97" t="s">
        <v>624</v>
      </c>
    </row>
    <row r="149">
      <c r="A149" s="94" t="s">
        <v>448</v>
      </c>
      <c r="B149" s="94" t="s">
        <v>907</v>
      </c>
      <c r="C149" s="94" t="s">
        <v>907</v>
      </c>
      <c r="D149" s="94" t="s">
        <v>2196</v>
      </c>
      <c r="E149" s="94" t="s">
        <v>450</v>
      </c>
      <c r="F149" s="94" t="s">
        <v>1123</v>
      </c>
      <c r="G149" s="94" t="s">
        <v>135</v>
      </c>
      <c r="H149" s="109"/>
      <c r="I149" s="102"/>
      <c r="J149" s="97">
        <v>98.0</v>
      </c>
      <c r="K149" s="97" t="str">
        <f t="shared" si="1"/>
        <v>above 56 days</v>
      </c>
      <c r="L149" s="105">
        <f t="shared" si="2"/>
        <v>45012</v>
      </c>
      <c r="M149" s="106" t="s">
        <v>1592</v>
      </c>
      <c r="N149" s="106"/>
      <c r="O149" s="106"/>
      <c r="P149" s="98">
        <f t="shared" si="3"/>
        <v>698</v>
      </c>
      <c r="Q149" s="98">
        <f t="shared" si="4"/>
        <v>45012</v>
      </c>
      <c r="R149" s="98">
        <f t="shared" si="5"/>
        <v>45012</v>
      </c>
      <c r="S149" s="98">
        <f t="shared" si="6"/>
        <v>698</v>
      </c>
      <c r="T149" s="113" t="str">
        <f t="shared" si="7"/>
        <v>above 56 days</v>
      </c>
      <c r="U149" s="208" t="s">
        <v>1591</v>
      </c>
      <c r="V149" s="112">
        <v>1.0</v>
      </c>
      <c r="W149" s="94">
        <v>0.0</v>
      </c>
      <c r="X149" s="94">
        <v>0.0</v>
      </c>
      <c r="Y149" s="94">
        <v>0.0</v>
      </c>
      <c r="Z149" s="94">
        <v>0.0</v>
      </c>
      <c r="AA149" s="94">
        <v>1.0</v>
      </c>
      <c r="AB149" s="97" t="s">
        <v>624</v>
      </c>
      <c r="AC149" s="97" t="s">
        <v>624</v>
      </c>
      <c r="AD149" s="209"/>
      <c r="AE149" s="100">
        <v>0.0</v>
      </c>
      <c r="AF149" s="97">
        <v>0.0</v>
      </c>
      <c r="AG149" s="97">
        <v>0.0</v>
      </c>
      <c r="AH149" s="97">
        <v>0.0</v>
      </c>
      <c r="AI149" s="97">
        <v>0.0</v>
      </c>
      <c r="AJ149" s="97">
        <v>0.0</v>
      </c>
      <c r="AK149" s="97" t="s">
        <v>624</v>
      </c>
      <c r="AL149" s="103" t="s">
        <v>624</v>
      </c>
      <c r="AM149" s="76"/>
      <c r="AN149" s="104">
        <v>0.0</v>
      </c>
      <c r="AO149" s="97">
        <v>0.0</v>
      </c>
      <c r="AP149" s="97">
        <v>0.0</v>
      </c>
      <c r="AQ149" s="97">
        <v>0.0</v>
      </c>
      <c r="AR149" s="97">
        <v>0.0</v>
      </c>
      <c r="AS149" s="97">
        <v>0.0</v>
      </c>
      <c r="AT149" s="97" t="s">
        <v>624</v>
      </c>
      <c r="AU149" s="97" t="s">
        <v>624</v>
      </c>
    </row>
    <row r="150">
      <c r="A150" s="94" t="s">
        <v>1593</v>
      </c>
      <c r="B150" s="94" t="s">
        <v>1594</v>
      </c>
      <c r="C150" s="94" t="s">
        <v>1594</v>
      </c>
      <c r="D150" s="94" t="s">
        <v>2196</v>
      </c>
      <c r="E150" s="94" t="s">
        <v>1595</v>
      </c>
      <c r="F150" s="94" t="s">
        <v>1123</v>
      </c>
      <c r="G150" s="94" t="s">
        <v>237</v>
      </c>
      <c r="H150" s="109" t="s">
        <v>1596</v>
      </c>
      <c r="I150" s="109" t="s">
        <v>1597</v>
      </c>
      <c r="J150" s="97">
        <v>15.0</v>
      </c>
      <c r="K150" s="97" t="str">
        <f t="shared" si="1"/>
        <v>1-28 days</v>
      </c>
      <c r="L150" s="105">
        <f t="shared" si="2"/>
        <v>45012</v>
      </c>
      <c r="M150" s="106" t="s">
        <v>2391</v>
      </c>
      <c r="N150" s="106"/>
      <c r="O150" s="106"/>
      <c r="P150" s="98">
        <f t="shared" si="3"/>
        <v>615</v>
      </c>
      <c r="Q150" s="98">
        <f t="shared" si="4"/>
        <v>45012</v>
      </c>
      <c r="R150" s="98">
        <f t="shared" si="5"/>
        <v>45012</v>
      </c>
      <c r="S150" s="98">
        <f t="shared" si="6"/>
        <v>615</v>
      </c>
      <c r="T150" s="113" t="str">
        <f t="shared" si="7"/>
        <v>above 56 days</v>
      </c>
      <c r="U150" s="208" t="s">
        <v>1812</v>
      </c>
      <c r="V150" s="112">
        <v>8.0</v>
      </c>
      <c r="W150" s="94">
        <v>2.0</v>
      </c>
      <c r="X150" s="94">
        <v>2.0</v>
      </c>
      <c r="Y150" s="94">
        <v>1.0</v>
      </c>
      <c r="Z150" s="94">
        <v>2.0</v>
      </c>
      <c r="AA150" s="94">
        <v>1.0</v>
      </c>
      <c r="AB150" s="97" t="s">
        <v>624</v>
      </c>
      <c r="AC150" s="97" t="s">
        <v>624</v>
      </c>
      <c r="AD150" s="209"/>
      <c r="AE150" s="100">
        <v>0.0</v>
      </c>
      <c r="AF150" s="97">
        <v>0.0</v>
      </c>
      <c r="AG150" s="97">
        <v>0.0</v>
      </c>
      <c r="AH150" s="97">
        <v>0.0</v>
      </c>
      <c r="AI150" s="97">
        <v>0.0</v>
      </c>
      <c r="AJ150" s="97">
        <v>0.0</v>
      </c>
      <c r="AK150" s="97" t="s">
        <v>624</v>
      </c>
      <c r="AL150" s="103" t="s">
        <v>624</v>
      </c>
      <c r="AM150" s="76"/>
      <c r="AN150" s="104">
        <v>0.0</v>
      </c>
      <c r="AO150" s="97">
        <v>0.0</v>
      </c>
      <c r="AP150" s="97">
        <v>0.0</v>
      </c>
      <c r="AQ150" s="97">
        <v>0.0</v>
      </c>
      <c r="AR150" s="97">
        <v>0.0</v>
      </c>
      <c r="AS150" s="97">
        <v>0.0</v>
      </c>
      <c r="AT150" s="97" t="s">
        <v>624</v>
      </c>
      <c r="AU150" s="97" t="s">
        <v>624</v>
      </c>
    </row>
    <row r="151">
      <c r="A151" s="94" t="s">
        <v>121</v>
      </c>
      <c r="B151" s="94" t="s">
        <v>1600</v>
      </c>
      <c r="C151" s="94" t="s">
        <v>1601</v>
      </c>
      <c r="D151" s="94" t="s">
        <v>2197</v>
      </c>
      <c r="E151" s="94" t="s">
        <v>124</v>
      </c>
      <c r="F151" s="94" t="s">
        <v>64</v>
      </c>
      <c r="G151" s="94" t="s">
        <v>237</v>
      </c>
      <c r="H151" s="97" t="s">
        <v>1602</v>
      </c>
      <c r="I151" s="94"/>
      <c r="J151" s="97">
        <v>7.0</v>
      </c>
      <c r="K151" s="97" t="str">
        <f t="shared" si="1"/>
        <v>1-28 days</v>
      </c>
      <c r="L151" s="105">
        <f t="shared" si="2"/>
        <v>45012</v>
      </c>
      <c r="M151" s="113">
        <v>44351.0</v>
      </c>
      <c r="N151" s="106" t="s">
        <v>1606</v>
      </c>
      <c r="O151" s="106"/>
      <c r="P151" s="98">
        <f t="shared" si="3"/>
        <v>661</v>
      </c>
      <c r="Q151" s="98">
        <f t="shared" si="4"/>
        <v>670</v>
      </c>
      <c r="R151" s="98">
        <f t="shared" si="5"/>
        <v>45012</v>
      </c>
      <c r="S151" s="98">
        <f t="shared" si="6"/>
        <v>661</v>
      </c>
      <c r="T151" s="113" t="str">
        <f t="shared" si="7"/>
        <v>above 56 days</v>
      </c>
      <c r="U151" s="209" t="s">
        <v>1603</v>
      </c>
      <c r="V151" s="104">
        <v>7.0</v>
      </c>
      <c r="W151" s="94">
        <v>0.0</v>
      </c>
      <c r="X151" s="94">
        <v>0.0</v>
      </c>
      <c r="Y151" s="94">
        <v>5.0</v>
      </c>
      <c r="Z151" s="94">
        <v>2.0</v>
      </c>
      <c r="AA151" s="97" t="s">
        <v>624</v>
      </c>
      <c r="AB151" s="97" t="s">
        <v>624</v>
      </c>
      <c r="AC151" s="97" t="s">
        <v>624</v>
      </c>
      <c r="AD151" s="208" t="s">
        <v>1604</v>
      </c>
      <c r="AE151" s="103">
        <v>2.0</v>
      </c>
      <c r="AF151" s="97">
        <v>0.0</v>
      </c>
      <c r="AG151" s="97">
        <v>0.0</v>
      </c>
      <c r="AH151" s="97">
        <v>0.0</v>
      </c>
      <c r="AI151" s="97">
        <v>2.0</v>
      </c>
      <c r="AJ151" s="97" t="s">
        <v>624</v>
      </c>
      <c r="AK151" s="97" t="s">
        <v>624</v>
      </c>
      <c r="AL151" s="103" t="s">
        <v>624</v>
      </c>
      <c r="AM151" s="76"/>
      <c r="AN151" s="104">
        <v>0.0</v>
      </c>
      <c r="AO151" s="97">
        <v>0.0</v>
      </c>
      <c r="AP151" s="97">
        <v>0.0</v>
      </c>
      <c r="AQ151" s="97">
        <v>0.0</v>
      </c>
      <c r="AR151" s="97">
        <v>0.0</v>
      </c>
      <c r="AS151" s="97" t="s">
        <v>624</v>
      </c>
      <c r="AT151" s="97" t="s">
        <v>624</v>
      </c>
      <c r="AU151" s="97" t="s">
        <v>624</v>
      </c>
    </row>
    <row r="152">
      <c r="A152" s="94" t="s">
        <v>238</v>
      </c>
      <c r="B152" s="94" t="s">
        <v>590</v>
      </c>
      <c r="C152" s="94" t="s">
        <v>591</v>
      </c>
      <c r="D152" s="94" t="s">
        <v>2197</v>
      </c>
      <c r="E152" s="94" t="s">
        <v>475</v>
      </c>
      <c r="F152" s="94" t="s">
        <v>1123</v>
      </c>
      <c r="G152" s="94" t="s">
        <v>65</v>
      </c>
      <c r="H152" s="111" t="s">
        <v>1607</v>
      </c>
      <c r="I152" s="109" t="s">
        <v>1608</v>
      </c>
      <c r="J152" s="97">
        <v>7.0</v>
      </c>
      <c r="K152" s="97" t="str">
        <f t="shared" si="1"/>
        <v>1-28 days</v>
      </c>
      <c r="L152" s="105">
        <f t="shared" si="2"/>
        <v>45012</v>
      </c>
      <c r="M152" s="106" t="s">
        <v>1768</v>
      </c>
      <c r="N152" s="106" t="s">
        <v>1768</v>
      </c>
      <c r="O152" s="106" t="s">
        <v>1560</v>
      </c>
      <c r="P152" s="98">
        <f t="shared" si="3"/>
        <v>607</v>
      </c>
      <c r="Q152" s="98">
        <f t="shared" si="4"/>
        <v>607</v>
      </c>
      <c r="R152" s="98">
        <f t="shared" si="5"/>
        <v>609</v>
      </c>
      <c r="S152" s="98">
        <f t="shared" si="6"/>
        <v>607</v>
      </c>
      <c r="T152" s="113" t="str">
        <f t="shared" si="7"/>
        <v>above 56 days</v>
      </c>
      <c r="U152" s="208" t="s">
        <v>1767</v>
      </c>
      <c r="V152" s="104">
        <v>20.0</v>
      </c>
      <c r="W152" s="94">
        <v>5.0</v>
      </c>
      <c r="X152" s="94">
        <v>4.0</v>
      </c>
      <c r="Y152" s="94">
        <v>3.0</v>
      </c>
      <c r="Z152" s="94">
        <v>8.0</v>
      </c>
      <c r="AA152" s="97" t="s">
        <v>624</v>
      </c>
      <c r="AB152" s="97" t="s">
        <v>624</v>
      </c>
      <c r="AC152" s="97" t="s">
        <v>624</v>
      </c>
      <c r="AD152" s="208" t="s">
        <v>1767</v>
      </c>
      <c r="AE152" s="103">
        <v>52.0</v>
      </c>
      <c r="AF152" s="97">
        <v>0.0</v>
      </c>
      <c r="AG152" s="97">
        <v>2.0</v>
      </c>
      <c r="AH152" s="97">
        <v>0.0</v>
      </c>
      <c r="AI152" s="97">
        <v>50.0</v>
      </c>
      <c r="AJ152" s="97" t="s">
        <v>624</v>
      </c>
      <c r="AK152" s="97" t="s">
        <v>624</v>
      </c>
      <c r="AL152" s="103" t="s">
        <v>624</v>
      </c>
      <c r="AM152" s="114" t="s">
        <v>1558</v>
      </c>
      <c r="AN152" s="104">
        <v>11.0</v>
      </c>
      <c r="AO152" s="97">
        <v>4.0</v>
      </c>
      <c r="AP152" s="97">
        <v>0.0</v>
      </c>
      <c r="AQ152" s="97">
        <v>7.0</v>
      </c>
      <c r="AR152" s="97">
        <v>0.0</v>
      </c>
      <c r="AS152" s="97" t="s">
        <v>624</v>
      </c>
      <c r="AT152" s="97" t="s">
        <v>624</v>
      </c>
      <c r="AU152" s="97" t="s">
        <v>624</v>
      </c>
    </row>
    <row r="153">
      <c r="A153" s="94" t="s">
        <v>218</v>
      </c>
      <c r="B153" s="94" t="s">
        <v>219</v>
      </c>
      <c r="C153" s="94" t="s">
        <v>219</v>
      </c>
      <c r="D153" s="94" t="s">
        <v>76</v>
      </c>
      <c r="E153" s="94" t="s">
        <v>220</v>
      </c>
      <c r="F153" s="94" t="s">
        <v>1138</v>
      </c>
      <c r="G153" s="94" t="s">
        <v>106</v>
      </c>
      <c r="H153" s="109" t="s">
        <v>1611</v>
      </c>
      <c r="I153" s="97" t="s">
        <v>1612</v>
      </c>
      <c r="J153" s="97">
        <v>5.0</v>
      </c>
      <c r="K153" s="97" t="str">
        <f t="shared" si="1"/>
        <v>1-28 days</v>
      </c>
      <c r="L153" s="105">
        <f t="shared" si="2"/>
        <v>45012</v>
      </c>
      <c r="M153" s="106" t="s">
        <v>2382</v>
      </c>
      <c r="N153" s="113">
        <v>44354.0</v>
      </c>
      <c r="O153" s="106"/>
      <c r="P153" s="98">
        <f t="shared" si="3"/>
        <v>605</v>
      </c>
      <c r="Q153" s="98">
        <f t="shared" si="4"/>
        <v>658</v>
      </c>
      <c r="R153" s="98">
        <f t="shared" si="5"/>
        <v>45012</v>
      </c>
      <c r="S153" s="98">
        <f t="shared" si="6"/>
        <v>605</v>
      </c>
      <c r="T153" s="113" t="str">
        <f t="shared" si="7"/>
        <v>above 56 days</v>
      </c>
      <c r="U153" s="208" t="s">
        <v>2383</v>
      </c>
      <c r="V153" s="104">
        <v>55.0</v>
      </c>
      <c r="W153" s="94">
        <v>18.0</v>
      </c>
      <c r="X153" s="94">
        <v>14.0</v>
      </c>
      <c r="Y153" s="94">
        <v>21.0</v>
      </c>
      <c r="Z153" s="94">
        <v>2.0</v>
      </c>
      <c r="AA153" s="97" t="s">
        <v>624</v>
      </c>
      <c r="AB153" s="97" t="s">
        <v>624</v>
      </c>
      <c r="AC153" s="97" t="s">
        <v>624</v>
      </c>
      <c r="AD153" s="136" t="s">
        <v>1244</v>
      </c>
      <c r="AE153" s="103">
        <v>1.0</v>
      </c>
      <c r="AF153" s="97">
        <v>0.0</v>
      </c>
      <c r="AG153" s="97">
        <v>0.0</v>
      </c>
      <c r="AH153" s="97">
        <v>1.0</v>
      </c>
      <c r="AI153" s="97">
        <v>0.0</v>
      </c>
      <c r="AJ153" s="97" t="s">
        <v>624</v>
      </c>
      <c r="AK153" s="97" t="s">
        <v>624</v>
      </c>
      <c r="AL153" s="103" t="s">
        <v>624</v>
      </c>
      <c r="AM153" s="76"/>
      <c r="AN153" s="104">
        <v>0.0</v>
      </c>
      <c r="AO153" s="97">
        <v>0.0</v>
      </c>
      <c r="AP153" s="97">
        <v>0.0</v>
      </c>
      <c r="AQ153" s="97">
        <v>0.0</v>
      </c>
      <c r="AR153" s="97">
        <v>0.0</v>
      </c>
      <c r="AS153" s="97" t="s">
        <v>624</v>
      </c>
      <c r="AT153" s="97" t="s">
        <v>624</v>
      </c>
      <c r="AU153" s="97" t="s">
        <v>624</v>
      </c>
    </row>
    <row r="154">
      <c r="A154" s="94" t="s">
        <v>813</v>
      </c>
      <c r="B154" s="94" t="s">
        <v>814</v>
      </c>
      <c r="C154" s="94" t="s">
        <v>814</v>
      </c>
      <c r="D154" s="94" t="s">
        <v>2196</v>
      </c>
      <c r="E154" s="94" t="s">
        <v>815</v>
      </c>
      <c r="F154" s="94" t="s">
        <v>1123</v>
      </c>
      <c r="G154" s="94" t="s">
        <v>65</v>
      </c>
      <c r="H154" s="109" t="s">
        <v>1613</v>
      </c>
      <c r="I154" s="109" t="s">
        <v>1614</v>
      </c>
      <c r="J154" s="97">
        <v>21.0</v>
      </c>
      <c r="K154" s="97" t="str">
        <f t="shared" si="1"/>
        <v>1-28 days</v>
      </c>
      <c r="L154" s="105">
        <f t="shared" si="2"/>
        <v>45012</v>
      </c>
      <c r="M154" s="106" t="s">
        <v>2407</v>
      </c>
      <c r="N154" s="106" t="s">
        <v>1315</v>
      </c>
      <c r="O154" s="106"/>
      <c r="P154" s="98">
        <f t="shared" si="3"/>
        <v>621</v>
      </c>
      <c r="Q154" s="98">
        <f t="shared" si="4"/>
        <v>636</v>
      </c>
      <c r="R154" s="98">
        <f t="shared" si="5"/>
        <v>45012</v>
      </c>
      <c r="S154" s="98">
        <f t="shared" si="6"/>
        <v>621</v>
      </c>
      <c r="T154" s="113" t="str">
        <f t="shared" si="7"/>
        <v>above 56 days</v>
      </c>
      <c r="U154" s="208" t="s">
        <v>2408</v>
      </c>
      <c r="V154" s="104">
        <v>4.0</v>
      </c>
      <c r="W154" s="94">
        <v>2.0</v>
      </c>
      <c r="X154" s="94">
        <v>1.0</v>
      </c>
      <c r="Y154" s="94">
        <v>0.0</v>
      </c>
      <c r="Z154" s="94">
        <v>1.0</v>
      </c>
      <c r="AA154" s="97" t="s">
        <v>624</v>
      </c>
      <c r="AB154" s="97" t="s">
        <v>624</v>
      </c>
      <c r="AC154" s="97" t="s">
        <v>624</v>
      </c>
      <c r="AD154" s="208" t="s">
        <v>1314</v>
      </c>
      <c r="AE154" s="103">
        <v>2.0</v>
      </c>
      <c r="AF154" s="97">
        <v>0.0</v>
      </c>
      <c r="AG154" s="97">
        <v>2.0</v>
      </c>
      <c r="AH154" s="97">
        <v>0.0</v>
      </c>
      <c r="AI154" s="97">
        <v>0.0</v>
      </c>
      <c r="AJ154" s="97" t="s">
        <v>624</v>
      </c>
      <c r="AK154" s="97" t="s">
        <v>624</v>
      </c>
      <c r="AL154" s="103" t="s">
        <v>624</v>
      </c>
      <c r="AM154" s="76"/>
      <c r="AN154" s="104">
        <v>0.0</v>
      </c>
      <c r="AO154" s="97">
        <v>0.0</v>
      </c>
      <c r="AP154" s="97">
        <v>0.0</v>
      </c>
      <c r="AQ154" s="97">
        <v>0.0</v>
      </c>
      <c r="AR154" s="97">
        <v>0.0</v>
      </c>
      <c r="AS154" s="97" t="s">
        <v>624</v>
      </c>
      <c r="AT154" s="97" t="s">
        <v>624</v>
      </c>
      <c r="AU154" s="97" t="s">
        <v>624</v>
      </c>
    </row>
    <row r="155">
      <c r="A155" s="94" t="s">
        <v>161</v>
      </c>
      <c r="B155" s="94" t="s">
        <v>486</v>
      </c>
      <c r="C155" s="94" t="s">
        <v>487</v>
      </c>
      <c r="D155" s="94" t="s">
        <v>2198</v>
      </c>
      <c r="E155" s="94" t="s">
        <v>488</v>
      </c>
      <c r="F155" s="94" t="s">
        <v>1285</v>
      </c>
      <c r="G155" s="94" t="s">
        <v>79</v>
      </c>
      <c r="H155" s="113">
        <v>43933.0</v>
      </c>
      <c r="I155" s="111" t="s">
        <v>125</v>
      </c>
      <c r="J155" s="97">
        <v>5.0</v>
      </c>
      <c r="K155" s="97" t="str">
        <f t="shared" si="1"/>
        <v>1-28 days</v>
      </c>
      <c r="L155" s="105">
        <f t="shared" si="2"/>
        <v>45012</v>
      </c>
      <c r="M155" s="106" t="s">
        <v>1561</v>
      </c>
      <c r="N155" s="106" t="s">
        <v>2382</v>
      </c>
      <c r="O155" s="106" t="s">
        <v>1561</v>
      </c>
      <c r="P155" s="98">
        <f t="shared" si="3"/>
        <v>642</v>
      </c>
      <c r="Q155" s="98">
        <f t="shared" si="4"/>
        <v>605</v>
      </c>
      <c r="R155" s="98">
        <f t="shared" si="5"/>
        <v>642</v>
      </c>
      <c r="S155" s="98">
        <f t="shared" si="6"/>
        <v>605</v>
      </c>
      <c r="T155" s="113" t="str">
        <f t="shared" si="7"/>
        <v>above 56 days</v>
      </c>
      <c r="U155" s="208" t="s">
        <v>1559</v>
      </c>
      <c r="V155" s="104">
        <v>27.0</v>
      </c>
      <c r="W155" s="94">
        <v>0.0</v>
      </c>
      <c r="X155" s="94">
        <v>22.0</v>
      </c>
      <c r="Y155" s="94">
        <v>4.0</v>
      </c>
      <c r="Z155" s="94">
        <v>1.0</v>
      </c>
      <c r="AA155" s="97" t="s">
        <v>624</v>
      </c>
      <c r="AB155" s="97" t="s">
        <v>624</v>
      </c>
      <c r="AC155" s="97" t="s">
        <v>624</v>
      </c>
      <c r="AD155" s="208" t="s">
        <v>2383</v>
      </c>
      <c r="AE155" s="103">
        <v>52.0</v>
      </c>
      <c r="AF155" s="97">
        <v>0.0</v>
      </c>
      <c r="AG155" s="97">
        <v>43.0</v>
      </c>
      <c r="AH155" s="97">
        <v>9.0</v>
      </c>
      <c r="AI155" s="97">
        <v>0.0</v>
      </c>
      <c r="AJ155" s="97" t="s">
        <v>624</v>
      </c>
      <c r="AK155" s="97" t="s">
        <v>624</v>
      </c>
      <c r="AL155" s="103" t="s">
        <v>624</v>
      </c>
      <c r="AM155" s="114" t="s">
        <v>1559</v>
      </c>
      <c r="AN155" s="104">
        <v>69.0</v>
      </c>
      <c r="AO155" s="97">
        <v>0.0</v>
      </c>
      <c r="AP155" s="97">
        <v>66.0</v>
      </c>
      <c r="AQ155" s="97">
        <v>3.0</v>
      </c>
      <c r="AR155" s="97">
        <v>0.0</v>
      </c>
      <c r="AS155" s="97" t="s">
        <v>624</v>
      </c>
      <c r="AT155" s="97" t="s">
        <v>624</v>
      </c>
      <c r="AU155" s="97" t="s">
        <v>624</v>
      </c>
    </row>
    <row r="156">
      <c r="A156" s="94" t="s">
        <v>721</v>
      </c>
      <c r="B156" s="94" t="s">
        <v>225</v>
      </c>
      <c r="C156" s="94" t="s">
        <v>226</v>
      </c>
      <c r="D156" s="94" t="s">
        <v>2198</v>
      </c>
      <c r="E156" s="94" t="s">
        <v>1272</v>
      </c>
      <c r="F156" s="94" t="s">
        <v>1144</v>
      </c>
      <c r="G156" s="94" t="s">
        <v>106</v>
      </c>
      <c r="H156" s="109" t="s">
        <v>1617</v>
      </c>
      <c r="I156" s="111" t="s">
        <v>1274</v>
      </c>
      <c r="J156" s="97">
        <v>6.0</v>
      </c>
      <c r="K156" s="97" t="str">
        <f t="shared" si="1"/>
        <v>1-28 days</v>
      </c>
      <c r="L156" s="105">
        <f t="shared" si="2"/>
        <v>45012</v>
      </c>
      <c r="M156" s="106" t="s">
        <v>2379</v>
      </c>
      <c r="N156" s="106"/>
      <c r="O156" s="106" t="s">
        <v>1149</v>
      </c>
      <c r="P156" s="98">
        <f t="shared" si="3"/>
        <v>606</v>
      </c>
      <c r="Q156" s="98">
        <f t="shared" si="4"/>
        <v>45012</v>
      </c>
      <c r="R156" s="98">
        <f t="shared" si="5"/>
        <v>608</v>
      </c>
      <c r="S156" s="98">
        <f t="shared" si="6"/>
        <v>606</v>
      </c>
      <c r="T156" s="113" t="str">
        <f t="shared" si="7"/>
        <v>above 56 days</v>
      </c>
      <c r="U156" s="208" t="s">
        <v>2380</v>
      </c>
      <c r="V156" s="104">
        <v>73.0</v>
      </c>
      <c r="W156" s="94">
        <v>27.0</v>
      </c>
      <c r="X156" s="94">
        <v>16.0</v>
      </c>
      <c r="Y156" s="94">
        <v>22.0</v>
      </c>
      <c r="Z156" s="94">
        <v>8.0</v>
      </c>
      <c r="AA156" s="97" t="s">
        <v>624</v>
      </c>
      <c r="AB156" s="97" t="s">
        <v>624</v>
      </c>
      <c r="AC156" s="97" t="s">
        <v>624</v>
      </c>
      <c r="AD156" s="209"/>
      <c r="AE156" s="103">
        <v>0.0</v>
      </c>
      <c r="AF156" s="97">
        <v>0.0</v>
      </c>
      <c r="AG156" s="97">
        <v>0.0</v>
      </c>
      <c r="AH156" s="97">
        <v>0.0</v>
      </c>
      <c r="AI156" s="97">
        <v>0.0</v>
      </c>
      <c r="AJ156" s="97" t="s">
        <v>624</v>
      </c>
      <c r="AK156" s="97" t="s">
        <v>624</v>
      </c>
      <c r="AL156" s="103" t="s">
        <v>624</v>
      </c>
      <c r="AM156" s="114" t="s">
        <v>1147</v>
      </c>
      <c r="AN156" s="104">
        <v>212.0</v>
      </c>
      <c r="AO156" s="97">
        <v>149.0</v>
      </c>
      <c r="AP156" s="97">
        <v>30.0</v>
      </c>
      <c r="AQ156" s="97">
        <v>21.0</v>
      </c>
      <c r="AR156" s="97">
        <v>12.0</v>
      </c>
      <c r="AS156" s="97" t="s">
        <v>624</v>
      </c>
      <c r="AT156" s="97" t="s">
        <v>624</v>
      </c>
      <c r="AU156" s="97" t="s">
        <v>624</v>
      </c>
    </row>
    <row r="157">
      <c r="A157" s="94" t="s">
        <v>517</v>
      </c>
      <c r="B157" s="94" t="s">
        <v>1620</v>
      </c>
      <c r="C157" s="94" t="s">
        <v>1620</v>
      </c>
      <c r="D157" s="94" t="s">
        <v>2197</v>
      </c>
      <c r="E157" s="94" t="s">
        <v>520</v>
      </c>
      <c r="F157" s="94" t="s">
        <v>1123</v>
      </c>
      <c r="G157" s="94" t="s">
        <v>65</v>
      </c>
      <c r="H157" s="109" t="s">
        <v>1621</v>
      </c>
      <c r="I157" s="102"/>
      <c r="J157" s="97">
        <v>28.0</v>
      </c>
      <c r="K157" s="97" t="str">
        <f t="shared" si="1"/>
        <v>29-56 days</v>
      </c>
      <c r="L157" s="105">
        <f t="shared" si="2"/>
        <v>45012</v>
      </c>
      <c r="M157" s="113">
        <v>44384.0</v>
      </c>
      <c r="N157" s="106"/>
      <c r="O157" s="113">
        <v>44383.0</v>
      </c>
      <c r="P157" s="98">
        <f t="shared" si="3"/>
        <v>628</v>
      </c>
      <c r="Q157" s="98">
        <f t="shared" si="4"/>
        <v>45012</v>
      </c>
      <c r="R157" s="98">
        <f t="shared" si="5"/>
        <v>629</v>
      </c>
      <c r="S157" s="98">
        <f t="shared" si="6"/>
        <v>628</v>
      </c>
      <c r="T157" s="113" t="str">
        <f t="shared" si="7"/>
        <v>above 56 days</v>
      </c>
      <c r="U157" s="209" t="s">
        <v>1622</v>
      </c>
      <c r="V157" s="104">
        <v>4.0</v>
      </c>
      <c r="W157" s="94">
        <v>2.0</v>
      </c>
      <c r="X157" s="94">
        <v>0.0</v>
      </c>
      <c r="Y157" s="94">
        <v>0.0</v>
      </c>
      <c r="Z157" s="94">
        <v>2.0</v>
      </c>
      <c r="AA157" s="97" t="s">
        <v>624</v>
      </c>
      <c r="AB157" s="97" t="s">
        <v>624</v>
      </c>
      <c r="AC157" s="97" t="s">
        <v>624</v>
      </c>
      <c r="AD157" s="209"/>
      <c r="AE157" s="103">
        <v>0.0</v>
      </c>
      <c r="AF157" s="97">
        <v>0.0</v>
      </c>
      <c r="AG157" s="97">
        <v>0.0</v>
      </c>
      <c r="AH157" s="97">
        <v>0.0</v>
      </c>
      <c r="AI157" s="97">
        <v>0.0</v>
      </c>
      <c r="AJ157" s="97" t="s">
        <v>624</v>
      </c>
      <c r="AK157" s="97" t="s">
        <v>624</v>
      </c>
      <c r="AL157" s="103" t="s">
        <v>624</v>
      </c>
      <c r="AM157" s="76" t="s">
        <v>1246</v>
      </c>
      <c r="AN157" s="104">
        <v>186.0</v>
      </c>
      <c r="AO157" s="97">
        <v>186.0</v>
      </c>
      <c r="AP157" s="97">
        <v>0.0</v>
      </c>
      <c r="AQ157" s="97">
        <v>0.0</v>
      </c>
      <c r="AR157" s="97">
        <v>0.0</v>
      </c>
      <c r="AS157" s="97" t="s">
        <v>624</v>
      </c>
      <c r="AT157" s="97" t="s">
        <v>624</v>
      </c>
      <c r="AU157" s="97" t="s">
        <v>624</v>
      </c>
    </row>
    <row r="158">
      <c r="A158" s="94" t="s">
        <v>550</v>
      </c>
      <c r="B158" s="94" t="s">
        <v>551</v>
      </c>
      <c r="C158" s="94" t="s">
        <v>551</v>
      </c>
      <c r="D158" s="94" t="s">
        <v>2198</v>
      </c>
      <c r="E158" s="94" t="s">
        <v>552</v>
      </c>
      <c r="F158" s="94" t="s">
        <v>1144</v>
      </c>
      <c r="G158" s="94" t="s">
        <v>106</v>
      </c>
      <c r="H158" s="109" t="s">
        <v>1623</v>
      </c>
      <c r="I158" s="102"/>
      <c r="J158" s="97">
        <v>29.0</v>
      </c>
      <c r="K158" s="97" t="str">
        <f t="shared" si="1"/>
        <v>29-56 days</v>
      </c>
      <c r="L158" s="105">
        <f t="shared" si="2"/>
        <v>45012</v>
      </c>
      <c r="M158" s="113">
        <v>44383.0</v>
      </c>
      <c r="N158" s="106"/>
      <c r="O158" s="106"/>
      <c r="P158" s="98">
        <f t="shared" si="3"/>
        <v>629</v>
      </c>
      <c r="Q158" s="98">
        <f t="shared" si="4"/>
        <v>45012</v>
      </c>
      <c r="R158" s="98">
        <f t="shared" si="5"/>
        <v>45012</v>
      </c>
      <c r="S158" s="98">
        <f t="shared" si="6"/>
        <v>629</v>
      </c>
      <c r="T158" s="113" t="str">
        <f t="shared" si="7"/>
        <v>above 56 days</v>
      </c>
      <c r="U158" s="209" t="s">
        <v>1246</v>
      </c>
      <c r="V158" s="104">
        <v>4.0</v>
      </c>
      <c r="W158" s="94">
        <v>1.0</v>
      </c>
      <c r="X158" s="94">
        <v>1.0</v>
      </c>
      <c r="Y158" s="94">
        <v>1.0</v>
      </c>
      <c r="Z158" s="94">
        <v>1.0</v>
      </c>
      <c r="AA158" s="97" t="s">
        <v>624</v>
      </c>
      <c r="AB158" s="97" t="s">
        <v>624</v>
      </c>
      <c r="AC158" s="97" t="s">
        <v>624</v>
      </c>
      <c r="AD158" s="209"/>
      <c r="AE158" s="103">
        <v>0.0</v>
      </c>
      <c r="AF158" s="97">
        <v>0.0</v>
      </c>
      <c r="AG158" s="97">
        <v>0.0</v>
      </c>
      <c r="AH158" s="97">
        <v>0.0</v>
      </c>
      <c r="AI158" s="97">
        <v>0.0</v>
      </c>
      <c r="AJ158" s="97" t="s">
        <v>624</v>
      </c>
      <c r="AK158" s="97" t="s">
        <v>624</v>
      </c>
      <c r="AL158" s="103" t="s">
        <v>624</v>
      </c>
      <c r="AM158" s="76"/>
      <c r="AN158" s="104">
        <v>0.0</v>
      </c>
      <c r="AO158" s="97">
        <v>0.0</v>
      </c>
      <c r="AP158" s="97">
        <v>0.0</v>
      </c>
      <c r="AQ158" s="97">
        <v>0.0</v>
      </c>
      <c r="AR158" s="97">
        <v>0.0</v>
      </c>
      <c r="AS158" s="97" t="s">
        <v>624</v>
      </c>
      <c r="AT158" s="97" t="s">
        <v>624</v>
      </c>
      <c r="AU158" s="97" t="s">
        <v>624</v>
      </c>
    </row>
    <row r="159">
      <c r="A159" s="94" t="s">
        <v>177</v>
      </c>
      <c r="B159" s="94" t="s">
        <v>895</v>
      </c>
      <c r="C159" s="94" t="s">
        <v>895</v>
      </c>
      <c r="D159" s="94" t="s">
        <v>2198</v>
      </c>
      <c r="E159" s="94" t="s">
        <v>179</v>
      </c>
      <c r="F159" s="94" t="s">
        <v>1144</v>
      </c>
      <c r="G159" s="94" t="s">
        <v>79</v>
      </c>
      <c r="H159" s="111" t="s">
        <v>1626</v>
      </c>
      <c r="I159" s="111" t="s">
        <v>1627</v>
      </c>
      <c r="J159" s="97">
        <v>65.0</v>
      </c>
      <c r="K159" s="97" t="str">
        <f t="shared" si="1"/>
        <v>above 56 days</v>
      </c>
      <c r="L159" s="105">
        <f t="shared" si="2"/>
        <v>45012</v>
      </c>
      <c r="M159" s="106" t="s">
        <v>1343</v>
      </c>
      <c r="N159" s="106"/>
      <c r="O159" s="106" t="s">
        <v>1343</v>
      </c>
      <c r="P159" s="98">
        <f t="shared" si="3"/>
        <v>665</v>
      </c>
      <c r="Q159" s="98">
        <f t="shared" si="4"/>
        <v>45012</v>
      </c>
      <c r="R159" s="98">
        <f t="shared" si="5"/>
        <v>665</v>
      </c>
      <c r="S159" s="98">
        <f t="shared" si="6"/>
        <v>665</v>
      </c>
      <c r="T159" s="113" t="str">
        <f t="shared" si="7"/>
        <v>above 56 days</v>
      </c>
      <c r="U159" s="208" t="s">
        <v>1341</v>
      </c>
      <c r="V159" s="104">
        <v>8.0</v>
      </c>
      <c r="W159" s="94">
        <v>0.0</v>
      </c>
      <c r="X159" s="94">
        <v>0.0</v>
      </c>
      <c r="Y159" s="94">
        <v>3.0</v>
      </c>
      <c r="Z159" s="94">
        <v>5.0</v>
      </c>
      <c r="AA159" s="97" t="s">
        <v>624</v>
      </c>
      <c r="AB159" s="97" t="s">
        <v>624</v>
      </c>
      <c r="AC159" s="97" t="s">
        <v>624</v>
      </c>
      <c r="AD159" s="209"/>
      <c r="AE159" s="103">
        <v>0.0</v>
      </c>
      <c r="AF159" s="97">
        <v>0.0</v>
      </c>
      <c r="AG159" s="97">
        <v>0.0</v>
      </c>
      <c r="AH159" s="97">
        <v>0.0</v>
      </c>
      <c r="AI159" s="97">
        <v>0.0</v>
      </c>
      <c r="AJ159" s="97" t="s">
        <v>624</v>
      </c>
      <c r="AK159" s="97" t="s">
        <v>624</v>
      </c>
      <c r="AL159" s="103" t="s">
        <v>624</v>
      </c>
      <c r="AM159" s="114" t="s">
        <v>1341</v>
      </c>
      <c r="AN159" s="104">
        <v>100.0</v>
      </c>
      <c r="AO159" s="97">
        <v>0.0</v>
      </c>
      <c r="AP159" s="97">
        <v>0.0</v>
      </c>
      <c r="AQ159" s="97">
        <v>53.0</v>
      </c>
      <c r="AR159" s="97">
        <v>47.0</v>
      </c>
      <c r="AS159" s="97" t="s">
        <v>624</v>
      </c>
      <c r="AT159" s="97" t="s">
        <v>624</v>
      </c>
      <c r="AU159" s="97" t="s">
        <v>624</v>
      </c>
    </row>
    <row r="160">
      <c r="A160" s="94" t="s">
        <v>263</v>
      </c>
      <c r="B160" s="94" t="s">
        <v>264</v>
      </c>
      <c r="C160" s="94" t="s">
        <v>264</v>
      </c>
      <c r="D160" s="94" t="s">
        <v>2198</v>
      </c>
      <c r="E160" s="94" t="s">
        <v>265</v>
      </c>
      <c r="F160" s="94" t="s">
        <v>1144</v>
      </c>
      <c r="G160" s="94" t="s">
        <v>65</v>
      </c>
      <c r="H160" s="98" t="s">
        <v>1630</v>
      </c>
      <c r="I160" s="109" t="s">
        <v>1631</v>
      </c>
      <c r="J160" s="97">
        <v>6.0</v>
      </c>
      <c r="K160" s="97" t="str">
        <f t="shared" si="1"/>
        <v>1-28 days</v>
      </c>
      <c r="L160" s="105">
        <f t="shared" si="2"/>
        <v>45012</v>
      </c>
      <c r="M160" s="106" t="s">
        <v>2379</v>
      </c>
      <c r="N160" s="106"/>
      <c r="O160" s="106"/>
      <c r="P160" s="98">
        <f t="shared" si="3"/>
        <v>606</v>
      </c>
      <c r="Q160" s="98">
        <f t="shared" si="4"/>
        <v>45012</v>
      </c>
      <c r="R160" s="98">
        <f t="shared" si="5"/>
        <v>45012</v>
      </c>
      <c r="S160" s="98">
        <f t="shared" si="6"/>
        <v>606</v>
      </c>
      <c r="T160" s="113" t="str">
        <f t="shared" si="7"/>
        <v>above 56 days</v>
      </c>
      <c r="U160" s="208" t="s">
        <v>2380</v>
      </c>
      <c r="V160" s="104">
        <v>39.0</v>
      </c>
      <c r="W160" s="94">
        <v>21.0</v>
      </c>
      <c r="X160" s="94">
        <v>8.0</v>
      </c>
      <c r="Y160" s="94">
        <v>8.0</v>
      </c>
      <c r="Z160" s="94">
        <v>2.0</v>
      </c>
      <c r="AA160" s="97" t="s">
        <v>624</v>
      </c>
      <c r="AB160" s="97" t="s">
        <v>624</v>
      </c>
      <c r="AC160" s="97" t="s">
        <v>624</v>
      </c>
      <c r="AD160" s="209"/>
      <c r="AE160" s="103">
        <v>0.0</v>
      </c>
      <c r="AF160" s="97">
        <v>0.0</v>
      </c>
      <c r="AG160" s="97">
        <v>0.0</v>
      </c>
      <c r="AH160" s="97">
        <v>0.0</v>
      </c>
      <c r="AI160" s="97">
        <v>0.0</v>
      </c>
      <c r="AJ160" s="97" t="s">
        <v>624</v>
      </c>
      <c r="AK160" s="97" t="s">
        <v>624</v>
      </c>
      <c r="AL160" s="103" t="s">
        <v>624</v>
      </c>
      <c r="AM160" s="76"/>
      <c r="AN160" s="104">
        <v>0.0</v>
      </c>
      <c r="AO160" s="97">
        <v>0.0</v>
      </c>
      <c r="AP160" s="97">
        <v>0.0</v>
      </c>
      <c r="AQ160" s="97">
        <v>0.0</v>
      </c>
      <c r="AR160" s="97">
        <v>0.0</v>
      </c>
      <c r="AS160" s="97" t="s">
        <v>624</v>
      </c>
      <c r="AT160" s="97" t="s">
        <v>624</v>
      </c>
      <c r="AU160" s="97" t="s">
        <v>624</v>
      </c>
    </row>
    <row r="161">
      <c r="A161" s="94" t="s">
        <v>1634</v>
      </c>
      <c r="B161" s="94" t="s">
        <v>819</v>
      </c>
      <c r="C161" s="94" t="s">
        <v>819</v>
      </c>
      <c r="D161" s="94" t="s">
        <v>76</v>
      </c>
      <c r="E161" s="94" t="s">
        <v>812</v>
      </c>
      <c r="F161" s="94" t="s">
        <v>1138</v>
      </c>
      <c r="G161" s="94" t="s">
        <v>106</v>
      </c>
      <c r="H161" s="109" t="s">
        <v>1635</v>
      </c>
      <c r="I161" s="102"/>
      <c r="J161" s="97">
        <v>72.0</v>
      </c>
      <c r="K161" s="97" t="str">
        <f t="shared" si="1"/>
        <v>above 56 days</v>
      </c>
      <c r="L161" s="105">
        <f t="shared" si="2"/>
        <v>45012</v>
      </c>
      <c r="M161" s="106" t="s">
        <v>1637</v>
      </c>
      <c r="N161" s="106"/>
      <c r="O161" s="106"/>
      <c r="P161" s="98">
        <f t="shared" si="3"/>
        <v>672</v>
      </c>
      <c r="Q161" s="98">
        <f t="shared" si="4"/>
        <v>45012</v>
      </c>
      <c r="R161" s="98">
        <f t="shared" si="5"/>
        <v>45012</v>
      </c>
      <c r="S161" s="98">
        <f t="shared" si="6"/>
        <v>672</v>
      </c>
      <c r="T161" s="113" t="str">
        <f t="shared" si="7"/>
        <v>above 56 days</v>
      </c>
      <c r="U161" s="208" t="s">
        <v>1636</v>
      </c>
      <c r="V161" s="104">
        <v>1.0</v>
      </c>
      <c r="W161" s="94">
        <v>0.0</v>
      </c>
      <c r="X161" s="94">
        <v>0.0</v>
      </c>
      <c r="Y161" s="94">
        <v>0.0</v>
      </c>
      <c r="Z161" s="94">
        <v>1.0</v>
      </c>
      <c r="AA161" s="97" t="s">
        <v>624</v>
      </c>
      <c r="AB161" s="97" t="s">
        <v>624</v>
      </c>
      <c r="AC161" s="97" t="s">
        <v>624</v>
      </c>
      <c r="AD161" s="209"/>
      <c r="AE161" s="103">
        <v>0.0</v>
      </c>
      <c r="AF161" s="97">
        <v>0.0</v>
      </c>
      <c r="AG161" s="97">
        <v>0.0</v>
      </c>
      <c r="AH161" s="97">
        <v>0.0</v>
      </c>
      <c r="AI161" s="97">
        <v>0.0</v>
      </c>
      <c r="AJ161" s="97" t="s">
        <v>624</v>
      </c>
      <c r="AK161" s="97" t="s">
        <v>624</v>
      </c>
      <c r="AL161" s="103" t="s">
        <v>624</v>
      </c>
      <c r="AM161" s="76"/>
      <c r="AN161" s="104">
        <v>0.0</v>
      </c>
      <c r="AO161" s="97">
        <v>0.0</v>
      </c>
      <c r="AP161" s="97">
        <v>0.0</v>
      </c>
      <c r="AQ161" s="97">
        <v>0.0</v>
      </c>
      <c r="AR161" s="97">
        <v>0.0</v>
      </c>
      <c r="AS161" s="97" t="s">
        <v>624</v>
      </c>
      <c r="AT161" s="97" t="s">
        <v>624</v>
      </c>
      <c r="AU161" s="97" t="s">
        <v>624</v>
      </c>
    </row>
    <row r="162">
      <c r="A162" s="94" t="s">
        <v>86</v>
      </c>
      <c r="B162" s="94" t="s">
        <v>1020</v>
      </c>
      <c r="C162" s="94" t="s">
        <v>1020</v>
      </c>
      <c r="D162" s="94" t="s">
        <v>2196</v>
      </c>
      <c r="E162" s="94" t="s">
        <v>152</v>
      </c>
      <c r="F162" s="94" t="s">
        <v>64</v>
      </c>
      <c r="G162" s="94" t="s">
        <v>237</v>
      </c>
      <c r="H162" s="109" t="s">
        <v>1528</v>
      </c>
      <c r="I162" s="102"/>
      <c r="J162" s="97">
        <v>69.0</v>
      </c>
      <c r="K162" s="97" t="str">
        <f t="shared" si="1"/>
        <v>above 56 days</v>
      </c>
      <c r="L162" s="105">
        <f t="shared" si="2"/>
        <v>45012</v>
      </c>
      <c r="M162" s="106" t="s">
        <v>1639</v>
      </c>
      <c r="N162" s="106"/>
      <c r="O162" s="106" t="s">
        <v>1639</v>
      </c>
      <c r="P162" s="98">
        <f t="shared" si="3"/>
        <v>669</v>
      </c>
      <c r="Q162" s="98">
        <f t="shared" si="4"/>
        <v>45012</v>
      </c>
      <c r="R162" s="98">
        <f t="shared" si="5"/>
        <v>669</v>
      </c>
      <c r="S162" s="98">
        <f t="shared" si="6"/>
        <v>669</v>
      </c>
      <c r="T162" s="113" t="str">
        <f t="shared" si="7"/>
        <v>above 56 days</v>
      </c>
      <c r="U162" s="208" t="s">
        <v>1638</v>
      </c>
      <c r="V162" s="104">
        <v>2.0</v>
      </c>
      <c r="W162" s="94">
        <v>0.0</v>
      </c>
      <c r="X162" s="94">
        <v>0.0</v>
      </c>
      <c r="Y162" s="94">
        <v>1.0</v>
      </c>
      <c r="Z162" s="94">
        <v>1.0</v>
      </c>
      <c r="AA162" s="97" t="s">
        <v>624</v>
      </c>
      <c r="AB162" s="97" t="s">
        <v>624</v>
      </c>
      <c r="AC162" s="97" t="s">
        <v>624</v>
      </c>
      <c r="AD162" s="209"/>
      <c r="AE162" s="103">
        <v>0.0</v>
      </c>
      <c r="AF162" s="97">
        <v>0.0</v>
      </c>
      <c r="AG162" s="97">
        <v>0.0</v>
      </c>
      <c r="AH162" s="97">
        <v>0.0</v>
      </c>
      <c r="AI162" s="97">
        <v>0.0</v>
      </c>
      <c r="AJ162" s="97" t="s">
        <v>624</v>
      </c>
      <c r="AK162" s="97" t="s">
        <v>624</v>
      </c>
      <c r="AL162" s="103" t="s">
        <v>624</v>
      </c>
      <c r="AM162" s="114" t="s">
        <v>1638</v>
      </c>
      <c r="AN162" s="104">
        <v>1.0</v>
      </c>
      <c r="AO162" s="97">
        <v>0.0</v>
      </c>
      <c r="AP162" s="97">
        <v>0.0</v>
      </c>
      <c r="AQ162" s="97">
        <v>1.0</v>
      </c>
      <c r="AR162" s="97">
        <v>0.0</v>
      </c>
      <c r="AS162" s="97" t="s">
        <v>624</v>
      </c>
      <c r="AT162" s="97" t="s">
        <v>624</v>
      </c>
      <c r="AU162" s="97" t="s">
        <v>624</v>
      </c>
    </row>
    <row r="163">
      <c r="A163" s="94" t="s">
        <v>462</v>
      </c>
      <c r="B163" s="94" t="s">
        <v>463</v>
      </c>
      <c r="C163" s="94" t="s">
        <v>463</v>
      </c>
      <c r="D163" s="94" t="s">
        <v>76</v>
      </c>
      <c r="E163" s="94" t="s">
        <v>464</v>
      </c>
      <c r="F163" s="94" t="s">
        <v>1640</v>
      </c>
      <c r="G163" s="94" t="s">
        <v>466</v>
      </c>
      <c r="H163" s="109" t="s">
        <v>1641</v>
      </c>
      <c r="I163" s="102" t="s">
        <v>1642</v>
      </c>
      <c r="J163" s="97">
        <v>54.0</v>
      </c>
      <c r="K163" s="97" t="str">
        <f t="shared" si="1"/>
        <v>29-56 days</v>
      </c>
      <c r="L163" s="105">
        <f t="shared" si="2"/>
        <v>45012</v>
      </c>
      <c r="M163" s="106" t="s">
        <v>2402</v>
      </c>
      <c r="N163" s="106"/>
      <c r="O163" s="106" t="s">
        <v>1637</v>
      </c>
      <c r="P163" s="98">
        <f t="shared" si="3"/>
        <v>654</v>
      </c>
      <c r="Q163" s="98">
        <f t="shared" si="4"/>
        <v>45012</v>
      </c>
      <c r="R163" s="98">
        <f t="shared" si="5"/>
        <v>672</v>
      </c>
      <c r="S163" s="98">
        <f t="shared" si="6"/>
        <v>654</v>
      </c>
      <c r="T163" s="113" t="str">
        <f t="shared" si="7"/>
        <v>above 56 days</v>
      </c>
      <c r="U163" s="209" t="s">
        <v>1704</v>
      </c>
      <c r="V163" s="104">
        <v>6.0</v>
      </c>
      <c r="W163" s="94">
        <v>0.0</v>
      </c>
      <c r="X163" s="94">
        <v>0.0</v>
      </c>
      <c r="Y163" s="94">
        <v>1.0</v>
      </c>
      <c r="Z163" s="94">
        <v>5.0</v>
      </c>
      <c r="AA163" s="97" t="s">
        <v>624</v>
      </c>
      <c r="AB163" s="97" t="s">
        <v>624</v>
      </c>
      <c r="AC163" s="97" t="s">
        <v>624</v>
      </c>
      <c r="AD163" s="209"/>
      <c r="AE163" s="103">
        <v>0.0</v>
      </c>
      <c r="AF163" s="97">
        <v>0.0</v>
      </c>
      <c r="AG163" s="97">
        <v>0.0</v>
      </c>
      <c r="AH163" s="97">
        <v>0.0</v>
      </c>
      <c r="AI163" s="97">
        <v>0.0</v>
      </c>
      <c r="AJ163" s="97" t="s">
        <v>624</v>
      </c>
      <c r="AK163" s="97" t="s">
        <v>624</v>
      </c>
      <c r="AL163" s="103" t="s">
        <v>624</v>
      </c>
      <c r="AM163" s="114" t="s">
        <v>1636</v>
      </c>
      <c r="AN163" s="104">
        <v>95.0</v>
      </c>
      <c r="AO163" s="97">
        <v>0.0</v>
      </c>
      <c r="AP163" s="97">
        <v>0.0</v>
      </c>
      <c r="AQ163" s="97">
        <v>0.0</v>
      </c>
      <c r="AR163" s="97">
        <v>95.0</v>
      </c>
      <c r="AS163" s="97" t="s">
        <v>624</v>
      </c>
      <c r="AT163" s="97" t="s">
        <v>624</v>
      </c>
      <c r="AU163" s="97" t="s">
        <v>624</v>
      </c>
    </row>
    <row r="164">
      <c r="A164" s="94" t="s">
        <v>1645</v>
      </c>
      <c r="B164" s="94" t="s">
        <v>801</v>
      </c>
      <c r="C164" s="94" t="s">
        <v>801</v>
      </c>
      <c r="D164" s="94" t="s">
        <v>2196</v>
      </c>
      <c r="E164" s="94" t="s">
        <v>240</v>
      </c>
      <c r="F164" s="94" t="s">
        <v>1123</v>
      </c>
      <c r="G164" s="94" t="s">
        <v>114</v>
      </c>
      <c r="H164" s="109" t="s">
        <v>1646</v>
      </c>
      <c r="I164" s="102"/>
      <c r="J164" s="97">
        <v>57.0</v>
      </c>
      <c r="K164" s="97" t="str">
        <f t="shared" si="1"/>
        <v>above 56 days</v>
      </c>
      <c r="L164" s="105">
        <f t="shared" si="2"/>
        <v>45012</v>
      </c>
      <c r="M164" s="113">
        <v>44355.0</v>
      </c>
      <c r="N164" s="113">
        <v>44355.0</v>
      </c>
      <c r="O164" s="106"/>
      <c r="P164" s="98">
        <f t="shared" si="3"/>
        <v>657</v>
      </c>
      <c r="Q164" s="98">
        <f t="shared" si="4"/>
        <v>657</v>
      </c>
      <c r="R164" s="98">
        <f t="shared" si="5"/>
        <v>45012</v>
      </c>
      <c r="S164" s="98">
        <f t="shared" si="6"/>
        <v>657</v>
      </c>
      <c r="T164" s="113" t="str">
        <f t="shared" si="7"/>
        <v>above 56 days</v>
      </c>
      <c r="U164" s="209" t="s">
        <v>1305</v>
      </c>
      <c r="V164" s="104">
        <v>2.0</v>
      </c>
      <c r="W164" s="94">
        <v>0.0</v>
      </c>
      <c r="X164" s="94">
        <v>0.0</v>
      </c>
      <c r="Y164" s="94">
        <v>1.0</v>
      </c>
      <c r="Z164" s="94">
        <v>1.0</v>
      </c>
      <c r="AA164" s="97" t="s">
        <v>624</v>
      </c>
      <c r="AB164" s="97" t="s">
        <v>624</v>
      </c>
      <c r="AC164" s="97" t="s">
        <v>624</v>
      </c>
      <c r="AD164" s="209" t="s">
        <v>1305</v>
      </c>
      <c r="AE164" s="103">
        <v>1.0</v>
      </c>
      <c r="AF164" s="97">
        <v>0.0</v>
      </c>
      <c r="AG164" s="97">
        <v>0.0</v>
      </c>
      <c r="AH164" s="97">
        <v>1.0</v>
      </c>
      <c r="AI164" s="97">
        <v>0.0</v>
      </c>
      <c r="AJ164" s="97" t="s">
        <v>624</v>
      </c>
      <c r="AK164" s="97" t="s">
        <v>624</v>
      </c>
      <c r="AL164" s="103" t="s">
        <v>624</v>
      </c>
      <c r="AM164" s="76"/>
      <c r="AN164" s="104">
        <v>0.0</v>
      </c>
      <c r="AO164" s="97">
        <v>0.0</v>
      </c>
      <c r="AP164" s="97">
        <v>0.0</v>
      </c>
      <c r="AQ164" s="97">
        <v>0.0</v>
      </c>
      <c r="AR164" s="97">
        <v>0.0</v>
      </c>
      <c r="AS164" s="97" t="s">
        <v>624</v>
      </c>
      <c r="AT164" s="97" t="s">
        <v>624</v>
      </c>
      <c r="AU164" s="97" t="s">
        <v>624</v>
      </c>
    </row>
    <row r="165">
      <c r="A165" s="94" t="s">
        <v>86</v>
      </c>
      <c r="B165" s="94" t="s">
        <v>242</v>
      </c>
      <c r="C165" s="94" t="s">
        <v>243</v>
      </c>
      <c r="D165" s="94" t="s">
        <v>2196</v>
      </c>
      <c r="E165" s="94" t="s">
        <v>152</v>
      </c>
      <c r="F165" s="94" t="s">
        <v>1123</v>
      </c>
      <c r="G165" s="94" t="s">
        <v>79</v>
      </c>
      <c r="H165" s="109" t="s">
        <v>1649</v>
      </c>
      <c r="I165" s="97" t="s">
        <v>1650</v>
      </c>
      <c r="J165" s="97">
        <v>75.0</v>
      </c>
      <c r="K165" s="97" t="str">
        <f t="shared" si="1"/>
        <v>above 56 days</v>
      </c>
      <c r="L165" s="105">
        <f t="shared" si="2"/>
        <v>45012</v>
      </c>
      <c r="M165" s="106" t="s">
        <v>1662</v>
      </c>
      <c r="N165" s="106"/>
      <c r="O165" s="106"/>
      <c r="P165" s="98">
        <f t="shared" si="3"/>
        <v>675</v>
      </c>
      <c r="Q165" s="98">
        <f t="shared" si="4"/>
        <v>45012</v>
      </c>
      <c r="R165" s="98">
        <f t="shared" si="5"/>
        <v>45012</v>
      </c>
      <c r="S165" s="98">
        <f t="shared" si="6"/>
        <v>675</v>
      </c>
      <c r="T165" s="113" t="str">
        <f t="shared" si="7"/>
        <v>above 56 days</v>
      </c>
      <c r="U165" s="208" t="s">
        <v>1661</v>
      </c>
      <c r="V165" s="104">
        <v>2.0</v>
      </c>
      <c r="W165" s="94">
        <v>0.0</v>
      </c>
      <c r="X165" s="94">
        <v>0.0</v>
      </c>
      <c r="Y165" s="94">
        <v>0.0</v>
      </c>
      <c r="Z165" s="94">
        <v>2.0</v>
      </c>
      <c r="AA165" s="97" t="s">
        <v>624</v>
      </c>
      <c r="AB165" s="97" t="s">
        <v>624</v>
      </c>
      <c r="AC165" s="97" t="s">
        <v>624</v>
      </c>
      <c r="AD165" s="209"/>
      <c r="AE165" s="103">
        <v>0.0</v>
      </c>
      <c r="AF165" s="97">
        <v>0.0</v>
      </c>
      <c r="AG165" s="97">
        <v>0.0</v>
      </c>
      <c r="AH165" s="97">
        <v>0.0</v>
      </c>
      <c r="AI165" s="97">
        <v>0.0</v>
      </c>
      <c r="AJ165" s="97" t="s">
        <v>624</v>
      </c>
      <c r="AK165" s="97" t="s">
        <v>624</v>
      </c>
      <c r="AL165" s="103" t="s">
        <v>624</v>
      </c>
      <c r="AM165" s="76"/>
      <c r="AN165" s="104">
        <v>0.0</v>
      </c>
      <c r="AO165" s="97">
        <v>0.0</v>
      </c>
      <c r="AP165" s="97">
        <v>0.0</v>
      </c>
      <c r="AQ165" s="97">
        <v>0.0</v>
      </c>
      <c r="AR165" s="97">
        <v>0.0</v>
      </c>
      <c r="AS165" s="97" t="s">
        <v>624</v>
      </c>
      <c r="AT165" s="97" t="s">
        <v>624</v>
      </c>
      <c r="AU165" s="97" t="s">
        <v>624</v>
      </c>
    </row>
    <row r="166">
      <c r="A166" s="94" t="s">
        <v>813</v>
      </c>
      <c r="B166" s="94" t="s">
        <v>977</v>
      </c>
      <c r="C166" s="94" t="s">
        <v>977</v>
      </c>
      <c r="D166" s="94" t="s">
        <v>2196</v>
      </c>
      <c r="E166" s="94" t="s">
        <v>815</v>
      </c>
      <c r="F166" s="94" t="s">
        <v>1123</v>
      </c>
      <c r="G166" s="94" t="s">
        <v>79</v>
      </c>
      <c r="H166" s="109" t="s">
        <v>1651</v>
      </c>
      <c r="I166" s="97" t="s">
        <v>1652</v>
      </c>
      <c r="J166" s="97">
        <v>27.0</v>
      </c>
      <c r="K166" s="97" t="str">
        <f t="shared" si="1"/>
        <v>1-28 days</v>
      </c>
      <c r="L166" s="105">
        <f t="shared" si="2"/>
        <v>45012</v>
      </c>
      <c r="M166" s="106" t="s">
        <v>1339</v>
      </c>
      <c r="N166" s="106"/>
      <c r="O166" s="113">
        <v>44385.0</v>
      </c>
      <c r="P166" s="98">
        <f t="shared" si="3"/>
        <v>635</v>
      </c>
      <c r="Q166" s="98">
        <f t="shared" si="4"/>
        <v>45012</v>
      </c>
      <c r="R166" s="98">
        <f t="shared" si="5"/>
        <v>627</v>
      </c>
      <c r="S166" s="98">
        <f t="shared" si="6"/>
        <v>627</v>
      </c>
      <c r="T166" s="113" t="str">
        <f t="shared" si="7"/>
        <v>above 56 days</v>
      </c>
      <c r="U166" s="208" t="s">
        <v>1338</v>
      </c>
      <c r="V166" s="104">
        <v>2.0</v>
      </c>
      <c r="W166" s="94">
        <v>0.0</v>
      </c>
      <c r="X166" s="94">
        <v>1.0</v>
      </c>
      <c r="Y166" s="94">
        <v>0.0</v>
      </c>
      <c r="Z166" s="94">
        <v>1.0</v>
      </c>
      <c r="AA166" s="97" t="s">
        <v>624</v>
      </c>
      <c r="AB166" s="97" t="s">
        <v>624</v>
      </c>
      <c r="AC166" s="97" t="s">
        <v>624</v>
      </c>
      <c r="AD166" s="209"/>
      <c r="AE166" s="103">
        <v>0.0</v>
      </c>
      <c r="AF166" s="97">
        <v>0.0</v>
      </c>
      <c r="AG166" s="97">
        <v>0.0</v>
      </c>
      <c r="AH166" s="97">
        <v>0.0</v>
      </c>
      <c r="AI166" s="97">
        <v>0.0</v>
      </c>
      <c r="AJ166" s="97" t="s">
        <v>624</v>
      </c>
      <c r="AK166" s="97" t="s">
        <v>624</v>
      </c>
      <c r="AL166" s="103" t="s">
        <v>624</v>
      </c>
      <c r="AM166" s="76" t="s">
        <v>1456</v>
      </c>
      <c r="AN166" s="104">
        <v>137.0</v>
      </c>
      <c r="AO166" s="97">
        <v>93.0</v>
      </c>
      <c r="AP166" s="97">
        <v>44.0</v>
      </c>
      <c r="AQ166" s="97">
        <v>0.0</v>
      </c>
      <c r="AR166" s="97">
        <v>0.0</v>
      </c>
      <c r="AS166" s="97" t="s">
        <v>624</v>
      </c>
      <c r="AT166" s="97" t="s">
        <v>624</v>
      </c>
      <c r="AU166" s="97" t="s">
        <v>624</v>
      </c>
    </row>
    <row r="167">
      <c r="A167" s="94" t="s">
        <v>1653</v>
      </c>
      <c r="B167" s="94" t="s">
        <v>1654</v>
      </c>
      <c r="C167" s="94" t="s">
        <v>1655</v>
      </c>
      <c r="D167" s="94" t="s">
        <v>2197</v>
      </c>
      <c r="E167" s="94" t="s">
        <v>1656</v>
      </c>
      <c r="F167" s="94" t="s">
        <v>1123</v>
      </c>
      <c r="G167" s="94" t="s">
        <v>106</v>
      </c>
      <c r="H167" s="109" t="s">
        <v>1657</v>
      </c>
      <c r="I167" s="109" t="s">
        <v>1658</v>
      </c>
      <c r="J167" s="97">
        <v>75.0</v>
      </c>
      <c r="K167" s="97" t="str">
        <f t="shared" si="1"/>
        <v>above 56 days</v>
      </c>
      <c r="L167" s="105">
        <f t="shared" si="2"/>
        <v>45012</v>
      </c>
      <c r="M167" s="106" t="s">
        <v>1662</v>
      </c>
      <c r="N167" s="106"/>
      <c r="O167" s="106"/>
      <c r="P167" s="98">
        <f t="shared" si="3"/>
        <v>675</v>
      </c>
      <c r="Q167" s="98">
        <f t="shared" si="4"/>
        <v>45012</v>
      </c>
      <c r="R167" s="98">
        <f t="shared" si="5"/>
        <v>45012</v>
      </c>
      <c r="S167" s="98">
        <f t="shared" si="6"/>
        <v>675</v>
      </c>
      <c r="T167" s="113" t="str">
        <f t="shared" si="7"/>
        <v>above 56 days</v>
      </c>
      <c r="U167" s="208" t="s">
        <v>1661</v>
      </c>
      <c r="V167" s="104">
        <v>1.0</v>
      </c>
      <c r="W167" s="94">
        <v>0.0</v>
      </c>
      <c r="X167" s="94">
        <v>0.0</v>
      </c>
      <c r="Y167" s="94">
        <v>0.0</v>
      </c>
      <c r="Z167" s="94">
        <v>1.0</v>
      </c>
      <c r="AA167" s="97" t="s">
        <v>624</v>
      </c>
      <c r="AB167" s="97" t="s">
        <v>624</v>
      </c>
      <c r="AC167" s="97" t="s">
        <v>624</v>
      </c>
      <c r="AD167" s="209"/>
      <c r="AE167" s="103">
        <v>0.0</v>
      </c>
      <c r="AF167" s="97">
        <v>0.0</v>
      </c>
      <c r="AG167" s="97">
        <v>0.0</v>
      </c>
      <c r="AH167" s="97">
        <v>0.0</v>
      </c>
      <c r="AI167" s="97">
        <v>0.0</v>
      </c>
      <c r="AJ167" s="97" t="s">
        <v>624</v>
      </c>
      <c r="AK167" s="97" t="s">
        <v>624</v>
      </c>
      <c r="AL167" s="103" t="s">
        <v>624</v>
      </c>
      <c r="AM167" s="76"/>
      <c r="AN167" s="104">
        <v>0.0</v>
      </c>
      <c r="AO167" s="97">
        <v>0.0</v>
      </c>
      <c r="AP167" s="97">
        <v>0.0</v>
      </c>
      <c r="AQ167" s="97">
        <v>0.0</v>
      </c>
      <c r="AR167" s="97">
        <v>0.0</v>
      </c>
      <c r="AS167" s="97" t="s">
        <v>624</v>
      </c>
      <c r="AT167" s="97" t="s">
        <v>624</v>
      </c>
      <c r="AU167" s="97" t="s">
        <v>624</v>
      </c>
    </row>
    <row r="168">
      <c r="A168" s="94" t="s">
        <v>103</v>
      </c>
      <c r="B168" s="94" t="s">
        <v>960</v>
      </c>
      <c r="C168" s="94" t="s">
        <v>960</v>
      </c>
      <c r="D168" s="94" t="s">
        <v>2196</v>
      </c>
      <c r="E168" s="94" t="s">
        <v>105</v>
      </c>
      <c r="F168" s="94" t="s">
        <v>1123</v>
      </c>
      <c r="G168" s="94" t="s">
        <v>79</v>
      </c>
      <c r="H168" s="111" t="s">
        <v>1659</v>
      </c>
      <c r="I168" s="111" t="s">
        <v>1660</v>
      </c>
      <c r="J168" s="97">
        <v>8.0</v>
      </c>
      <c r="K168" s="97" t="str">
        <f t="shared" si="1"/>
        <v>1-28 days</v>
      </c>
      <c r="L168" s="105">
        <f t="shared" si="2"/>
        <v>45012</v>
      </c>
      <c r="M168" s="106" t="s">
        <v>1149</v>
      </c>
      <c r="N168" s="106"/>
      <c r="O168" s="106" t="s">
        <v>1662</v>
      </c>
      <c r="P168" s="98">
        <f t="shared" si="3"/>
        <v>608</v>
      </c>
      <c r="Q168" s="98">
        <f t="shared" si="4"/>
        <v>45012</v>
      </c>
      <c r="R168" s="98">
        <f t="shared" si="5"/>
        <v>675</v>
      </c>
      <c r="S168" s="98">
        <f t="shared" si="6"/>
        <v>608</v>
      </c>
      <c r="T168" s="113" t="str">
        <f t="shared" si="7"/>
        <v>above 56 days</v>
      </c>
      <c r="U168" s="208" t="s">
        <v>1147</v>
      </c>
      <c r="V168" s="104">
        <v>3.0</v>
      </c>
      <c r="W168" s="94">
        <v>2.0</v>
      </c>
      <c r="X168" s="94">
        <v>0.0</v>
      </c>
      <c r="Y168" s="94">
        <v>0.0</v>
      </c>
      <c r="Z168" s="94">
        <v>1.0</v>
      </c>
      <c r="AA168" s="97" t="s">
        <v>624</v>
      </c>
      <c r="AB168" s="97" t="s">
        <v>624</v>
      </c>
      <c r="AC168" s="97" t="s">
        <v>624</v>
      </c>
      <c r="AD168" s="209"/>
      <c r="AE168" s="103">
        <v>0.0</v>
      </c>
      <c r="AF168" s="97">
        <v>0.0</v>
      </c>
      <c r="AG168" s="97">
        <v>0.0</v>
      </c>
      <c r="AH168" s="97">
        <v>0.0</v>
      </c>
      <c r="AI168" s="97">
        <v>0.0</v>
      </c>
      <c r="AJ168" s="97" t="s">
        <v>624</v>
      </c>
      <c r="AK168" s="97" t="s">
        <v>624</v>
      </c>
      <c r="AL168" s="103" t="s">
        <v>624</v>
      </c>
      <c r="AM168" s="114" t="s">
        <v>1661</v>
      </c>
      <c r="AN168" s="104">
        <v>1.0</v>
      </c>
      <c r="AO168" s="97">
        <v>0.0</v>
      </c>
      <c r="AP168" s="97">
        <v>0.0</v>
      </c>
      <c r="AQ168" s="97">
        <v>0.0</v>
      </c>
      <c r="AR168" s="97">
        <v>1.0</v>
      </c>
      <c r="AS168" s="97" t="s">
        <v>624</v>
      </c>
      <c r="AT168" s="97" t="s">
        <v>624</v>
      </c>
      <c r="AU168" s="97" t="s">
        <v>624</v>
      </c>
    </row>
    <row r="169">
      <c r="A169" s="94" t="s">
        <v>1066</v>
      </c>
      <c r="B169" s="94" t="s">
        <v>1067</v>
      </c>
      <c r="C169" s="94" t="s">
        <v>1067</v>
      </c>
      <c r="D169" s="94" t="s">
        <v>76</v>
      </c>
      <c r="E169" s="94" t="s">
        <v>1068</v>
      </c>
      <c r="F169" s="94" t="s">
        <v>1138</v>
      </c>
      <c r="G169" s="94" t="s">
        <v>106</v>
      </c>
      <c r="H169" s="109" t="s">
        <v>1663</v>
      </c>
      <c r="I169" s="109" t="s">
        <v>1664</v>
      </c>
      <c r="J169" s="97">
        <v>7.0</v>
      </c>
      <c r="K169" s="97" t="str">
        <f t="shared" si="1"/>
        <v>1-28 days</v>
      </c>
      <c r="L169" s="105">
        <f t="shared" si="2"/>
        <v>45012</v>
      </c>
      <c r="M169" s="106" t="s">
        <v>1768</v>
      </c>
      <c r="N169" s="106"/>
      <c r="O169" s="106" t="s">
        <v>1768</v>
      </c>
      <c r="P169" s="98">
        <f t="shared" si="3"/>
        <v>607</v>
      </c>
      <c r="Q169" s="98">
        <f t="shared" si="4"/>
        <v>45012</v>
      </c>
      <c r="R169" s="98">
        <f t="shared" si="5"/>
        <v>607</v>
      </c>
      <c r="S169" s="98">
        <f t="shared" si="6"/>
        <v>607</v>
      </c>
      <c r="T169" s="113" t="str">
        <f t="shared" si="7"/>
        <v>above 56 days</v>
      </c>
      <c r="U169" s="208" t="s">
        <v>1767</v>
      </c>
      <c r="V169" s="104">
        <v>4.0</v>
      </c>
      <c r="W169" s="94">
        <v>1.0</v>
      </c>
      <c r="X169" s="94">
        <v>0.0</v>
      </c>
      <c r="Y169" s="94">
        <v>0.0</v>
      </c>
      <c r="Z169" s="94">
        <v>3.0</v>
      </c>
      <c r="AA169" s="97" t="s">
        <v>624</v>
      </c>
      <c r="AB169" s="97" t="s">
        <v>624</v>
      </c>
      <c r="AC169" s="97" t="s">
        <v>624</v>
      </c>
      <c r="AD169" s="209"/>
      <c r="AE169" s="103">
        <v>0.0</v>
      </c>
      <c r="AF169" s="97">
        <v>0.0</v>
      </c>
      <c r="AG169" s="97">
        <v>0.0</v>
      </c>
      <c r="AH169" s="97">
        <v>0.0</v>
      </c>
      <c r="AI169" s="97">
        <v>0.0</v>
      </c>
      <c r="AJ169" s="97" t="s">
        <v>624</v>
      </c>
      <c r="AK169" s="97" t="s">
        <v>624</v>
      </c>
      <c r="AL169" s="103" t="s">
        <v>624</v>
      </c>
      <c r="AM169" s="114" t="s">
        <v>1767</v>
      </c>
      <c r="AN169" s="104">
        <v>18.0</v>
      </c>
      <c r="AO169" s="97">
        <v>18.0</v>
      </c>
      <c r="AP169" s="97">
        <v>0.0</v>
      </c>
      <c r="AQ169" s="97">
        <v>0.0</v>
      </c>
      <c r="AR169" s="97">
        <v>0.0</v>
      </c>
      <c r="AS169" s="97" t="s">
        <v>624</v>
      </c>
      <c r="AT169" s="97" t="s">
        <v>624</v>
      </c>
      <c r="AU169" s="97" t="s">
        <v>624</v>
      </c>
    </row>
    <row r="170">
      <c r="A170" s="94" t="s">
        <v>94</v>
      </c>
      <c r="B170" s="94" t="s">
        <v>447</v>
      </c>
      <c r="C170" s="94" t="s">
        <v>447</v>
      </c>
      <c r="D170" s="94" t="s">
        <v>2196</v>
      </c>
      <c r="E170" s="94" t="s">
        <v>1216</v>
      </c>
      <c r="F170" s="94" t="s">
        <v>1123</v>
      </c>
      <c r="G170" s="94" t="s">
        <v>237</v>
      </c>
      <c r="H170" s="109" t="s">
        <v>1667</v>
      </c>
      <c r="I170" s="102"/>
      <c r="J170" s="97">
        <v>77.0</v>
      </c>
      <c r="K170" s="97" t="str">
        <f t="shared" si="1"/>
        <v>above 56 days</v>
      </c>
      <c r="L170" s="105">
        <f t="shared" si="2"/>
        <v>45012</v>
      </c>
      <c r="M170" s="106" t="s">
        <v>1522</v>
      </c>
      <c r="N170" s="106"/>
      <c r="O170" s="106"/>
      <c r="P170" s="98">
        <f t="shared" si="3"/>
        <v>677</v>
      </c>
      <c r="Q170" s="98">
        <f t="shared" si="4"/>
        <v>45012</v>
      </c>
      <c r="R170" s="98">
        <f t="shared" si="5"/>
        <v>45012</v>
      </c>
      <c r="S170" s="98">
        <f t="shared" si="6"/>
        <v>677</v>
      </c>
      <c r="T170" s="113" t="str">
        <f t="shared" si="7"/>
        <v>above 56 days</v>
      </c>
      <c r="U170" s="208" t="s">
        <v>1521</v>
      </c>
      <c r="V170" s="104">
        <v>1.0</v>
      </c>
      <c r="W170" s="94">
        <v>0.0</v>
      </c>
      <c r="X170" s="94">
        <v>0.0</v>
      </c>
      <c r="Y170" s="94">
        <v>0.0</v>
      </c>
      <c r="Z170" s="94">
        <v>1.0</v>
      </c>
      <c r="AA170" s="97" t="s">
        <v>624</v>
      </c>
      <c r="AB170" s="97" t="s">
        <v>624</v>
      </c>
      <c r="AC170" s="97" t="s">
        <v>624</v>
      </c>
      <c r="AD170" s="209"/>
      <c r="AE170" s="103">
        <v>0.0</v>
      </c>
      <c r="AF170" s="97">
        <v>0.0</v>
      </c>
      <c r="AG170" s="97">
        <v>0.0</v>
      </c>
      <c r="AH170" s="97">
        <v>0.0</v>
      </c>
      <c r="AI170" s="97">
        <v>0.0</v>
      </c>
      <c r="AJ170" s="97" t="s">
        <v>624</v>
      </c>
      <c r="AK170" s="97" t="s">
        <v>624</v>
      </c>
      <c r="AL170" s="103" t="s">
        <v>624</v>
      </c>
      <c r="AM170" s="76"/>
      <c r="AN170" s="104">
        <v>0.0</v>
      </c>
      <c r="AO170" s="97">
        <v>0.0</v>
      </c>
      <c r="AP170" s="97">
        <v>0.0</v>
      </c>
      <c r="AQ170" s="97">
        <v>0.0</v>
      </c>
      <c r="AR170" s="97">
        <v>0.0</v>
      </c>
      <c r="AS170" s="97" t="s">
        <v>624</v>
      </c>
      <c r="AT170" s="97" t="s">
        <v>624</v>
      </c>
      <c r="AU170" s="97" t="s">
        <v>624</v>
      </c>
    </row>
    <row r="171">
      <c r="A171" s="94" t="s">
        <v>625</v>
      </c>
      <c r="B171" s="94" t="s">
        <v>996</v>
      </c>
      <c r="C171" s="94" t="s">
        <v>997</v>
      </c>
      <c r="D171" s="94" t="s">
        <v>2198</v>
      </c>
      <c r="E171" s="94" t="s">
        <v>990</v>
      </c>
      <c r="F171" s="94" t="s">
        <v>1144</v>
      </c>
      <c r="G171" s="94" t="s">
        <v>114</v>
      </c>
      <c r="H171" s="76" t="s">
        <v>1668</v>
      </c>
      <c r="I171" s="76" t="s">
        <v>1574</v>
      </c>
      <c r="J171" s="97">
        <v>48.0</v>
      </c>
      <c r="K171" s="97" t="str">
        <f t="shared" si="1"/>
        <v>29-56 days</v>
      </c>
      <c r="L171" s="105">
        <f t="shared" si="2"/>
        <v>45012</v>
      </c>
      <c r="M171" s="106" t="s">
        <v>1670</v>
      </c>
      <c r="N171" s="106" t="s">
        <v>1670</v>
      </c>
      <c r="O171" s="106" t="s">
        <v>1670</v>
      </c>
      <c r="P171" s="98">
        <f t="shared" si="3"/>
        <v>648</v>
      </c>
      <c r="Q171" s="98">
        <f t="shared" si="4"/>
        <v>648</v>
      </c>
      <c r="R171" s="98">
        <f t="shared" si="5"/>
        <v>648</v>
      </c>
      <c r="S171" s="98">
        <f t="shared" si="6"/>
        <v>648</v>
      </c>
      <c r="T171" s="113" t="str">
        <f t="shared" si="7"/>
        <v>above 56 days</v>
      </c>
      <c r="U171" s="208" t="s">
        <v>1669</v>
      </c>
      <c r="V171" s="104">
        <v>7.0</v>
      </c>
      <c r="W171" s="94">
        <v>0.0</v>
      </c>
      <c r="X171" s="94">
        <v>2.0</v>
      </c>
      <c r="Y171" s="94">
        <v>5.0</v>
      </c>
      <c r="Z171" s="97" t="s">
        <v>624</v>
      </c>
      <c r="AA171" s="97" t="s">
        <v>624</v>
      </c>
      <c r="AB171" s="97" t="s">
        <v>624</v>
      </c>
      <c r="AC171" s="97" t="s">
        <v>624</v>
      </c>
      <c r="AD171" s="208" t="s">
        <v>1669</v>
      </c>
      <c r="AE171" s="103">
        <v>7.0</v>
      </c>
      <c r="AF171" s="97">
        <v>0.0</v>
      </c>
      <c r="AG171" s="97">
        <v>2.0</v>
      </c>
      <c r="AH171" s="97">
        <v>5.0</v>
      </c>
      <c r="AI171" s="97" t="s">
        <v>624</v>
      </c>
      <c r="AJ171" s="97" t="s">
        <v>624</v>
      </c>
      <c r="AK171" s="97" t="s">
        <v>624</v>
      </c>
      <c r="AL171" s="103" t="s">
        <v>624</v>
      </c>
      <c r="AM171" s="114" t="s">
        <v>1669</v>
      </c>
      <c r="AN171" s="104">
        <v>165.0</v>
      </c>
      <c r="AO171" s="97">
        <v>0.0</v>
      </c>
      <c r="AP171" s="97">
        <v>144.0</v>
      </c>
      <c r="AQ171" s="97">
        <v>21.0</v>
      </c>
      <c r="AR171" s="97" t="s">
        <v>624</v>
      </c>
      <c r="AS171" s="97" t="s">
        <v>624</v>
      </c>
      <c r="AT171" s="97" t="s">
        <v>624</v>
      </c>
      <c r="AU171" s="97" t="s">
        <v>624</v>
      </c>
    </row>
    <row r="172">
      <c r="A172" s="94" t="s">
        <v>420</v>
      </c>
      <c r="B172" s="94" t="s">
        <v>421</v>
      </c>
      <c r="C172" s="94" t="s">
        <v>421</v>
      </c>
      <c r="D172" s="94" t="s">
        <v>2197</v>
      </c>
      <c r="E172" s="94" t="s">
        <v>422</v>
      </c>
      <c r="F172" s="94" t="s">
        <v>1123</v>
      </c>
      <c r="G172" s="94" t="s">
        <v>237</v>
      </c>
      <c r="H172" s="114" t="s">
        <v>1671</v>
      </c>
      <c r="I172" s="76" t="s">
        <v>1672</v>
      </c>
      <c r="J172" s="97">
        <v>8.0</v>
      </c>
      <c r="K172" s="97" t="str">
        <f t="shared" si="1"/>
        <v>1-28 days</v>
      </c>
      <c r="L172" s="105">
        <f t="shared" si="2"/>
        <v>45012</v>
      </c>
      <c r="M172" s="106" t="s">
        <v>1149</v>
      </c>
      <c r="N172" s="106" t="s">
        <v>1149</v>
      </c>
      <c r="O172" s="106"/>
      <c r="P172" s="98">
        <f t="shared" si="3"/>
        <v>608</v>
      </c>
      <c r="Q172" s="98">
        <f t="shared" si="4"/>
        <v>608</v>
      </c>
      <c r="R172" s="98">
        <f t="shared" si="5"/>
        <v>45012</v>
      </c>
      <c r="S172" s="98">
        <f t="shared" si="6"/>
        <v>608</v>
      </c>
      <c r="T172" s="113" t="str">
        <f t="shared" si="7"/>
        <v>above 56 days</v>
      </c>
      <c r="U172" s="208" t="s">
        <v>1147</v>
      </c>
      <c r="V172" s="104">
        <v>14.0</v>
      </c>
      <c r="W172" s="94">
        <v>8.0</v>
      </c>
      <c r="X172" s="94">
        <v>5.0</v>
      </c>
      <c r="Y172" s="94">
        <v>1.0</v>
      </c>
      <c r="Z172" s="97" t="s">
        <v>624</v>
      </c>
      <c r="AA172" s="97" t="s">
        <v>624</v>
      </c>
      <c r="AB172" s="97" t="s">
        <v>624</v>
      </c>
      <c r="AC172" s="97" t="s">
        <v>624</v>
      </c>
      <c r="AD172" s="208" t="s">
        <v>1147</v>
      </c>
      <c r="AE172" s="103">
        <v>1.0</v>
      </c>
      <c r="AF172" s="97">
        <v>1.0</v>
      </c>
      <c r="AG172" s="97">
        <v>0.0</v>
      </c>
      <c r="AH172" s="97">
        <v>0.0</v>
      </c>
      <c r="AI172" s="97" t="s">
        <v>624</v>
      </c>
      <c r="AJ172" s="97" t="s">
        <v>624</v>
      </c>
      <c r="AK172" s="97" t="s">
        <v>624</v>
      </c>
      <c r="AL172" s="103" t="s">
        <v>624</v>
      </c>
      <c r="AM172" s="76"/>
      <c r="AN172" s="104">
        <v>0.0</v>
      </c>
      <c r="AO172" s="97">
        <v>0.0</v>
      </c>
      <c r="AP172" s="97">
        <v>0.0</v>
      </c>
      <c r="AQ172" s="97">
        <v>0.0</v>
      </c>
      <c r="AR172" s="97" t="s">
        <v>624</v>
      </c>
      <c r="AS172" s="97" t="s">
        <v>624</v>
      </c>
      <c r="AT172" s="97" t="s">
        <v>624</v>
      </c>
      <c r="AU172" s="97" t="s">
        <v>624</v>
      </c>
    </row>
    <row r="173">
      <c r="A173" s="94" t="s">
        <v>625</v>
      </c>
      <c r="B173" s="94" t="s">
        <v>1677</v>
      </c>
      <c r="C173" s="94" t="s">
        <v>1678</v>
      </c>
      <c r="D173" s="94" t="s">
        <v>2198</v>
      </c>
      <c r="E173" s="94" t="s">
        <v>990</v>
      </c>
      <c r="F173" s="94" t="s">
        <v>1144</v>
      </c>
      <c r="G173" s="94" t="s">
        <v>114</v>
      </c>
      <c r="H173" s="114" t="s">
        <v>1679</v>
      </c>
      <c r="I173" s="76" t="s">
        <v>1574</v>
      </c>
      <c r="J173" s="97">
        <v>1.0</v>
      </c>
      <c r="K173" s="97" t="str">
        <f t="shared" si="1"/>
        <v>1-28 days</v>
      </c>
      <c r="L173" s="105">
        <f t="shared" si="2"/>
        <v>45012</v>
      </c>
      <c r="M173" s="106" t="s">
        <v>1560</v>
      </c>
      <c r="N173" s="106" t="s">
        <v>2431</v>
      </c>
      <c r="O173" s="106" t="s">
        <v>1514</v>
      </c>
      <c r="P173" s="98">
        <f t="shared" si="3"/>
        <v>609</v>
      </c>
      <c r="Q173" s="98">
        <f t="shared" si="4"/>
        <v>610</v>
      </c>
      <c r="R173" s="98">
        <f t="shared" si="5"/>
        <v>641</v>
      </c>
      <c r="S173" s="98">
        <f t="shared" si="6"/>
        <v>609</v>
      </c>
      <c r="T173" s="113" t="str">
        <f t="shared" si="7"/>
        <v>above 56 days</v>
      </c>
      <c r="U173" s="208" t="s">
        <v>1558</v>
      </c>
      <c r="V173" s="104">
        <v>14.0</v>
      </c>
      <c r="W173" s="94">
        <v>6.0</v>
      </c>
      <c r="X173" s="94">
        <v>5.0</v>
      </c>
      <c r="Y173" s="94">
        <v>3.0</v>
      </c>
      <c r="Z173" s="97" t="s">
        <v>624</v>
      </c>
      <c r="AA173" s="97" t="s">
        <v>624</v>
      </c>
      <c r="AB173" s="97" t="s">
        <v>624</v>
      </c>
      <c r="AC173" s="97" t="s">
        <v>624</v>
      </c>
      <c r="AD173" s="208" t="s">
        <v>2432</v>
      </c>
      <c r="AE173" s="103">
        <v>35.0</v>
      </c>
      <c r="AF173" s="97">
        <v>8.0</v>
      </c>
      <c r="AG173" s="97">
        <v>25.0</v>
      </c>
      <c r="AH173" s="97">
        <v>2.0</v>
      </c>
      <c r="AI173" s="97" t="s">
        <v>624</v>
      </c>
      <c r="AJ173" s="97" t="s">
        <v>624</v>
      </c>
      <c r="AK173" s="97" t="s">
        <v>624</v>
      </c>
      <c r="AL173" s="103" t="s">
        <v>624</v>
      </c>
      <c r="AM173" s="114" t="s">
        <v>1512</v>
      </c>
      <c r="AN173" s="104">
        <v>118.0</v>
      </c>
      <c r="AO173" s="97">
        <v>0.0</v>
      </c>
      <c r="AP173" s="97">
        <v>99.0</v>
      </c>
      <c r="AQ173" s="97">
        <v>19.0</v>
      </c>
      <c r="AR173" s="97" t="s">
        <v>624</v>
      </c>
      <c r="AS173" s="97" t="s">
        <v>624</v>
      </c>
      <c r="AT173" s="97" t="s">
        <v>624</v>
      </c>
      <c r="AU173" s="97" t="s">
        <v>624</v>
      </c>
    </row>
    <row r="174">
      <c r="A174" s="94" t="s">
        <v>195</v>
      </c>
      <c r="B174" s="94" t="s">
        <v>196</v>
      </c>
      <c r="C174" s="94" t="s">
        <v>197</v>
      </c>
      <c r="D174" s="94" t="s">
        <v>76</v>
      </c>
      <c r="E174" s="94" t="s">
        <v>198</v>
      </c>
      <c r="F174" s="94" t="s">
        <v>1138</v>
      </c>
      <c r="G174" s="94" t="s">
        <v>106</v>
      </c>
      <c r="H174" s="76" t="s">
        <v>1682</v>
      </c>
      <c r="I174" s="76" t="s">
        <v>1683</v>
      </c>
      <c r="J174" s="97">
        <v>5.0</v>
      </c>
      <c r="K174" s="97" t="str">
        <f t="shared" si="1"/>
        <v>1-28 days</v>
      </c>
      <c r="L174" s="105">
        <f t="shared" si="2"/>
        <v>45012</v>
      </c>
      <c r="M174" s="106" t="s">
        <v>2382</v>
      </c>
      <c r="N174" s="106"/>
      <c r="O174" s="106" t="s">
        <v>2393</v>
      </c>
      <c r="P174" s="98">
        <f t="shared" si="3"/>
        <v>605</v>
      </c>
      <c r="Q174" s="98">
        <f t="shared" si="4"/>
        <v>45012</v>
      </c>
      <c r="R174" s="98">
        <f t="shared" si="5"/>
        <v>655</v>
      </c>
      <c r="S174" s="98">
        <f t="shared" si="6"/>
        <v>605</v>
      </c>
      <c r="T174" s="113" t="str">
        <f t="shared" si="7"/>
        <v>above 56 days</v>
      </c>
      <c r="U174" s="208" t="s">
        <v>2383</v>
      </c>
      <c r="V174" s="104">
        <v>41.0</v>
      </c>
      <c r="W174" s="94">
        <v>20.0</v>
      </c>
      <c r="X174" s="94">
        <v>14.0</v>
      </c>
      <c r="Y174" s="94">
        <v>7.0</v>
      </c>
      <c r="Z174" s="97" t="s">
        <v>624</v>
      </c>
      <c r="AA174" s="97" t="s">
        <v>624</v>
      </c>
      <c r="AB174" s="97" t="s">
        <v>624</v>
      </c>
      <c r="AC174" s="97" t="s">
        <v>624</v>
      </c>
      <c r="AD174" s="209"/>
      <c r="AE174" s="103">
        <v>0.0</v>
      </c>
      <c r="AF174" s="97">
        <v>0.0</v>
      </c>
      <c r="AG174" s="97">
        <v>0.0</v>
      </c>
      <c r="AH174" s="97">
        <v>0.0</v>
      </c>
      <c r="AI174" s="97" t="s">
        <v>624</v>
      </c>
      <c r="AJ174" s="97" t="s">
        <v>624</v>
      </c>
      <c r="AK174" s="97" t="s">
        <v>624</v>
      </c>
      <c r="AL174" s="103" t="s">
        <v>624</v>
      </c>
      <c r="AM174" s="76" t="s">
        <v>1220</v>
      </c>
      <c r="AN174" s="104">
        <v>1.0</v>
      </c>
      <c r="AO174" s="97">
        <v>0.0</v>
      </c>
      <c r="AP174" s="97">
        <v>0.0</v>
      </c>
      <c r="AQ174" s="97">
        <v>1.0</v>
      </c>
      <c r="AR174" s="97" t="s">
        <v>624</v>
      </c>
      <c r="AS174" s="97" t="s">
        <v>624</v>
      </c>
      <c r="AT174" s="97" t="s">
        <v>624</v>
      </c>
      <c r="AU174" s="97" t="s">
        <v>624</v>
      </c>
    </row>
    <row r="175">
      <c r="A175" s="94" t="s">
        <v>211</v>
      </c>
      <c r="B175" s="94" t="s">
        <v>212</v>
      </c>
      <c r="C175" s="94" t="s">
        <v>212</v>
      </c>
      <c r="D175" s="94" t="s">
        <v>76</v>
      </c>
      <c r="E175" s="94" t="s">
        <v>1687</v>
      </c>
      <c r="F175" s="94" t="s">
        <v>1262</v>
      </c>
      <c r="G175" s="94" t="s">
        <v>106</v>
      </c>
      <c r="H175" s="76" t="s">
        <v>1688</v>
      </c>
      <c r="I175" s="76" t="s">
        <v>1689</v>
      </c>
      <c r="J175" s="97">
        <v>6.0</v>
      </c>
      <c r="K175" s="97" t="str">
        <f t="shared" si="1"/>
        <v>1-28 days</v>
      </c>
      <c r="L175" s="105">
        <f t="shared" si="2"/>
        <v>45012</v>
      </c>
      <c r="M175" s="106" t="s">
        <v>2379</v>
      </c>
      <c r="N175" s="106" t="s">
        <v>2402</v>
      </c>
      <c r="O175" s="106"/>
      <c r="P175" s="98">
        <f t="shared" si="3"/>
        <v>606</v>
      </c>
      <c r="Q175" s="98">
        <f t="shared" si="4"/>
        <v>654</v>
      </c>
      <c r="R175" s="98">
        <f t="shared" si="5"/>
        <v>45012</v>
      </c>
      <c r="S175" s="98">
        <f t="shared" si="6"/>
        <v>606</v>
      </c>
      <c r="T175" s="113" t="str">
        <f t="shared" si="7"/>
        <v>above 56 days</v>
      </c>
      <c r="U175" s="208" t="s">
        <v>2380</v>
      </c>
      <c r="V175" s="104">
        <v>49.0</v>
      </c>
      <c r="W175" s="94">
        <v>22.0</v>
      </c>
      <c r="X175" s="94">
        <v>14.0</v>
      </c>
      <c r="Y175" s="94">
        <v>13.0</v>
      </c>
      <c r="Z175" s="97" t="s">
        <v>624</v>
      </c>
      <c r="AA175" s="97" t="s">
        <v>624</v>
      </c>
      <c r="AB175" s="97" t="s">
        <v>624</v>
      </c>
      <c r="AC175" s="97" t="s">
        <v>624</v>
      </c>
      <c r="AD175" s="209" t="s">
        <v>1704</v>
      </c>
      <c r="AE175" s="103">
        <v>6.0</v>
      </c>
      <c r="AF175" s="97">
        <v>0.0</v>
      </c>
      <c r="AG175" s="97">
        <v>0.0</v>
      </c>
      <c r="AH175" s="97">
        <v>6.0</v>
      </c>
      <c r="AI175" s="97" t="s">
        <v>624</v>
      </c>
      <c r="AJ175" s="97" t="s">
        <v>624</v>
      </c>
      <c r="AK175" s="97" t="s">
        <v>624</v>
      </c>
      <c r="AL175" s="103" t="s">
        <v>624</v>
      </c>
      <c r="AM175" s="76"/>
      <c r="AN175" s="104">
        <v>0.0</v>
      </c>
      <c r="AO175" s="97">
        <v>0.0</v>
      </c>
      <c r="AP175" s="97">
        <v>0.0</v>
      </c>
      <c r="AQ175" s="97">
        <v>0.0</v>
      </c>
      <c r="AR175" s="97" t="s">
        <v>624</v>
      </c>
      <c r="AS175" s="97" t="s">
        <v>624</v>
      </c>
      <c r="AT175" s="97" t="s">
        <v>624</v>
      </c>
      <c r="AU175" s="97" t="s">
        <v>624</v>
      </c>
    </row>
    <row r="176">
      <c r="A176" s="94" t="s">
        <v>121</v>
      </c>
      <c r="B176" s="94" t="s">
        <v>1690</v>
      </c>
      <c r="C176" s="94" t="s">
        <v>1691</v>
      </c>
      <c r="D176" s="94" t="s">
        <v>2197</v>
      </c>
      <c r="E176" s="94" t="s">
        <v>124</v>
      </c>
      <c r="F176" s="94" t="s">
        <v>64</v>
      </c>
      <c r="G176" s="94" t="s">
        <v>237</v>
      </c>
      <c r="H176" s="76" t="s">
        <v>1692</v>
      </c>
      <c r="I176" s="76"/>
      <c r="J176" s="97">
        <v>5.0</v>
      </c>
      <c r="K176" s="97" t="str">
        <f t="shared" si="1"/>
        <v>1-28 days</v>
      </c>
      <c r="L176" s="105">
        <f t="shared" si="2"/>
        <v>45012</v>
      </c>
      <c r="M176" s="106" t="s">
        <v>1694</v>
      </c>
      <c r="N176" s="106"/>
      <c r="O176" s="106"/>
      <c r="P176" s="98">
        <f t="shared" si="3"/>
        <v>650</v>
      </c>
      <c r="Q176" s="98">
        <f t="shared" si="4"/>
        <v>45012</v>
      </c>
      <c r="R176" s="98">
        <f t="shared" si="5"/>
        <v>45012</v>
      </c>
      <c r="S176" s="98">
        <f t="shared" si="6"/>
        <v>650</v>
      </c>
      <c r="T176" s="113" t="str">
        <f t="shared" si="7"/>
        <v>above 56 days</v>
      </c>
      <c r="U176" s="208" t="s">
        <v>1693</v>
      </c>
      <c r="V176" s="104">
        <v>5.0</v>
      </c>
      <c r="W176" s="94">
        <v>0.0</v>
      </c>
      <c r="X176" s="94">
        <v>0.0</v>
      </c>
      <c r="Y176" s="94">
        <v>5.0</v>
      </c>
      <c r="Z176" s="97" t="s">
        <v>624</v>
      </c>
      <c r="AA176" s="97" t="s">
        <v>624</v>
      </c>
      <c r="AB176" s="97" t="s">
        <v>624</v>
      </c>
      <c r="AC176" s="97" t="s">
        <v>624</v>
      </c>
      <c r="AD176" s="209"/>
      <c r="AE176" s="103">
        <v>0.0</v>
      </c>
      <c r="AF176" s="97">
        <v>0.0</v>
      </c>
      <c r="AG176" s="97">
        <v>0.0</v>
      </c>
      <c r="AH176" s="97">
        <v>0.0</v>
      </c>
      <c r="AI176" s="97" t="s">
        <v>624</v>
      </c>
      <c r="AJ176" s="97" t="s">
        <v>624</v>
      </c>
      <c r="AK176" s="97" t="s">
        <v>624</v>
      </c>
      <c r="AL176" s="103" t="s">
        <v>624</v>
      </c>
      <c r="AM176" s="76"/>
      <c r="AN176" s="104">
        <v>0.0</v>
      </c>
      <c r="AO176" s="97">
        <v>0.0</v>
      </c>
      <c r="AP176" s="97">
        <v>0.0</v>
      </c>
      <c r="AQ176" s="97">
        <v>0.0</v>
      </c>
      <c r="AR176" s="97" t="s">
        <v>624</v>
      </c>
      <c r="AS176" s="97" t="s">
        <v>624</v>
      </c>
      <c r="AT176" s="97" t="s">
        <v>624</v>
      </c>
      <c r="AU176" s="97" t="s">
        <v>624</v>
      </c>
    </row>
    <row r="177">
      <c r="A177" s="94" t="s">
        <v>301</v>
      </c>
      <c r="B177" s="94" t="s">
        <v>304</v>
      </c>
      <c r="C177" s="94" t="s">
        <v>304</v>
      </c>
      <c r="D177" s="94" t="s">
        <v>2197</v>
      </c>
      <c r="E177" s="94" t="s">
        <v>303</v>
      </c>
      <c r="F177" s="94" t="s">
        <v>1123</v>
      </c>
      <c r="G177" s="94" t="s">
        <v>65</v>
      </c>
      <c r="H177" s="76" t="s">
        <v>1695</v>
      </c>
      <c r="I177" s="76"/>
      <c r="J177" s="97">
        <v>5.0</v>
      </c>
      <c r="K177" s="97" t="str">
        <f t="shared" si="1"/>
        <v>1-28 days</v>
      </c>
      <c r="L177" s="105">
        <f t="shared" si="2"/>
        <v>45012</v>
      </c>
      <c r="M177" s="106" t="s">
        <v>1694</v>
      </c>
      <c r="N177" s="106" t="s">
        <v>1694</v>
      </c>
      <c r="O177" s="106"/>
      <c r="P177" s="98">
        <f t="shared" si="3"/>
        <v>650</v>
      </c>
      <c r="Q177" s="98">
        <f t="shared" si="4"/>
        <v>650</v>
      </c>
      <c r="R177" s="98">
        <f t="shared" si="5"/>
        <v>45012</v>
      </c>
      <c r="S177" s="98">
        <f t="shared" si="6"/>
        <v>650</v>
      </c>
      <c r="T177" s="113" t="str">
        <f t="shared" si="7"/>
        <v>above 56 days</v>
      </c>
      <c r="U177" s="208" t="s">
        <v>1693</v>
      </c>
      <c r="V177" s="104">
        <v>1.0</v>
      </c>
      <c r="W177" s="94">
        <v>0.0</v>
      </c>
      <c r="X177" s="94">
        <v>0.0</v>
      </c>
      <c r="Y177" s="94">
        <v>1.0</v>
      </c>
      <c r="Z177" s="97" t="s">
        <v>624</v>
      </c>
      <c r="AA177" s="97" t="s">
        <v>624</v>
      </c>
      <c r="AB177" s="97" t="s">
        <v>624</v>
      </c>
      <c r="AC177" s="97" t="s">
        <v>624</v>
      </c>
      <c r="AD177" s="208" t="s">
        <v>1693</v>
      </c>
      <c r="AE177" s="103">
        <v>1.0</v>
      </c>
      <c r="AF177" s="97">
        <v>0.0</v>
      </c>
      <c r="AG177" s="97">
        <v>0.0</v>
      </c>
      <c r="AH177" s="97">
        <v>1.0</v>
      </c>
      <c r="AI177" s="97" t="s">
        <v>624</v>
      </c>
      <c r="AJ177" s="97" t="s">
        <v>624</v>
      </c>
      <c r="AK177" s="97" t="s">
        <v>624</v>
      </c>
      <c r="AL177" s="103" t="s">
        <v>624</v>
      </c>
      <c r="AM177" s="76"/>
      <c r="AN177" s="104">
        <v>0.0</v>
      </c>
      <c r="AO177" s="97">
        <v>0.0</v>
      </c>
      <c r="AP177" s="97">
        <v>0.0</v>
      </c>
      <c r="AQ177" s="97">
        <v>0.0</v>
      </c>
      <c r="AR177" s="97" t="s">
        <v>624</v>
      </c>
      <c r="AS177" s="97" t="s">
        <v>624</v>
      </c>
      <c r="AT177" s="97" t="s">
        <v>624</v>
      </c>
      <c r="AU177" s="97" t="s">
        <v>624</v>
      </c>
    </row>
    <row r="178">
      <c r="A178" s="94" t="s">
        <v>1525</v>
      </c>
      <c r="B178" s="94" t="s">
        <v>1698</v>
      </c>
      <c r="C178" s="94" t="s">
        <v>1698</v>
      </c>
      <c r="D178" s="94" t="s">
        <v>2196</v>
      </c>
      <c r="E178" s="94" t="s">
        <v>1527</v>
      </c>
      <c r="F178" s="94" t="s">
        <v>64</v>
      </c>
      <c r="G178" s="94" t="s">
        <v>237</v>
      </c>
      <c r="H178" s="114" t="s">
        <v>1358</v>
      </c>
      <c r="I178" s="76"/>
      <c r="J178" s="97">
        <v>9.0</v>
      </c>
      <c r="K178" s="97" t="str">
        <f t="shared" si="1"/>
        <v>1-28 days</v>
      </c>
      <c r="L178" s="105">
        <f t="shared" si="2"/>
        <v>45012</v>
      </c>
      <c r="M178" s="106" t="s">
        <v>1560</v>
      </c>
      <c r="N178" s="106"/>
      <c r="O178" s="106"/>
      <c r="P178" s="98">
        <f t="shared" si="3"/>
        <v>609</v>
      </c>
      <c r="Q178" s="98">
        <f t="shared" si="4"/>
        <v>45012</v>
      </c>
      <c r="R178" s="98">
        <f t="shared" si="5"/>
        <v>45012</v>
      </c>
      <c r="S178" s="98">
        <f t="shared" si="6"/>
        <v>609</v>
      </c>
      <c r="T178" s="113" t="str">
        <f t="shared" si="7"/>
        <v>above 56 days</v>
      </c>
      <c r="U178" s="208" t="s">
        <v>1558</v>
      </c>
      <c r="V178" s="104">
        <v>6.0</v>
      </c>
      <c r="W178" s="94">
        <v>2.0</v>
      </c>
      <c r="X178" s="94">
        <v>2.0</v>
      </c>
      <c r="Y178" s="94">
        <v>2.0</v>
      </c>
      <c r="Z178" s="97" t="s">
        <v>624</v>
      </c>
      <c r="AA178" s="97" t="s">
        <v>624</v>
      </c>
      <c r="AB178" s="97" t="s">
        <v>624</v>
      </c>
      <c r="AC178" s="97" t="s">
        <v>624</v>
      </c>
      <c r="AD178" s="209"/>
      <c r="AE178" s="103">
        <v>0.0</v>
      </c>
      <c r="AF178" s="97">
        <v>0.0</v>
      </c>
      <c r="AG178" s="97">
        <v>0.0</v>
      </c>
      <c r="AH178" s="97">
        <v>0.0</v>
      </c>
      <c r="AI178" s="97" t="s">
        <v>624</v>
      </c>
      <c r="AJ178" s="97" t="s">
        <v>624</v>
      </c>
      <c r="AK178" s="97" t="s">
        <v>624</v>
      </c>
      <c r="AL178" s="103" t="s">
        <v>624</v>
      </c>
      <c r="AM178" s="76"/>
      <c r="AN178" s="104">
        <v>0.0</v>
      </c>
      <c r="AO178" s="97">
        <v>0.0</v>
      </c>
      <c r="AP178" s="97">
        <v>0.0</v>
      </c>
      <c r="AQ178" s="97">
        <v>0.0</v>
      </c>
      <c r="AR178" s="97" t="s">
        <v>624</v>
      </c>
      <c r="AS178" s="97" t="s">
        <v>624</v>
      </c>
      <c r="AT178" s="97" t="s">
        <v>624</v>
      </c>
      <c r="AU178" s="97" t="s">
        <v>624</v>
      </c>
    </row>
    <row r="179">
      <c r="A179" s="94" t="s">
        <v>341</v>
      </c>
      <c r="B179" s="94" t="s">
        <v>736</v>
      </c>
      <c r="C179" s="94" t="s">
        <v>736</v>
      </c>
      <c r="D179" s="94" t="s">
        <v>2197</v>
      </c>
      <c r="E179" s="94" t="s">
        <v>344</v>
      </c>
      <c r="F179" s="94" t="s">
        <v>1288</v>
      </c>
      <c r="G179" s="94" t="s">
        <v>237</v>
      </c>
      <c r="H179" s="76" t="s">
        <v>1701</v>
      </c>
      <c r="I179" s="76"/>
      <c r="J179" s="97">
        <v>5.0</v>
      </c>
      <c r="K179" s="97" t="str">
        <f t="shared" si="1"/>
        <v>1-28 days</v>
      </c>
      <c r="L179" s="105">
        <f t="shared" si="2"/>
        <v>45012</v>
      </c>
      <c r="M179" s="106" t="s">
        <v>1694</v>
      </c>
      <c r="N179" s="106"/>
      <c r="O179" s="106"/>
      <c r="P179" s="98">
        <f t="shared" si="3"/>
        <v>650</v>
      </c>
      <c r="Q179" s="98">
        <f t="shared" si="4"/>
        <v>45012</v>
      </c>
      <c r="R179" s="98">
        <f t="shared" si="5"/>
        <v>45012</v>
      </c>
      <c r="S179" s="98">
        <f t="shared" si="6"/>
        <v>650</v>
      </c>
      <c r="T179" s="113" t="str">
        <f t="shared" si="7"/>
        <v>above 56 days</v>
      </c>
      <c r="U179" s="208" t="s">
        <v>1693</v>
      </c>
      <c r="V179" s="104">
        <v>1.0</v>
      </c>
      <c r="W179" s="94">
        <v>0.0</v>
      </c>
      <c r="X179" s="94">
        <v>0.0</v>
      </c>
      <c r="Y179" s="94">
        <v>1.0</v>
      </c>
      <c r="Z179" s="97" t="s">
        <v>624</v>
      </c>
      <c r="AA179" s="97" t="s">
        <v>624</v>
      </c>
      <c r="AB179" s="97" t="s">
        <v>624</v>
      </c>
      <c r="AC179" s="97" t="s">
        <v>624</v>
      </c>
      <c r="AD179" s="209"/>
      <c r="AE179" s="103">
        <v>0.0</v>
      </c>
      <c r="AF179" s="97">
        <v>0.0</v>
      </c>
      <c r="AG179" s="97">
        <v>0.0</v>
      </c>
      <c r="AH179" s="97">
        <v>0.0</v>
      </c>
      <c r="AI179" s="97" t="s">
        <v>624</v>
      </c>
      <c r="AJ179" s="97" t="s">
        <v>624</v>
      </c>
      <c r="AK179" s="97" t="s">
        <v>624</v>
      </c>
      <c r="AL179" s="103" t="s">
        <v>624</v>
      </c>
      <c r="AM179" s="76"/>
      <c r="AN179" s="104">
        <v>0.0</v>
      </c>
      <c r="AO179" s="97">
        <v>0.0</v>
      </c>
      <c r="AP179" s="97">
        <v>0.0</v>
      </c>
      <c r="AQ179" s="97">
        <v>0.0</v>
      </c>
      <c r="AR179" s="97" t="s">
        <v>624</v>
      </c>
      <c r="AS179" s="97" t="s">
        <v>624</v>
      </c>
      <c r="AT179" s="97" t="s">
        <v>624</v>
      </c>
      <c r="AU179" s="97" t="s">
        <v>624</v>
      </c>
    </row>
    <row r="180">
      <c r="A180" s="94" t="s">
        <v>103</v>
      </c>
      <c r="B180" s="94" t="s">
        <v>676</v>
      </c>
      <c r="C180" s="94" t="s">
        <v>676</v>
      </c>
      <c r="D180" s="94" t="s">
        <v>2196</v>
      </c>
      <c r="E180" s="94" t="s">
        <v>105</v>
      </c>
      <c r="F180" s="94" t="s">
        <v>1123</v>
      </c>
      <c r="G180" s="94" t="s">
        <v>89</v>
      </c>
      <c r="H180" s="114" t="s">
        <v>1449</v>
      </c>
      <c r="I180" s="76"/>
      <c r="J180" s="97">
        <v>35.0</v>
      </c>
      <c r="K180" s="97" t="str">
        <f t="shared" si="1"/>
        <v>29-56 days</v>
      </c>
      <c r="L180" s="105">
        <f t="shared" si="2"/>
        <v>45012</v>
      </c>
      <c r="M180" s="106" t="s">
        <v>1339</v>
      </c>
      <c r="N180" s="106"/>
      <c r="O180" s="106"/>
      <c r="P180" s="98">
        <f t="shared" si="3"/>
        <v>635</v>
      </c>
      <c r="Q180" s="98">
        <f t="shared" si="4"/>
        <v>45012</v>
      </c>
      <c r="R180" s="98">
        <f t="shared" si="5"/>
        <v>45012</v>
      </c>
      <c r="S180" s="98">
        <f t="shared" si="6"/>
        <v>635</v>
      </c>
      <c r="T180" s="113" t="str">
        <f t="shared" si="7"/>
        <v>above 56 days</v>
      </c>
      <c r="U180" s="208" t="s">
        <v>1338</v>
      </c>
      <c r="V180" s="104">
        <v>4.0</v>
      </c>
      <c r="W180" s="94">
        <v>0.0</v>
      </c>
      <c r="X180" s="94">
        <v>2.0</v>
      </c>
      <c r="Y180" s="94">
        <v>2.0</v>
      </c>
      <c r="Z180" s="97" t="s">
        <v>624</v>
      </c>
      <c r="AA180" s="97" t="s">
        <v>624</v>
      </c>
      <c r="AB180" s="97" t="s">
        <v>624</v>
      </c>
      <c r="AC180" s="97" t="s">
        <v>624</v>
      </c>
      <c r="AD180" s="209"/>
      <c r="AE180" s="103">
        <v>0.0</v>
      </c>
      <c r="AF180" s="97">
        <v>0.0</v>
      </c>
      <c r="AG180" s="97">
        <v>0.0</v>
      </c>
      <c r="AH180" s="97">
        <v>0.0</v>
      </c>
      <c r="AI180" s="97" t="s">
        <v>624</v>
      </c>
      <c r="AJ180" s="97" t="s">
        <v>624</v>
      </c>
      <c r="AK180" s="97" t="s">
        <v>624</v>
      </c>
      <c r="AL180" s="103" t="s">
        <v>624</v>
      </c>
      <c r="AM180" s="76"/>
      <c r="AN180" s="104">
        <v>0.0</v>
      </c>
      <c r="AO180" s="97">
        <v>0.0</v>
      </c>
      <c r="AP180" s="97">
        <v>0.0</v>
      </c>
      <c r="AQ180" s="97">
        <v>0.0</v>
      </c>
      <c r="AR180" s="97" t="s">
        <v>624</v>
      </c>
      <c r="AS180" s="97" t="s">
        <v>624</v>
      </c>
      <c r="AT180" s="97" t="s">
        <v>624</v>
      </c>
      <c r="AU180" s="97" t="s">
        <v>624</v>
      </c>
    </row>
    <row r="181">
      <c r="A181" s="94" t="s">
        <v>837</v>
      </c>
      <c r="B181" s="94" t="s">
        <v>838</v>
      </c>
      <c r="C181" s="94" t="s">
        <v>838</v>
      </c>
      <c r="D181" s="94" t="s">
        <v>2198</v>
      </c>
      <c r="E181" s="94" t="s">
        <v>839</v>
      </c>
      <c r="F181" s="94" t="s">
        <v>1144</v>
      </c>
      <c r="G181" s="94" t="s">
        <v>89</v>
      </c>
      <c r="H181" s="114" t="s">
        <v>1492</v>
      </c>
      <c r="I181" s="76" t="s">
        <v>1703</v>
      </c>
      <c r="J181" s="97">
        <v>54.0</v>
      </c>
      <c r="K181" s="97" t="str">
        <f t="shared" si="1"/>
        <v>29-56 days</v>
      </c>
      <c r="L181" s="105">
        <f t="shared" si="2"/>
        <v>45012</v>
      </c>
      <c r="M181" s="106" t="s">
        <v>2402</v>
      </c>
      <c r="N181" s="106"/>
      <c r="O181" s="106"/>
      <c r="P181" s="98">
        <f t="shared" si="3"/>
        <v>654</v>
      </c>
      <c r="Q181" s="98">
        <f t="shared" si="4"/>
        <v>45012</v>
      </c>
      <c r="R181" s="98">
        <f t="shared" si="5"/>
        <v>45012</v>
      </c>
      <c r="S181" s="98">
        <f t="shared" si="6"/>
        <v>654</v>
      </c>
      <c r="T181" s="113" t="str">
        <f t="shared" si="7"/>
        <v>above 56 days</v>
      </c>
      <c r="U181" s="209" t="s">
        <v>1704</v>
      </c>
      <c r="V181" s="104">
        <v>1.0</v>
      </c>
      <c r="W181" s="94">
        <v>0.0</v>
      </c>
      <c r="X181" s="94">
        <v>0.0</v>
      </c>
      <c r="Y181" s="94">
        <v>1.0</v>
      </c>
      <c r="Z181" s="97" t="s">
        <v>624</v>
      </c>
      <c r="AA181" s="97" t="s">
        <v>624</v>
      </c>
      <c r="AB181" s="97" t="s">
        <v>624</v>
      </c>
      <c r="AC181" s="97" t="s">
        <v>624</v>
      </c>
      <c r="AD181" s="209"/>
      <c r="AE181" s="103">
        <v>0.0</v>
      </c>
      <c r="AF181" s="97">
        <v>0.0</v>
      </c>
      <c r="AG181" s="97">
        <v>0.0</v>
      </c>
      <c r="AH181" s="97">
        <v>0.0</v>
      </c>
      <c r="AI181" s="97" t="s">
        <v>624</v>
      </c>
      <c r="AJ181" s="97" t="s">
        <v>624</v>
      </c>
      <c r="AK181" s="97" t="s">
        <v>624</v>
      </c>
      <c r="AL181" s="103" t="s">
        <v>624</v>
      </c>
      <c r="AM181" s="76"/>
      <c r="AN181" s="104">
        <v>0.0</v>
      </c>
      <c r="AO181" s="97">
        <v>0.0</v>
      </c>
      <c r="AP181" s="97">
        <v>0.0</v>
      </c>
      <c r="AQ181" s="97">
        <v>0.0</v>
      </c>
      <c r="AR181" s="97" t="s">
        <v>624</v>
      </c>
      <c r="AS181" s="97" t="s">
        <v>624</v>
      </c>
      <c r="AT181" s="97" t="s">
        <v>624</v>
      </c>
      <c r="AU181" s="97" t="s">
        <v>624</v>
      </c>
    </row>
    <row r="182">
      <c r="A182" s="94" t="s">
        <v>141</v>
      </c>
      <c r="B182" s="94" t="s">
        <v>142</v>
      </c>
      <c r="C182" s="94" t="s">
        <v>142</v>
      </c>
      <c r="D182" s="94" t="s">
        <v>76</v>
      </c>
      <c r="E182" s="94" t="s">
        <v>143</v>
      </c>
      <c r="F182" s="94" t="s">
        <v>1174</v>
      </c>
      <c r="G182" s="94" t="s">
        <v>106</v>
      </c>
      <c r="H182" s="114" t="s">
        <v>1706</v>
      </c>
      <c r="I182" s="76" t="s">
        <v>1707</v>
      </c>
      <c r="J182" s="97">
        <v>55.0</v>
      </c>
      <c r="K182" s="97" t="str">
        <f t="shared" si="1"/>
        <v>29-56 days</v>
      </c>
      <c r="L182" s="105">
        <f t="shared" si="2"/>
        <v>45012</v>
      </c>
      <c r="M182" s="113">
        <v>44354.0</v>
      </c>
      <c r="N182" s="106"/>
      <c r="O182" s="106" t="s">
        <v>2393</v>
      </c>
      <c r="P182" s="98">
        <f t="shared" si="3"/>
        <v>658</v>
      </c>
      <c r="Q182" s="98">
        <f t="shared" si="4"/>
        <v>45012</v>
      </c>
      <c r="R182" s="98">
        <f t="shared" si="5"/>
        <v>655</v>
      </c>
      <c r="S182" s="98">
        <f t="shared" si="6"/>
        <v>655</v>
      </c>
      <c r="T182" s="113" t="str">
        <f t="shared" si="7"/>
        <v>above 56 days</v>
      </c>
      <c r="U182" s="209" t="s">
        <v>1244</v>
      </c>
      <c r="V182" s="104">
        <v>6.0</v>
      </c>
      <c r="W182" s="94">
        <v>0.0</v>
      </c>
      <c r="X182" s="94">
        <v>0.0</v>
      </c>
      <c r="Y182" s="94">
        <v>6.0</v>
      </c>
      <c r="Z182" s="97" t="s">
        <v>624</v>
      </c>
      <c r="AA182" s="97" t="s">
        <v>624</v>
      </c>
      <c r="AB182" s="97" t="s">
        <v>624</v>
      </c>
      <c r="AC182" s="97" t="s">
        <v>624</v>
      </c>
      <c r="AD182" s="209"/>
      <c r="AE182" s="103">
        <v>0.0</v>
      </c>
      <c r="AF182" s="97">
        <v>0.0</v>
      </c>
      <c r="AG182" s="97">
        <v>0.0</v>
      </c>
      <c r="AH182" s="97">
        <v>0.0</v>
      </c>
      <c r="AI182" s="97" t="s">
        <v>624</v>
      </c>
      <c r="AJ182" s="97" t="s">
        <v>624</v>
      </c>
      <c r="AK182" s="97" t="s">
        <v>624</v>
      </c>
      <c r="AL182" s="103" t="s">
        <v>624</v>
      </c>
      <c r="AM182" s="76" t="s">
        <v>1220</v>
      </c>
      <c r="AN182" s="104">
        <v>12.0</v>
      </c>
      <c r="AO182" s="97">
        <v>0.0</v>
      </c>
      <c r="AP182" s="97">
        <v>0.0</v>
      </c>
      <c r="AQ182" s="97">
        <v>12.0</v>
      </c>
      <c r="AR182" s="97" t="s">
        <v>624</v>
      </c>
      <c r="AS182" s="97" t="s">
        <v>624</v>
      </c>
      <c r="AT182" s="97" t="s">
        <v>624</v>
      </c>
      <c r="AU182" s="97" t="s">
        <v>624</v>
      </c>
    </row>
    <row r="183">
      <c r="A183" s="94" t="s">
        <v>86</v>
      </c>
      <c r="B183" s="94" t="s">
        <v>326</v>
      </c>
      <c r="C183" s="94" t="s">
        <v>327</v>
      </c>
      <c r="D183" s="94" t="s">
        <v>2196</v>
      </c>
      <c r="E183" s="94" t="s">
        <v>152</v>
      </c>
      <c r="F183" s="94" t="s">
        <v>1123</v>
      </c>
      <c r="G183" s="94" t="s">
        <v>328</v>
      </c>
      <c r="H183" s="114" t="s">
        <v>1708</v>
      </c>
      <c r="I183" s="76"/>
      <c r="J183" s="97">
        <v>12.0</v>
      </c>
      <c r="K183" s="97" t="str">
        <f t="shared" si="1"/>
        <v>1-28 days</v>
      </c>
      <c r="L183" s="105">
        <f t="shared" si="2"/>
        <v>45012</v>
      </c>
      <c r="M183" s="106" t="s">
        <v>1128</v>
      </c>
      <c r="N183" s="106"/>
      <c r="O183" s="106"/>
      <c r="P183" s="98">
        <f t="shared" si="3"/>
        <v>612</v>
      </c>
      <c r="Q183" s="98">
        <f t="shared" si="4"/>
        <v>45012</v>
      </c>
      <c r="R183" s="98">
        <f t="shared" si="5"/>
        <v>45012</v>
      </c>
      <c r="S183" s="98">
        <f t="shared" si="6"/>
        <v>612</v>
      </c>
      <c r="T183" s="113" t="str">
        <f t="shared" si="7"/>
        <v>above 56 days</v>
      </c>
      <c r="U183" s="208" t="s">
        <v>1126</v>
      </c>
      <c r="V183" s="104">
        <v>5.0</v>
      </c>
      <c r="W183" s="94">
        <v>3.0</v>
      </c>
      <c r="X183" s="94">
        <v>1.0</v>
      </c>
      <c r="Y183" s="94">
        <v>1.0</v>
      </c>
      <c r="Z183" s="97" t="s">
        <v>624</v>
      </c>
      <c r="AA183" s="97" t="s">
        <v>624</v>
      </c>
      <c r="AB183" s="97" t="s">
        <v>624</v>
      </c>
      <c r="AC183" s="97" t="s">
        <v>624</v>
      </c>
      <c r="AD183" s="209"/>
      <c r="AE183" s="103">
        <v>0.0</v>
      </c>
      <c r="AF183" s="97">
        <v>0.0</v>
      </c>
      <c r="AG183" s="97">
        <v>0.0</v>
      </c>
      <c r="AH183" s="97">
        <v>0.0</v>
      </c>
      <c r="AI183" s="97" t="s">
        <v>624</v>
      </c>
      <c r="AJ183" s="97" t="s">
        <v>624</v>
      </c>
      <c r="AK183" s="97" t="s">
        <v>624</v>
      </c>
      <c r="AL183" s="103" t="s">
        <v>624</v>
      </c>
      <c r="AM183" s="76"/>
      <c r="AN183" s="104">
        <v>0.0</v>
      </c>
      <c r="AO183" s="97">
        <v>0.0</v>
      </c>
      <c r="AP183" s="97">
        <v>0.0</v>
      </c>
      <c r="AQ183" s="97">
        <v>0.0</v>
      </c>
      <c r="AR183" s="97" t="s">
        <v>624</v>
      </c>
      <c r="AS183" s="97" t="s">
        <v>624</v>
      </c>
      <c r="AT183" s="97" t="s">
        <v>624</v>
      </c>
      <c r="AU183" s="97" t="s">
        <v>624</v>
      </c>
    </row>
    <row r="184">
      <c r="A184" s="94" t="s">
        <v>94</v>
      </c>
      <c r="B184" s="94" t="s">
        <v>95</v>
      </c>
      <c r="C184" s="94" t="s">
        <v>96</v>
      </c>
      <c r="D184" s="94" t="s">
        <v>2196</v>
      </c>
      <c r="E184" s="94" t="s">
        <v>1216</v>
      </c>
      <c r="F184" s="94" t="s">
        <v>1123</v>
      </c>
      <c r="G184" s="94" t="s">
        <v>79</v>
      </c>
      <c r="H184" s="114" t="s">
        <v>1711</v>
      </c>
      <c r="I184" s="76"/>
      <c r="J184" s="97">
        <v>6.0</v>
      </c>
      <c r="K184" s="97" t="str">
        <f t="shared" si="1"/>
        <v>1-28 days</v>
      </c>
      <c r="L184" s="105">
        <f t="shared" si="2"/>
        <v>45012</v>
      </c>
      <c r="M184" s="106" t="s">
        <v>2379</v>
      </c>
      <c r="N184" s="106"/>
      <c r="O184" s="106"/>
      <c r="P184" s="98">
        <f t="shared" si="3"/>
        <v>606</v>
      </c>
      <c r="Q184" s="98">
        <f t="shared" si="4"/>
        <v>45012</v>
      </c>
      <c r="R184" s="98">
        <f t="shared" si="5"/>
        <v>45012</v>
      </c>
      <c r="S184" s="98">
        <f t="shared" si="6"/>
        <v>606</v>
      </c>
      <c r="T184" s="113" t="str">
        <f t="shared" si="7"/>
        <v>above 56 days</v>
      </c>
      <c r="U184" s="208" t="s">
        <v>2380</v>
      </c>
      <c r="V184" s="104">
        <v>3.0</v>
      </c>
      <c r="W184" s="94">
        <v>2.0</v>
      </c>
      <c r="X184" s="94">
        <v>0.0</v>
      </c>
      <c r="Y184" s="94">
        <v>1.0</v>
      </c>
      <c r="Z184" s="97" t="s">
        <v>624</v>
      </c>
      <c r="AA184" s="97" t="s">
        <v>624</v>
      </c>
      <c r="AB184" s="97" t="s">
        <v>624</v>
      </c>
      <c r="AC184" s="97" t="s">
        <v>624</v>
      </c>
      <c r="AD184" s="209"/>
      <c r="AE184" s="103">
        <v>0.0</v>
      </c>
      <c r="AF184" s="97">
        <v>0.0</v>
      </c>
      <c r="AG184" s="97">
        <v>0.0</v>
      </c>
      <c r="AH184" s="97">
        <v>0.0</v>
      </c>
      <c r="AI184" s="97" t="s">
        <v>624</v>
      </c>
      <c r="AJ184" s="97" t="s">
        <v>624</v>
      </c>
      <c r="AK184" s="97" t="s">
        <v>624</v>
      </c>
      <c r="AL184" s="103" t="s">
        <v>624</v>
      </c>
      <c r="AM184" s="76"/>
      <c r="AN184" s="104">
        <v>0.0</v>
      </c>
      <c r="AO184" s="97">
        <v>0.0</v>
      </c>
      <c r="AP184" s="97">
        <v>0.0</v>
      </c>
      <c r="AQ184" s="97">
        <v>0.0</v>
      </c>
      <c r="AR184" s="97" t="s">
        <v>624</v>
      </c>
      <c r="AS184" s="97" t="s">
        <v>624</v>
      </c>
      <c r="AT184" s="97" t="s">
        <v>624</v>
      </c>
      <c r="AU184" s="97" t="s">
        <v>624</v>
      </c>
    </row>
    <row r="185">
      <c r="A185" s="94" t="s">
        <v>517</v>
      </c>
      <c r="B185" s="94" t="s">
        <v>836</v>
      </c>
      <c r="C185" s="94" t="s">
        <v>836</v>
      </c>
      <c r="D185" s="94" t="s">
        <v>2196</v>
      </c>
      <c r="E185" s="94" t="s">
        <v>520</v>
      </c>
      <c r="F185" s="94" t="s">
        <v>1123</v>
      </c>
      <c r="G185" s="94" t="s">
        <v>237</v>
      </c>
      <c r="H185" s="76" t="s">
        <v>1712</v>
      </c>
      <c r="I185" s="76"/>
      <c r="J185" s="97">
        <v>5.0</v>
      </c>
      <c r="K185" s="97" t="str">
        <f t="shared" si="1"/>
        <v>1-28 days</v>
      </c>
      <c r="L185" s="105">
        <f t="shared" si="2"/>
        <v>45012</v>
      </c>
      <c r="M185" s="113">
        <v>44384.0</v>
      </c>
      <c r="N185" s="106"/>
      <c r="O185" s="106" t="s">
        <v>2382</v>
      </c>
      <c r="P185" s="98">
        <f t="shared" si="3"/>
        <v>628</v>
      </c>
      <c r="Q185" s="98">
        <f t="shared" si="4"/>
        <v>45012</v>
      </c>
      <c r="R185" s="98">
        <f t="shared" si="5"/>
        <v>605</v>
      </c>
      <c r="S185" s="98">
        <f t="shared" si="6"/>
        <v>605</v>
      </c>
      <c r="T185" s="113" t="str">
        <f t="shared" si="7"/>
        <v>above 56 days</v>
      </c>
      <c r="U185" s="209" t="s">
        <v>1622</v>
      </c>
      <c r="V185" s="104">
        <v>2.0</v>
      </c>
      <c r="W185" s="94">
        <v>1.0</v>
      </c>
      <c r="X185" s="94">
        <v>0.0</v>
      </c>
      <c r="Y185" s="94">
        <v>1.0</v>
      </c>
      <c r="Z185" s="97" t="s">
        <v>624</v>
      </c>
      <c r="AA185" s="97" t="s">
        <v>624</v>
      </c>
      <c r="AB185" s="97" t="s">
        <v>624</v>
      </c>
      <c r="AC185" s="97" t="s">
        <v>624</v>
      </c>
      <c r="AD185" s="209"/>
      <c r="AE185" s="103">
        <v>0.0</v>
      </c>
      <c r="AF185" s="97">
        <v>0.0</v>
      </c>
      <c r="AG185" s="97">
        <v>0.0</v>
      </c>
      <c r="AH185" s="97">
        <v>0.0</v>
      </c>
      <c r="AI185" s="97" t="s">
        <v>624</v>
      </c>
      <c r="AJ185" s="97" t="s">
        <v>624</v>
      </c>
      <c r="AK185" s="97" t="s">
        <v>624</v>
      </c>
      <c r="AL185" s="103" t="s">
        <v>624</v>
      </c>
      <c r="AM185" s="114" t="s">
        <v>2383</v>
      </c>
      <c r="AN185" s="104">
        <v>151.0</v>
      </c>
      <c r="AO185" s="97">
        <v>151.0</v>
      </c>
      <c r="AP185" s="97">
        <v>0.0</v>
      </c>
      <c r="AQ185" s="97">
        <v>0.0</v>
      </c>
      <c r="AR185" s="97" t="s">
        <v>624</v>
      </c>
      <c r="AS185" s="97" t="s">
        <v>624</v>
      </c>
      <c r="AT185" s="97" t="s">
        <v>624</v>
      </c>
      <c r="AU185" s="97" t="s">
        <v>624</v>
      </c>
    </row>
    <row r="186">
      <c r="A186" s="94" t="s">
        <v>1715</v>
      </c>
      <c r="B186" s="94" t="s">
        <v>1716</v>
      </c>
      <c r="C186" s="94" t="s">
        <v>1716</v>
      </c>
      <c r="D186" s="94" t="s">
        <v>2197</v>
      </c>
      <c r="E186" s="94" t="s">
        <v>1717</v>
      </c>
      <c r="F186" s="94" t="s">
        <v>1123</v>
      </c>
      <c r="G186" s="94" t="s">
        <v>106</v>
      </c>
      <c r="H186" s="76" t="s">
        <v>1718</v>
      </c>
      <c r="I186" s="76" t="s">
        <v>1719</v>
      </c>
      <c r="J186" s="97">
        <v>65.0</v>
      </c>
      <c r="K186" s="97" t="str">
        <f t="shared" si="1"/>
        <v>above 56 days</v>
      </c>
      <c r="L186" s="105">
        <f t="shared" si="2"/>
        <v>45012</v>
      </c>
      <c r="M186" s="106" t="s">
        <v>1343</v>
      </c>
      <c r="N186" s="106"/>
      <c r="O186" s="106"/>
      <c r="P186" s="98">
        <f t="shared" si="3"/>
        <v>665</v>
      </c>
      <c r="Q186" s="98">
        <f t="shared" si="4"/>
        <v>45012</v>
      </c>
      <c r="R186" s="98">
        <f t="shared" si="5"/>
        <v>45012</v>
      </c>
      <c r="S186" s="98">
        <f t="shared" si="6"/>
        <v>665</v>
      </c>
      <c r="T186" s="113" t="str">
        <f t="shared" si="7"/>
        <v>above 56 days</v>
      </c>
      <c r="U186" s="208" t="s">
        <v>1341</v>
      </c>
      <c r="V186" s="104">
        <v>3.0</v>
      </c>
      <c r="W186" s="94">
        <v>0.0</v>
      </c>
      <c r="X186" s="94">
        <v>0.0</v>
      </c>
      <c r="Y186" s="94">
        <v>3.0</v>
      </c>
      <c r="Z186" s="97" t="s">
        <v>624</v>
      </c>
      <c r="AA186" s="97" t="s">
        <v>624</v>
      </c>
      <c r="AB186" s="97" t="s">
        <v>624</v>
      </c>
      <c r="AC186" s="97" t="s">
        <v>624</v>
      </c>
      <c r="AD186" s="209"/>
      <c r="AE186" s="103">
        <v>0.0</v>
      </c>
      <c r="AF186" s="97">
        <v>0.0</v>
      </c>
      <c r="AG186" s="97">
        <v>0.0</v>
      </c>
      <c r="AH186" s="97">
        <v>0.0</v>
      </c>
      <c r="AI186" s="97" t="s">
        <v>624</v>
      </c>
      <c r="AJ186" s="97" t="s">
        <v>624</v>
      </c>
      <c r="AK186" s="97" t="s">
        <v>624</v>
      </c>
      <c r="AL186" s="103" t="s">
        <v>624</v>
      </c>
      <c r="AM186" s="76"/>
      <c r="AN186" s="104">
        <v>0.0</v>
      </c>
      <c r="AO186" s="97">
        <v>0.0</v>
      </c>
      <c r="AP186" s="97">
        <v>0.0</v>
      </c>
      <c r="AQ186" s="97">
        <v>0.0</v>
      </c>
      <c r="AR186" s="97" t="s">
        <v>624</v>
      </c>
      <c r="AS186" s="97" t="s">
        <v>624</v>
      </c>
      <c r="AT186" s="97" t="s">
        <v>624</v>
      </c>
      <c r="AU186" s="97" t="s">
        <v>624</v>
      </c>
    </row>
    <row r="187">
      <c r="A187" s="94" t="s">
        <v>129</v>
      </c>
      <c r="B187" s="94" t="s">
        <v>743</v>
      </c>
      <c r="C187" s="94" t="s">
        <v>744</v>
      </c>
      <c r="D187" s="94" t="s">
        <v>2198</v>
      </c>
      <c r="E187" s="94" t="s">
        <v>754</v>
      </c>
      <c r="F187" s="94" t="s">
        <v>1144</v>
      </c>
      <c r="G187" s="94" t="s">
        <v>79</v>
      </c>
      <c r="H187" s="76" t="s">
        <v>1720</v>
      </c>
      <c r="I187" s="76"/>
      <c r="J187" s="97">
        <v>34.0</v>
      </c>
      <c r="K187" s="97" t="str">
        <f t="shared" si="1"/>
        <v>29-56 days</v>
      </c>
      <c r="L187" s="105">
        <f t="shared" si="2"/>
        <v>45012</v>
      </c>
      <c r="M187" s="106" t="s">
        <v>2414</v>
      </c>
      <c r="N187" s="106"/>
      <c r="O187" s="106"/>
      <c r="P187" s="98">
        <f t="shared" si="3"/>
        <v>634</v>
      </c>
      <c r="Q187" s="98">
        <f t="shared" si="4"/>
        <v>45012</v>
      </c>
      <c r="R187" s="98">
        <f t="shared" si="5"/>
        <v>45012</v>
      </c>
      <c r="S187" s="98">
        <f t="shared" si="6"/>
        <v>634</v>
      </c>
      <c r="T187" s="113" t="str">
        <f t="shared" si="7"/>
        <v>above 56 days</v>
      </c>
      <c r="U187" s="209" t="s">
        <v>2415</v>
      </c>
      <c r="V187" s="104">
        <v>6.0</v>
      </c>
      <c r="W187" s="94">
        <v>1.0</v>
      </c>
      <c r="X187" s="94">
        <v>2.0</v>
      </c>
      <c r="Y187" s="94">
        <v>3.0</v>
      </c>
      <c r="Z187" s="97" t="s">
        <v>624</v>
      </c>
      <c r="AA187" s="97" t="s">
        <v>624</v>
      </c>
      <c r="AB187" s="97" t="s">
        <v>624</v>
      </c>
      <c r="AC187" s="97" t="s">
        <v>624</v>
      </c>
      <c r="AD187" s="209"/>
      <c r="AE187" s="103">
        <v>0.0</v>
      </c>
      <c r="AF187" s="97">
        <v>0.0</v>
      </c>
      <c r="AG187" s="97">
        <v>0.0</v>
      </c>
      <c r="AH187" s="97">
        <v>0.0</v>
      </c>
      <c r="AI187" s="97" t="s">
        <v>624</v>
      </c>
      <c r="AJ187" s="97" t="s">
        <v>624</v>
      </c>
      <c r="AK187" s="97" t="s">
        <v>624</v>
      </c>
      <c r="AL187" s="103" t="s">
        <v>624</v>
      </c>
      <c r="AM187" s="76"/>
      <c r="AN187" s="104">
        <v>0.0</v>
      </c>
      <c r="AO187" s="97">
        <v>0.0</v>
      </c>
      <c r="AP187" s="97">
        <v>0.0</v>
      </c>
      <c r="AQ187" s="97">
        <v>0.0</v>
      </c>
      <c r="AR187" s="97" t="s">
        <v>624</v>
      </c>
      <c r="AS187" s="97" t="s">
        <v>624</v>
      </c>
      <c r="AT187" s="97" t="s">
        <v>624</v>
      </c>
      <c r="AU187" s="97" t="s">
        <v>624</v>
      </c>
    </row>
    <row r="188">
      <c r="A188" s="94" t="s">
        <v>279</v>
      </c>
      <c r="B188" s="94" t="s">
        <v>961</v>
      </c>
      <c r="C188" s="94" t="s">
        <v>962</v>
      </c>
      <c r="D188" s="94" t="s">
        <v>76</v>
      </c>
      <c r="E188" s="94" t="s">
        <v>473</v>
      </c>
      <c r="F188" s="94" t="s">
        <v>1262</v>
      </c>
      <c r="G188" s="94" t="s">
        <v>79</v>
      </c>
      <c r="H188" s="114" t="s">
        <v>1721</v>
      </c>
      <c r="I188" s="114" t="s">
        <v>1722</v>
      </c>
      <c r="J188" s="97">
        <v>7.0</v>
      </c>
      <c r="K188" s="97" t="str">
        <f t="shared" si="1"/>
        <v>1-28 days</v>
      </c>
      <c r="L188" s="105">
        <f t="shared" si="2"/>
        <v>45012</v>
      </c>
      <c r="M188" s="106" t="s">
        <v>1768</v>
      </c>
      <c r="N188" s="106" t="s">
        <v>1339</v>
      </c>
      <c r="O188" s="106"/>
      <c r="P188" s="98">
        <f t="shared" si="3"/>
        <v>607</v>
      </c>
      <c r="Q188" s="98">
        <f t="shared" si="4"/>
        <v>635</v>
      </c>
      <c r="R188" s="98">
        <f t="shared" si="5"/>
        <v>45012</v>
      </c>
      <c r="S188" s="98">
        <f t="shared" si="6"/>
        <v>607</v>
      </c>
      <c r="T188" s="113" t="str">
        <f t="shared" si="7"/>
        <v>above 56 days</v>
      </c>
      <c r="U188" s="208" t="s">
        <v>1767</v>
      </c>
      <c r="V188" s="104">
        <v>3.0</v>
      </c>
      <c r="W188" s="94">
        <v>1.0</v>
      </c>
      <c r="X188" s="94">
        <v>2.0</v>
      </c>
      <c r="Y188" s="97" t="s">
        <v>624</v>
      </c>
      <c r="Z188" s="97" t="s">
        <v>624</v>
      </c>
      <c r="AA188" s="97" t="s">
        <v>624</v>
      </c>
      <c r="AB188" s="97" t="s">
        <v>624</v>
      </c>
      <c r="AC188" s="97" t="s">
        <v>624</v>
      </c>
      <c r="AD188" s="208" t="s">
        <v>1338</v>
      </c>
      <c r="AE188" s="103">
        <v>1.0</v>
      </c>
      <c r="AF188" s="97">
        <v>0.0</v>
      </c>
      <c r="AG188" s="97">
        <v>1.0</v>
      </c>
      <c r="AH188" s="97" t="s">
        <v>624</v>
      </c>
      <c r="AI188" s="97" t="s">
        <v>624</v>
      </c>
      <c r="AJ188" s="97" t="s">
        <v>624</v>
      </c>
      <c r="AK188" s="97" t="s">
        <v>624</v>
      </c>
      <c r="AL188" s="103" t="s">
        <v>624</v>
      </c>
      <c r="AM188" s="76"/>
      <c r="AN188" s="104">
        <v>0.0</v>
      </c>
      <c r="AO188" s="97">
        <v>0.0</v>
      </c>
      <c r="AP188" s="97" t="s">
        <v>624</v>
      </c>
      <c r="AQ188" s="97" t="s">
        <v>624</v>
      </c>
      <c r="AR188" s="97" t="s">
        <v>624</v>
      </c>
      <c r="AS188" s="97" t="s">
        <v>624</v>
      </c>
      <c r="AT188" s="97" t="s">
        <v>624</v>
      </c>
      <c r="AU188" s="97" t="s">
        <v>624</v>
      </c>
    </row>
    <row r="189">
      <c r="A189" s="94" t="s">
        <v>745</v>
      </c>
      <c r="B189" s="94" t="s">
        <v>746</v>
      </c>
      <c r="C189" s="94" t="s">
        <v>747</v>
      </c>
      <c r="D189" s="94" t="s">
        <v>76</v>
      </c>
      <c r="E189" s="94" t="s">
        <v>748</v>
      </c>
      <c r="F189" s="94" t="s">
        <v>1138</v>
      </c>
      <c r="G189" s="94" t="s">
        <v>106</v>
      </c>
      <c r="H189" s="114" t="s">
        <v>1726</v>
      </c>
      <c r="I189" s="114" t="s">
        <v>1727</v>
      </c>
      <c r="J189" s="97">
        <v>35.0</v>
      </c>
      <c r="K189" s="97" t="str">
        <f t="shared" si="1"/>
        <v>29-56 days</v>
      </c>
      <c r="L189" s="105">
        <f t="shared" si="2"/>
        <v>45012</v>
      </c>
      <c r="M189" s="106" t="s">
        <v>1339</v>
      </c>
      <c r="N189" s="106"/>
      <c r="O189" s="106"/>
      <c r="P189" s="98">
        <f t="shared" si="3"/>
        <v>635</v>
      </c>
      <c r="Q189" s="98">
        <f t="shared" si="4"/>
        <v>45012</v>
      </c>
      <c r="R189" s="98">
        <f t="shared" si="5"/>
        <v>45012</v>
      </c>
      <c r="S189" s="98">
        <f t="shared" si="6"/>
        <v>635</v>
      </c>
      <c r="T189" s="113" t="str">
        <f t="shared" si="7"/>
        <v>above 56 days</v>
      </c>
      <c r="U189" s="208" t="s">
        <v>1338</v>
      </c>
      <c r="V189" s="104">
        <v>2.0</v>
      </c>
      <c r="W189" s="94">
        <v>0.0</v>
      </c>
      <c r="X189" s="94">
        <v>2.0</v>
      </c>
      <c r="Y189" s="97" t="s">
        <v>624</v>
      </c>
      <c r="Z189" s="97" t="s">
        <v>624</v>
      </c>
      <c r="AA189" s="97" t="s">
        <v>624</v>
      </c>
      <c r="AB189" s="97" t="s">
        <v>624</v>
      </c>
      <c r="AC189" s="97" t="s">
        <v>624</v>
      </c>
      <c r="AD189" s="209"/>
      <c r="AE189" s="103">
        <v>0.0</v>
      </c>
      <c r="AF189" s="97">
        <v>0.0</v>
      </c>
      <c r="AG189" s="97">
        <v>0.0</v>
      </c>
      <c r="AH189" s="97" t="s">
        <v>624</v>
      </c>
      <c r="AI189" s="97" t="s">
        <v>624</v>
      </c>
      <c r="AJ189" s="97" t="s">
        <v>624</v>
      </c>
      <c r="AK189" s="97" t="s">
        <v>624</v>
      </c>
      <c r="AL189" s="103" t="s">
        <v>624</v>
      </c>
      <c r="AM189" s="76"/>
      <c r="AN189" s="104">
        <v>0.0</v>
      </c>
      <c r="AO189" s="97">
        <v>0.0</v>
      </c>
      <c r="AP189" s="97" t="s">
        <v>624</v>
      </c>
      <c r="AQ189" s="97" t="s">
        <v>624</v>
      </c>
      <c r="AR189" s="97" t="s">
        <v>624</v>
      </c>
      <c r="AS189" s="97" t="s">
        <v>624</v>
      </c>
      <c r="AT189" s="97" t="s">
        <v>624</v>
      </c>
      <c r="AU189" s="97" t="s">
        <v>624</v>
      </c>
    </row>
    <row r="190">
      <c r="A190" s="94" t="s">
        <v>301</v>
      </c>
      <c r="B190" s="94" t="s">
        <v>742</v>
      </c>
      <c r="C190" s="94" t="s">
        <v>742</v>
      </c>
      <c r="D190" s="94" t="s">
        <v>2197</v>
      </c>
      <c r="E190" s="94" t="s">
        <v>303</v>
      </c>
      <c r="F190" s="94" t="s">
        <v>1123</v>
      </c>
      <c r="G190" s="94" t="s">
        <v>65</v>
      </c>
      <c r="H190" s="114" t="s">
        <v>1728</v>
      </c>
      <c r="I190" s="114" t="s">
        <v>1729</v>
      </c>
      <c r="J190" s="97">
        <v>3.0</v>
      </c>
      <c r="K190" s="97" t="str">
        <f t="shared" si="1"/>
        <v>1-28 days</v>
      </c>
      <c r="L190" s="105">
        <f t="shared" si="2"/>
        <v>45012</v>
      </c>
      <c r="M190" s="113">
        <v>44382.0</v>
      </c>
      <c r="N190" s="106"/>
      <c r="O190" s="106"/>
      <c r="P190" s="98">
        <f t="shared" si="3"/>
        <v>630</v>
      </c>
      <c r="Q190" s="98">
        <f t="shared" si="4"/>
        <v>45012</v>
      </c>
      <c r="R190" s="98">
        <f t="shared" si="5"/>
        <v>45012</v>
      </c>
      <c r="S190" s="98">
        <f t="shared" si="6"/>
        <v>630</v>
      </c>
      <c r="T190" s="113" t="str">
        <f t="shared" si="7"/>
        <v>above 56 days</v>
      </c>
      <c r="U190" s="209" t="s">
        <v>1348</v>
      </c>
      <c r="V190" s="104">
        <v>2.0</v>
      </c>
      <c r="W190" s="94">
        <v>1.0</v>
      </c>
      <c r="X190" s="94">
        <v>1.0</v>
      </c>
      <c r="Y190" s="97" t="s">
        <v>624</v>
      </c>
      <c r="Z190" s="97" t="s">
        <v>624</v>
      </c>
      <c r="AA190" s="97" t="s">
        <v>624</v>
      </c>
      <c r="AB190" s="97" t="s">
        <v>624</v>
      </c>
      <c r="AC190" s="97" t="s">
        <v>624</v>
      </c>
      <c r="AD190" s="209"/>
      <c r="AE190" s="103">
        <v>0.0</v>
      </c>
      <c r="AF190" s="97">
        <v>0.0</v>
      </c>
      <c r="AG190" s="97">
        <v>0.0</v>
      </c>
      <c r="AH190" s="97" t="s">
        <v>624</v>
      </c>
      <c r="AI190" s="97" t="s">
        <v>624</v>
      </c>
      <c r="AJ190" s="97" t="s">
        <v>624</v>
      </c>
      <c r="AK190" s="97" t="s">
        <v>624</v>
      </c>
      <c r="AL190" s="103" t="s">
        <v>624</v>
      </c>
      <c r="AM190" s="76"/>
      <c r="AN190" s="104">
        <v>0.0</v>
      </c>
      <c r="AO190" s="97">
        <v>0.0</v>
      </c>
      <c r="AP190" s="97" t="s">
        <v>624</v>
      </c>
      <c r="AQ190" s="97" t="s">
        <v>624</v>
      </c>
      <c r="AR190" s="97" t="s">
        <v>624</v>
      </c>
      <c r="AS190" s="97" t="s">
        <v>624</v>
      </c>
      <c r="AT190" s="97" t="s">
        <v>624</v>
      </c>
      <c r="AU190" s="97" t="s">
        <v>624</v>
      </c>
    </row>
    <row r="191">
      <c r="A191" s="94" t="s">
        <v>514</v>
      </c>
      <c r="B191" s="94" t="s">
        <v>1730</v>
      </c>
      <c r="C191" s="94" t="s">
        <v>1730</v>
      </c>
      <c r="D191" s="94" t="s">
        <v>2196</v>
      </c>
      <c r="E191" s="94" t="s">
        <v>516</v>
      </c>
      <c r="F191" s="94" t="s">
        <v>1123</v>
      </c>
      <c r="G191" s="94" t="s">
        <v>106</v>
      </c>
      <c r="H191" s="76" t="s">
        <v>1731</v>
      </c>
      <c r="I191" s="76" t="s">
        <v>1368</v>
      </c>
      <c r="J191" s="97">
        <v>35.0</v>
      </c>
      <c r="K191" s="97" t="str">
        <f t="shared" si="1"/>
        <v>29-56 days</v>
      </c>
      <c r="L191" s="105">
        <f t="shared" si="2"/>
        <v>45012</v>
      </c>
      <c r="M191" s="106" t="s">
        <v>1339</v>
      </c>
      <c r="N191" s="106"/>
      <c r="O191" s="106"/>
      <c r="P191" s="98">
        <f t="shared" si="3"/>
        <v>635</v>
      </c>
      <c r="Q191" s="98">
        <f t="shared" si="4"/>
        <v>45012</v>
      </c>
      <c r="R191" s="98">
        <f t="shared" si="5"/>
        <v>45012</v>
      </c>
      <c r="S191" s="98">
        <f t="shared" si="6"/>
        <v>635</v>
      </c>
      <c r="T191" s="113" t="str">
        <f t="shared" si="7"/>
        <v>above 56 days</v>
      </c>
      <c r="U191" s="208" t="s">
        <v>1338</v>
      </c>
      <c r="V191" s="104">
        <v>2.0</v>
      </c>
      <c r="W191" s="94">
        <v>0.0</v>
      </c>
      <c r="X191" s="94">
        <v>2.0</v>
      </c>
      <c r="Y191" s="97" t="s">
        <v>624</v>
      </c>
      <c r="Z191" s="97" t="s">
        <v>624</v>
      </c>
      <c r="AA191" s="97" t="s">
        <v>624</v>
      </c>
      <c r="AB191" s="97" t="s">
        <v>624</v>
      </c>
      <c r="AC191" s="97" t="s">
        <v>624</v>
      </c>
      <c r="AD191" s="209"/>
      <c r="AE191" s="103">
        <v>0.0</v>
      </c>
      <c r="AF191" s="97">
        <v>0.0</v>
      </c>
      <c r="AG191" s="97">
        <v>0.0</v>
      </c>
      <c r="AH191" s="97" t="s">
        <v>624</v>
      </c>
      <c r="AI191" s="97" t="s">
        <v>624</v>
      </c>
      <c r="AJ191" s="97" t="s">
        <v>624</v>
      </c>
      <c r="AK191" s="97" t="s">
        <v>624</v>
      </c>
      <c r="AL191" s="103" t="s">
        <v>624</v>
      </c>
      <c r="AM191" s="76"/>
      <c r="AN191" s="104">
        <v>0.0</v>
      </c>
      <c r="AO191" s="97">
        <v>0.0</v>
      </c>
      <c r="AP191" s="97" t="s">
        <v>624</v>
      </c>
      <c r="AQ191" s="97" t="s">
        <v>624</v>
      </c>
      <c r="AR191" s="97" t="s">
        <v>624</v>
      </c>
      <c r="AS191" s="97" t="s">
        <v>624</v>
      </c>
      <c r="AT191" s="97" t="s">
        <v>624</v>
      </c>
      <c r="AU191" s="97" t="s">
        <v>624</v>
      </c>
    </row>
    <row r="192">
      <c r="A192" s="94" t="s">
        <v>307</v>
      </c>
      <c r="B192" s="94" t="s">
        <v>820</v>
      </c>
      <c r="C192" s="94" t="s">
        <v>820</v>
      </c>
      <c r="D192" s="94" t="s">
        <v>76</v>
      </c>
      <c r="E192" s="94" t="s">
        <v>1137</v>
      </c>
      <c r="F192" s="94" t="s">
        <v>1138</v>
      </c>
      <c r="G192" s="94" t="s">
        <v>79</v>
      </c>
      <c r="H192" s="97" t="s">
        <v>1734</v>
      </c>
      <c r="I192" s="114" t="s">
        <v>1735</v>
      </c>
      <c r="J192" s="97">
        <v>27.0</v>
      </c>
      <c r="K192" s="97" t="str">
        <f t="shared" si="1"/>
        <v>1-28 days</v>
      </c>
      <c r="L192" s="105">
        <f t="shared" si="2"/>
        <v>45012</v>
      </c>
      <c r="M192" s="113">
        <v>44385.0</v>
      </c>
      <c r="N192" s="106"/>
      <c r="O192" s="106" t="s">
        <v>1315</v>
      </c>
      <c r="P192" s="98">
        <f t="shared" si="3"/>
        <v>627</v>
      </c>
      <c r="Q192" s="98">
        <f t="shared" si="4"/>
        <v>45012</v>
      </c>
      <c r="R192" s="98">
        <f t="shared" si="5"/>
        <v>636</v>
      </c>
      <c r="S192" s="98">
        <f t="shared" si="6"/>
        <v>627</v>
      </c>
      <c r="T192" s="113" t="str">
        <f t="shared" si="7"/>
        <v>above 56 days</v>
      </c>
      <c r="U192" s="209" t="s">
        <v>1456</v>
      </c>
      <c r="V192" s="104">
        <v>12.0</v>
      </c>
      <c r="W192" s="94">
        <v>1.0</v>
      </c>
      <c r="X192" s="94">
        <v>11.0</v>
      </c>
      <c r="Y192" s="97" t="s">
        <v>624</v>
      </c>
      <c r="Z192" s="97" t="s">
        <v>624</v>
      </c>
      <c r="AA192" s="97" t="s">
        <v>624</v>
      </c>
      <c r="AB192" s="97" t="s">
        <v>624</v>
      </c>
      <c r="AC192" s="97" t="s">
        <v>624</v>
      </c>
      <c r="AD192" s="209"/>
      <c r="AE192" s="103">
        <v>0.0</v>
      </c>
      <c r="AF192" s="97">
        <v>0.0</v>
      </c>
      <c r="AG192" s="97">
        <v>0.0</v>
      </c>
      <c r="AH192" s="97" t="s">
        <v>624</v>
      </c>
      <c r="AI192" s="97" t="s">
        <v>624</v>
      </c>
      <c r="AJ192" s="97" t="s">
        <v>624</v>
      </c>
      <c r="AK192" s="97" t="s">
        <v>624</v>
      </c>
      <c r="AL192" s="103" t="s">
        <v>624</v>
      </c>
      <c r="AM192" s="114" t="s">
        <v>1314</v>
      </c>
      <c r="AN192" s="104">
        <v>111.0</v>
      </c>
      <c r="AO192" s="97">
        <v>0.0</v>
      </c>
      <c r="AP192" s="97">
        <v>111.0</v>
      </c>
      <c r="AQ192" s="97" t="s">
        <v>624</v>
      </c>
      <c r="AR192" s="97" t="s">
        <v>624</v>
      </c>
      <c r="AS192" s="97" t="s">
        <v>624</v>
      </c>
      <c r="AT192" s="97" t="s">
        <v>624</v>
      </c>
      <c r="AU192" s="97" t="s">
        <v>624</v>
      </c>
    </row>
    <row r="193">
      <c r="A193" s="94" t="s">
        <v>779</v>
      </c>
      <c r="B193" s="94" t="s">
        <v>566</v>
      </c>
      <c r="C193" s="94" t="s">
        <v>566</v>
      </c>
      <c r="D193" s="94" t="s">
        <v>2196</v>
      </c>
      <c r="E193" s="94" t="s">
        <v>1290</v>
      </c>
      <c r="F193" s="94" t="s">
        <v>1123</v>
      </c>
      <c r="G193" s="94" t="s">
        <v>65</v>
      </c>
      <c r="H193" s="114" t="s">
        <v>1736</v>
      </c>
      <c r="I193" s="76"/>
      <c r="J193" s="97">
        <v>3.0</v>
      </c>
      <c r="K193" s="97" t="str">
        <f t="shared" si="1"/>
        <v>1-28 days</v>
      </c>
      <c r="L193" s="105">
        <f t="shared" si="2"/>
        <v>45012</v>
      </c>
      <c r="M193" s="113">
        <v>44382.0</v>
      </c>
      <c r="N193" s="106"/>
      <c r="O193" s="113">
        <v>44382.0</v>
      </c>
      <c r="P193" s="98">
        <f t="shared" si="3"/>
        <v>630</v>
      </c>
      <c r="Q193" s="98">
        <f t="shared" si="4"/>
        <v>45012</v>
      </c>
      <c r="R193" s="98">
        <f t="shared" si="5"/>
        <v>630</v>
      </c>
      <c r="S193" s="98">
        <f t="shared" si="6"/>
        <v>630</v>
      </c>
      <c r="T193" s="113" t="str">
        <f t="shared" si="7"/>
        <v>above 56 days</v>
      </c>
      <c r="U193" s="209" t="s">
        <v>1348</v>
      </c>
      <c r="V193" s="104">
        <v>2.0</v>
      </c>
      <c r="W193" s="94">
        <v>1.0</v>
      </c>
      <c r="X193" s="94">
        <v>1.0</v>
      </c>
      <c r="Y193" s="97" t="s">
        <v>624</v>
      </c>
      <c r="Z193" s="97" t="s">
        <v>624</v>
      </c>
      <c r="AA193" s="97" t="s">
        <v>624</v>
      </c>
      <c r="AB193" s="97" t="s">
        <v>624</v>
      </c>
      <c r="AC193" s="97" t="s">
        <v>624</v>
      </c>
      <c r="AD193" s="209"/>
      <c r="AE193" s="103">
        <v>0.0</v>
      </c>
      <c r="AF193" s="97">
        <v>0.0</v>
      </c>
      <c r="AG193" s="97">
        <v>0.0</v>
      </c>
      <c r="AH193" s="97" t="s">
        <v>624</v>
      </c>
      <c r="AI193" s="97" t="s">
        <v>624</v>
      </c>
      <c r="AJ193" s="97" t="s">
        <v>624</v>
      </c>
      <c r="AK193" s="97" t="s">
        <v>624</v>
      </c>
      <c r="AL193" s="103" t="s">
        <v>624</v>
      </c>
      <c r="AM193" s="76" t="s">
        <v>1348</v>
      </c>
      <c r="AN193" s="104">
        <v>73.0</v>
      </c>
      <c r="AO193" s="97">
        <v>73.0</v>
      </c>
      <c r="AP193" s="97" t="s">
        <v>624</v>
      </c>
      <c r="AQ193" s="97" t="s">
        <v>624</v>
      </c>
      <c r="AR193" s="97" t="s">
        <v>624</v>
      </c>
      <c r="AS193" s="97" t="s">
        <v>624</v>
      </c>
      <c r="AT193" s="97" t="s">
        <v>624</v>
      </c>
      <c r="AU193" s="97" t="s">
        <v>624</v>
      </c>
    </row>
    <row r="194">
      <c r="A194" s="94" t="s">
        <v>307</v>
      </c>
      <c r="B194" s="94" t="s">
        <v>619</v>
      </c>
      <c r="C194" s="94" t="s">
        <v>619</v>
      </c>
      <c r="D194" s="94" t="s">
        <v>76</v>
      </c>
      <c r="E194" s="94" t="s">
        <v>1137</v>
      </c>
      <c r="F194" s="94" t="s">
        <v>1138</v>
      </c>
      <c r="G194" s="94" t="s">
        <v>79</v>
      </c>
      <c r="H194" s="76" t="s">
        <v>1668</v>
      </c>
      <c r="I194" s="114" t="s">
        <v>1735</v>
      </c>
      <c r="J194" s="97">
        <v>28.0</v>
      </c>
      <c r="K194" s="97" t="str">
        <f t="shared" si="1"/>
        <v>29-56 days</v>
      </c>
      <c r="L194" s="105">
        <f t="shared" si="2"/>
        <v>45012</v>
      </c>
      <c r="M194" s="113">
        <v>44384.0</v>
      </c>
      <c r="N194" s="106"/>
      <c r="O194" s="106" t="s">
        <v>1315</v>
      </c>
      <c r="P194" s="98">
        <f t="shared" si="3"/>
        <v>628</v>
      </c>
      <c r="Q194" s="98">
        <f t="shared" si="4"/>
        <v>45012</v>
      </c>
      <c r="R194" s="98">
        <f t="shared" si="5"/>
        <v>636</v>
      </c>
      <c r="S194" s="98">
        <f t="shared" si="6"/>
        <v>628</v>
      </c>
      <c r="T194" s="113" t="str">
        <f t="shared" si="7"/>
        <v>above 56 days</v>
      </c>
      <c r="U194" s="209" t="s">
        <v>1622</v>
      </c>
      <c r="V194" s="104">
        <v>7.0</v>
      </c>
      <c r="W194" s="94">
        <v>1.0</v>
      </c>
      <c r="X194" s="94">
        <v>6.0</v>
      </c>
      <c r="Y194" s="97" t="s">
        <v>624</v>
      </c>
      <c r="Z194" s="97" t="s">
        <v>624</v>
      </c>
      <c r="AA194" s="97" t="s">
        <v>624</v>
      </c>
      <c r="AB194" s="97" t="s">
        <v>624</v>
      </c>
      <c r="AC194" s="97" t="s">
        <v>624</v>
      </c>
      <c r="AD194" s="209"/>
      <c r="AE194" s="103">
        <v>0.0</v>
      </c>
      <c r="AF194" s="97">
        <v>0.0</v>
      </c>
      <c r="AG194" s="97">
        <v>0.0</v>
      </c>
      <c r="AH194" s="97" t="s">
        <v>624</v>
      </c>
      <c r="AI194" s="97" t="s">
        <v>624</v>
      </c>
      <c r="AJ194" s="97" t="s">
        <v>624</v>
      </c>
      <c r="AK194" s="97" t="s">
        <v>624</v>
      </c>
      <c r="AL194" s="103" t="s">
        <v>624</v>
      </c>
      <c r="AM194" s="114" t="s">
        <v>1314</v>
      </c>
      <c r="AN194" s="104">
        <v>118.0</v>
      </c>
      <c r="AO194" s="97">
        <v>0.0</v>
      </c>
      <c r="AP194" s="97">
        <v>118.0</v>
      </c>
      <c r="AQ194" s="97" t="s">
        <v>624</v>
      </c>
      <c r="AR194" s="97" t="s">
        <v>624</v>
      </c>
      <c r="AS194" s="97" t="s">
        <v>624</v>
      </c>
      <c r="AT194" s="97" t="s">
        <v>624</v>
      </c>
      <c r="AU194" s="97" t="s">
        <v>624</v>
      </c>
    </row>
    <row r="195">
      <c r="A195" s="94" t="s">
        <v>86</v>
      </c>
      <c r="B195" s="94" t="s">
        <v>777</v>
      </c>
      <c r="C195" s="94" t="s">
        <v>778</v>
      </c>
      <c r="D195" s="94" t="s">
        <v>2196</v>
      </c>
      <c r="E195" s="94" t="s">
        <v>152</v>
      </c>
      <c r="F195" s="94" t="s">
        <v>1123</v>
      </c>
      <c r="G195" s="94" t="s">
        <v>328</v>
      </c>
      <c r="H195" s="76"/>
      <c r="I195" s="76"/>
      <c r="J195" s="97">
        <v>7.0</v>
      </c>
      <c r="K195" s="97" t="str">
        <f t="shared" si="1"/>
        <v>1-28 days</v>
      </c>
      <c r="L195" s="105">
        <f t="shared" si="2"/>
        <v>45012</v>
      </c>
      <c r="M195" s="106" t="s">
        <v>1768</v>
      </c>
      <c r="N195" s="106"/>
      <c r="O195" s="106"/>
      <c r="P195" s="98">
        <f t="shared" si="3"/>
        <v>607</v>
      </c>
      <c r="Q195" s="98">
        <f t="shared" si="4"/>
        <v>45012</v>
      </c>
      <c r="R195" s="98">
        <f t="shared" si="5"/>
        <v>45012</v>
      </c>
      <c r="S195" s="98">
        <f t="shared" si="6"/>
        <v>607</v>
      </c>
      <c r="T195" s="113" t="str">
        <f t="shared" si="7"/>
        <v>above 56 days</v>
      </c>
      <c r="U195" s="208" t="s">
        <v>1767</v>
      </c>
      <c r="V195" s="104">
        <v>3.0</v>
      </c>
      <c r="W195" s="94">
        <v>2.0</v>
      </c>
      <c r="X195" s="94">
        <v>1.0</v>
      </c>
      <c r="Y195" s="97" t="s">
        <v>624</v>
      </c>
      <c r="Z195" s="97" t="s">
        <v>624</v>
      </c>
      <c r="AA195" s="97" t="s">
        <v>624</v>
      </c>
      <c r="AB195" s="97" t="s">
        <v>624</v>
      </c>
      <c r="AC195" s="97" t="s">
        <v>624</v>
      </c>
      <c r="AD195" s="209"/>
      <c r="AE195" s="103">
        <v>0.0</v>
      </c>
      <c r="AF195" s="97">
        <v>0.0</v>
      </c>
      <c r="AG195" s="97">
        <v>0.0</v>
      </c>
      <c r="AH195" s="97" t="s">
        <v>624</v>
      </c>
      <c r="AI195" s="97" t="s">
        <v>624</v>
      </c>
      <c r="AJ195" s="97" t="s">
        <v>624</v>
      </c>
      <c r="AK195" s="97" t="s">
        <v>624</v>
      </c>
      <c r="AL195" s="103" t="s">
        <v>624</v>
      </c>
      <c r="AM195" s="76"/>
      <c r="AN195" s="104">
        <v>0.0</v>
      </c>
      <c r="AO195" s="97">
        <v>0.0</v>
      </c>
      <c r="AP195" s="97" t="s">
        <v>624</v>
      </c>
      <c r="AQ195" s="97" t="s">
        <v>624</v>
      </c>
      <c r="AR195" s="97" t="s">
        <v>624</v>
      </c>
      <c r="AS195" s="97" t="s">
        <v>624</v>
      </c>
      <c r="AT195" s="97" t="s">
        <v>624</v>
      </c>
      <c r="AU195" s="97" t="s">
        <v>624</v>
      </c>
    </row>
    <row r="196">
      <c r="A196" s="94" t="s">
        <v>238</v>
      </c>
      <c r="B196" s="94" t="s">
        <v>1737</v>
      </c>
      <c r="C196" s="94" t="s">
        <v>1738</v>
      </c>
      <c r="D196" s="94"/>
      <c r="E196" s="94"/>
      <c r="F196" s="94" t="s">
        <v>1123</v>
      </c>
      <c r="G196" s="94" t="s">
        <v>106</v>
      </c>
      <c r="H196" s="76"/>
      <c r="I196" s="76"/>
      <c r="J196" s="97">
        <v>41.0</v>
      </c>
      <c r="K196" s="97" t="str">
        <f t="shared" si="1"/>
        <v>29-56 days</v>
      </c>
      <c r="L196" s="105">
        <f t="shared" si="2"/>
        <v>45012</v>
      </c>
      <c r="M196" s="106" t="s">
        <v>1514</v>
      </c>
      <c r="N196" s="106" t="s">
        <v>1514</v>
      </c>
      <c r="O196" s="106"/>
      <c r="P196" s="98">
        <f t="shared" si="3"/>
        <v>641</v>
      </c>
      <c r="Q196" s="98">
        <f t="shared" si="4"/>
        <v>641</v>
      </c>
      <c r="R196" s="98">
        <f t="shared" si="5"/>
        <v>45012</v>
      </c>
      <c r="S196" s="98">
        <f t="shared" si="6"/>
        <v>641</v>
      </c>
      <c r="T196" s="113" t="str">
        <f t="shared" si="7"/>
        <v>above 56 days</v>
      </c>
      <c r="U196" s="208" t="s">
        <v>1512</v>
      </c>
      <c r="V196" s="104">
        <v>8.0</v>
      </c>
      <c r="W196" s="94">
        <v>0.0</v>
      </c>
      <c r="X196" s="94">
        <v>8.0</v>
      </c>
      <c r="Y196" s="97" t="s">
        <v>624</v>
      </c>
      <c r="Z196" s="97" t="s">
        <v>624</v>
      </c>
      <c r="AA196" s="97" t="s">
        <v>624</v>
      </c>
      <c r="AB196" s="97" t="s">
        <v>624</v>
      </c>
      <c r="AC196" s="97" t="s">
        <v>624</v>
      </c>
      <c r="AD196" s="208" t="s">
        <v>1512</v>
      </c>
      <c r="AE196" s="103">
        <v>5.0</v>
      </c>
      <c r="AF196" s="97">
        <v>0.0</v>
      </c>
      <c r="AG196" s="97">
        <v>5.0</v>
      </c>
      <c r="AH196" s="97" t="s">
        <v>624</v>
      </c>
      <c r="AI196" s="97" t="s">
        <v>624</v>
      </c>
      <c r="AJ196" s="97" t="s">
        <v>624</v>
      </c>
      <c r="AK196" s="97" t="s">
        <v>624</v>
      </c>
      <c r="AL196" s="103" t="s">
        <v>624</v>
      </c>
      <c r="AM196" s="76"/>
      <c r="AN196" s="104">
        <v>0.0</v>
      </c>
      <c r="AO196" s="97">
        <v>0.0</v>
      </c>
      <c r="AP196" s="97" t="s">
        <v>624</v>
      </c>
      <c r="AQ196" s="97" t="s">
        <v>624</v>
      </c>
      <c r="AR196" s="97" t="s">
        <v>624</v>
      </c>
      <c r="AS196" s="97" t="s">
        <v>624</v>
      </c>
      <c r="AT196" s="97" t="s">
        <v>624</v>
      </c>
      <c r="AU196" s="97" t="s">
        <v>624</v>
      </c>
    </row>
    <row r="197">
      <c r="A197" s="94" t="s">
        <v>129</v>
      </c>
      <c r="B197" s="94" t="s">
        <v>605</v>
      </c>
      <c r="C197" s="94" t="s">
        <v>606</v>
      </c>
      <c r="D197" s="94" t="s">
        <v>2198</v>
      </c>
      <c r="E197" s="94" t="s">
        <v>754</v>
      </c>
      <c r="F197" s="94" t="s">
        <v>1144</v>
      </c>
      <c r="G197" s="94" t="s">
        <v>135</v>
      </c>
      <c r="H197" s="114" t="s">
        <v>1741</v>
      </c>
      <c r="I197" s="76"/>
      <c r="J197" s="97">
        <v>27.0</v>
      </c>
      <c r="K197" s="97" t="str">
        <f t="shared" si="1"/>
        <v>1-28 days</v>
      </c>
      <c r="L197" s="105">
        <f t="shared" si="2"/>
        <v>45012</v>
      </c>
      <c r="M197" s="113">
        <v>44385.0</v>
      </c>
      <c r="N197" s="106"/>
      <c r="O197" s="106"/>
      <c r="P197" s="98">
        <f t="shared" si="3"/>
        <v>627</v>
      </c>
      <c r="Q197" s="98">
        <f t="shared" si="4"/>
        <v>45012</v>
      </c>
      <c r="R197" s="98">
        <f t="shared" si="5"/>
        <v>45012</v>
      </c>
      <c r="S197" s="98">
        <f t="shared" si="6"/>
        <v>627</v>
      </c>
      <c r="T197" s="113" t="str">
        <f t="shared" si="7"/>
        <v>above 56 days</v>
      </c>
      <c r="U197" s="209" t="s">
        <v>1456</v>
      </c>
      <c r="V197" s="104">
        <v>2.0</v>
      </c>
      <c r="W197" s="94">
        <v>1.0</v>
      </c>
      <c r="X197" s="94">
        <v>1.0</v>
      </c>
      <c r="Y197" s="97" t="s">
        <v>624</v>
      </c>
      <c r="Z197" s="97" t="s">
        <v>624</v>
      </c>
      <c r="AA197" s="97" t="s">
        <v>624</v>
      </c>
      <c r="AB197" s="97" t="s">
        <v>624</v>
      </c>
      <c r="AC197" s="97" t="s">
        <v>624</v>
      </c>
      <c r="AD197" s="209"/>
      <c r="AE197" s="103">
        <v>0.0</v>
      </c>
      <c r="AF197" s="97">
        <v>0.0</v>
      </c>
      <c r="AG197" s="97">
        <v>0.0</v>
      </c>
      <c r="AH197" s="97" t="s">
        <v>624</v>
      </c>
      <c r="AI197" s="97" t="s">
        <v>624</v>
      </c>
      <c r="AJ197" s="97" t="s">
        <v>624</v>
      </c>
      <c r="AK197" s="97" t="s">
        <v>624</v>
      </c>
      <c r="AL197" s="103" t="s">
        <v>624</v>
      </c>
      <c r="AM197" s="76"/>
      <c r="AN197" s="104">
        <v>0.0</v>
      </c>
      <c r="AO197" s="97">
        <v>0.0</v>
      </c>
      <c r="AP197" s="97" t="s">
        <v>624</v>
      </c>
      <c r="AQ197" s="97" t="s">
        <v>624</v>
      </c>
      <c r="AR197" s="97" t="s">
        <v>624</v>
      </c>
      <c r="AS197" s="97" t="s">
        <v>624</v>
      </c>
      <c r="AT197" s="97" t="s">
        <v>624</v>
      </c>
      <c r="AU197" s="97" t="s">
        <v>624</v>
      </c>
    </row>
    <row r="198">
      <c r="A198" s="94" t="s">
        <v>625</v>
      </c>
      <c r="B198" s="94" t="s">
        <v>1742</v>
      </c>
      <c r="C198" s="94" t="s">
        <v>1742</v>
      </c>
      <c r="D198" s="94"/>
      <c r="E198" s="94"/>
      <c r="F198" s="94"/>
      <c r="G198" s="94"/>
      <c r="H198" s="76"/>
      <c r="I198" s="76"/>
      <c r="J198" s="97">
        <v>43.0</v>
      </c>
      <c r="K198" s="97" t="str">
        <f t="shared" si="1"/>
        <v>29-56 days</v>
      </c>
      <c r="L198" s="105">
        <f t="shared" si="2"/>
        <v>45012</v>
      </c>
      <c r="M198" s="106" t="s">
        <v>2411</v>
      </c>
      <c r="N198" s="106"/>
      <c r="O198" s="106"/>
      <c r="P198" s="98">
        <f t="shared" si="3"/>
        <v>643</v>
      </c>
      <c r="Q198" s="98">
        <f t="shared" si="4"/>
        <v>45012</v>
      </c>
      <c r="R198" s="98">
        <f t="shared" si="5"/>
        <v>45012</v>
      </c>
      <c r="S198" s="98">
        <f t="shared" si="6"/>
        <v>643</v>
      </c>
      <c r="T198" s="113" t="str">
        <f t="shared" si="7"/>
        <v>above 56 days</v>
      </c>
      <c r="U198" s="208" t="s">
        <v>1791</v>
      </c>
      <c r="V198" s="104">
        <v>1.0</v>
      </c>
      <c r="W198" s="94">
        <v>0.0</v>
      </c>
      <c r="X198" s="94">
        <v>1.0</v>
      </c>
      <c r="Y198" s="97" t="s">
        <v>624</v>
      </c>
      <c r="Z198" s="97" t="s">
        <v>624</v>
      </c>
      <c r="AA198" s="97" t="s">
        <v>624</v>
      </c>
      <c r="AB198" s="97" t="s">
        <v>624</v>
      </c>
      <c r="AC198" s="97" t="s">
        <v>624</v>
      </c>
      <c r="AD198" s="209"/>
      <c r="AE198" s="103">
        <v>0.0</v>
      </c>
      <c r="AF198" s="97">
        <v>0.0</v>
      </c>
      <c r="AG198" s="97">
        <v>0.0</v>
      </c>
      <c r="AH198" s="97" t="s">
        <v>624</v>
      </c>
      <c r="AI198" s="97" t="s">
        <v>624</v>
      </c>
      <c r="AJ198" s="97" t="s">
        <v>624</v>
      </c>
      <c r="AK198" s="97" t="s">
        <v>624</v>
      </c>
      <c r="AL198" s="103" t="s">
        <v>624</v>
      </c>
      <c r="AM198" s="76"/>
      <c r="AN198" s="104">
        <v>0.0</v>
      </c>
      <c r="AO198" s="97">
        <v>0.0</v>
      </c>
      <c r="AP198" s="97" t="s">
        <v>624</v>
      </c>
      <c r="AQ198" s="97" t="s">
        <v>624</v>
      </c>
      <c r="AR198" s="97" t="s">
        <v>624</v>
      </c>
      <c r="AS198" s="97" t="s">
        <v>624</v>
      </c>
      <c r="AT198" s="97" t="s">
        <v>624</v>
      </c>
      <c r="AU198" s="97" t="s">
        <v>624</v>
      </c>
    </row>
    <row r="199">
      <c r="A199" s="94" t="s">
        <v>129</v>
      </c>
      <c r="B199" s="94" t="s">
        <v>603</v>
      </c>
      <c r="C199" s="94" t="s">
        <v>604</v>
      </c>
      <c r="D199" s="94" t="s">
        <v>2198</v>
      </c>
      <c r="E199" s="94" t="s">
        <v>754</v>
      </c>
      <c r="F199" s="94" t="s">
        <v>1144</v>
      </c>
      <c r="G199" s="94" t="s">
        <v>135</v>
      </c>
      <c r="H199" s="76" t="s">
        <v>1743</v>
      </c>
      <c r="I199" s="76"/>
      <c r="J199" s="97">
        <v>43.0</v>
      </c>
      <c r="K199" s="97" t="str">
        <f t="shared" si="1"/>
        <v>29-56 days</v>
      </c>
      <c r="L199" s="105">
        <f t="shared" si="2"/>
        <v>45012</v>
      </c>
      <c r="M199" s="106" t="s">
        <v>2411</v>
      </c>
      <c r="N199" s="106"/>
      <c r="O199" s="106"/>
      <c r="P199" s="98">
        <f t="shared" si="3"/>
        <v>643</v>
      </c>
      <c r="Q199" s="98">
        <f t="shared" si="4"/>
        <v>45012</v>
      </c>
      <c r="R199" s="98">
        <f t="shared" si="5"/>
        <v>45012</v>
      </c>
      <c r="S199" s="98">
        <f t="shared" si="6"/>
        <v>643</v>
      </c>
      <c r="T199" s="113" t="str">
        <f t="shared" si="7"/>
        <v>above 56 days</v>
      </c>
      <c r="U199" s="208" t="s">
        <v>1791</v>
      </c>
      <c r="V199" s="104">
        <v>1.0</v>
      </c>
      <c r="W199" s="94">
        <v>0.0</v>
      </c>
      <c r="X199" s="94">
        <v>1.0</v>
      </c>
      <c r="Y199" s="97" t="s">
        <v>624</v>
      </c>
      <c r="Z199" s="97" t="s">
        <v>624</v>
      </c>
      <c r="AA199" s="97" t="s">
        <v>624</v>
      </c>
      <c r="AB199" s="97" t="s">
        <v>624</v>
      </c>
      <c r="AC199" s="97" t="s">
        <v>624</v>
      </c>
      <c r="AD199" s="209"/>
      <c r="AE199" s="103">
        <v>0.0</v>
      </c>
      <c r="AF199" s="97">
        <v>0.0</v>
      </c>
      <c r="AG199" s="97">
        <v>0.0</v>
      </c>
      <c r="AH199" s="97" t="s">
        <v>624</v>
      </c>
      <c r="AI199" s="97" t="s">
        <v>624</v>
      </c>
      <c r="AJ199" s="97" t="s">
        <v>624</v>
      </c>
      <c r="AK199" s="97" t="s">
        <v>624</v>
      </c>
      <c r="AL199" s="103" t="s">
        <v>624</v>
      </c>
      <c r="AM199" s="76"/>
      <c r="AN199" s="104">
        <v>0.0</v>
      </c>
      <c r="AO199" s="97">
        <v>0.0</v>
      </c>
      <c r="AP199" s="97" t="s">
        <v>624</v>
      </c>
      <c r="AQ199" s="97" t="s">
        <v>624</v>
      </c>
      <c r="AR199" s="97" t="s">
        <v>624</v>
      </c>
      <c r="AS199" s="97" t="s">
        <v>624</v>
      </c>
      <c r="AT199" s="97" t="s">
        <v>624</v>
      </c>
      <c r="AU199" s="97" t="s">
        <v>624</v>
      </c>
    </row>
    <row r="200">
      <c r="A200" s="94" t="s">
        <v>779</v>
      </c>
      <c r="B200" s="94" t="s">
        <v>611</v>
      </c>
      <c r="C200" s="94" t="s">
        <v>612</v>
      </c>
      <c r="D200" s="94" t="s">
        <v>2196</v>
      </c>
      <c r="E200" s="94" t="s">
        <v>1290</v>
      </c>
      <c r="F200" s="94" t="s">
        <v>1123</v>
      </c>
      <c r="G200" s="94" t="s">
        <v>65</v>
      </c>
      <c r="H200" s="114" t="s">
        <v>1744</v>
      </c>
      <c r="I200" s="76"/>
      <c r="J200" s="97">
        <v>19.0</v>
      </c>
      <c r="K200" s="97" t="str">
        <f t="shared" si="1"/>
        <v>1-28 days</v>
      </c>
      <c r="L200" s="105">
        <f t="shared" si="2"/>
        <v>45012</v>
      </c>
      <c r="M200" s="106" t="s">
        <v>2394</v>
      </c>
      <c r="N200" s="106"/>
      <c r="O200" s="106"/>
      <c r="P200" s="98">
        <f t="shared" si="3"/>
        <v>619</v>
      </c>
      <c r="Q200" s="98">
        <f t="shared" si="4"/>
        <v>45012</v>
      </c>
      <c r="R200" s="98">
        <f t="shared" si="5"/>
        <v>45012</v>
      </c>
      <c r="S200" s="98">
        <f t="shared" si="6"/>
        <v>619</v>
      </c>
      <c r="T200" s="113" t="str">
        <f t="shared" si="7"/>
        <v>above 56 days</v>
      </c>
      <c r="U200" s="208" t="s">
        <v>2395</v>
      </c>
      <c r="V200" s="104">
        <v>2.0</v>
      </c>
      <c r="W200" s="94">
        <v>1.0</v>
      </c>
      <c r="X200" s="94">
        <v>1.0</v>
      </c>
      <c r="Y200" s="97" t="s">
        <v>624</v>
      </c>
      <c r="Z200" s="97" t="s">
        <v>624</v>
      </c>
      <c r="AA200" s="97" t="s">
        <v>624</v>
      </c>
      <c r="AB200" s="97" t="s">
        <v>624</v>
      </c>
      <c r="AC200" s="97" t="s">
        <v>624</v>
      </c>
      <c r="AD200" s="209"/>
      <c r="AE200" s="103">
        <v>0.0</v>
      </c>
      <c r="AF200" s="97">
        <v>0.0</v>
      </c>
      <c r="AG200" s="97">
        <v>0.0</v>
      </c>
      <c r="AH200" s="97" t="s">
        <v>624</v>
      </c>
      <c r="AI200" s="97" t="s">
        <v>624</v>
      </c>
      <c r="AJ200" s="97" t="s">
        <v>624</v>
      </c>
      <c r="AK200" s="97" t="s">
        <v>624</v>
      </c>
      <c r="AL200" s="103" t="s">
        <v>624</v>
      </c>
      <c r="AM200" s="76"/>
      <c r="AN200" s="104">
        <v>0.0</v>
      </c>
      <c r="AO200" s="97">
        <v>0.0</v>
      </c>
      <c r="AP200" s="97" t="s">
        <v>624</v>
      </c>
      <c r="AQ200" s="97" t="s">
        <v>624</v>
      </c>
      <c r="AR200" s="97" t="s">
        <v>624</v>
      </c>
      <c r="AS200" s="97" t="s">
        <v>624</v>
      </c>
      <c r="AT200" s="97" t="s">
        <v>624</v>
      </c>
      <c r="AU200" s="97" t="s">
        <v>624</v>
      </c>
    </row>
    <row r="201">
      <c r="A201" s="94" t="s">
        <v>205</v>
      </c>
      <c r="B201" s="94" t="s">
        <v>206</v>
      </c>
      <c r="C201" s="94" t="s">
        <v>206</v>
      </c>
      <c r="D201" s="94" t="s">
        <v>76</v>
      </c>
      <c r="E201" s="94" t="s">
        <v>207</v>
      </c>
      <c r="F201" s="94" t="s">
        <v>1262</v>
      </c>
      <c r="G201" s="94" t="s">
        <v>79</v>
      </c>
      <c r="H201" s="76" t="s">
        <v>1564</v>
      </c>
      <c r="I201" s="76" t="s">
        <v>1264</v>
      </c>
      <c r="J201" s="97">
        <v>44.0</v>
      </c>
      <c r="K201" s="97" t="str">
        <f t="shared" si="1"/>
        <v>29-56 days</v>
      </c>
      <c r="L201" s="105">
        <f t="shared" si="2"/>
        <v>45012</v>
      </c>
      <c r="M201" s="106" t="s">
        <v>2433</v>
      </c>
      <c r="N201" s="106"/>
      <c r="O201" s="106"/>
      <c r="P201" s="98">
        <f t="shared" si="3"/>
        <v>644</v>
      </c>
      <c r="Q201" s="98">
        <f t="shared" si="4"/>
        <v>45012</v>
      </c>
      <c r="R201" s="98">
        <f t="shared" si="5"/>
        <v>45012</v>
      </c>
      <c r="S201" s="98">
        <f t="shared" si="6"/>
        <v>644</v>
      </c>
      <c r="T201" s="113" t="str">
        <f t="shared" si="7"/>
        <v>above 56 days</v>
      </c>
      <c r="U201" s="208" t="s">
        <v>2434</v>
      </c>
      <c r="V201" s="104">
        <v>1.0</v>
      </c>
      <c r="W201" s="94">
        <v>0.0</v>
      </c>
      <c r="X201" s="94">
        <v>1.0</v>
      </c>
      <c r="Y201" s="97" t="s">
        <v>624</v>
      </c>
      <c r="Z201" s="97" t="s">
        <v>624</v>
      </c>
      <c r="AA201" s="97" t="s">
        <v>624</v>
      </c>
      <c r="AB201" s="97" t="s">
        <v>624</v>
      </c>
      <c r="AC201" s="97" t="s">
        <v>624</v>
      </c>
      <c r="AD201" s="209"/>
      <c r="AE201" s="103">
        <v>0.0</v>
      </c>
      <c r="AF201" s="97">
        <v>0.0</v>
      </c>
      <c r="AG201" s="97">
        <v>0.0</v>
      </c>
      <c r="AH201" s="97" t="s">
        <v>624</v>
      </c>
      <c r="AI201" s="97" t="s">
        <v>624</v>
      </c>
      <c r="AJ201" s="97" t="s">
        <v>624</v>
      </c>
      <c r="AK201" s="97" t="s">
        <v>624</v>
      </c>
      <c r="AL201" s="103" t="s">
        <v>624</v>
      </c>
      <c r="AM201" s="76"/>
      <c r="AN201" s="104">
        <v>0.0</v>
      </c>
      <c r="AO201" s="97">
        <v>0.0</v>
      </c>
      <c r="AP201" s="97" t="s">
        <v>624</v>
      </c>
      <c r="AQ201" s="97" t="s">
        <v>624</v>
      </c>
      <c r="AR201" s="97" t="s">
        <v>624</v>
      </c>
      <c r="AS201" s="97" t="s">
        <v>624</v>
      </c>
      <c r="AT201" s="97" t="s">
        <v>624</v>
      </c>
      <c r="AU201" s="97" t="s">
        <v>624</v>
      </c>
    </row>
    <row r="202">
      <c r="A202" s="94" t="s">
        <v>188</v>
      </c>
      <c r="B202" s="94" t="s">
        <v>359</v>
      </c>
      <c r="C202" s="94" t="s">
        <v>359</v>
      </c>
      <c r="D202" s="94" t="s">
        <v>2197</v>
      </c>
      <c r="E202" s="94" t="s">
        <v>190</v>
      </c>
      <c r="F202" s="94" t="s">
        <v>1288</v>
      </c>
      <c r="G202" s="94" t="s">
        <v>79</v>
      </c>
      <c r="H202" s="76" t="s">
        <v>1169</v>
      </c>
      <c r="I202" s="114" t="s">
        <v>1211</v>
      </c>
      <c r="J202" s="97">
        <v>44.0</v>
      </c>
      <c r="K202" s="97" t="str">
        <f t="shared" si="1"/>
        <v>29-56 days</v>
      </c>
      <c r="L202" s="105">
        <f t="shared" si="2"/>
        <v>45012</v>
      </c>
      <c r="M202" s="106" t="s">
        <v>2433</v>
      </c>
      <c r="N202" s="106"/>
      <c r="O202" s="106"/>
      <c r="P202" s="98">
        <f t="shared" si="3"/>
        <v>644</v>
      </c>
      <c r="Q202" s="98">
        <f t="shared" si="4"/>
        <v>45012</v>
      </c>
      <c r="R202" s="98">
        <f t="shared" si="5"/>
        <v>45012</v>
      </c>
      <c r="S202" s="98">
        <f t="shared" si="6"/>
        <v>644</v>
      </c>
      <c r="T202" s="113" t="str">
        <f t="shared" si="7"/>
        <v>above 56 days</v>
      </c>
      <c r="U202" s="208" t="s">
        <v>2434</v>
      </c>
      <c r="V202" s="104">
        <v>1.0</v>
      </c>
      <c r="W202" s="94">
        <v>0.0</v>
      </c>
      <c r="X202" s="94">
        <v>1.0</v>
      </c>
      <c r="Y202" s="97" t="s">
        <v>624</v>
      </c>
      <c r="Z202" s="97" t="s">
        <v>624</v>
      </c>
      <c r="AA202" s="97" t="s">
        <v>624</v>
      </c>
      <c r="AB202" s="97" t="s">
        <v>624</v>
      </c>
      <c r="AC202" s="97" t="s">
        <v>624</v>
      </c>
      <c r="AD202" s="209"/>
      <c r="AE202" s="103">
        <v>0.0</v>
      </c>
      <c r="AF202" s="97">
        <v>0.0</v>
      </c>
      <c r="AG202" s="97">
        <v>0.0</v>
      </c>
      <c r="AH202" s="97" t="s">
        <v>624</v>
      </c>
      <c r="AI202" s="97" t="s">
        <v>624</v>
      </c>
      <c r="AJ202" s="97" t="s">
        <v>624</v>
      </c>
      <c r="AK202" s="97" t="s">
        <v>624</v>
      </c>
      <c r="AL202" s="103" t="s">
        <v>624</v>
      </c>
      <c r="AM202" s="76"/>
      <c r="AN202" s="104">
        <v>0.0</v>
      </c>
      <c r="AO202" s="97">
        <v>0.0</v>
      </c>
      <c r="AP202" s="97" t="s">
        <v>624</v>
      </c>
      <c r="AQ202" s="97" t="s">
        <v>624</v>
      </c>
      <c r="AR202" s="97" t="s">
        <v>624</v>
      </c>
      <c r="AS202" s="97" t="s">
        <v>624</v>
      </c>
      <c r="AT202" s="97" t="s">
        <v>624</v>
      </c>
      <c r="AU202" s="97" t="s">
        <v>624</v>
      </c>
    </row>
    <row r="203">
      <c r="A203" s="94" t="s">
        <v>74</v>
      </c>
      <c r="B203" s="94" t="s">
        <v>75</v>
      </c>
      <c r="C203" s="94" t="s">
        <v>75</v>
      </c>
      <c r="D203" s="94" t="s">
        <v>76</v>
      </c>
      <c r="E203" s="94" t="s">
        <v>1173</v>
      </c>
      <c r="F203" s="94" t="s">
        <v>1484</v>
      </c>
      <c r="G203" s="94" t="s">
        <v>79</v>
      </c>
      <c r="H203" s="76" t="s">
        <v>1282</v>
      </c>
      <c r="I203" s="76"/>
      <c r="J203" s="97">
        <v>2.0</v>
      </c>
      <c r="K203" s="97" t="str">
        <f t="shared" si="1"/>
        <v>1-28 days</v>
      </c>
      <c r="L203" s="105">
        <f t="shared" si="2"/>
        <v>45012</v>
      </c>
      <c r="M203" s="106" t="s">
        <v>2397</v>
      </c>
      <c r="N203" s="106"/>
      <c r="O203" s="106" t="s">
        <v>1444</v>
      </c>
      <c r="P203" s="98">
        <f t="shared" si="3"/>
        <v>623</v>
      </c>
      <c r="Q203" s="98">
        <f t="shared" si="4"/>
        <v>45012</v>
      </c>
      <c r="R203" s="98">
        <f t="shared" si="5"/>
        <v>620</v>
      </c>
      <c r="S203" s="98">
        <f t="shared" si="6"/>
        <v>620</v>
      </c>
      <c r="T203" s="113" t="str">
        <f t="shared" si="7"/>
        <v>above 56 days</v>
      </c>
      <c r="U203" s="209" t="s">
        <v>1243</v>
      </c>
      <c r="V203" s="104">
        <v>3.0</v>
      </c>
      <c r="W203" s="94">
        <v>3.0</v>
      </c>
      <c r="X203" s="97" t="s">
        <v>624</v>
      </c>
      <c r="Y203" s="97" t="s">
        <v>624</v>
      </c>
      <c r="Z203" s="97" t="s">
        <v>624</v>
      </c>
      <c r="AA203" s="97" t="s">
        <v>624</v>
      </c>
      <c r="AB203" s="97" t="s">
        <v>624</v>
      </c>
      <c r="AC203" s="97" t="s">
        <v>624</v>
      </c>
      <c r="AD203" s="209"/>
      <c r="AE203" s="103">
        <v>0.0</v>
      </c>
      <c r="AF203" s="97">
        <v>0.0</v>
      </c>
      <c r="AG203" s="97" t="s">
        <v>624</v>
      </c>
      <c r="AH203" s="97" t="s">
        <v>624</v>
      </c>
      <c r="AI203" s="97" t="s">
        <v>624</v>
      </c>
      <c r="AJ203" s="97" t="s">
        <v>624</v>
      </c>
      <c r="AK203" s="97" t="s">
        <v>624</v>
      </c>
      <c r="AL203" s="103" t="s">
        <v>624</v>
      </c>
      <c r="AM203" s="210" t="s">
        <v>1443</v>
      </c>
      <c r="AN203" s="211">
        <v>3.0</v>
      </c>
      <c r="AO203" s="212">
        <v>3.0</v>
      </c>
      <c r="AP203" s="97" t="s">
        <v>624</v>
      </c>
      <c r="AQ203" s="97" t="s">
        <v>624</v>
      </c>
      <c r="AR203" s="97" t="s">
        <v>624</v>
      </c>
      <c r="AS203" s="97" t="s">
        <v>624</v>
      </c>
      <c r="AT203" s="97" t="s">
        <v>624</v>
      </c>
      <c r="AU203" s="97" t="s">
        <v>624</v>
      </c>
    </row>
    <row r="204">
      <c r="A204" s="94" t="s">
        <v>234</v>
      </c>
      <c r="B204" s="94" t="s">
        <v>636</v>
      </c>
      <c r="C204" s="94" t="s">
        <v>636</v>
      </c>
      <c r="D204" s="94" t="s">
        <v>2196</v>
      </c>
      <c r="E204" s="94" t="s">
        <v>236</v>
      </c>
      <c r="F204" s="94" t="s">
        <v>1123</v>
      </c>
      <c r="G204" s="94" t="s">
        <v>106</v>
      </c>
      <c r="H204" s="114" t="s">
        <v>1745</v>
      </c>
      <c r="I204" s="76" t="s">
        <v>1746</v>
      </c>
      <c r="J204" s="97">
        <v>6.0</v>
      </c>
      <c r="K204" s="97" t="str">
        <f t="shared" si="1"/>
        <v>1-28 days</v>
      </c>
      <c r="L204" s="105">
        <f t="shared" si="2"/>
        <v>45012</v>
      </c>
      <c r="M204" s="106" t="s">
        <v>2379</v>
      </c>
      <c r="N204" s="106"/>
      <c r="O204" s="106"/>
      <c r="P204" s="98">
        <f t="shared" si="3"/>
        <v>606</v>
      </c>
      <c r="Q204" s="98">
        <f t="shared" si="4"/>
        <v>45012</v>
      </c>
      <c r="R204" s="98">
        <f t="shared" si="5"/>
        <v>45012</v>
      </c>
      <c r="S204" s="98">
        <f t="shared" si="6"/>
        <v>606</v>
      </c>
      <c r="T204" s="113" t="str">
        <f t="shared" si="7"/>
        <v>above 56 days</v>
      </c>
      <c r="U204" s="208" t="s">
        <v>2380</v>
      </c>
      <c r="V204" s="104">
        <v>3.0</v>
      </c>
      <c r="W204" s="94">
        <v>3.0</v>
      </c>
      <c r="X204" s="97" t="s">
        <v>624</v>
      </c>
      <c r="Y204" s="97" t="s">
        <v>624</v>
      </c>
      <c r="Z204" s="97" t="s">
        <v>624</v>
      </c>
      <c r="AA204" s="97" t="s">
        <v>624</v>
      </c>
      <c r="AB204" s="97" t="s">
        <v>624</v>
      </c>
      <c r="AC204" s="97" t="s">
        <v>624</v>
      </c>
      <c r="AD204" s="209"/>
      <c r="AE204" s="103">
        <v>0.0</v>
      </c>
      <c r="AF204" s="97">
        <v>0.0</v>
      </c>
      <c r="AG204" s="97" t="s">
        <v>624</v>
      </c>
      <c r="AH204" s="97" t="s">
        <v>624</v>
      </c>
      <c r="AI204" s="97" t="s">
        <v>624</v>
      </c>
      <c r="AJ204" s="97" t="s">
        <v>624</v>
      </c>
      <c r="AK204" s="97" t="s">
        <v>624</v>
      </c>
      <c r="AL204" s="103" t="s">
        <v>624</v>
      </c>
      <c r="AM204" s="79"/>
      <c r="AN204" s="211">
        <v>0.0</v>
      </c>
      <c r="AO204" s="212">
        <v>0.0</v>
      </c>
      <c r="AP204" s="97" t="s">
        <v>624</v>
      </c>
      <c r="AQ204" s="97" t="s">
        <v>624</v>
      </c>
      <c r="AR204" s="97" t="s">
        <v>624</v>
      </c>
      <c r="AS204" s="97" t="s">
        <v>624</v>
      </c>
      <c r="AT204" s="97" t="s">
        <v>624</v>
      </c>
      <c r="AU204" s="97" t="s">
        <v>624</v>
      </c>
    </row>
    <row r="205">
      <c r="A205" s="94" t="s">
        <v>248</v>
      </c>
      <c r="B205" s="94" t="s">
        <v>561</v>
      </c>
      <c r="C205" s="94" t="s">
        <v>561</v>
      </c>
      <c r="D205" s="94" t="s">
        <v>76</v>
      </c>
      <c r="E205" s="94" t="s">
        <v>250</v>
      </c>
      <c r="F205" s="94" t="s">
        <v>1174</v>
      </c>
      <c r="G205" s="94" t="s">
        <v>237</v>
      </c>
      <c r="H205" s="114" t="s">
        <v>1747</v>
      </c>
      <c r="I205" s="98" t="s">
        <v>1748</v>
      </c>
      <c r="J205" s="97">
        <v>7.0</v>
      </c>
      <c r="K205" s="97" t="str">
        <f t="shared" si="1"/>
        <v>1-28 days</v>
      </c>
      <c r="L205" s="105">
        <f t="shared" si="2"/>
        <v>45012</v>
      </c>
      <c r="M205" s="106" t="s">
        <v>1768</v>
      </c>
      <c r="N205" s="106"/>
      <c r="O205" s="106"/>
      <c r="P205" s="98">
        <f t="shared" si="3"/>
        <v>607</v>
      </c>
      <c r="Q205" s="98">
        <f t="shared" si="4"/>
        <v>45012</v>
      </c>
      <c r="R205" s="98">
        <f t="shared" si="5"/>
        <v>45012</v>
      </c>
      <c r="S205" s="98">
        <f t="shared" si="6"/>
        <v>607</v>
      </c>
      <c r="T205" s="113" t="str">
        <f t="shared" si="7"/>
        <v>above 56 days</v>
      </c>
      <c r="U205" s="208" t="s">
        <v>1767</v>
      </c>
      <c r="V205" s="104">
        <v>12.0</v>
      </c>
      <c r="W205" s="94">
        <v>12.0</v>
      </c>
      <c r="X205" s="97" t="s">
        <v>624</v>
      </c>
      <c r="Y205" s="97" t="s">
        <v>624</v>
      </c>
      <c r="Z205" s="97" t="s">
        <v>624</v>
      </c>
      <c r="AA205" s="97" t="s">
        <v>624</v>
      </c>
      <c r="AB205" s="97" t="s">
        <v>624</v>
      </c>
      <c r="AC205" s="97" t="s">
        <v>624</v>
      </c>
      <c r="AD205" s="209"/>
      <c r="AE205" s="103">
        <v>0.0</v>
      </c>
      <c r="AF205" s="97">
        <v>0.0</v>
      </c>
      <c r="AG205" s="97" t="s">
        <v>624</v>
      </c>
      <c r="AH205" s="97" t="s">
        <v>624</v>
      </c>
      <c r="AI205" s="97" t="s">
        <v>624</v>
      </c>
      <c r="AJ205" s="97" t="s">
        <v>624</v>
      </c>
      <c r="AK205" s="97" t="s">
        <v>624</v>
      </c>
      <c r="AL205" s="103" t="s">
        <v>624</v>
      </c>
      <c r="AM205" s="79"/>
      <c r="AN205" s="211">
        <v>0.0</v>
      </c>
      <c r="AO205" s="212">
        <v>0.0</v>
      </c>
      <c r="AP205" s="97" t="s">
        <v>624</v>
      </c>
      <c r="AQ205" s="97" t="s">
        <v>624</v>
      </c>
      <c r="AR205" s="97" t="s">
        <v>624</v>
      </c>
      <c r="AS205" s="97" t="s">
        <v>624</v>
      </c>
      <c r="AT205" s="97" t="s">
        <v>624</v>
      </c>
      <c r="AU205" s="97" t="s">
        <v>624</v>
      </c>
    </row>
    <row r="206">
      <c r="A206" s="94" t="s">
        <v>86</v>
      </c>
      <c r="B206" s="94" t="s">
        <v>905</v>
      </c>
      <c r="C206" s="94" t="s">
        <v>905</v>
      </c>
      <c r="D206" s="94" t="s">
        <v>2196</v>
      </c>
      <c r="E206" s="94" t="s">
        <v>152</v>
      </c>
      <c r="F206" s="94" t="s">
        <v>1123</v>
      </c>
      <c r="G206" s="94" t="s">
        <v>135</v>
      </c>
      <c r="H206" s="76"/>
      <c r="I206" s="76"/>
      <c r="J206" s="97">
        <v>9.0</v>
      </c>
      <c r="K206" s="97" t="str">
        <f t="shared" si="1"/>
        <v>1-28 days</v>
      </c>
      <c r="L206" s="105">
        <f t="shared" si="2"/>
        <v>45012</v>
      </c>
      <c r="M206" s="106" t="s">
        <v>1560</v>
      </c>
      <c r="N206" s="106"/>
      <c r="O206" s="106"/>
      <c r="P206" s="98">
        <f t="shared" si="3"/>
        <v>609</v>
      </c>
      <c r="Q206" s="98">
        <f t="shared" si="4"/>
        <v>45012</v>
      </c>
      <c r="R206" s="98">
        <f t="shared" si="5"/>
        <v>45012</v>
      </c>
      <c r="S206" s="98">
        <f t="shared" si="6"/>
        <v>609</v>
      </c>
      <c r="T206" s="113" t="str">
        <f t="shared" si="7"/>
        <v>above 56 days</v>
      </c>
      <c r="U206" s="208" t="s">
        <v>1558</v>
      </c>
      <c r="V206" s="104">
        <v>6.0</v>
      </c>
      <c r="W206" s="94">
        <v>6.0</v>
      </c>
      <c r="X206" s="97" t="s">
        <v>624</v>
      </c>
      <c r="Y206" s="97" t="s">
        <v>624</v>
      </c>
      <c r="Z206" s="97" t="s">
        <v>624</v>
      </c>
      <c r="AA206" s="97" t="s">
        <v>624</v>
      </c>
      <c r="AB206" s="97" t="s">
        <v>624</v>
      </c>
      <c r="AC206" s="97" t="s">
        <v>624</v>
      </c>
      <c r="AD206" s="209"/>
      <c r="AE206" s="103">
        <v>0.0</v>
      </c>
      <c r="AF206" s="97">
        <v>0.0</v>
      </c>
      <c r="AG206" s="97" t="s">
        <v>624</v>
      </c>
      <c r="AH206" s="97" t="s">
        <v>624</v>
      </c>
      <c r="AI206" s="97" t="s">
        <v>624</v>
      </c>
      <c r="AJ206" s="97" t="s">
        <v>624</v>
      </c>
      <c r="AK206" s="97" t="s">
        <v>624</v>
      </c>
      <c r="AL206" s="103" t="s">
        <v>624</v>
      </c>
      <c r="AM206" s="79"/>
      <c r="AN206" s="211">
        <v>0.0</v>
      </c>
      <c r="AO206" s="212">
        <v>0.0</v>
      </c>
      <c r="AP206" s="97" t="s">
        <v>624</v>
      </c>
      <c r="AQ206" s="97" t="s">
        <v>624</v>
      </c>
      <c r="AR206" s="97" t="s">
        <v>624</v>
      </c>
      <c r="AS206" s="97" t="s">
        <v>624</v>
      </c>
      <c r="AT206" s="97" t="s">
        <v>624</v>
      </c>
      <c r="AU206" s="97" t="s">
        <v>624</v>
      </c>
    </row>
    <row r="207">
      <c r="A207" s="94" t="s">
        <v>558</v>
      </c>
      <c r="B207" s="94" t="s">
        <v>1749</v>
      </c>
      <c r="C207" s="94" t="s">
        <v>1750</v>
      </c>
      <c r="D207" s="94" t="s">
        <v>2196</v>
      </c>
      <c r="E207" s="94" t="s">
        <v>1318</v>
      </c>
      <c r="F207" s="94" t="s">
        <v>64</v>
      </c>
      <c r="G207" s="94" t="s">
        <v>79</v>
      </c>
      <c r="H207" s="114" t="s">
        <v>1751</v>
      </c>
      <c r="I207" s="114" t="s">
        <v>1752</v>
      </c>
      <c r="J207" s="97">
        <v>23.0</v>
      </c>
      <c r="K207" s="97" t="str">
        <f t="shared" si="1"/>
        <v>1-28 days</v>
      </c>
      <c r="L207" s="105">
        <f t="shared" si="2"/>
        <v>45012</v>
      </c>
      <c r="M207" s="106" t="s">
        <v>2397</v>
      </c>
      <c r="N207" s="106"/>
      <c r="O207" s="106"/>
      <c r="P207" s="98">
        <f t="shared" si="3"/>
        <v>623</v>
      </c>
      <c r="Q207" s="98">
        <f t="shared" si="4"/>
        <v>45012</v>
      </c>
      <c r="R207" s="98">
        <f t="shared" si="5"/>
        <v>45012</v>
      </c>
      <c r="S207" s="98">
        <f t="shared" si="6"/>
        <v>623</v>
      </c>
      <c r="T207" s="113" t="str">
        <f t="shared" si="7"/>
        <v>above 56 days</v>
      </c>
      <c r="U207" s="209" t="s">
        <v>1243</v>
      </c>
      <c r="V207" s="104">
        <v>1.0</v>
      </c>
      <c r="W207" s="94">
        <v>1.0</v>
      </c>
      <c r="X207" s="97" t="s">
        <v>624</v>
      </c>
      <c r="Y207" s="97" t="s">
        <v>624</v>
      </c>
      <c r="Z207" s="97" t="s">
        <v>624</v>
      </c>
      <c r="AA207" s="97" t="s">
        <v>624</v>
      </c>
      <c r="AB207" s="97" t="s">
        <v>624</v>
      </c>
      <c r="AC207" s="97" t="s">
        <v>624</v>
      </c>
      <c r="AD207" s="209"/>
      <c r="AE207" s="103">
        <v>0.0</v>
      </c>
      <c r="AF207" s="97">
        <v>0.0</v>
      </c>
      <c r="AG207" s="97" t="s">
        <v>624</v>
      </c>
      <c r="AH207" s="97" t="s">
        <v>624</v>
      </c>
      <c r="AI207" s="97" t="s">
        <v>624</v>
      </c>
      <c r="AJ207" s="97" t="s">
        <v>624</v>
      </c>
      <c r="AK207" s="97" t="s">
        <v>624</v>
      </c>
      <c r="AL207" s="103" t="s">
        <v>624</v>
      </c>
      <c r="AM207" s="79"/>
      <c r="AN207" s="211">
        <v>0.0</v>
      </c>
      <c r="AO207" s="212">
        <v>0.0</v>
      </c>
      <c r="AP207" s="97" t="s">
        <v>624</v>
      </c>
      <c r="AQ207" s="97" t="s">
        <v>624</v>
      </c>
      <c r="AR207" s="97" t="s">
        <v>624</v>
      </c>
      <c r="AS207" s="97" t="s">
        <v>624</v>
      </c>
      <c r="AT207" s="97" t="s">
        <v>624</v>
      </c>
      <c r="AU207" s="97" t="s">
        <v>624</v>
      </c>
    </row>
    <row r="208">
      <c r="A208" s="94" t="s">
        <v>349</v>
      </c>
      <c r="B208" s="94" t="s">
        <v>789</v>
      </c>
      <c r="C208" s="94" t="s">
        <v>789</v>
      </c>
      <c r="D208" s="94"/>
      <c r="E208" s="94"/>
      <c r="F208" s="94" t="s">
        <v>1484</v>
      </c>
      <c r="G208" s="94" t="s">
        <v>328</v>
      </c>
      <c r="H208" s="76"/>
      <c r="I208" s="76"/>
      <c r="J208" s="97">
        <v>23.0</v>
      </c>
      <c r="K208" s="97" t="str">
        <f t="shared" si="1"/>
        <v>1-28 days</v>
      </c>
      <c r="L208" s="105">
        <f t="shared" si="2"/>
        <v>45012</v>
      </c>
      <c r="M208" s="106" t="s">
        <v>2397</v>
      </c>
      <c r="N208" s="106"/>
      <c r="O208" s="106"/>
      <c r="P208" s="98">
        <f t="shared" si="3"/>
        <v>623</v>
      </c>
      <c r="Q208" s="98">
        <f t="shared" si="4"/>
        <v>45012</v>
      </c>
      <c r="R208" s="98">
        <f t="shared" si="5"/>
        <v>45012</v>
      </c>
      <c r="S208" s="98">
        <f t="shared" si="6"/>
        <v>623</v>
      </c>
      <c r="T208" s="113" t="str">
        <f t="shared" si="7"/>
        <v>above 56 days</v>
      </c>
      <c r="U208" s="209" t="s">
        <v>1243</v>
      </c>
      <c r="V208" s="104">
        <v>1.0</v>
      </c>
      <c r="W208" s="94">
        <v>1.0</v>
      </c>
      <c r="X208" s="97" t="s">
        <v>624</v>
      </c>
      <c r="Y208" s="97" t="s">
        <v>624</v>
      </c>
      <c r="Z208" s="97" t="s">
        <v>624</v>
      </c>
      <c r="AA208" s="97" t="s">
        <v>624</v>
      </c>
      <c r="AB208" s="97" t="s">
        <v>624</v>
      </c>
      <c r="AC208" s="97" t="s">
        <v>624</v>
      </c>
      <c r="AD208" s="209"/>
      <c r="AE208" s="103">
        <v>0.0</v>
      </c>
      <c r="AF208" s="97">
        <v>0.0</v>
      </c>
      <c r="AG208" s="97" t="s">
        <v>624</v>
      </c>
      <c r="AH208" s="97" t="s">
        <v>624</v>
      </c>
      <c r="AI208" s="97" t="s">
        <v>624</v>
      </c>
      <c r="AJ208" s="97" t="s">
        <v>624</v>
      </c>
      <c r="AK208" s="97" t="s">
        <v>624</v>
      </c>
      <c r="AL208" s="103" t="s">
        <v>624</v>
      </c>
      <c r="AM208" s="79"/>
      <c r="AN208" s="211">
        <v>0.0</v>
      </c>
      <c r="AO208" s="212">
        <v>0.0</v>
      </c>
      <c r="AP208" s="97" t="s">
        <v>624</v>
      </c>
      <c r="AQ208" s="97" t="s">
        <v>624</v>
      </c>
      <c r="AR208" s="97" t="s">
        <v>624</v>
      </c>
      <c r="AS208" s="97" t="s">
        <v>624</v>
      </c>
      <c r="AT208" s="97" t="s">
        <v>624</v>
      </c>
      <c r="AU208" s="97" t="s">
        <v>624</v>
      </c>
    </row>
    <row r="209">
      <c r="A209" s="94" t="s">
        <v>890</v>
      </c>
      <c r="B209" s="94" t="s">
        <v>891</v>
      </c>
      <c r="C209" s="94" t="s">
        <v>891</v>
      </c>
      <c r="D209" s="94" t="s">
        <v>2198</v>
      </c>
      <c r="E209" s="94" t="s">
        <v>892</v>
      </c>
      <c r="F209" s="94" t="s">
        <v>1144</v>
      </c>
      <c r="G209" s="94" t="s">
        <v>106</v>
      </c>
      <c r="H209" s="114" t="s">
        <v>1755</v>
      </c>
      <c r="I209" s="76" t="s">
        <v>1756</v>
      </c>
      <c r="J209" s="97">
        <v>27.0</v>
      </c>
      <c r="K209" s="97" t="str">
        <f t="shared" si="1"/>
        <v>1-28 days</v>
      </c>
      <c r="L209" s="105">
        <f t="shared" si="2"/>
        <v>45012</v>
      </c>
      <c r="M209" s="113">
        <v>44385.0</v>
      </c>
      <c r="N209" s="106"/>
      <c r="O209" s="106"/>
      <c r="P209" s="98">
        <f t="shared" si="3"/>
        <v>627</v>
      </c>
      <c r="Q209" s="98">
        <f t="shared" si="4"/>
        <v>45012</v>
      </c>
      <c r="R209" s="98">
        <f t="shared" si="5"/>
        <v>45012</v>
      </c>
      <c r="S209" s="98">
        <f t="shared" si="6"/>
        <v>627</v>
      </c>
      <c r="T209" s="113" t="str">
        <f t="shared" si="7"/>
        <v>above 56 days</v>
      </c>
      <c r="U209" s="209" t="s">
        <v>1456</v>
      </c>
      <c r="V209" s="104">
        <v>1.0</v>
      </c>
      <c r="W209" s="94">
        <v>1.0</v>
      </c>
      <c r="X209" s="97" t="s">
        <v>624</v>
      </c>
      <c r="Y209" s="97" t="s">
        <v>624</v>
      </c>
      <c r="Z209" s="97" t="s">
        <v>624</v>
      </c>
      <c r="AA209" s="97" t="s">
        <v>624</v>
      </c>
      <c r="AB209" s="97" t="s">
        <v>624</v>
      </c>
      <c r="AC209" s="97" t="s">
        <v>624</v>
      </c>
      <c r="AD209" s="209"/>
      <c r="AE209" s="103">
        <v>0.0</v>
      </c>
      <c r="AF209" s="97">
        <v>0.0</v>
      </c>
      <c r="AG209" s="97" t="s">
        <v>624</v>
      </c>
      <c r="AH209" s="97" t="s">
        <v>624</v>
      </c>
      <c r="AI209" s="97" t="s">
        <v>624</v>
      </c>
      <c r="AJ209" s="97" t="s">
        <v>624</v>
      </c>
      <c r="AK209" s="97" t="s">
        <v>624</v>
      </c>
      <c r="AL209" s="103" t="s">
        <v>624</v>
      </c>
      <c r="AM209" s="79"/>
      <c r="AN209" s="211">
        <v>0.0</v>
      </c>
      <c r="AO209" s="212">
        <v>0.0</v>
      </c>
      <c r="AP209" s="97" t="s">
        <v>624</v>
      </c>
      <c r="AQ209" s="97" t="s">
        <v>624</v>
      </c>
      <c r="AR209" s="97" t="s">
        <v>624</v>
      </c>
      <c r="AS209" s="97" t="s">
        <v>624</v>
      </c>
      <c r="AT209" s="97" t="s">
        <v>624</v>
      </c>
      <c r="AU209" s="97" t="s">
        <v>624</v>
      </c>
    </row>
    <row r="210">
      <c r="A210" s="94" t="s">
        <v>341</v>
      </c>
      <c r="B210" s="94" t="s">
        <v>342</v>
      </c>
      <c r="C210" s="94" t="s">
        <v>343</v>
      </c>
      <c r="D210" s="94" t="s">
        <v>2197</v>
      </c>
      <c r="E210" s="94" t="s">
        <v>344</v>
      </c>
      <c r="F210" s="94" t="s">
        <v>64</v>
      </c>
      <c r="G210" s="94" t="s">
        <v>79</v>
      </c>
      <c r="H210" s="114" t="s">
        <v>1757</v>
      </c>
      <c r="I210" s="113">
        <v>43619.0</v>
      </c>
      <c r="J210" s="97">
        <v>29.0</v>
      </c>
      <c r="K210" s="97" t="str">
        <f t="shared" si="1"/>
        <v>29-56 days</v>
      </c>
      <c r="L210" s="105">
        <f t="shared" si="2"/>
        <v>45012</v>
      </c>
      <c r="M210" s="106" t="s">
        <v>2414</v>
      </c>
      <c r="N210" s="106"/>
      <c r="O210" s="113">
        <v>44383.0</v>
      </c>
      <c r="P210" s="98">
        <f t="shared" si="3"/>
        <v>634</v>
      </c>
      <c r="Q210" s="98">
        <f t="shared" si="4"/>
        <v>45012</v>
      </c>
      <c r="R210" s="98">
        <f t="shared" si="5"/>
        <v>629</v>
      </c>
      <c r="S210" s="98">
        <f t="shared" si="6"/>
        <v>629</v>
      </c>
      <c r="T210" s="113" t="str">
        <f t="shared" si="7"/>
        <v>above 56 days</v>
      </c>
      <c r="U210" s="209" t="s">
        <v>2415</v>
      </c>
      <c r="V210" s="104">
        <v>1.0</v>
      </c>
      <c r="W210" s="94">
        <v>1.0</v>
      </c>
      <c r="X210" s="97" t="s">
        <v>624</v>
      </c>
      <c r="Y210" s="97" t="s">
        <v>624</v>
      </c>
      <c r="Z210" s="97" t="s">
        <v>624</v>
      </c>
      <c r="AA210" s="97" t="s">
        <v>624</v>
      </c>
      <c r="AB210" s="97" t="s">
        <v>624</v>
      </c>
      <c r="AC210" s="97" t="s">
        <v>624</v>
      </c>
      <c r="AD210" s="209"/>
      <c r="AE210" s="103">
        <v>0.0</v>
      </c>
      <c r="AF210" s="97">
        <v>0.0</v>
      </c>
      <c r="AG210" s="97" t="s">
        <v>624</v>
      </c>
      <c r="AH210" s="97" t="s">
        <v>624</v>
      </c>
      <c r="AI210" s="97" t="s">
        <v>624</v>
      </c>
      <c r="AJ210" s="97" t="s">
        <v>624</v>
      </c>
      <c r="AK210" s="97" t="s">
        <v>624</v>
      </c>
      <c r="AL210" s="103" t="s">
        <v>624</v>
      </c>
      <c r="AM210" s="79" t="s">
        <v>1246</v>
      </c>
      <c r="AN210" s="211">
        <v>2.0</v>
      </c>
      <c r="AO210" s="212">
        <v>2.0</v>
      </c>
      <c r="AP210" s="97" t="s">
        <v>624</v>
      </c>
      <c r="AQ210" s="97" t="s">
        <v>624</v>
      </c>
      <c r="AR210" s="97" t="s">
        <v>624</v>
      </c>
      <c r="AS210" s="97" t="s">
        <v>624</v>
      </c>
      <c r="AT210" s="97" t="s">
        <v>624</v>
      </c>
      <c r="AU210" s="97" t="s">
        <v>624</v>
      </c>
    </row>
    <row r="211">
      <c r="A211" s="94" t="s">
        <v>448</v>
      </c>
      <c r="B211" s="94" t="s">
        <v>1758</v>
      </c>
      <c r="C211" s="94" t="s">
        <v>1758</v>
      </c>
      <c r="D211" s="94" t="s">
        <v>2197</v>
      </c>
      <c r="E211" s="94" t="s">
        <v>450</v>
      </c>
      <c r="F211" s="94" t="s">
        <v>1288</v>
      </c>
      <c r="G211" s="94" t="s">
        <v>135</v>
      </c>
      <c r="H211" s="76" t="s">
        <v>1759</v>
      </c>
      <c r="I211" s="114" t="s">
        <v>1760</v>
      </c>
      <c r="J211" s="97">
        <v>3.0</v>
      </c>
      <c r="K211" s="97" t="str">
        <f t="shared" si="1"/>
        <v>1-28 days</v>
      </c>
      <c r="L211" s="105">
        <f t="shared" si="2"/>
        <v>45012</v>
      </c>
      <c r="M211" s="113">
        <v>44382.0</v>
      </c>
      <c r="N211" s="106"/>
      <c r="O211" s="106"/>
      <c r="P211" s="98">
        <f t="shared" si="3"/>
        <v>630</v>
      </c>
      <c r="Q211" s="98">
        <f t="shared" si="4"/>
        <v>45012</v>
      </c>
      <c r="R211" s="98">
        <f t="shared" si="5"/>
        <v>45012</v>
      </c>
      <c r="S211" s="98">
        <f t="shared" si="6"/>
        <v>630</v>
      </c>
      <c r="T211" s="113" t="str">
        <f t="shared" si="7"/>
        <v>above 56 days</v>
      </c>
      <c r="U211" s="209" t="s">
        <v>1348</v>
      </c>
      <c r="V211" s="104">
        <v>2.0</v>
      </c>
      <c r="W211" s="94">
        <v>2.0</v>
      </c>
      <c r="X211" s="97" t="s">
        <v>624</v>
      </c>
      <c r="Y211" s="97" t="s">
        <v>624</v>
      </c>
      <c r="Z211" s="97" t="s">
        <v>624</v>
      </c>
      <c r="AA211" s="97" t="s">
        <v>624</v>
      </c>
      <c r="AB211" s="97" t="s">
        <v>624</v>
      </c>
      <c r="AC211" s="97" t="s">
        <v>624</v>
      </c>
      <c r="AD211" s="209"/>
      <c r="AE211" s="103">
        <v>0.0</v>
      </c>
      <c r="AF211" s="97">
        <v>0.0</v>
      </c>
      <c r="AG211" s="97" t="s">
        <v>624</v>
      </c>
      <c r="AH211" s="97" t="s">
        <v>624</v>
      </c>
      <c r="AI211" s="97" t="s">
        <v>624</v>
      </c>
      <c r="AJ211" s="97" t="s">
        <v>624</v>
      </c>
      <c r="AK211" s="97" t="s">
        <v>624</v>
      </c>
      <c r="AL211" s="103" t="s">
        <v>624</v>
      </c>
      <c r="AM211" s="79"/>
      <c r="AN211" s="211">
        <v>0.0</v>
      </c>
      <c r="AO211" s="212">
        <v>0.0</v>
      </c>
      <c r="AP211" s="97" t="s">
        <v>624</v>
      </c>
      <c r="AQ211" s="97" t="s">
        <v>624</v>
      </c>
      <c r="AR211" s="97" t="s">
        <v>624</v>
      </c>
      <c r="AS211" s="97" t="s">
        <v>624</v>
      </c>
      <c r="AT211" s="97" t="s">
        <v>624</v>
      </c>
      <c r="AU211" s="97" t="s">
        <v>624</v>
      </c>
    </row>
    <row r="212">
      <c r="A212" s="94" t="s">
        <v>295</v>
      </c>
      <c r="B212" s="94" t="s">
        <v>296</v>
      </c>
      <c r="C212" s="94" t="s">
        <v>297</v>
      </c>
      <c r="D212" s="94" t="s">
        <v>76</v>
      </c>
      <c r="E212" s="94" t="s">
        <v>298</v>
      </c>
      <c r="F212" s="94" t="s">
        <v>1138</v>
      </c>
      <c r="G212" s="94" t="s">
        <v>89</v>
      </c>
      <c r="H212" s="76" t="s">
        <v>362</v>
      </c>
      <c r="I212" s="114" t="s">
        <v>1761</v>
      </c>
      <c r="J212" s="97">
        <v>33.0</v>
      </c>
      <c r="K212" s="97" t="str">
        <f t="shared" si="1"/>
        <v>29-56 days</v>
      </c>
      <c r="L212" s="105">
        <f t="shared" si="2"/>
        <v>45012</v>
      </c>
      <c r="M212" s="106" t="s">
        <v>2392</v>
      </c>
      <c r="N212" s="106"/>
      <c r="O212" s="106"/>
      <c r="P212" s="98">
        <f t="shared" si="3"/>
        <v>633</v>
      </c>
      <c r="Q212" s="98">
        <f t="shared" si="4"/>
        <v>45012</v>
      </c>
      <c r="R212" s="98">
        <f t="shared" si="5"/>
        <v>45012</v>
      </c>
      <c r="S212" s="98">
        <f t="shared" si="6"/>
        <v>633</v>
      </c>
      <c r="T212" s="113" t="str">
        <f t="shared" si="7"/>
        <v>above 56 days</v>
      </c>
      <c r="U212" s="209" t="s">
        <v>1380</v>
      </c>
      <c r="V212" s="104">
        <v>2.0</v>
      </c>
      <c r="W212" s="94">
        <v>2.0</v>
      </c>
      <c r="X212" s="97" t="s">
        <v>624</v>
      </c>
      <c r="Y212" s="97" t="s">
        <v>624</v>
      </c>
      <c r="Z212" s="97" t="s">
        <v>624</v>
      </c>
      <c r="AA212" s="97" t="s">
        <v>624</v>
      </c>
      <c r="AB212" s="97" t="s">
        <v>624</v>
      </c>
      <c r="AC212" s="97" t="s">
        <v>624</v>
      </c>
      <c r="AD212" s="209"/>
      <c r="AE212" s="103">
        <v>0.0</v>
      </c>
      <c r="AF212" s="97">
        <v>0.0</v>
      </c>
      <c r="AG212" s="97" t="s">
        <v>624</v>
      </c>
      <c r="AH212" s="97" t="s">
        <v>624</v>
      </c>
      <c r="AI212" s="97" t="s">
        <v>624</v>
      </c>
      <c r="AJ212" s="97" t="s">
        <v>624</v>
      </c>
      <c r="AK212" s="97" t="s">
        <v>624</v>
      </c>
      <c r="AL212" s="103" t="s">
        <v>624</v>
      </c>
      <c r="AM212" s="79"/>
      <c r="AN212" s="211">
        <v>0.0</v>
      </c>
      <c r="AO212" s="212">
        <v>0.0</v>
      </c>
      <c r="AP212" s="97" t="s">
        <v>624</v>
      </c>
      <c r="AQ212" s="97" t="s">
        <v>624</v>
      </c>
      <c r="AR212" s="97" t="s">
        <v>624</v>
      </c>
      <c r="AS212" s="97" t="s">
        <v>624</v>
      </c>
      <c r="AT212" s="97" t="s">
        <v>624</v>
      </c>
      <c r="AU212" s="97" t="s">
        <v>624</v>
      </c>
    </row>
    <row r="213">
      <c r="A213" s="94" t="s">
        <v>86</v>
      </c>
      <c r="B213" s="94" t="s">
        <v>428</v>
      </c>
      <c r="C213" s="94" t="s">
        <v>428</v>
      </c>
      <c r="D213" s="94" t="s">
        <v>2196</v>
      </c>
      <c r="E213" s="94" t="s">
        <v>152</v>
      </c>
      <c r="F213" s="94" t="s">
        <v>1123</v>
      </c>
      <c r="G213" s="94" t="s">
        <v>89</v>
      </c>
      <c r="H213" s="97"/>
      <c r="I213" s="97" t="s">
        <v>1762</v>
      </c>
      <c r="J213" s="97">
        <v>5.0</v>
      </c>
      <c r="K213" s="97" t="str">
        <f t="shared" si="1"/>
        <v>1-28 days</v>
      </c>
      <c r="L213" s="105">
        <f t="shared" si="2"/>
        <v>45012</v>
      </c>
      <c r="M213" s="106" t="s">
        <v>2382</v>
      </c>
      <c r="N213" s="106"/>
      <c r="O213" s="106"/>
      <c r="P213" s="98">
        <f t="shared" si="3"/>
        <v>605</v>
      </c>
      <c r="Q213" s="98">
        <f t="shared" si="4"/>
        <v>45012</v>
      </c>
      <c r="R213" s="98">
        <f t="shared" si="5"/>
        <v>45012</v>
      </c>
      <c r="S213" s="98">
        <f t="shared" si="6"/>
        <v>605</v>
      </c>
      <c r="T213" s="113" t="str">
        <f t="shared" si="7"/>
        <v>above 56 days</v>
      </c>
      <c r="U213" s="208" t="s">
        <v>2383</v>
      </c>
      <c r="V213" s="104">
        <v>7.0</v>
      </c>
      <c r="W213" s="94">
        <v>7.0</v>
      </c>
      <c r="X213" s="97" t="s">
        <v>624</v>
      </c>
      <c r="Y213" s="97" t="s">
        <v>624</v>
      </c>
      <c r="Z213" s="97" t="s">
        <v>624</v>
      </c>
      <c r="AA213" s="97" t="s">
        <v>624</v>
      </c>
      <c r="AB213" s="97" t="s">
        <v>624</v>
      </c>
      <c r="AC213" s="97" t="s">
        <v>624</v>
      </c>
      <c r="AD213" s="209"/>
      <c r="AE213" s="103">
        <v>0.0</v>
      </c>
      <c r="AF213" s="97">
        <v>0.0</v>
      </c>
      <c r="AG213" s="97" t="s">
        <v>624</v>
      </c>
      <c r="AH213" s="97" t="s">
        <v>624</v>
      </c>
      <c r="AI213" s="97" t="s">
        <v>624</v>
      </c>
      <c r="AJ213" s="97" t="s">
        <v>624</v>
      </c>
      <c r="AK213" s="97" t="s">
        <v>624</v>
      </c>
      <c r="AL213" s="103" t="s">
        <v>624</v>
      </c>
      <c r="AM213" s="79"/>
      <c r="AN213" s="211">
        <v>0.0</v>
      </c>
      <c r="AO213" s="212">
        <v>0.0</v>
      </c>
      <c r="AP213" s="97" t="s">
        <v>624</v>
      </c>
      <c r="AQ213" s="97" t="s">
        <v>624</v>
      </c>
      <c r="AR213" s="97" t="s">
        <v>624</v>
      </c>
      <c r="AS213" s="97" t="s">
        <v>624</v>
      </c>
      <c r="AT213" s="97" t="s">
        <v>624</v>
      </c>
      <c r="AU213" s="97" t="s">
        <v>624</v>
      </c>
    </row>
    <row r="214">
      <c r="A214" s="94" t="s">
        <v>74</v>
      </c>
      <c r="B214" s="94" t="s">
        <v>1763</v>
      </c>
      <c r="C214" s="94" t="s">
        <v>1763</v>
      </c>
      <c r="D214" s="75"/>
      <c r="E214" s="94"/>
      <c r="F214" s="94" t="s">
        <v>1262</v>
      </c>
      <c r="G214" s="94" t="s">
        <v>79</v>
      </c>
      <c r="H214" s="97"/>
      <c r="I214" s="97"/>
      <c r="J214" s="97">
        <v>6.0</v>
      </c>
      <c r="K214" s="97" t="str">
        <f t="shared" si="1"/>
        <v>1-28 days</v>
      </c>
      <c r="L214" s="105">
        <f t="shared" si="2"/>
        <v>45012</v>
      </c>
      <c r="M214" s="106" t="s">
        <v>2379</v>
      </c>
      <c r="N214" s="106"/>
      <c r="O214" s="106"/>
      <c r="P214" s="98">
        <f t="shared" si="3"/>
        <v>606</v>
      </c>
      <c r="Q214" s="98">
        <f t="shared" si="4"/>
        <v>45012</v>
      </c>
      <c r="R214" s="98">
        <f t="shared" si="5"/>
        <v>45012</v>
      </c>
      <c r="S214" s="98">
        <f t="shared" si="6"/>
        <v>606</v>
      </c>
      <c r="T214" s="113" t="str">
        <f t="shared" si="7"/>
        <v>above 56 days</v>
      </c>
      <c r="U214" s="208" t="s">
        <v>2380</v>
      </c>
      <c r="V214" s="104">
        <v>2.0</v>
      </c>
      <c r="W214" s="94">
        <v>2.0</v>
      </c>
      <c r="X214" s="97" t="s">
        <v>624</v>
      </c>
      <c r="Y214" s="97" t="s">
        <v>624</v>
      </c>
      <c r="Z214" s="97" t="s">
        <v>624</v>
      </c>
      <c r="AA214" s="97" t="s">
        <v>624</v>
      </c>
      <c r="AB214" s="97" t="s">
        <v>624</v>
      </c>
      <c r="AC214" s="97" t="s">
        <v>624</v>
      </c>
      <c r="AD214" s="209"/>
      <c r="AE214" s="103">
        <v>0.0</v>
      </c>
      <c r="AF214" s="97">
        <v>0.0</v>
      </c>
      <c r="AG214" s="97" t="s">
        <v>624</v>
      </c>
      <c r="AH214" s="97" t="s">
        <v>624</v>
      </c>
      <c r="AI214" s="97" t="s">
        <v>624</v>
      </c>
      <c r="AJ214" s="97" t="s">
        <v>624</v>
      </c>
      <c r="AK214" s="97" t="s">
        <v>624</v>
      </c>
      <c r="AL214" s="103" t="s">
        <v>624</v>
      </c>
      <c r="AM214" s="79"/>
      <c r="AN214" s="211">
        <v>0.0</v>
      </c>
      <c r="AO214" s="212">
        <v>0.0</v>
      </c>
      <c r="AP214" s="97" t="s">
        <v>624</v>
      </c>
      <c r="AQ214" s="97" t="s">
        <v>624</v>
      </c>
      <c r="AR214" s="97" t="s">
        <v>624</v>
      </c>
      <c r="AS214" s="97" t="s">
        <v>624</v>
      </c>
      <c r="AT214" s="97" t="s">
        <v>624</v>
      </c>
      <c r="AU214" s="97" t="s">
        <v>624</v>
      </c>
    </row>
    <row r="215">
      <c r="A215" s="94" t="s">
        <v>1764</v>
      </c>
      <c r="B215" s="94" t="s">
        <v>1765</v>
      </c>
      <c r="C215" s="94" t="s">
        <v>1765</v>
      </c>
      <c r="D215" s="94" t="s">
        <v>2198</v>
      </c>
      <c r="E215" s="94" t="s">
        <v>1766</v>
      </c>
      <c r="F215" s="94" t="s">
        <v>1144</v>
      </c>
      <c r="G215" s="94" t="s">
        <v>106</v>
      </c>
      <c r="H215" s="115">
        <v>44540.0</v>
      </c>
      <c r="I215" s="113">
        <v>47400.0</v>
      </c>
      <c r="J215" s="97">
        <v>7.0</v>
      </c>
      <c r="K215" s="97" t="str">
        <f t="shared" si="1"/>
        <v>1-28 days</v>
      </c>
      <c r="L215" s="105">
        <f t="shared" si="2"/>
        <v>45012</v>
      </c>
      <c r="M215" s="106" t="s">
        <v>1768</v>
      </c>
      <c r="N215" s="106"/>
      <c r="O215" s="106"/>
      <c r="P215" s="98">
        <f t="shared" si="3"/>
        <v>607</v>
      </c>
      <c r="Q215" s="98">
        <f t="shared" si="4"/>
        <v>45012</v>
      </c>
      <c r="R215" s="98">
        <f t="shared" si="5"/>
        <v>45012</v>
      </c>
      <c r="S215" s="98">
        <f t="shared" si="6"/>
        <v>607</v>
      </c>
      <c r="T215" s="113" t="str">
        <f t="shared" si="7"/>
        <v>above 56 days</v>
      </c>
      <c r="U215" s="208" t="s">
        <v>1767</v>
      </c>
      <c r="V215" s="104">
        <v>1.0</v>
      </c>
      <c r="W215" s="94">
        <v>1.0</v>
      </c>
      <c r="X215" s="97" t="s">
        <v>624</v>
      </c>
      <c r="Y215" s="97" t="s">
        <v>624</v>
      </c>
      <c r="Z215" s="97" t="s">
        <v>624</v>
      </c>
      <c r="AA215" s="97" t="s">
        <v>624</v>
      </c>
      <c r="AB215" s="97" t="s">
        <v>624</v>
      </c>
      <c r="AC215" s="97" t="s">
        <v>624</v>
      </c>
      <c r="AD215" s="209"/>
      <c r="AE215" s="103">
        <v>0.0</v>
      </c>
      <c r="AF215" s="97">
        <v>0.0</v>
      </c>
      <c r="AG215" s="97" t="s">
        <v>624</v>
      </c>
      <c r="AH215" s="97" t="s">
        <v>624</v>
      </c>
      <c r="AI215" s="97" t="s">
        <v>624</v>
      </c>
      <c r="AJ215" s="97" t="s">
        <v>624</v>
      </c>
      <c r="AK215" s="97" t="s">
        <v>624</v>
      </c>
      <c r="AL215" s="103" t="s">
        <v>624</v>
      </c>
      <c r="AM215" s="79"/>
      <c r="AN215" s="211">
        <v>0.0</v>
      </c>
      <c r="AO215" s="212">
        <v>0.0</v>
      </c>
      <c r="AP215" s="97" t="s">
        <v>624</v>
      </c>
      <c r="AQ215" s="97" t="s">
        <v>624</v>
      </c>
      <c r="AR215" s="97" t="s">
        <v>624</v>
      </c>
      <c r="AS215" s="97" t="s">
        <v>624</v>
      </c>
      <c r="AT215" s="97" t="s">
        <v>624</v>
      </c>
      <c r="AU215" s="97" t="s">
        <v>624</v>
      </c>
    </row>
    <row r="216">
      <c r="A216" s="94" t="s">
        <v>103</v>
      </c>
      <c r="B216" s="94" t="s">
        <v>104</v>
      </c>
      <c r="C216" s="94" t="s">
        <v>104</v>
      </c>
      <c r="D216" s="94" t="s">
        <v>2196</v>
      </c>
      <c r="E216" s="94" t="s">
        <v>105</v>
      </c>
      <c r="F216" s="94" t="s">
        <v>1123</v>
      </c>
      <c r="G216" s="94" t="s">
        <v>106</v>
      </c>
      <c r="H216" s="113">
        <v>44784.0</v>
      </c>
      <c r="I216" s="97"/>
      <c r="J216" s="97">
        <v>7.0</v>
      </c>
      <c r="K216" s="97" t="str">
        <f t="shared" si="1"/>
        <v>1-28 days</v>
      </c>
      <c r="L216" s="105">
        <f t="shared" si="2"/>
        <v>45012</v>
      </c>
      <c r="M216" s="106" t="s">
        <v>1768</v>
      </c>
      <c r="N216" s="106"/>
      <c r="O216" s="106"/>
      <c r="P216" s="98">
        <f t="shared" si="3"/>
        <v>607</v>
      </c>
      <c r="Q216" s="98">
        <f t="shared" si="4"/>
        <v>45012</v>
      </c>
      <c r="R216" s="98">
        <f t="shared" si="5"/>
        <v>45012</v>
      </c>
      <c r="S216" s="98">
        <f t="shared" si="6"/>
        <v>607</v>
      </c>
      <c r="T216" s="113" t="str">
        <f t="shared" si="7"/>
        <v>above 56 days</v>
      </c>
      <c r="U216" s="208" t="s">
        <v>1767</v>
      </c>
      <c r="V216" s="104">
        <v>9.0</v>
      </c>
      <c r="W216" s="94">
        <v>9.0</v>
      </c>
      <c r="X216" s="97" t="s">
        <v>624</v>
      </c>
      <c r="Y216" s="97" t="s">
        <v>624</v>
      </c>
      <c r="Z216" s="97" t="s">
        <v>624</v>
      </c>
      <c r="AA216" s="97" t="s">
        <v>624</v>
      </c>
      <c r="AB216" s="97" t="s">
        <v>624</v>
      </c>
      <c r="AC216" s="97" t="s">
        <v>624</v>
      </c>
      <c r="AD216" s="209"/>
      <c r="AE216" s="103">
        <v>0.0</v>
      </c>
      <c r="AF216" s="97">
        <v>0.0</v>
      </c>
      <c r="AG216" s="97" t="s">
        <v>624</v>
      </c>
      <c r="AH216" s="97" t="s">
        <v>624</v>
      </c>
      <c r="AI216" s="97" t="s">
        <v>624</v>
      </c>
      <c r="AJ216" s="97" t="s">
        <v>624</v>
      </c>
      <c r="AK216" s="97" t="s">
        <v>624</v>
      </c>
      <c r="AL216" s="103" t="s">
        <v>624</v>
      </c>
      <c r="AM216" s="79"/>
      <c r="AN216" s="211">
        <v>0.0</v>
      </c>
      <c r="AO216" s="212">
        <v>0.0</v>
      </c>
      <c r="AP216" s="97" t="s">
        <v>624</v>
      </c>
      <c r="AQ216" s="97" t="s">
        <v>624</v>
      </c>
      <c r="AR216" s="97" t="s">
        <v>624</v>
      </c>
      <c r="AS216" s="97" t="s">
        <v>624</v>
      </c>
      <c r="AT216" s="97" t="s">
        <v>624</v>
      </c>
      <c r="AU216" s="97" t="s">
        <v>624</v>
      </c>
    </row>
    <row r="217">
      <c r="A217" s="94" t="s">
        <v>625</v>
      </c>
      <c r="B217" s="94" t="s">
        <v>626</v>
      </c>
      <c r="C217" s="94" t="s">
        <v>627</v>
      </c>
      <c r="D217" s="94" t="s">
        <v>2198</v>
      </c>
      <c r="E217" s="94" t="s">
        <v>990</v>
      </c>
      <c r="F217" s="94" t="s">
        <v>1144</v>
      </c>
      <c r="G217" s="94" t="s">
        <v>89</v>
      </c>
      <c r="H217" s="97" t="s">
        <v>1769</v>
      </c>
      <c r="I217" s="97" t="s">
        <v>1574</v>
      </c>
      <c r="J217" s="97">
        <v>8.0</v>
      </c>
      <c r="K217" s="97" t="str">
        <f t="shared" si="1"/>
        <v>1-28 days</v>
      </c>
      <c r="L217" s="105">
        <f t="shared" si="2"/>
        <v>45012</v>
      </c>
      <c r="M217" s="106" t="s">
        <v>1560</v>
      </c>
      <c r="N217" s="106"/>
      <c r="O217" s="106" t="s">
        <v>1149</v>
      </c>
      <c r="P217" s="98">
        <f t="shared" si="3"/>
        <v>609</v>
      </c>
      <c r="Q217" s="98">
        <f t="shared" si="4"/>
        <v>45012</v>
      </c>
      <c r="R217" s="98">
        <f t="shared" si="5"/>
        <v>608</v>
      </c>
      <c r="S217" s="98">
        <f t="shared" si="6"/>
        <v>608</v>
      </c>
      <c r="T217" s="113" t="str">
        <f t="shared" si="7"/>
        <v>above 56 days</v>
      </c>
      <c r="U217" s="208" t="s">
        <v>1558</v>
      </c>
      <c r="V217" s="104">
        <v>5.0</v>
      </c>
      <c r="W217" s="94">
        <v>5.0</v>
      </c>
      <c r="X217" s="97" t="s">
        <v>624</v>
      </c>
      <c r="Y217" s="97" t="s">
        <v>624</v>
      </c>
      <c r="Z217" s="97" t="s">
        <v>624</v>
      </c>
      <c r="AA217" s="97" t="s">
        <v>624</v>
      </c>
      <c r="AB217" s="97" t="s">
        <v>624</v>
      </c>
      <c r="AC217" s="97" t="s">
        <v>624</v>
      </c>
      <c r="AD217" s="209"/>
      <c r="AE217" s="103">
        <v>0.0</v>
      </c>
      <c r="AF217" s="97">
        <v>0.0</v>
      </c>
      <c r="AG217" s="97" t="s">
        <v>624</v>
      </c>
      <c r="AH217" s="97" t="s">
        <v>624</v>
      </c>
      <c r="AI217" s="97" t="s">
        <v>624</v>
      </c>
      <c r="AJ217" s="97" t="s">
        <v>624</v>
      </c>
      <c r="AK217" s="97" t="s">
        <v>624</v>
      </c>
      <c r="AL217" s="103" t="s">
        <v>624</v>
      </c>
      <c r="AM217" s="210" t="s">
        <v>1147</v>
      </c>
      <c r="AN217" s="211">
        <v>39.0</v>
      </c>
      <c r="AO217" s="212">
        <v>39.0</v>
      </c>
      <c r="AP217" s="97" t="s">
        <v>624</v>
      </c>
      <c r="AQ217" s="97" t="s">
        <v>624</v>
      </c>
      <c r="AR217" s="97" t="s">
        <v>624</v>
      </c>
      <c r="AS217" s="97" t="s">
        <v>624</v>
      </c>
      <c r="AT217" s="97" t="s">
        <v>624</v>
      </c>
      <c r="AU217" s="97" t="s">
        <v>624</v>
      </c>
    </row>
    <row r="218">
      <c r="A218" s="94" t="s">
        <v>517</v>
      </c>
      <c r="B218" s="94" t="s">
        <v>581</v>
      </c>
      <c r="C218" s="94" t="s">
        <v>581</v>
      </c>
      <c r="D218" s="94" t="s">
        <v>2197</v>
      </c>
      <c r="E218" s="94" t="s">
        <v>520</v>
      </c>
      <c r="F218" s="94" t="s">
        <v>64</v>
      </c>
      <c r="G218" s="94" t="s">
        <v>65</v>
      </c>
      <c r="H218" s="113">
        <v>45174.0</v>
      </c>
      <c r="I218" s="97" t="s">
        <v>1770</v>
      </c>
      <c r="J218" s="97">
        <v>9.0</v>
      </c>
      <c r="K218" s="97" t="str">
        <f t="shared" si="1"/>
        <v>1-28 days</v>
      </c>
      <c r="L218" s="105">
        <f t="shared" si="2"/>
        <v>45012</v>
      </c>
      <c r="M218" s="106" t="s">
        <v>1560</v>
      </c>
      <c r="N218" s="106"/>
      <c r="O218" s="106"/>
      <c r="P218" s="98">
        <f t="shared" si="3"/>
        <v>609</v>
      </c>
      <c r="Q218" s="98">
        <f t="shared" si="4"/>
        <v>45012</v>
      </c>
      <c r="R218" s="98">
        <f t="shared" si="5"/>
        <v>45012</v>
      </c>
      <c r="S218" s="98">
        <f t="shared" si="6"/>
        <v>609</v>
      </c>
      <c r="T218" s="113" t="str">
        <f t="shared" si="7"/>
        <v>above 56 days</v>
      </c>
      <c r="U218" s="208" t="s">
        <v>1558</v>
      </c>
      <c r="V218" s="104">
        <v>1.0</v>
      </c>
      <c r="W218" s="94">
        <v>1.0</v>
      </c>
      <c r="X218" s="97" t="s">
        <v>624</v>
      </c>
      <c r="Y218" s="97" t="s">
        <v>624</v>
      </c>
      <c r="Z218" s="97" t="s">
        <v>624</v>
      </c>
      <c r="AA218" s="97" t="s">
        <v>624</v>
      </c>
      <c r="AB218" s="97" t="s">
        <v>624</v>
      </c>
      <c r="AC218" s="97" t="s">
        <v>624</v>
      </c>
      <c r="AD218" s="209"/>
      <c r="AE218" s="103">
        <v>0.0</v>
      </c>
      <c r="AF218" s="97">
        <v>0.0</v>
      </c>
      <c r="AG218" s="97" t="s">
        <v>624</v>
      </c>
      <c r="AH218" s="97" t="s">
        <v>624</v>
      </c>
      <c r="AI218" s="97" t="s">
        <v>624</v>
      </c>
      <c r="AJ218" s="97" t="s">
        <v>624</v>
      </c>
      <c r="AK218" s="97" t="s">
        <v>624</v>
      </c>
      <c r="AL218" s="103" t="s">
        <v>624</v>
      </c>
      <c r="AM218" s="79"/>
      <c r="AN218" s="211">
        <v>0.0</v>
      </c>
      <c r="AO218" s="212">
        <v>0.0</v>
      </c>
      <c r="AP218" s="97" t="s">
        <v>624</v>
      </c>
      <c r="AQ218" s="97" t="s">
        <v>624</v>
      </c>
      <c r="AR218" s="97" t="s">
        <v>624</v>
      </c>
      <c r="AS218" s="97" t="s">
        <v>624</v>
      </c>
      <c r="AT218" s="97" t="s">
        <v>624</v>
      </c>
      <c r="AU218" s="97" t="s">
        <v>624</v>
      </c>
    </row>
    <row r="219">
      <c r="A219" s="94" t="s">
        <v>882</v>
      </c>
      <c r="B219" s="94" t="s">
        <v>883</v>
      </c>
      <c r="C219" s="94" t="s">
        <v>884</v>
      </c>
      <c r="D219" s="94" t="s">
        <v>2196</v>
      </c>
      <c r="E219" s="94" t="s">
        <v>885</v>
      </c>
      <c r="F219" s="94" t="s">
        <v>1123</v>
      </c>
      <c r="G219" s="94" t="s">
        <v>79</v>
      </c>
      <c r="H219" s="97" t="s">
        <v>1773</v>
      </c>
      <c r="I219" s="113">
        <v>44138.0</v>
      </c>
      <c r="J219" s="97">
        <v>13.0</v>
      </c>
      <c r="K219" s="97" t="str">
        <f t="shared" si="1"/>
        <v>1-28 days</v>
      </c>
      <c r="L219" s="105">
        <f t="shared" si="2"/>
        <v>45012</v>
      </c>
      <c r="M219" s="106" t="s">
        <v>1127</v>
      </c>
      <c r="N219" s="106"/>
      <c r="O219" s="106"/>
      <c r="P219" s="98">
        <f t="shared" si="3"/>
        <v>613</v>
      </c>
      <c r="Q219" s="98">
        <f t="shared" si="4"/>
        <v>45012</v>
      </c>
      <c r="R219" s="98">
        <f t="shared" si="5"/>
        <v>45012</v>
      </c>
      <c r="S219" s="98">
        <f t="shared" si="6"/>
        <v>613</v>
      </c>
      <c r="T219" s="113" t="str">
        <f t="shared" si="7"/>
        <v>above 56 days</v>
      </c>
      <c r="U219" s="208" t="s">
        <v>1125</v>
      </c>
      <c r="V219" s="104">
        <v>1.0</v>
      </c>
      <c r="W219" s="94">
        <v>1.0</v>
      </c>
      <c r="X219" s="97" t="s">
        <v>624</v>
      </c>
      <c r="Y219" s="97" t="s">
        <v>624</v>
      </c>
      <c r="Z219" s="97" t="s">
        <v>624</v>
      </c>
      <c r="AA219" s="97" t="s">
        <v>624</v>
      </c>
      <c r="AB219" s="97" t="s">
        <v>624</v>
      </c>
      <c r="AC219" s="97" t="s">
        <v>624</v>
      </c>
      <c r="AD219" s="209"/>
      <c r="AE219" s="103">
        <v>0.0</v>
      </c>
      <c r="AF219" s="97">
        <v>0.0</v>
      </c>
      <c r="AG219" s="97" t="s">
        <v>624</v>
      </c>
      <c r="AH219" s="97" t="s">
        <v>624</v>
      </c>
      <c r="AI219" s="97" t="s">
        <v>624</v>
      </c>
      <c r="AJ219" s="97" t="s">
        <v>624</v>
      </c>
      <c r="AK219" s="97" t="s">
        <v>624</v>
      </c>
      <c r="AL219" s="103" t="s">
        <v>624</v>
      </c>
      <c r="AM219" s="79"/>
      <c r="AN219" s="211">
        <v>0.0</v>
      </c>
      <c r="AO219" s="212">
        <v>0.0</v>
      </c>
      <c r="AP219" s="97" t="s">
        <v>624</v>
      </c>
      <c r="AQ219" s="97" t="s">
        <v>624</v>
      </c>
      <c r="AR219" s="97" t="s">
        <v>624</v>
      </c>
      <c r="AS219" s="97" t="s">
        <v>624</v>
      </c>
      <c r="AT219" s="97" t="s">
        <v>624</v>
      </c>
      <c r="AU219" s="97" t="s">
        <v>624</v>
      </c>
    </row>
    <row r="220">
      <c r="A220" s="94"/>
      <c r="B220" s="94" t="s">
        <v>2200</v>
      </c>
      <c r="C220" s="94" t="s">
        <v>2200</v>
      </c>
      <c r="D220" s="75"/>
      <c r="E220" s="94"/>
      <c r="F220" s="94"/>
      <c r="G220" s="94"/>
      <c r="H220" s="97"/>
      <c r="I220" s="97"/>
      <c r="J220" s="97">
        <v>13.0</v>
      </c>
      <c r="K220" s="97" t="str">
        <f t="shared" si="1"/>
        <v>1-28 days</v>
      </c>
      <c r="L220" s="105">
        <f t="shared" si="2"/>
        <v>45012</v>
      </c>
      <c r="M220" s="106" t="s">
        <v>1127</v>
      </c>
      <c r="N220" s="106" t="s">
        <v>2398</v>
      </c>
      <c r="O220" s="106"/>
      <c r="P220" s="98">
        <f t="shared" si="3"/>
        <v>613</v>
      </c>
      <c r="Q220" s="98">
        <f t="shared" si="4"/>
        <v>614</v>
      </c>
      <c r="R220" s="98">
        <f t="shared" si="5"/>
        <v>45012</v>
      </c>
      <c r="S220" s="98">
        <f t="shared" si="6"/>
        <v>613</v>
      </c>
      <c r="T220" s="113" t="str">
        <f t="shared" si="7"/>
        <v>above 56 days</v>
      </c>
      <c r="U220" s="208" t="s">
        <v>1125</v>
      </c>
      <c r="V220" s="104">
        <v>3.0</v>
      </c>
      <c r="W220" s="94">
        <v>3.0</v>
      </c>
      <c r="X220" s="97" t="s">
        <v>624</v>
      </c>
      <c r="Y220" s="97" t="s">
        <v>624</v>
      </c>
      <c r="Z220" s="97" t="s">
        <v>624</v>
      </c>
      <c r="AA220" s="97" t="s">
        <v>624</v>
      </c>
      <c r="AB220" s="97" t="s">
        <v>624</v>
      </c>
      <c r="AC220" s="97" t="s">
        <v>624</v>
      </c>
      <c r="AD220" s="208" t="s">
        <v>2399</v>
      </c>
      <c r="AE220" s="103">
        <v>1.0</v>
      </c>
      <c r="AF220" s="97">
        <v>1.0</v>
      </c>
      <c r="AG220" s="97" t="s">
        <v>624</v>
      </c>
      <c r="AH220" s="97" t="s">
        <v>624</v>
      </c>
      <c r="AI220" s="97" t="s">
        <v>624</v>
      </c>
      <c r="AJ220" s="97" t="s">
        <v>624</v>
      </c>
      <c r="AK220" s="97" t="s">
        <v>624</v>
      </c>
      <c r="AL220" s="103" t="s">
        <v>624</v>
      </c>
      <c r="AM220" s="79"/>
      <c r="AN220" s="211">
        <v>0.0</v>
      </c>
      <c r="AO220" s="212">
        <v>0.0</v>
      </c>
      <c r="AP220" s="97" t="s">
        <v>624</v>
      </c>
      <c r="AQ220" s="97" t="s">
        <v>624</v>
      </c>
      <c r="AR220" s="97" t="s">
        <v>624</v>
      </c>
      <c r="AS220" s="97" t="s">
        <v>624</v>
      </c>
      <c r="AT220" s="97" t="s">
        <v>624</v>
      </c>
      <c r="AU220" s="97" t="s">
        <v>624</v>
      </c>
    </row>
    <row r="221">
      <c r="A221" s="94" t="s">
        <v>945</v>
      </c>
      <c r="B221" s="94" t="s">
        <v>946</v>
      </c>
      <c r="C221" s="94" t="s">
        <v>946</v>
      </c>
      <c r="D221" s="94" t="s">
        <v>2197</v>
      </c>
      <c r="E221" s="94" t="s">
        <v>947</v>
      </c>
      <c r="F221" s="94" t="s">
        <v>1123</v>
      </c>
      <c r="G221" s="94" t="s">
        <v>466</v>
      </c>
      <c r="H221" s="97" t="s">
        <v>1774</v>
      </c>
      <c r="I221" s="113">
        <v>46998.0</v>
      </c>
      <c r="J221" s="97">
        <v>15.0</v>
      </c>
      <c r="K221" s="97" t="str">
        <f t="shared" si="1"/>
        <v>1-28 days</v>
      </c>
      <c r="L221" s="105">
        <f t="shared" si="2"/>
        <v>45012</v>
      </c>
      <c r="M221" s="106" t="s">
        <v>2391</v>
      </c>
      <c r="N221" s="106"/>
      <c r="O221" s="106"/>
      <c r="P221" s="98">
        <f t="shared" si="3"/>
        <v>615</v>
      </c>
      <c r="Q221" s="98">
        <f t="shared" si="4"/>
        <v>45012</v>
      </c>
      <c r="R221" s="98">
        <f t="shared" si="5"/>
        <v>45012</v>
      </c>
      <c r="S221" s="98">
        <f t="shared" si="6"/>
        <v>615</v>
      </c>
      <c r="T221" s="113" t="str">
        <f t="shared" si="7"/>
        <v>above 56 days</v>
      </c>
      <c r="U221" s="208" t="s">
        <v>1812</v>
      </c>
      <c r="V221" s="104">
        <v>2.0</v>
      </c>
      <c r="W221" s="94">
        <v>2.0</v>
      </c>
      <c r="X221" s="97" t="s">
        <v>624</v>
      </c>
      <c r="Y221" s="97" t="s">
        <v>624</v>
      </c>
      <c r="Z221" s="97" t="s">
        <v>624</v>
      </c>
      <c r="AA221" s="97" t="s">
        <v>624</v>
      </c>
      <c r="AB221" s="97" t="s">
        <v>624</v>
      </c>
      <c r="AC221" s="97" t="s">
        <v>624</v>
      </c>
      <c r="AD221" s="209"/>
      <c r="AE221" s="103">
        <v>0.0</v>
      </c>
      <c r="AF221" s="97">
        <v>0.0</v>
      </c>
      <c r="AG221" s="97" t="s">
        <v>624</v>
      </c>
      <c r="AH221" s="97" t="s">
        <v>624</v>
      </c>
      <c r="AI221" s="97" t="s">
        <v>624</v>
      </c>
      <c r="AJ221" s="97" t="s">
        <v>624</v>
      </c>
      <c r="AK221" s="97" t="s">
        <v>624</v>
      </c>
      <c r="AL221" s="103" t="s">
        <v>624</v>
      </c>
      <c r="AM221" s="79"/>
      <c r="AN221" s="211">
        <v>0.0</v>
      </c>
      <c r="AO221" s="212">
        <v>0.0</v>
      </c>
      <c r="AP221" s="97" t="s">
        <v>624</v>
      </c>
      <c r="AQ221" s="97" t="s">
        <v>624</v>
      </c>
      <c r="AR221" s="97" t="s">
        <v>624</v>
      </c>
      <c r="AS221" s="97" t="s">
        <v>624</v>
      </c>
      <c r="AT221" s="97" t="s">
        <v>624</v>
      </c>
      <c r="AU221" s="97" t="s">
        <v>624</v>
      </c>
    </row>
    <row r="222">
      <c r="A222" s="94" t="s">
        <v>59</v>
      </c>
      <c r="B222" s="94" t="s">
        <v>436</v>
      </c>
      <c r="C222" s="94" t="s">
        <v>436</v>
      </c>
      <c r="D222" s="94" t="s">
        <v>2197</v>
      </c>
      <c r="E222" s="94" t="s">
        <v>63</v>
      </c>
      <c r="F222" s="94" t="s">
        <v>1288</v>
      </c>
      <c r="G222" s="94" t="s">
        <v>106</v>
      </c>
      <c r="H222" s="115">
        <v>44906.0</v>
      </c>
      <c r="I222" s="97"/>
      <c r="J222" s="97">
        <v>15.0</v>
      </c>
      <c r="K222" s="97" t="str">
        <f t="shared" si="1"/>
        <v>1-28 days</v>
      </c>
      <c r="L222" s="105">
        <f t="shared" si="2"/>
        <v>45012</v>
      </c>
      <c r="M222" s="106" t="s">
        <v>2391</v>
      </c>
      <c r="N222" s="106"/>
      <c r="O222" s="106"/>
      <c r="P222" s="98">
        <f t="shared" si="3"/>
        <v>615</v>
      </c>
      <c r="Q222" s="98">
        <f t="shared" si="4"/>
        <v>45012</v>
      </c>
      <c r="R222" s="98">
        <f t="shared" si="5"/>
        <v>45012</v>
      </c>
      <c r="S222" s="98">
        <f t="shared" si="6"/>
        <v>615</v>
      </c>
      <c r="T222" s="113" t="str">
        <f t="shared" si="7"/>
        <v>above 56 days</v>
      </c>
      <c r="U222" s="208" t="s">
        <v>1812</v>
      </c>
      <c r="V222" s="104">
        <v>1.0</v>
      </c>
      <c r="W222" s="94">
        <v>1.0</v>
      </c>
      <c r="X222" s="97" t="s">
        <v>624</v>
      </c>
      <c r="Y222" s="97" t="s">
        <v>624</v>
      </c>
      <c r="Z222" s="97" t="s">
        <v>624</v>
      </c>
      <c r="AA222" s="97" t="s">
        <v>624</v>
      </c>
      <c r="AB222" s="97" t="s">
        <v>624</v>
      </c>
      <c r="AC222" s="97" t="s">
        <v>624</v>
      </c>
      <c r="AD222" s="209"/>
      <c r="AE222" s="103">
        <v>0.0</v>
      </c>
      <c r="AF222" s="97">
        <v>0.0</v>
      </c>
      <c r="AG222" s="97" t="s">
        <v>624</v>
      </c>
      <c r="AH222" s="97" t="s">
        <v>624</v>
      </c>
      <c r="AI222" s="97" t="s">
        <v>624</v>
      </c>
      <c r="AJ222" s="97" t="s">
        <v>624</v>
      </c>
      <c r="AK222" s="97" t="s">
        <v>624</v>
      </c>
      <c r="AL222" s="103" t="s">
        <v>624</v>
      </c>
      <c r="AM222" s="79"/>
      <c r="AN222" s="211">
        <v>0.0</v>
      </c>
      <c r="AO222" s="212">
        <v>0.0</v>
      </c>
      <c r="AP222" s="97" t="s">
        <v>624</v>
      </c>
      <c r="AQ222" s="97" t="s">
        <v>624</v>
      </c>
      <c r="AR222" s="97" t="s">
        <v>624</v>
      </c>
      <c r="AS222" s="97" t="s">
        <v>624</v>
      </c>
      <c r="AT222" s="97" t="s">
        <v>624</v>
      </c>
      <c r="AU222" s="97" t="s">
        <v>624</v>
      </c>
    </row>
    <row r="223">
      <c r="A223" s="94" t="s">
        <v>711</v>
      </c>
      <c r="B223" s="94" t="s">
        <v>712</v>
      </c>
      <c r="C223" s="94" t="s">
        <v>713</v>
      </c>
      <c r="D223" s="94" t="s">
        <v>2197</v>
      </c>
      <c r="E223" s="94" t="s">
        <v>714</v>
      </c>
      <c r="F223" s="94" t="s">
        <v>1123</v>
      </c>
      <c r="G223" s="94" t="s">
        <v>65</v>
      </c>
      <c r="H223" s="113">
        <v>45389.0</v>
      </c>
      <c r="I223" s="113">
        <v>46603.0</v>
      </c>
      <c r="J223" s="97">
        <v>16.0</v>
      </c>
      <c r="K223" s="97" t="str">
        <f t="shared" si="1"/>
        <v>1-28 days</v>
      </c>
      <c r="L223" s="105">
        <f t="shared" si="2"/>
        <v>45012</v>
      </c>
      <c r="M223" s="106" t="s">
        <v>2405</v>
      </c>
      <c r="N223" s="106"/>
      <c r="O223" s="106"/>
      <c r="P223" s="98">
        <f t="shared" si="3"/>
        <v>616</v>
      </c>
      <c r="Q223" s="98">
        <f t="shared" si="4"/>
        <v>45012</v>
      </c>
      <c r="R223" s="98">
        <f t="shared" si="5"/>
        <v>45012</v>
      </c>
      <c r="S223" s="98">
        <f t="shared" si="6"/>
        <v>616</v>
      </c>
      <c r="T223" s="113" t="str">
        <f t="shared" si="7"/>
        <v>above 56 days</v>
      </c>
      <c r="U223" s="208" t="s">
        <v>2406</v>
      </c>
      <c r="V223" s="104">
        <v>2.0</v>
      </c>
      <c r="W223" s="94">
        <v>2.0</v>
      </c>
      <c r="X223" s="97" t="s">
        <v>624</v>
      </c>
      <c r="Y223" s="97" t="s">
        <v>624</v>
      </c>
      <c r="Z223" s="97" t="s">
        <v>624</v>
      </c>
      <c r="AA223" s="97" t="s">
        <v>624</v>
      </c>
      <c r="AB223" s="97" t="s">
        <v>624</v>
      </c>
      <c r="AC223" s="97" t="s">
        <v>624</v>
      </c>
      <c r="AD223" s="209"/>
      <c r="AE223" s="103">
        <v>0.0</v>
      </c>
      <c r="AF223" s="97">
        <v>0.0</v>
      </c>
      <c r="AG223" s="97" t="s">
        <v>624</v>
      </c>
      <c r="AH223" s="97" t="s">
        <v>624</v>
      </c>
      <c r="AI223" s="97" t="s">
        <v>624</v>
      </c>
      <c r="AJ223" s="97" t="s">
        <v>624</v>
      </c>
      <c r="AK223" s="97" t="s">
        <v>624</v>
      </c>
      <c r="AL223" s="103" t="s">
        <v>624</v>
      </c>
      <c r="AM223" s="79"/>
      <c r="AN223" s="211">
        <v>0.0</v>
      </c>
      <c r="AO223" s="212">
        <v>0.0</v>
      </c>
      <c r="AP223" s="97" t="s">
        <v>624</v>
      </c>
      <c r="AQ223" s="97" t="s">
        <v>624</v>
      </c>
      <c r="AR223" s="97" t="s">
        <v>624</v>
      </c>
      <c r="AS223" s="97" t="s">
        <v>624</v>
      </c>
      <c r="AT223" s="97" t="s">
        <v>624</v>
      </c>
      <c r="AU223" s="97" t="s">
        <v>624</v>
      </c>
    </row>
    <row r="224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4"/>
      <c r="Q224" s="74"/>
      <c r="R224" s="74"/>
      <c r="S224" s="74"/>
      <c r="T224" s="75"/>
      <c r="U224" s="209"/>
      <c r="V224" s="75"/>
      <c r="W224" s="75"/>
      <c r="X224" s="75"/>
      <c r="Y224" s="75"/>
      <c r="Z224" s="75"/>
      <c r="AA224" s="75"/>
      <c r="AB224" s="75"/>
      <c r="AC224" s="75"/>
      <c r="AD224" s="209"/>
      <c r="AE224" s="76"/>
      <c r="AF224" s="76"/>
      <c r="AG224" s="76"/>
      <c r="AH224" s="76"/>
      <c r="AI224" s="76"/>
      <c r="AJ224" s="76"/>
      <c r="AK224" s="76"/>
      <c r="AL224" s="77"/>
      <c r="AM224" s="79"/>
      <c r="AO224" s="79"/>
      <c r="AP224" s="79"/>
      <c r="AQ224" s="79"/>
      <c r="AR224" s="79"/>
      <c r="AS224" s="79"/>
      <c r="AT224" s="79"/>
      <c r="AU224" s="79"/>
    </row>
    <row r="225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4"/>
      <c r="Q225" s="74"/>
      <c r="R225" s="74"/>
      <c r="S225" s="74"/>
      <c r="T225" s="75"/>
      <c r="U225" s="209"/>
      <c r="V225" s="75"/>
      <c r="W225" s="75"/>
      <c r="X225" s="75"/>
      <c r="Y225" s="75"/>
      <c r="Z225" s="75"/>
      <c r="AA225" s="75"/>
      <c r="AB225" s="75"/>
      <c r="AC225" s="75"/>
      <c r="AD225" s="209"/>
      <c r="AE225" s="76"/>
      <c r="AF225" s="76"/>
      <c r="AG225" s="76"/>
      <c r="AH225" s="76"/>
      <c r="AI225" s="76"/>
      <c r="AJ225" s="76"/>
      <c r="AK225" s="76"/>
      <c r="AL225" s="77"/>
      <c r="AM225" s="79"/>
      <c r="AO225" s="79"/>
      <c r="AP225" s="79"/>
      <c r="AQ225" s="79"/>
      <c r="AR225" s="79"/>
      <c r="AS225" s="79"/>
      <c r="AT225" s="79"/>
      <c r="AU225" s="79"/>
    </row>
    <row r="226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4"/>
      <c r="Q226" s="74"/>
      <c r="R226" s="74"/>
      <c r="S226" s="74"/>
      <c r="T226" s="75"/>
      <c r="U226" s="209"/>
      <c r="V226" s="75"/>
      <c r="W226" s="75"/>
      <c r="X226" s="75"/>
      <c r="Y226" s="75"/>
      <c r="Z226" s="75"/>
      <c r="AA226" s="75"/>
      <c r="AB226" s="75"/>
      <c r="AC226" s="75"/>
      <c r="AD226" s="209"/>
      <c r="AE226" s="76"/>
      <c r="AF226" s="76"/>
      <c r="AG226" s="76"/>
      <c r="AH226" s="76"/>
      <c r="AI226" s="76"/>
      <c r="AJ226" s="76"/>
      <c r="AK226" s="76"/>
      <c r="AL226" s="77"/>
      <c r="AM226" s="79"/>
      <c r="AO226" s="79"/>
      <c r="AP226" s="79"/>
      <c r="AQ226" s="79"/>
      <c r="AR226" s="79"/>
      <c r="AS226" s="79"/>
      <c r="AT226" s="79"/>
      <c r="AU226" s="79"/>
    </row>
    <row r="227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4"/>
      <c r="Q227" s="74"/>
      <c r="R227" s="74"/>
      <c r="S227" s="74"/>
      <c r="T227" s="75"/>
      <c r="U227" s="209"/>
      <c r="V227" s="75"/>
      <c r="W227" s="75"/>
      <c r="X227" s="75"/>
      <c r="Y227" s="75"/>
      <c r="Z227" s="75"/>
      <c r="AA227" s="75"/>
      <c r="AB227" s="75"/>
      <c r="AC227" s="75"/>
      <c r="AD227" s="209"/>
      <c r="AE227" s="76"/>
      <c r="AF227" s="76"/>
      <c r="AG227" s="76"/>
      <c r="AH227" s="76"/>
      <c r="AI227" s="76"/>
      <c r="AJ227" s="76"/>
      <c r="AK227" s="76"/>
      <c r="AL227" s="77"/>
      <c r="AM227" s="79"/>
      <c r="AO227" s="79"/>
      <c r="AP227" s="79"/>
      <c r="AQ227" s="79"/>
      <c r="AR227" s="79"/>
      <c r="AS227" s="79"/>
      <c r="AT227" s="79"/>
      <c r="AU227" s="79"/>
    </row>
    <row r="228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4"/>
      <c r="Q228" s="74"/>
      <c r="R228" s="74"/>
      <c r="S228" s="74"/>
      <c r="T228" s="75"/>
      <c r="U228" s="209"/>
      <c r="V228" s="75"/>
      <c r="W228" s="75"/>
      <c r="X228" s="75"/>
      <c r="Y228" s="75"/>
      <c r="Z228" s="75"/>
      <c r="AA228" s="75"/>
      <c r="AB228" s="75"/>
      <c r="AC228" s="75"/>
      <c r="AD228" s="209"/>
      <c r="AE228" s="76"/>
      <c r="AF228" s="76"/>
      <c r="AG228" s="76"/>
      <c r="AH228" s="76"/>
      <c r="AI228" s="76"/>
      <c r="AJ228" s="76"/>
      <c r="AK228" s="76"/>
      <c r="AL228" s="77"/>
      <c r="AM228" s="79"/>
      <c r="AO228" s="79"/>
      <c r="AP228" s="79"/>
      <c r="AQ228" s="79"/>
      <c r="AR228" s="79"/>
      <c r="AS228" s="79"/>
      <c r="AT228" s="79"/>
      <c r="AU228" s="79"/>
    </row>
    <row r="229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4"/>
      <c r="Q229" s="74"/>
      <c r="R229" s="74"/>
      <c r="S229" s="74"/>
      <c r="T229" s="75"/>
      <c r="U229" s="209"/>
      <c r="V229" s="75"/>
      <c r="W229" s="75"/>
      <c r="X229" s="75"/>
      <c r="Y229" s="75"/>
      <c r="Z229" s="75"/>
      <c r="AA229" s="75"/>
      <c r="AB229" s="75"/>
      <c r="AC229" s="75"/>
      <c r="AD229" s="209"/>
      <c r="AE229" s="76"/>
      <c r="AF229" s="76"/>
      <c r="AG229" s="76"/>
      <c r="AH229" s="76"/>
      <c r="AI229" s="76"/>
      <c r="AJ229" s="76"/>
      <c r="AK229" s="76"/>
      <c r="AL229" s="77"/>
      <c r="AM229" s="79"/>
      <c r="AO229" s="79"/>
      <c r="AP229" s="79"/>
      <c r="AQ229" s="79"/>
      <c r="AR229" s="79"/>
      <c r="AS229" s="79"/>
      <c r="AT229" s="79"/>
      <c r="AU229" s="79"/>
    </row>
    <row r="230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4"/>
      <c r="Q230" s="74"/>
      <c r="R230" s="74"/>
      <c r="S230" s="74"/>
      <c r="T230" s="75"/>
      <c r="U230" s="209"/>
      <c r="V230" s="75"/>
      <c r="W230" s="75"/>
      <c r="X230" s="75"/>
      <c r="Y230" s="75"/>
      <c r="Z230" s="75"/>
      <c r="AA230" s="75"/>
      <c r="AB230" s="75"/>
      <c r="AC230" s="75"/>
      <c r="AD230" s="209"/>
      <c r="AE230" s="76"/>
      <c r="AF230" s="76"/>
      <c r="AG230" s="76"/>
      <c r="AH230" s="76"/>
      <c r="AI230" s="76"/>
      <c r="AJ230" s="76"/>
      <c r="AK230" s="76"/>
      <c r="AL230" s="77"/>
      <c r="AM230" s="79"/>
      <c r="AO230" s="79"/>
      <c r="AP230" s="79"/>
      <c r="AQ230" s="79"/>
      <c r="AR230" s="79"/>
      <c r="AS230" s="79"/>
      <c r="AT230" s="79"/>
      <c r="AU230" s="79"/>
    </row>
    <row r="23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4"/>
      <c r="Q231" s="74"/>
      <c r="R231" s="74"/>
      <c r="S231" s="74"/>
      <c r="T231" s="75"/>
      <c r="U231" s="141"/>
      <c r="V231" s="75"/>
      <c r="W231" s="75"/>
      <c r="X231" s="75"/>
      <c r="Y231" s="75"/>
      <c r="Z231" s="75"/>
      <c r="AA231" s="75"/>
      <c r="AB231" s="75"/>
      <c r="AC231" s="75"/>
      <c r="AD231" s="209"/>
      <c r="AE231" s="76"/>
      <c r="AF231" s="76"/>
      <c r="AG231" s="76"/>
      <c r="AH231" s="76"/>
      <c r="AI231" s="76"/>
      <c r="AJ231" s="76"/>
      <c r="AK231" s="76"/>
      <c r="AL231" s="77"/>
      <c r="AM231" s="79"/>
      <c r="AO231" s="79"/>
      <c r="AP231" s="79"/>
      <c r="AQ231" s="79"/>
      <c r="AR231" s="79"/>
      <c r="AS231" s="79"/>
      <c r="AT231" s="79"/>
      <c r="AU231" s="79"/>
    </row>
    <row r="23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4"/>
      <c r="Q232" s="74"/>
      <c r="R232" s="74"/>
      <c r="S232" s="74"/>
      <c r="T232" s="75"/>
      <c r="U232" s="141"/>
      <c r="V232" s="75"/>
      <c r="W232" s="75"/>
      <c r="X232" s="75"/>
      <c r="Y232" s="75"/>
      <c r="Z232" s="75"/>
      <c r="AA232" s="75"/>
      <c r="AB232" s="75"/>
      <c r="AC232" s="75"/>
      <c r="AD232" s="209"/>
      <c r="AE232" s="76"/>
      <c r="AF232" s="76"/>
      <c r="AG232" s="76"/>
      <c r="AH232" s="76"/>
      <c r="AI232" s="76"/>
      <c r="AJ232" s="76"/>
      <c r="AK232" s="76"/>
      <c r="AL232" s="77"/>
      <c r="AM232" s="79"/>
      <c r="AO232" s="79"/>
      <c r="AP232" s="79"/>
      <c r="AQ232" s="79"/>
      <c r="AR232" s="79"/>
      <c r="AS232" s="79"/>
      <c r="AT232" s="79"/>
      <c r="AU232" s="79"/>
    </row>
    <row r="233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4"/>
      <c r="Q233" s="74"/>
      <c r="R233" s="74"/>
      <c r="S233" s="74"/>
      <c r="T233" s="75"/>
      <c r="U233" s="141"/>
      <c r="V233" s="75"/>
      <c r="W233" s="75"/>
      <c r="X233" s="75"/>
      <c r="Y233" s="75"/>
      <c r="Z233" s="75"/>
      <c r="AA233" s="75"/>
      <c r="AB233" s="75"/>
      <c r="AC233" s="75"/>
      <c r="AD233" s="209"/>
      <c r="AE233" s="76"/>
      <c r="AF233" s="76"/>
      <c r="AG233" s="76"/>
      <c r="AH233" s="76"/>
      <c r="AI233" s="76"/>
      <c r="AJ233" s="76"/>
      <c r="AK233" s="76"/>
      <c r="AL233" s="77"/>
      <c r="AM233" s="79"/>
      <c r="AO233" s="79"/>
      <c r="AP233" s="79"/>
      <c r="AQ233" s="79"/>
      <c r="AR233" s="79"/>
      <c r="AS233" s="79"/>
      <c r="AT233" s="79"/>
      <c r="AU233" s="79"/>
    </row>
    <row r="234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4"/>
      <c r="Q234" s="74"/>
      <c r="R234" s="74"/>
      <c r="S234" s="74"/>
      <c r="T234" s="75"/>
      <c r="U234" s="141"/>
      <c r="V234" s="75"/>
      <c r="W234" s="75"/>
      <c r="X234" s="75"/>
      <c r="Y234" s="75"/>
      <c r="Z234" s="75"/>
      <c r="AA234" s="75"/>
      <c r="AB234" s="75"/>
      <c r="AC234" s="75"/>
      <c r="AD234" s="209"/>
      <c r="AE234" s="76"/>
      <c r="AF234" s="76"/>
      <c r="AG234" s="76"/>
      <c r="AH234" s="76"/>
      <c r="AI234" s="76"/>
      <c r="AJ234" s="76"/>
      <c r="AK234" s="76"/>
      <c r="AL234" s="77"/>
      <c r="AM234" s="79"/>
      <c r="AO234" s="79"/>
      <c r="AP234" s="79"/>
      <c r="AQ234" s="79"/>
      <c r="AR234" s="79"/>
      <c r="AS234" s="79"/>
      <c r="AT234" s="79"/>
      <c r="AU234" s="79"/>
    </row>
    <row r="235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4"/>
      <c r="Q235" s="74"/>
      <c r="R235" s="74"/>
      <c r="S235" s="74"/>
      <c r="T235" s="75"/>
      <c r="U235" s="141"/>
      <c r="V235" s="75"/>
      <c r="W235" s="75"/>
      <c r="X235" s="75"/>
      <c r="Y235" s="75"/>
      <c r="Z235" s="75"/>
      <c r="AA235" s="75"/>
      <c r="AB235" s="75"/>
      <c r="AC235" s="75"/>
      <c r="AD235" s="209"/>
      <c r="AE235" s="76"/>
      <c r="AF235" s="76"/>
      <c r="AG235" s="76"/>
      <c r="AH235" s="76"/>
      <c r="AI235" s="76"/>
      <c r="AJ235" s="76"/>
      <c r="AK235" s="76"/>
      <c r="AL235" s="77"/>
      <c r="AM235" s="79"/>
      <c r="AO235" s="79"/>
      <c r="AP235" s="79"/>
      <c r="AQ235" s="79"/>
      <c r="AR235" s="79"/>
      <c r="AS235" s="79"/>
      <c r="AT235" s="79"/>
      <c r="AU235" s="79"/>
    </row>
    <row r="236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4"/>
      <c r="Q236" s="74"/>
      <c r="R236" s="74"/>
      <c r="S236" s="74"/>
      <c r="T236" s="75"/>
      <c r="U236" s="141"/>
      <c r="V236" s="75"/>
      <c r="W236" s="75"/>
      <c r="X236" s="75"/>
      <c r="Y236" s="75"/>
      <c r="Z236" s="75"/>
      <c r="AA236" s="75"/>
      <c r="AB236" s="75"/>
      <c r="AC236" s="75"/>
      <c r="AD236" s="209"/>
      <c r="AE236" s="76"/>
      <c r="AF236" s="76"/>
      <c r="AG236" s="76"/>
      <c r="AH236" s="76"/>
      <c r="AI236" s="76"/>
      <c r="AJ236" s="76"/>
      <c r="AK236" s="76"/>
      <c r="AL236" s="77"/>
      <c r="AM236" s="79"/>
      <c r="AO236" s="79"/>
      <c r="AP236" s="79"/>
      <c r="AQ236" s="79"/>
      <c r="AR236" s="79"/>
      <c r="AS236" s="79"/>
      <c r="AT236" s="79"/>
      <c r="AU236" s="79"/>
    </row>
    <row r="237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4"/>
      <c r="Q237" s="74"/>
      <c r="R237" s="74"/>
      <c r="S237" s="74"/>
      <c r="T237" s="75"/>
      <c r="U237" s="141"/>
      <c r="V237" s="75"/>
      <c r="W237" s="75"/>
      <c r="X237" s="75"/>
      <c r="Y237" s="75"/>
      <c r="Z237" s="75"/>
      <c r="AA237" s="75"/>
      <c r="AB237" s="75"/>
      <c r="AC237" s="75"/>
      <c r="AD237" s="209"/>
      <c r="AE237" s="76"/>
      <c r="AF237" s="76"/>
      <c r="AG237" s="76"/>
      <c r="AH237" s="76"/>
      <c r="AI237" s="76"/>
      <c r="AJ237" s="76"/>
      <c r="AK237" s="76"/>
      <c r="AL237" s="77"/>
      <c r="AM237" s="79"/>
      <c r="AO237" s="79"/>
      <c r="AP237" s="79"/>
      <c r="AQ237" s="79"/>
      <c r="AR237" s="79"/>
      <c r="AS237" s="79"/>
      <c r="AT237" s="79"/>
      <c r="AU237" s="79"/>
    </row>
    <row r="238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4"/>
      <c r="Q238" s="74"/>
      <c r="R238" s="74"/>
      <c r="S238" s="74"/>
      <c r="T238" s="75"/>
      <c r="U238" s="141"/>
      <c r="V238" s="75"/>
      <c r="W238" s="75"/>
      <c r="X238" s="75"/>
      <c r="Y238" s="75"/>
      <c r="Z238" s="75"/>
      <c r="AA238" s="75"/>
      <c r="AB238" s="75"/>
      <c r="AC238" s="75"/>
      <c r="AD238" s="209"/>
      <c r="AE238" s="76"/>
      <c r="AF238" s="76"/>
      <c r="AG238" s="76"/>
      <c r="AH238" s="76"/>
      <c r="AI238" s="76"/>
      <c r="AJ238" s="76"/>
      <c r="AK238" s="76"/>
      <c r="AL238" s="77"/>
      <c r="AM238" s="79"/>
      <c r="AO238" s="79"/>
      <c r="AP238" s="79"/>
      <c r="AQ238" s="79"/>
      <c r="AR238" s="79"/>
      <c r="AS238" s="79"/>
      <c r="AT238" s="79"/>
      <c r="AU238" s="79"/>
    </row>
    <row r="239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4"/>
      <c r="Q239" s="74"/>
      <c r="R239" s="74"/>
      <c r="S239" s="74"/>
      <c r="T239" s="75"/>
      <c r="U239" s="141"/>
      <c r="V239" s="75"/>
      <c r="W239" s="75"/>
      <c r="X239" s="75"/>
      <c r="Y239" s="75"/>
      <c r="Z239" s="75"/>
      <c r="AA239" s="75"/>
      <c r="AB239" s="75"/>
      <c r="AC239" s="75"/>
      <c r="AD239" s="209"/>
      <c r="AE239" s="76"/>
      <c r="AF239" s="76"/>
      <c r="AG239" s="76"/>
      <c r="AH239" s="76"/>
      <c r="AI239" s="76"/>
      <c r="AJ239" s="76"/>
      <c r="AK239" s="76"/>
      <c r="AL239" s="77"/>
      <c r="AM239" s="79"/>
      <c r="AO239" s="79"/>
      <c r="AP239" s="79"/>
      <c r="AQ239" s="79"/>
      <c r="AR239" s="79"/>
      <c r="AS239" s="79"/>
      <c r="AT239" s="79"/>
      <c r="AU239" s="79"/>
    </row>
    <row r="240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4"/>
      <c r="Q240" s="74"/>
      <c r="R240" s="74"/>
      <c r="S240" s="74"/>
      <c r="T240" s="75"/>
      <c r="U240" s="141"/>
      <c r="V240" s="75"/>
      <c r="W240" s="75"/>
      <c r="X240" s="75"/>
      <c r="Y240" s="75"/>
      <c r="Z240" s="75"/>
      <c r="AA240" s="75"/>
      <c r="AB240" s="75"/>
      <c r="AC240" s="75"/>
      <c r="AD240" s="209"/>
      <c r="AE240" s="76"/>
      <c r="AF240" s="76"/>
      <c r="AG240" s="76"/>
      <c r="AH240" s="76"/>
      <c r="AI240" s="76"/>
      <c r="AJ240" s="76"/>
      <c r="AK240" s="76"/>
      <c r="AL240" s="77"/>
      <c r="AM240" s="79"/>
      <c r="AO240" s="79"/>
      <c r="AP240" s="79"/>
      <c r="AQ240" s="79"/>
      <c r="AR240" s="79"/>
      <c r="AS240" s="79"/>
      <c r="AT240" s="79"/>
      <c r="AU240" s="79"/>
    </row>
    <row r="24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4"/>
      <c r="Q241" s="74"/>
      <c r="R241" s="74"/>
      <c r="S241" s="74"/>
      <c r="T241" s="75"/>
      <c r="U241" s="141"/>
      <c r="V241" s="75"/>
      <c r="W241" s="75"/>
      <c r="X241" s="75"/>
      <c r="Y241" s="75"/>
      <c r="Z241" s="75"/>
      <c r="AA241" s="75"/>
      <c r="AB241" s="75"/>
      <c r="AC241" s="75"/>
      <c r="AD241" s="209"/>
      <c r="AE241" s="76"/>
      <c r="AF241" s="76"/>
      <c r="AG241" s="76"/>
      <c r="AH241" s="76"/>
      <c r="AI241" s="76"/>
      <c r="AJ241" s="76"/>
      <c r="AK241" s="76"/>
      <c r="AL241" s="77"/>
      <c r="AM241" s="79"/>
      <c r="AO241" s="79"/>
      <c r="AP241" s="79"/>
      <c r="AQ241" s="79"/>
      <c r="AR241" s="79"/>
      <c r="AS241" s="79"/>
      <c r="AT241" s="79"/>
      <c r="AU241" s="79"/>
    </row>
    <row r="24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4"/>
      <c r="Q242" s="74"/>
      <c r="R242" s="74"/>
      <c r="S242" s="74"/>
      <c r="T242" s="75"/>
      <c r="U242" s="141"/>
      <c r="V242" s="75"/>
      <c r="W242" s="75"/>
      <c r="X242" s="75"/>
      <c r="Y242" s="75"/>
      <c r="Z242" s="75"/>
      <c r="AA242" s="75"/>
      <c r="AB242" s="75"/>
      <c r="AC242" s="75"/>
      <c r="AD242" s="209"/>
      <c r="AE242" s="76"/>
      <c r="AF242" s="76"/>
      <c r="AG242" s="76"/>
      <c r="AH242" s="76"/>
      <c r="AI242" s="76"/>
      <c r="AJ242" s="76"/>
      <c r="AK242" s="76"/>
      <c r="AL242" s="77"/>
      <c r="AM242" s="79"/>
      <c r="AO242" s="79"/>
      <c r="AP242" s="79"/>
      <c r="AQ242" s="79"/>
      <c r="AR242" s="79"/>
      <c r="AS242" s="79"/>
      <c r="AT242" s="79"/>
      <c r="AU242" s="79"/>
    </row>
    <row r="243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4"/>
      <c r="Q243" s="74"/>
      <c r="R243" s="74"/>
      <c r="S243" s="74"/>
      <c r="T243" s="75"/>
      <c r="U243" s="141"/>
      <c r="V243" s="75"/>
      <c r="W243" s="75"/>
      <c r="X243" s="75"/>
      <c r="Y243" s="75"/>
      <c r="Z243" s="75"/>
      <c r="AA243" s="75"/>
      <c r="AB243" s="75"/>
      <c r="AC243" s="75"/>
      <c r="AD243" s="209"/>
      <c r="AE243" s="76"/>
      <c r="AF243" s="76"/>
      <c r="AG243" s="76"/>
      <c r="AH243" s="76"/>
      <c r="AI243" s="76"/>
      <c r="AJ243" s="76"/>
      <c r="AK243" s="76"/>
      <c r="AL243" s="77"/>
      <c r="AM243" s="79"/>
      <c r="AO243" s="79"/>
      <c r="AP243" s="79"/>
      <c r="AQ243" s="79"/>
      <c r="AR243" s="79"/>
      <c r="AS243" s="79"/>
      <c r="AT243" s="79"/>
      <c r="AU243" s="79"/>
    </row>
    <row r="244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4"/>
      <c r="Q244" s="74"/>
      <c r="R244" s="74"/>
      <c r="S244" s="74"/>
      <c r="T244" s="75"/>
      <c r="U244" s="141"/>
      <c r="V244" s="75"/>
      <c r="W244" s="75"/>
      <c r="X244" s="75"/>
      <c r="Y244" s="75"/>
      <c r="Z244" s="75"/>
      <c r="AA244" s="75"/>
      <c r="AB244" s="75"/>
      <c r="AC244" s="75"/>
      <c r="AD244" s="209"/>
      <c r="AE244" s="76"/>
      <c r="AF244" s="76"/>
      <c r="AG244" s="76"/>
      <c r="AH244" s="76"/>
      <c r="AI244" s="76"/>
      <c r="AJ244" s="76"/>
      <c r="AK244" s="76"/>
      <c r="AL244" s="77"/>
      <c r="AM244" s="79"/>
      <c r="AO244" s="79"/>
      <c r="AP244" s="79"/>
      <c r="AQ244" s="79"/>
      <c r="AR244" s="79"/>
      <c r="AS244" s="79"/>
      <c r="AT244" s="79"/>
      <c r="AU244" s="79"/>
    </row>
    <row r="245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4"/>
      <c r="Q245" s="74"/>
      <c r="R245" s="74"/>
      <c r="S245" s="74"/>
      <c r="T245" s="75"/>
      <c r="U245" s="141"/>
      <c r="V245" s="75"/>
      <c r="W245" s="75"/>
      <c r="X245" s="75"/>
      <c r="Y245" s="75"/>
      <c r="Z245" s="75"/>
      <c r="AA245" s="75"/>
      <c r="AB245" s="75"/>
      <c r="AC245" s="75"/>
      <c r="AD245" s="209"/>
      <c r="AE245" s="76"/>
      <c r="AF245" s="76"/>
      <c r="AG245" s="76"/>
      <c r="AH245" s="76"/>
      <c r="AI245" s="76"/>
      <c r="AJ245" s="76"/>
      <c r="AK245" s="76"/>
      <c r="AL245" s="77"/>
      <c r="AM245" s="79"/>
      <c r="AO245" s="79"/>
      <c r="AP245" s="79"/>
      <c r="AQ245" s="79"/>
      <c r="AR245" s="79"/>
      <c r="AS245" s="79"/>
      <c r="AT245" s="79"/>
      <c r="AU245" s="79"/>
    </row>
    <row r="246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4"/>
      <c r="Q246" s="74"/>
      <c r="R246" s="74"/>
      <c r="S246" s="74"/>
      <c r="T246" s="75"/>
      <c r="U246" s="141"/>
      <c r="V246" s="75"/>
      <c r="W246" s="75"/>
      <c r="X246" s="75"/>
      <c r="Y246" s="75"/>
      <c r="Z246" s="75"/>
      <c r="AA246" s="75"/>
      <c r="AB246" s="75"/>
      <c r="AC246" s="75"/>
      <c r="AD246" s="209"/>
      <c r="AE246" s="76"/>
      <c r="AF246" s="76"/>
      <c r="AG246" s="76"/>
      <c r="AH246" s="76"/>
      <c r="AI246" s="76"/>
      <c r="AJ246" s="76"/>
      <c r="AK246" s="76"/>
      <c r="AL246" s="77"/>
      <c r="AM246" s="79"/>
      <c r="AO246" s="79"/>
      <c r="AP246" s="79"/>
      <c r="AQ246" s="79"/>
      <c r="AR246" s="79"/>
      <c r="AS246" s="79"/>
      <c r="AT246" s="79"/>
      <c r="AU246" s="79"/>
    </row>
    <row r="247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4"/>
      <c r="Q247" s="74"/>
      <c r="R247" s="74"/>
      <c r="S247" s="74"/>
      <c r="T247" s="75"/>
      <c r="U247" s="141"/>
      <c r="V247" s="75"/>
      <c r="W247" s="75"/>
      <c r="X247" s="75"/>
      <c r="Y247" s="75"/>
      <c r="Z247" s="75"/>
      <c r="AA247" s="75"/>
      <c r="AB247" s="75"/>
      <c r="AC247" s="75"/>
      <c r="AD247" s="209"/>
      <c r="AE247" s="76"/>
      <c r="AF247" s="76"/>
      <c r="AG247" s="76"/>
      <c r="AH247" s="76"/>
      <c r="AI247" s="76"/>
      <c r="AJ247" s="76"/>
      <c r="AK247" s="76"/>
      <c r="AL247" s="77"/>
      <c r="AM247" s="79"/>
      <c r="AO247" s="79"/>
      <c r="AP247" s="79"/>
      <c r="AQ247" s="79"/>
      <c r="AR247" s="79"/>
      <c r="AS247" s="79"/>
      <c r="AT247" s="79"/>
      <c r="AU247" s="79"/>
    </row>
    <row r="248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4"/>
      <c r="Q248" s="74"/>
      <c r="R248" s="74"/>
      <c r="S248" s="74"/>
      <c r="T248" s="75"/>
      <c r="U248" s="141"/>
      <c r="V248" s="75"/>
      <c r="W248" s="75"/>
      <c r="X248" s="75"/>
      <c r="Y248" s="75"/>
      <c r="Z248" s="75"/>
      <c r="AA248" s="75"/>
      <c r="AB248" s="75"/>
      <c r="AC248" s="75"/>
      <c r="AD248" s="209"/>
      <c r="AE248" s="76"/>
      <c r="AF248" s="76"/>
      <c r="AG248" s="76"/>
      <c r="AH248" s="76"/>
      <c r="AI248" s="76"/>
      <c r="AJ248" s="76"/>
      <c r="AK248" s="76"/>
      <c r="AL248" s="77"/>
      <c r="AM248" s="79"/>
      <c r="AO248" s="79"/>
      <c r="AP248" s="79"/>
      <c r="AQ248" s="79"/>
      <c r="AR248" s="79"/>
      <c r="AS248" s="79"/>
      <c r="AT248" s="79"/>
      <c r="AU248" s="79"/>
    </row>
    <row r="249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4"/>
      <c r="Q249" s="74"/>
      <c r="R249" s="74"/>
      <c r="S249" s="74"/>
      <c r="T249" s="75"/>
      <c r="U249" s="141"/>
      <c r="V249" s="75"/>
      <c r="W249" s="75"/>
      <c r="X249" s="75"/>
      <c r="Y249" s="75"/>
      <c r="Z249" s="75"/>
      <c r="AA249" s="75"/>
      <c r="AB249" s="75"/>
      <c r="AC249" s="75"/>
      <c r="AD249" s="209"/>
      <c r="AE249" s="76"/>
      <c r="AF249" s="76"/>
      <c r="AG249" s="76"/>
      <c r="AH249" s="76"/>
      <c r="AI249" s="76"/>
      <c r="AJ249" s="76"/>
      <c r="AK249" s="76"/>
      <c r="AL249" s="77"/>
      <c r="AM249" s="79"/>
      <c r="AO249" s="79"/>
      <c r="AP249" s="79"/>
      <c r="AQ249" s="79"/>
      <c r="AR249" s="79"/>
      <c r="AS249" s="79"/>
      <c r="AT249" s="79"/>
      <c r="AU249" s="79"/>
    </row>
    <row r="250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4"/>
      <c r="Q250" s="74"/>
      <c r="R250" s="74"/>
      <c r="S250" s="74"/>
      <c r="T250" s="75"/>
      <c r="U250" s="141"/>
      <c r="V250" s="75"/>
      <c r="W250" s="75"/>
      <c r="X250" s="75"/>
      <c r="Y250" s="75"/>
      <c r="Z250" s="75"/>
      <c r="AA250" s="75"/>
      <c r="AB250" s="75"/>
      <c r="AC250" s="75"/>
      <c r="AD250" s="209"/>
      <c r="AE250" s="76"/>
      <c r="AF250" s="76"/>
      <c r="AG250" s="76"/>
      <c r="AH250" s="76"/>
      <c r="AI250" s="76"/>
      <c r="AJ250" s="76"/>
      <c r="AK250" s="76"/>
      <c r="AL250" s="77"/>
      <c r="AM250" s="79"/>
      <c r="AO250" s="79"/>
      <c r="AP250" s="79"/>
      <c r="AQ250" s="79"/>
      <c r="AR250" s="79"/>
      <c r="AS250" s="79"/>
      <c r="AT250" s="79"/>
      <c r="AU250" s="79"/>
    </row>
    <row r="25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4"/>
      <c r="Q251" s="74"/>
      <c r="R251" s="74"/>
      <c r="S251" s="74"/>
      <c r="T251" s="75"/>
      <c r="U251" s="141"/>
      <c r="V251" s="75"/>
      <c r="W251" s="75"/>
      <c r="X251" s="75"/>
      <c r="Y251" s="75"/>
      <c r="Z251" s="75"/>
      <c r="AA251" s="75"/>
      <c r="AB251" s="75"/>
      <c r="AC251" s="75"/>
      <c r="AD251" s="209"/>
      <c r="AE251" s="76"/>
      <c r="AF251" s="76"/>
      <c r="AG251" s="76"/>
      <c r="AH251" s="76"/>
      <c r="AI251" s="76"/>
      <c r="AJ251" s="76"/>
      <c r="AK251" s="76"/>
      <c r="AL251" s="77"/>
      <c r="AM251" s="79"/>
      <c r="AO251" s="79"/>
      <c r="AP251" s="79"/>
      <c r="AQ251" s="79"/>
      <c r="AR251" s="79"/>
      <c r="AS251" s="79"/>
      <c r="AT251" s="79"/>
      <c r="AU251" s="79"/>
    </row>
    <row r="25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4"/>
      <c r="Q252" s="74"/>
      <c r="R252" s="74"/>
      <c r="S252" s="74"/>
      <c r="T252" s="75"/>
      <c r="U252" s="141"/>
      <c r="V252" s="75"/>
      <c r="W252" s="75"/>
      <c r="X252" s="75"/>
      <c r="Y252" s="75"/>
      <c r="Z252" s="75"/>
      <c r="AA252" s="75"/>
      <c r="AB252" s="75"/>
      <c r="AC252" s="75"/>
      <c r="AD252" s="209"/>
      <c r="AE252" s="76"/>
      <c r="AF252" s="76"/>
      <c r="AG252" s="76"/>
      <c r="AH252" s="76"/>
      <c r="AI252" s="76"/>
      <c r="AJ252" s="76"/>
      <c r="AK252" s="76"/>
      <c r="AL252" s="77"/>
      <c r="AM252" s="79"/>
      <c r="AO252" s="79"/>
      <c r="AP252" s="79"/>
      <c r="AQ252" s="79"/>
      <c r="AR252" s="79"/>
      <c r="AS252" s="79"/>
      <c r="AT252" s="79"/>
      <c r="AU252" s="79"/>
    </row>
    <row r="253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4"/>
      <c r="Q253" s="74"/>
      <c r="R253" s="74"/>
      <c r="S253" s="74"/>
      <c r="T253" s="75"/>
      <c r="U253" s="141"/>
      <c r="V253" s="75"/>
      <c r="W253" s="75"/>
      <c r="X253" s="75"/>
      <c r="Y253" s="75"/>
      <c r="Z253" s="75"/>
      <c r="AA253" s="75"/>
      <c r="AB253" s="75"/>
      <c r="AC253" s="75"/>
      <c r="AD253" s="209"/>
      <c r="AE253" s="76"/>
      <c r="AF253" s="76"/>
      <c r="AG253" s="76"/>
      <c r="AH253" s="76"/>
      <c r="AI253" s="76"/>
      <c r="AJ253" s="76"/>
      <c r="AK253" s="76"/>
      <c r="AL253" s="77"/>
      <c r="AM253" s="79"/>
      <c r="AO253" s="79"/>
      <c r="AP253" s="79"/>
      <c r="AQ253" s="79"/>
      <c r="AR253" s="79"/>
      <c r="AS253" s="79"/>
      <c r="AT253" s="79"/>
      <c r="AU253" s="79"/>
    </row>
    <row r="254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4"/>
      <c r="Q254" s="74"/>
      <c r="R254" s="74"/>
      <c r="S254" s="74"/>
      <c r="T254" s="75"/>
      <c r="U254" s="141"/>
      <c r="V254" s="75"/>
      <c r="W254" s="75"/>
      <c r="X254" s="75"/>
      <c r="Y254" s="75"/>
      <c r="Z254" s="75"/>
      <c r="AA254" s="75"/>
      <c r="AB254" s="75"/>
      <c r="AC254" s="75"/>
      <c r="AD254" s="209"/>
      <c r="AE254" s="76"/>
      <c r="AF254" s="76"/>
      <c r="AG254" s="76"/>
      <c r="AH254" s="76"/>
      <c r="AI254" s="76"/>
      <c r="AJ254" s="76"/>
      <c r="AK254" s="76"/>
      <c r="AL254" s="77"/>
      <c r="AM254" s="79"/>
      <c r="AO254" s="79"/>
      <c r="AP254" s="79"/>
      <c r="AQ254" s="79"/>
      <c r="AR254" s="79"/>
      <c r="AS254" s="79"/>
      <c r="AT254" s="79"/>
      <c r="AU254" s="79"/>
    </row>
    <row r="255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4"/>
      <c r="Q255" s="74"/>
      <c r="R255" s="74"/>
      <c r="S255" s="74"/>
      <c r="T255" s="75"/>
      <c r="U255" s="141"/>
      <c r="V255" s="75"/>
      <c r="W255" s="75"/>
      <c r="X255" s="75"/>
      <c r="Y255" s="75"/>
      <c r="Z255" s="75"/>
      <c r="AA255" s="75"/>
      <c r="AB255" s="75"/>
      <c r="AC255" s="75"/>
      <c r="AD255" s="209"/>
      <c r="AE255" s="76"/>
      <c r="AF255" s="76"/>
      <c r="AG255" s="76"/>
      <c r="AH255" s="76"/>
      <c r="AI255" s="76"/>
      <c r="AJ255" s="76"/>
      <c r="AK255" s="76"/>
      <c r="AL255" s="77"/>
      <c r="AM255" s="79"/>
      <c r="AO255" s="79"/>
      <c r="AP255" s="79"/>
      <c r="AQ255" s="79"/>
      <c r="AR255" s="79"/>
      <c r="AS255" s="79"/>
      <c r="AT255" s="79"/>
      <c r="AU255" s="79"/>
    </row>
    <row r="256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4"/>
      <c r="Q256" s="74"/>
      <c r="R256" s="74"/>
      <c r="S256" s="74"/>
      <c r="T256" s="75"/>
      <c r="U256" s="141"/>
      <c r="V256" s="75"/>
      <c r="W256" s="75"/>
      <c r="X256" s="75"/>
      <c r="Y256" s="75"/>
      <c r="Z256" s="75"/>
      <c r="AA256" s="75"/>
      <c r="AB256" s="75"/>
      <c r="AC256" s="75"/>
      <c r="AD256" s="209"/>
      <c r="AE256" s="76"/>
      <c r="AF256" s="76"/>
      <c r="AG256" s="76"/>
      <c r="AH256" s="76"/>
      <c r="AI256" s="76"/>
      <c r="AJ256" s="76"/>
      <c r="AK256" s="76"/>
      <c r="AL256" s="77"/>
      <c r="AM256" s="79"/>
      <c r="AO256" s="79"/>
      <c r="AP256" s="79"/>
      <c r="AQ256" s="79"/>
      <c r="AR256" s="79"/>
      <c r="AS256" s="79"/>
      <c r="AT256" s="79"/>
      <c r="AU256" s="79"/>
    </row>
    <row r="257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4"/>
      <c r="Q257" s="74"/>
      <c r="R257" s="74"/>
      <c r="S257" s="74"/>
      <c r="T257" s="75"/>
      <c r="U257" s="141"/>
      <c r="V257" s="75"/>
      <c r="W257" s="75"/>
      <c r="X257" s="75"/>
      <c r="Y257" s="75"/>
      <c r="Z257" s="75"/>
      <c r="AA257" s="75"/>
      <c r="AB257" s="75"/>
      <c r="AC257" s="75"/>
      <c r="AD257" s="209"/>
      <c r="AE257" s="76"/>
      <c r="AF257" s="76"/>
      <c r="AG257" s="76"/>
      <c r="AH257" s="76"/>
      <c r="AI257" s="76"/>
      <c r="AJ257" s="76"/>
      <c r="AK257" s="76"/>
      <c r="AL257" s="77"/>
      <c r="AM257" s="79"/>
      <c r="AO257" s="79"/>
      <c r="AP257" s="79"/>
      <c r="AQ257" s="79"/>
      <c r="AR257" s="79"/>
      <c r="AS257" s="79"/>
      <c r="AT257" s="79"/>
      <c r="AU257" s="79"/>
    </row>
    <row r="258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4"/>
      <c r="Q258" s="74"/>
      <c r="R258" s="74"/>
      <c r="S258" s="74"/>
      <c r="T258" s="75"/>
      <c r="U258" s="141"/>
      <c r="V258" s="75"/>
      <c r="W258" s="75"/>
      <c r="X258" s="75"/>
      <c r="Y258" s="75"/>
      <c r="Z258" s="75"/>
      <c r="AA258" s="75"/>
      <c r="AB258" s="75"/>
      <c r="AC258" s="75"/>
      <c r="AD258" s="209"/>
      <c r="AE258" s="76"/>
      <c r="AF258" s="76"/>
      <c r="AG258" s="76"/>
      <c r="AH258" s="76"/>
      <c r="AI258" s="76"/>
      <c r="AJ258" s="76"/>
      <c r="AK258" s="76"/>
      <c r="AL258" s="77"/>
      <c r="AM258" s="79"/>
      <c r="AO258" s="79"/>
      <c r="AP258" s="79"/>
      <c r="AQ258" s="79"/>
      <c r="AR258" s="79"/>
      <c r="AS258" s="79"/>
      <c r="AT258" s="79"/>
      <c r="AU258" s="79"/>
    </row>
    <row r="259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4"/>
      <c r="Q259" s="74"/>
      <c r="R259" s="74"/>
      <c r="S259" s="74"/>
      <c r="T259" s="75"/>
      <c r="U259" s="141"/>
      <c r="V259" s="75"/>
      <c r="W259" s="75"/>
      <c r="X259" s="75"/>
      <c r="Y259" s="75"/>
      <c r="Z259" s="75"/>
      <c r="AA259" s="75"/>
      <c r="AB259" s="75"/>
      <c r="AC259" s="75"/>
      <c r="AD259" s="209"/>
      <c r="AE259" s="76"/>
      <c r="AF259" s="76"/>
      <c r="AG259" s="76"/>
      <c r="AH259" s="76"/>
      <c r="AI259" s="76"/>
      <c r="AJ259" s="76"/>
      <c r="AK259" s="76"/>
      <c r="AL259" s="77"/>
      <c r="AM259" s="79"/>
      <c r="AO259" s="79"/>
      <c r="AP259" s="79"/>
      <c r="AQ259" s="79"/>
      <c r="AR259" s="79"/>
      <c r="AS259" s="79"/>
      <c r="AT259" s="79"/>
      <c r="AU259" s="79"/>
    </row>
    <row r="260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4"/>
      <c r="Q260" s="74"/>
      <c r="R260" s="74"/>
      <c r="S260" s="74"/>
      <c r="T260" s="75"/>
      <c r="U260" s="141"/>
      <c r="V260" s="75"/>
      <c r="W260" s="75"/>
      <c r="X260" s="75"/>
      <c r="Y260" s="75"/>
      <c r="Z260" s="75"/>
      <c r="AA260" s="75"/>
      <c r="AB260" s="75"/>
      <c r="AC260" s="75"/>
      <c r="AD260" s="209"/>
      <c r="AE260" s="76"/>
      <c r="AF260" s="76"/>
      <c r="AG260" s="76"/>
      <c r="AH260" s="76"/>
      <c r="AI260" s="76"/>
      <c r="AJ260" s="76"/>
      <c r="AK260" s="76"/>
      <c r="AL260" s="77"/>
      <c r="AM260" s="79"/>
      <c r="AO260" s="79"/>
      <c r="AP260" s="79"/>
      <c r="AQ260" s="79"/>
      <c r="AR260" s="79"/>
      <c r="AS260" s="79"/>
      <c r="AT260" s="79"/>
      <c r="AU260" s="79"/>
    </row>
    <row r="26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4"/>
      <c r="Q261" s="74"/>
      <c r="R261" s="74"/>
      <c r="S261" s="74"/>
      <c r="T261" s="75"/>
      <c r="U261" s="141"/>
      <c r="V261" s="75"/>
      <c r="W261" s="75"/>
      <c r="X261" s="75"/>
      <c r="Y261" s="75"/>
      <c r="Z261" s="75"/>
      <c r="AA261" s="75"/>
      <c r="AB261" s="75"/>
      <c r="AC261" s="75"/>
      <c r="AD261" s="209"/>
      <c r="AE261" s="76"/>
      <c r="AF261" s="76"/>
      <c r="AG261" s="76"/>
      <c r="AH261" s="76"/>
      <c r="AI261" s="76"/>
      <c r="AJ261" s="76"/>
      <c r="AK261" s="76"/>
      <c r="AL261" s="77"/>
      <c r="AM261" s="79"/>
      <c r="AO261" s="79"/>
      <c r="AP261" s="79"/>
      <c r="AQ261" s="79"/>
      <c r="AR261" s="79"/>
      <c r="AS261" s="79"/>
      <c r="AT261" s="79"/>
      <c r="AU261" s="79"/>
    </row>
    <row r="26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4"/>
      <c r="Q262" s="74"/>
      <c r="R262" s="74"/>
      <c r="S262" s="74"/>
      <c r="T262" s="75"/>
      <c r="U262" s="141"/>
      <c r="V262" s="75"/>
      <c r="W262" s="75"/>
      <c r="X262" s="75"/>
      <c r="Y262" s="75"/>
      <c r="Z262" s="75"/>
      <c r="AA262" s="75"/>
      <c r="AB262" s="75"/>
      <c r="AC262" s="75"/>
      <c r="AD262" s="209"/>
      <c r="AE262" s="76"/>
      <c r="AF262" s="76"/>
      <c r="AG262" s="76"/>
      <c r="AH262" s="76"/>
      <c r="AI262" s="76"/>
      <c r="AJ262" s="76"/>
      <c r="AK262" s="76"/>
      <c r="AL262" s="77"/>
      <c r="AM262" s="79"/>
      <c r="AO262" s="79"/>
      <c r="AP262" s="79"/>
      <c r="AQ262" s="79"/>
      <c r="AR262" s="79"/>
      <c r="AS262" s="79"/>
      <c r="AT262" s="79"/>
      <c r="AU262" s="79"/>
    </row>
    <row r="263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4"/>
      <c r="Q263" s="74"/>
      <c r="R263" s="74"/>
      <c r="S263" s="74"/>
      <c r="T263" s="75"/>
      <c r="U263" s="141"/>
      <c r="V263" s="75"/>
      <c r="W263" s="75"/>
      <c r="X263" s="75"/>
      <c r="Y263" s="75"/>
      <c r="Z263" s="75"/>
      <c r="AA263" s="75"/>
      <c r="AB263" s="75"/>
      <c r="AC263" s="75"/>
      <c r="AD263" s="209"/>
      <c r="AE263" s="76"/>
      <c r="AF263" s="76"/>
      <c r="AG263" s="76"/>
      <c r="AH263" s="76"/>
      <c r="AI263" s="76"/>
      <c r="AJ263" s="76"/>
      <c r="AK263" s="76"/>
      <c r="AL263" s="77"/>
      <c r="AM263" s="79"/>
      <c r="AO263" s="79"/>
      <c r="AP263" s="79"/>
      <c r="AQ263" s="79"/>
      <c r="AR263" s="79"/>
      <c r="AS263" s="79"/>
      <c r="AT263" s="79"/>
      <c r="AU263" s="79"/>
    </row>
    <row r="264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4"/>
      <c r="Q264" s="74"/>
      <c r="R264" s="74"/>
      <c r="S264" s="74"/>
      <c r="T264" s="75"/>
      <c r="U264" s="141"/>
      <c r="V264" s="75"/>
      <c r="W264" s="75"/>
      <c r="X264" s="75"/>
      <c r="Y264" s="75"/>
      <c r="Z264" s="75"/>
      <c r="AA264" s="75"/>
      <c r="AB264" s="75"/>
      <c r="AC264" s="75"/>
      <c r="AD264" s="209"/>
      <c r="AE264" s="76"/>
      <c r="AF264" s="76"/>
      <c r="AG264" s="76"/>
      <c r="AH264" s="76"/>
      <c r="AI264" s="76"/>
      <c r="AJ264" s="76"/>
      <c r="AK264" s="76"/>
      <c r="AL264" s="77"/>
      <c r="AM264" s="79"/>
      <c r="AO264" s="79"/>
      <c r="AP264" s="79"/>
      <c r="AQ264" s="79"/>
      <c r="AR264" s="79"/>
      <c r="AS264" s="79"/>
      <c r="AT264" s="79"/>
      <c r="AU264" s="79"/>
    </row>
    <row r="265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4"/>
      <c r="Q265" s="74"/>
      <c r="R265" s="74"/>
      <c r="S265" s="74"/>
      <c r="T265" s="75"/>
      <c r="U265" s="141"/>
      <c r="V265" s="75"/>
      <c r="W265" s="75"/>
      <c r="X265" s="75"/>
      <c r="Y265" s="75"/>
      <c r="Z265" s="75"/>
      <c r="AA265" s="75"/>
      <c r="AB265" s="75"/>
      <c r="AC265" s="75"/>
      <c r="AD265" s="209"/>
      <c r="AE265" s="76"/>
      <c r="AF265" s="76"/>
      <c r="AG265" s="76"/>
      <c r="AH265" s="76"/>
      <c r="AI265" s="76"/>
      <c r="AJ265" s="76"/>
      <c r="AK265" s="76"/>
      <c r="AL265" s="77"/>
      <c r="AM265" s="79"/>
      <c r="AO265" s="79"/>
      <c r="AP265" s="79"/>
      <c r="AQ265" s="79"/>
      <c r="AR265" s="79"/>
      <c r="AS265" s="79"/>
      <c r="AT265" s="79"/>
      <c r="AU265" s="79"/>
    </row>
    <row r="266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4"/>
      <c r="Q266" s="74"/>
      <c r="R266" s="74"/>
      <c r="S266" s="74"/>
      <c r="T266" s="75"/>
      <c r="U266" s="141"/>
      <c r="V266" s="75"/>
      <c r="W266" s="75"/>
      <c r="X266" s="75"/>
      <c r="Y266" s="75"/>
      <c r="Z266" s="75"/>
      <c r="AA266" s="75"/>
      <c r="AB266" s="75"/>
      <c r="AC266" s="75"/>
      <c r="AD266" s="209"/>
      <c r="AE266" s="76"/>
      <c r="AF266" s="76"/>
      <c r="AG266" s="76"/>
      <c r="AH266" s="76"/>
      <c r="AI266" s="76"/>
      <c r="AJ266" s="76"/>
      <c r="AK266" s="76"/>
      <c r="AL266" s="77"/>
      <c r="AM266" s="79"/>
      <c r="AO266" s="79"/>
      <c r="AP266" s="79"/>
      <c r="AQ266" s="79"/>
      <c r="AR266" s="79"/>
      <c r="AS266" s="79"/>
      <c r="AT266" s="79"/>
      <c r="AU266" s="79"/>
    </row>
    <row r="267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4"/>
      <c r="Q267" s="74"/>
      <c r="R267" s="74"/>
      <c r="S267" s="74"/>
      <c r="T267" s="75"/>
      <c r="U267" s="141"/>
      <c r="V267" s="75"/>
      <c r="W267" s="75"/>
      <c r="X267" s="75"/>
      <c r="Y267" s="75"/>
      <c r="Z267" s="75"/>
      <c r="AA267" s="75"/>
      <c r="AB267" s="75"/>
      <c r="AC267" s="75"/>
      <c r="AD267" s="209"/>
      <c r="AE267" s="76"/>
      <c r="AF267" s="76"/>
      <c r="AG267" s="76"/>
      <c r="AH267" s="76"/>
      <c r="AI267" s="76"/>
      <c r="AJ267" s="76"/>
      <c r="AK267" s="76"/>
      <c r="AL267" s="77"/>
      <c r="AM267" s="79"/>
      <c r="AO267" s="79"/>
      <c r="AP267" s="79"/>
      <c r="AQ267" s="79"/>
      <c r="AR267" s="79"/>
      <c r="AS267" s="79"/>
      <c r="AT267" s="79"/>
      <c r="AU267" s="79"/>
    </row>
    <row r="268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4"/>
      <c r="Q268" s="74"/>
      <c r="R268" s="74"/>
      <c r="S268" s="74"/>
      <c r="T268" s="75"/>
      <c r="U268" s="141"/>
      <c r="V268" s="75"/>
      <c r="W268" s="75"/>
      <c r="X268" s="75"/>
      <c r="Y268" s="75"/>
      <c r="Z268" s="75"/>
      <c r="AA268" s="75"/>
      <c r="AB268" s="75"/>
      <c r="AC268" s="75"/>
      <c r="AD268" s="209"/>
      <c r="AE268" s="76"/>
      <c r="AF268" s="76"/>
      <c r="AG268" s="76"/>
      <c r="AH268" s="76"/>
      <c r="AI268" s="76"/>
      <c r="AJ268" s="76"/>
      <c r="AK268" s="76"/>
      <c r="AL268" s="77"/>
      <c r="AM268" s="79"/>
      <c r="AO268" s="79"/>
      <c r="AP268" s="79"/>
      <c r="AQ268" s="79"/>
      <c r="AR268" s="79"/>
      <c r="AS268" s="79"/>
      <c r="AT268" s="79"/>
      <c r="AU268" s="79"/>
    </row>
    <row r="269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4"/>
      <c r="Q269" s="74"/>
      <c r="R269" s="74"/>
      <c r="S269" s="74"/>
      <c r="T269" s="75"/>
      <c r="U269" s="141"/>
      <c r="V269" s="75"/>
      <c r="W269" s="75"/>
      <c r="X269" s="75"/>
      <c r="Y269" s="75"/>
      <c r="Z269" s="75"/>
      <c r="AA269" s="75"/>
      <c r="AB269" s="75"/>
      <c r="AC269" s="75"/>
      <c r="AD269" s="209"/>
      <c r="AE269" s="76"/>
      <c r="AF269" s="76"/>
      <c r="AG269" s="76"/>
      <c r="AH269" s="76"/>
      <c r="AI269" s="76"/>
      <c r="AJ269" s="76"/>
      <c r="AK269" s="76"/>
      <c r="AL269" s="77"/>
      <c r="AM269" s="79"/>
      <c r="AO269" s="79"/>
      <c r="AP269" s="79"/>
      <c r="AQ269" s="79"/>
      <c r="AR269" s="79"/>
      <c r="AS269" s="79"/>
      <c r="AT269" s="79"/>
      <c r="AU269" s="79"/>
    </row>
    <row r="270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4"/>
      <c r="Q270" s="74"/>
      <c r="R270" s="74"/>
      <c r="S270" s="74"/>
      <c r="T270" s="75"/>
      <c r="U270" s="141"/>
      <c r="V270" s="75"/>
      <c r="W270" s="75"/>
      <c r="X270" s="75"/>
      <c r="Y270" s="75"/>
      <c r="Z270" s="75"/>
      <c r="AA270" s="75"/>
      <c r="AB270" s="75"/>
      <c r="AC270" s="75"/>
      <c r="AD270" s="209"/>
      <c r="AE270" s="76"/>
      <c r="AF270" s="76"/>
      <c r="AG270" s="76"/>
      <c r="AH270" s="76"/>
      <c r="AI270" s="76"/>
      <c r="AJ270" s="76"/>
      <c r="AK270" s="76"/>
      <c r="AL270" s="77"/>
      <c r="AM270" s="79"/>
      <c r="AO270" s="79"/>
      <c r="AP270" s="79"/>
      <c r="AQ270" s="79"/>
      <c r="AR270" s="79"/>
      <c r="AS270" s="79"/>
      <c r="AT270" s="79"/>
      <c r="AU270" s="79"/>
    </row>
    <row r="27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4"/>
      <c r="Q271" s="74"/>
      <c r="R271" s="74"/>
      <c r="S271" s="74"/>
      <c r="T271" s="75"/>
      <c r="U271" s="141"/>
      <c r="V271" s="75"/>
      <c r="W271" s="75"/>
      <c r="X271" s="75"/>
      <c r="Y271" s="75"/>
      <c r="Z271" s="75"/>
      <c r="AA271" s="75"/>
      <c r="AB271" s="75"/>
      <c r="AC271" s="75"/>
      <c r="AD271" s="209"/>
      <c r="AE271" s="76"/>
      <c r="AF271" s="76"/>
      <c r="AG271" s="76"/>
      <c r="AH271" s="76"/>
      <c r="AI271" s="76"/>
      <c r="AJ271" s="76"/>
      <c r="AK271" s="76"/>
      <c r="AL271" s="77"/>
      <c r="AM271" s="79"/>
      <c r="AO271" s="79"/>
      <c r="AP271" s="79"/>
      <c r="AQ271" s="79"/>
      <c r="AR271" s="79"/>
      <c r="AS271" s="79"/>
      <c r="AT271" s="79"/>
      <c r="AU271" s="79"/>
    </row>
    <row r="27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4"/>
      <c r="Q272" s="74"/>
      <c r="R272" s="74"/>
      <c r="S272" s="74"/>
      <c r="T272" s="75"/>
      <c r="U272" s="141"/>
      <c r="V272" s="75"/>
      <c r="W272" s="75"/>
      <c r="X272" s="75"/>
      <c r="Y272" s="75"/>
      <c r="Z272" s="75"/>
      <c r="AA272" s="75"/>
      <c r="AB272" s="75"/>
      <c r="AC272" s="75"/>
      <c r="AD272" s="209"/>
      <c r="AE272" s="76"/>
      <c r="AF272" s="76"/>
      <c r="AG272" s="76"/>
      <c r="AH272" s="76"/>
      <c r="AI272" s="76"/>
      <c r="AJ272" s="76"/>
      <c r="AK272" s="76"/>
      <c r="AL272" s="77"/>
      <c r="AM272" s="79"/>
      <c r="AO272" s="79"/>
      <c r="AP272" s="79"/>
      <c r="AQ272" s="79"/>
      <c r="AR272" s="79"/>
      <c r="AS272" s="79"/>
      <c r="AT272" s="79"/>
      <c r="AU272" s="79"/>
    </row>
    <row r="273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4"/>
      <c r="Q273" s="74"/>
      <c r="R273" s="74"/>
      <c r="S273" s="74"/>
      <c r="T273" s="75"/>
      <c r="U273" s="141"/>
      <c r="V273" s="75"/>
      <c r="W273" s="75"/>
      <c r="X273" s="75"/>
      <c r="Y273" s="75"/>
      <c r="Z273" s="75"/>
      <c r="AA273" s="75"/>
      <c r="AB273" s="75"/>
      <c r="AC273" s="75"/>
      <c r="AD273" s="209"/>
      <c r="AE273" s="76"/>
      <c r="AF273" s="76"/>
      <c r="AG273" s="76"/>
      <c r="AH273" s="76"/>
      <c r="AI273" s="76"/>
      <c r="AJ273" s="76"/>
      <c r="AK273" s="76"/>
      <c r="AL273" s="77"/>
      <c r="AM273" s="79"/>
      <c r="AO273" s="79"/>
      <c r="AP273" s="79"/>
      <c r="AQ273" s="79"/>
      <c r="AR273" s="79"/>
      <c r="AS273" s="79"/>
      <c r="AT273" s="79"/>
      <c r="AU273" s="79"/>
    </row>
    <row r="274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4"/>
      <c r="Q274" s="74"/>
      <c r="R274" s="74"/>
      <c r="S274" s="74"/>
      <c r="T274" s="75"/>
      <c r="U274" s="141"/>
      <c r="V274" s="75"/>
      <c r="W274" s="75"/>
      <c r="X274" s="75"/>
      <c r="Y274" s="75"/>
      <c r="Z274" s="75"/>
      <c r="AA274" s="75"/>
      <c r="AB274" s="75"/>
      <c r="AC274" s="75"/>
      <c r="AD274" s="209"/>
      <c r="AE274" s="76"/>
      <c r="AF274" s="76"/>
      <c r="AG274" s="76"/>
      <c r="AH274" s="76"/>
      <c r="AI274" s="76"/>
      <c r="AJ274" s="76"/>
      <c r="AK274" s="76"/>
      <c r="AL274" s="77"/>
      <c r="AM274" s="79"/>
      <c r="AO274" s="79"/>
      <c r="AP274" s="79"/>
      <c r="AQ274" s="79"/>
      <c r="AR274" s="79"/>
      <c r="AS274" s="79"/>
      <c r="AT274" s="79"/>
      <c r="AU274" s="79"/>
    </row>
    <row r="275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4"/>
      <c r="Q275" s="74"/>
      <c r="R275" s="74"/>
      <c r="S275" s="74"/>
      <c r="T275" s="75"/>
      <c r="U275" s="141"/>
      <c r="V275" s="75"/>
      <c r="W275" s="75"/>
      <c r="X275" s="75"/>
      <c r="Y275" s="75"/>
      <c r="Z275" s="75"/>
      <c r="AA275" s="75"/>
      <c r="AB275" s="75"/>
      <c r="AC275" s="75"/>
      <c r="AD275" s="209"/>
      <c r="AE275" s="76"/>
      <c r="AF275" s="76"/>
      <c r="AG275" s="76"/>
      <c r="AH275" s="76"/>
      <c r="AI275" s="76"/>
      <c r="AJ275" s="76"/>
      <c r="AK275" s="76"/>
      <c r="AL275" s="77"/>
      <c r="AM275" s="79"/>
      <c r="AO275" s="79"/>
      <c r="AP275" s="79"/>
      <c r="AQ275" s="79"/>
      <c r="AR275" s="79"/>
      <c r="AS275" s="79"/>
      <c r="AT275" s="79"/>
      <c r="AU275" s="79"/>
    </row>
    <row r="276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4"/>
      <c r="Q276" s="74"/>
      <c r="R276" s="74"/>
      <c r="S276" s="74"/>
      <c r="T276" s="75"/>
      <c r="U276" s="141"/>
      <c r="V276" s="75"/>
      <c r="W276" s="75"/>
      <c r="X276" s="75"/>
      <c r="Y276" s="75"/>
      <c r="Z276" s="75"/>
      <c r="AA276" s="75"/>
      <c r="AB276" s="75"/>
      <c r="AC276" s="75"/>
      <c r="AD276" s="209"/>
      <c r="AE276" s="76"/>
      <c r="AF276" s="76"/>
      <c r="AG276" s="76"/>
      <c r="AH276" s="76"/>
      <c r="AI276" s="76"/>
      <c r="AJ276" s="76"/>
      <c r="AK276" s="76"/>
      <c r="AL276" s="77"/>
      <c r="AM276" s="79"/>
      <c r="AO276" s="79"/>
      <c r="AP276" s="79"/>
      <c r="AQ276" s="79"/>
      <c r="AR276" s="79"/>
      <c r="AS276" s="79"/>
      <c r="AT276" s="79"/>
      <c r="AU276" s="79"/>
    </row>
    <row r="277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4"/>
      <c r="Q277" s="74"/>
      <c r="R277" s="74"/>
      <c r="S277" s="74"/>
      <c r="T277" s="75"/>
      <c r="U277" s="141"/>
      <c r="V277" s="75"/>
      <c r="W277" s="75"/>
      <c r="X277" s="75"/>
      <c r="Y277" s="75"/>
      <c r="Z277" s="75"/>
      <c r="AA277" s="75"/>
      <c r="AB277" s="75"/>
      <c r="AC277" s="75"/>
      <c r="AD277" s="209"/>
      <c r="AE277" s="76"/>
      <c r="AF277" s="76"/>
      <c r="AG277" s="76"/>
      <c r="AH277" s="76"/>
      <c r="AI277" s="76"/>
      <c r="AJ277" s="76"/>
      <c r="AK277" s="76"/>
      <c r="AL277" s="77"/>
      <c r="AM277" s="79"/>
      <c r="AO277" s="79"/>
      <c r="AP277" s="79"/>
      <c r="AQ277" s="79"/>
      <c r="AR277" s="79"/>
      <c r="AS277" s="79"/>
      <c r="AT277" s="79"/>
      <c r="AU277" s="79"/>
    </row>
    <row r="278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4"/>
      <c r="Q278" s="74"/>
      <c r="R278" s="74"/>
      <c r="S278" s="74"/>
      <c r="T278" s="75"/>
      <c r="U278" s="141"/>
      <c r="V278" s="75"/>
      <c r="W278" s="75"/>
      <c r="X278" s="75"/>
      <c r="Y278" s="75"/>
      <c r="Z278" s="75"/>
      <c r="AA278" s="75"/>
      <c r="AB278" s="75"/>
      <c r="AC278" s="75"/>
      <c r="AD278" s="209"/>
      <c r="AE278" s="76"/>
      <c r="AF278" s="76"/>
      <c r="AG278" s="76"/>
      <c r="AH278" s="76"/>
      <c r="AI278" s="76"/>
      <c r="AJ278" s="76"/>
      <c r="AK278" s="76"/>
      <c r="AL278" s="77"/>
      <c r="AM278" s="79"/>
      <c r="AO278" s="79"/>
      <c r="AP278" s="79"/>
      <c r="AQ278" s="79"/>
      <c r="AR278" s="79"/>
      <c r="AS278" s="79"/>
      <c r="AT278" s="79"/>
      <c r="AU278" s="79"/>
    </row>
    <row r="279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4"/>
      <c r="Q279" s="74"/>
      <c r="R279" s="74"/>
      <c r="S279" s="74"/>
      <c r="T279" s="75"/>
      <c r="U279" s="141"/>
      <c r="V279" s="75"/>
      <c r="W279" s="75"/>
      <c r="X279" s="75"/>
      <c r="Y279" s="75"/>
      <c r="Z279" s="75"/>
      <c r="AA279" s="75"/>
      <c r="AB279" s="75"/>
      <c r="AC279" s="75"/>
      <c r="AD279" s="209"/>
      <c r="AE279" s="76"/>
      <c r="AF279" s="76"/>
      <c r="AG279" s="76"/>
      <c r="AH279" s="76"/>
      <c r="AI279" s="76"/>
      <c r="AJ279" s="76"/>
      <c r="AK279" s="76"/>
      <c r="AL279" s="77"/>
      <c r="AM279" s="79"/>
      <c r="AO279" s="79"/>
      <c r="AP279" s="79"/>
      <c r="AQ279" s="79"/>
      <c r="AR279" s="79"/>
      <c r="AS279" s="79"/>
      <c r="AT279" s="79"/>
      <c r="AU279" s="79"/>
    </row>
    <row r="280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4"/>
      <c r="Q280" s="74"/>
      <c r="R280" s="74"/>
      <c r="S280" s="74"/>
      <c r="T280" s="75"/>
      <c r="U280" s="141"/>
      <c r="V280" s="75"/>
      <c r="W280" s="75"/>
      <c r="X280" s="75"/>
      <c r="Y280" s="75"/>
      <c r="Z280" s="75"/>
      <c r="AA280" s="75"/>
      <c r="AB280" s="75"/>
      <c r="AC280" s="75"/>
      <c r="AD280" s="209"/>
      <c r="AE280" s="76"/>
      <c r="AF280" s="76"/>
      <c r="AG280" s="76"/>
      <c r="AH280" s="76"/>
      <c r="AI280" s="76"/>
      <c r="AJ280" s="76"/>
      <c r="AK280" s="76"/>
      <c r="AL280" s="77"/>
      <c r="AM280" s="79"/>
      <c r="AO280" s="79"/>
      <c r="AP280" s="79"/>
      <c r="AQ280" s="79"/>
      <c r="AR280" s="79"/>
      <c r="AS280" s="79"/>
      <c r="AT280" s="79"/>
      <c r="AU280" s="79"/>
    </row>
    <row r="28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4"/>
      <c r="Q281" s="74"/>
      <c r="R281" s="74"/>
      <c r="S281" s="74"/>
      <c r="T281" s="75"/>
      <c r="U281" s="141"/>
      <c r="V281" s="75"/>
      <c r="W281" s="75"/>
      <c r="X281" s="75"/>
      <c r="Y281" s="75"/>
      <c r="Z281" s="75"/>
      <c r="AA281" s="75"/>
      <c r="AB281" s="75"/>
      <c r="AC281" s="75"/>
      <c r="AD281" s="209"/>
      <c r="AE281" s="76"/>
      <c r="AF281" s="76"/>
      <c r="AG281" s="76"/>
      <c r="AH281" s="76"/>
      <c r="AI281" s="76"/>
      <c r="AJ281" s="76"/>
      <c r="AK281" s="76"/>
      <c r="AL281" s="77"/>
      <c r="AM281" s="79"/>
      <c r="AO281" s="79"/>
      <c r="AP281" s="79"/>
      <c r="AQ281" s="79"/>
      <c r="AR281" s="79"/>
      <c r="AS281" s="79"/>
      <c r="AT281" s="79"/>
      <c r="AU281" s="79"/>
    </row>
    <row r="28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4"/>
      <c r="Q282" s="74"/>
      <c r="R282" s="74"/>
      <c r="S282" s="74"/>
      <c r="T282" s="75"/>
      <c r="U282" s="141"/>
      <c r="V282" s="75"/>
      <c r="W282" s="75"/>
      <c r="X282" s="75"/>
      <c r="Y282" s="75"/>
      <c r="Z282" s="75"/>
      <c r="AA282" s="75"/>
      <c r="AB282" s="75"/>
      <c r="AC282" s="75"/>
      <c r="AD282" s="209"/>
      <c r="AE282" s="76"/>
      <c r="AF282" s="76"/>
      <c r="AG282" s="76"/>
      <c r="AH282" s="76"/>
      <c r="AI282" s="76"/>
      <c r="AJ282" s="76"/>
      <c r="AK282" s="76"/>
      <c r="AL282" s="77"/>
      <c r="AM282" s="79"/>
      <c r="AO282" s="79"/>
      <c r="AP282" s="79"/>
      <c r="AQ282" s="79"/>
      <c r="AR282" s="79"/>
      <c r="AS282" s="79"/>
      <c r="AT282" s="79"/>
      <c r="AU282" s="79"/>
    </row>
    <row r="283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4"/>
      <c r="Q283" s="74"/>
      <c r="R283" s="74"/>
      <c r="S283" s="74"/>
      <c r="T283" s="75"/>
      <c r="U283" s="141"/>
      <c r="V283" s="75"/>
      <c r="W283" s="75"/>
      <c r="X283" s="75"/>
      <c r="Y283" s="75"/>
      <c r="Z283" s="75"/>
      <c r="AA283" s="75"/>
      <c r="AB283" s="75"/>
      <c r="AC283" s="75"/>
      <c r="AD283" s="209"/>
      <c r="AE283" s="76"/>
      <c r="AF283" s="76"/>
      <c r="AG283" s="76"/>
      <c r="AH283" s="76"/>
      <c r="AI283" s="76"/>
      <c r="AJ283" s="76"/>
      <c r="AK283" s="76"/>
      <c r="AL283" s="77"/>
      <c r="AM283" s="79"/>
      <c r="AO283" s="79"/>
      <c r="AP283" s="79"/>
      <c r="AQ283" s="79"/>
      <c r="AR283" s="79"/>
      <c r="AS283" s="79"/>
      <c r="AT283" s="79"/>
      <c r="AU283" s="79"/>
    </row>
    <row r="284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4"/>
      <c r="Q284" s="74"/>
      <c r="R284" s="74"/>
      <c r="S284" s="74"/>
      <c r="T284" s="75"/>
      <c r="U284" s="141"/>
      <c r="V284" s="75"/>
      <c r="W284" s="75"/>
      <c r="X284" s="75"/>
      <c r="Y284" s="75"/>
      <c r="Z284" s="75"/>
      <c r="AA284" s="75"/>
      <c r="AB284" s="75"/>
      <c r="AC284" s="75"/>
      <c r="AD284" s="209"/>
      <c r="AE284" s="76"/>
      <c r="AF284" s="76"/>
      <c r="AG284" s="76"/>
      <c r="AH284" s="76"/>
      <c r="AI284" s="76"/>
      <c r="AJ284" s="76"/>
      <c r="AK284" s="76"/>
      <c r="AL284" s="77"/>
      <c r="AM284" s="79"/>
      <c r="AO284" s="79"/>
      <c r="AP284" s="79"/>
      <c r="AQ284" s="79"/>
      <c r="AR284" s="79"/>
      <c r="AS284" s="79"/>
      <c r="AT284" s="79"/>
      <c r="AU284" s="79"/>
    </row>
    <row r="285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4"/>
      <c r="Q285" s="74"/>
      <c r="R285" s="74"/>
      <c r="S285" s="74"/>
      <c r="T285" s="75"/>
      <c r="U285" s="141"/>
      <c r="V285" s="75"/>
      <c r="W285" s="75"/>
      <c r="X285" s="75"/>
      <c r="Y285" s="75"/>
      <c r="Z285" s="75"/>
      <c r="AA285" s="75"/>
      <c r="AB285" s="75"/>
      <c r="AC285" s="75"/>
      <c r="AD285" s="209"/>
      <c r="AE285" s="76"/>
      <c r="AF285" s="76"/>
      <c r="AG285" s="76"/>
      <c r="AH285" s="76"/>
      <c r="AI285" s="76"/>
      <c r="AJ285" s="76"/>
      <c r="AK285" s="76"/>
      <c r="AL285" s="77"/>
      <c r="AM285" s="79"/>
      <c r="AO285" s="79"/>
      <c r="AP285" s="79"/>
      <c r="AQ285" s="79"/>
      <c r="AR285" s="79"/>
      <c r="AS285" s="79"/>
      <c r="AT285" s="79"/>
      <c r="AU285" s="79"/>
    </row>
    <row r="286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4"/>
      <c r="Q286" s="74"/>
      <c r="R286" s="74"/>
      <c r="S286" s="74"/>
      <c r="T286" s="75"/>
      <c r="U286" s="141"/>
      <c r="V286" s="75"/>
      <c r="W286" s="75"/>
      <c r="X286" s="75"/>
      <c r="Y286" s="75"/>
      <c r="Z286" s="75"/>
      <c r="AA286" s="75"/>
      <c r="AB286" s="75"/>
      <c r="AC286" s="75"/>
      <c r="AD286" s="209"/>
      <c r="AE286" s="76"/>
      <c r="AF286" s="76"/>
      <c r="AG286" s="76"/>
      <c r="AH286" s="76"/>
      <c r="AI286" s="76"/>
      <c r="AJ286" s="76"/>
      <c r="AK286" s="76"/>
      <c r="AL286" s="77"/>
      <c r="AM286" s="79"/>
      <c r="AO286" s="79"/>
      <c r="AP286" s="79"/>
      <c r="AQ286" s="79"/>
      <c r="AR286" s="79"/>
      <c r="AS286" s="79"/>
      <c r="AT286" s="79"/>
      <c r="AU286" s="79"/>
    </row>
    <row r="287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4"/>
      <c r="Q287" s="74"/>
      <c r="R287" s="74"/>
      <c r="S287" s="74"/>
      <c r="T287" s="75"/>
      <c r="U287" s="141"/>
      <c r="V287" s="75"/>
      <c r="W287" s="75"/>
      <c r="X287" s="75"/>
      <c r="Y287" s="75"/>
      <c r="Z287" s="75"/>
      <c r="AA287" s="75"/>
      <c r="AB287" s="75"/>
      <c r="AC287" s="75"/>
      <c r="AD287" s="209"/>
      <c r="AE287" s="76"/>
      <c r="AF287" s="76"/>
      <c r="AG287" s="76"/>
      <c r="AH287" s="76"/>
      <c r="AI287" s="76"/>
      <c r="AJ287" s="76"/>
      <c r="AK287" s="76"/>
      <c r="AL287" s="77"/>
      <c r="AM287" s="79"/>
      <c r="AO287" s="79"/>
      <c r="AP287" s="79"/>
      <c r="AQ287" s="79"/>
      <c r="AR287" s="79"/>
      <c r="AS287" s="79"/>
      <c r="AT287" s="79"/>
      <c r="AU287" s="79"/>
    </row>
    <row r="288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4"/>
      <c r="Q288" s="74"/>
      <c r="R288" s="74"/>
      <c r="S288" s="74"/>
      <c r="T288" s="75"/>
      <c r="U288" s="141"/>
      <c r="V288" s="75"/>
      <c r="W288" s="75"/>
      <c r="X288" s="75"/>
      <c r="Y288" s="75"/>
      <c r="Z288" s="75"/>
      <c r="AA288" s="75"/>
      <c r="AB288" s="75"/>
      <c r="AC288" s="75"/>
      <c r="AD288" s="209"/>
      <c r="AE288" s="76"/>
      <c r="AF288" s="76"/>
      <c r="AG288" s="76"/>
      <c r="AH288" s="76"/>
      <c r="AI288" s="76"/>
      <c r="AJ288" s="76"/>
      <c r="AK288" s="76"/>
      <c r="AL288" s="77"/>
      <c r="AM288" s="79"/>
      <c r="AO288" s="79"/>
      <c r="AP288" s="79"/>
      <c r="AQ288" s="79"/>
      <c r="AR288" s="79"/>
      <c r="AS288" s="79"/>
      <c r="AT288" s="79"/>
      <c r="AU288" s="79"/>
    </row>
    <row r="289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4"/>
      <c r="Q289" s="74"/>
      <c r="R289" s="74"/>
      <c r="S289" s="74"/>
      <c r="T289" s="75"/>
      <c r="U289" s="141"/>
      <c r="V289" s="75"/>
      <c r="W289" s="75"/>
      <c r="X289" s="75"/>
      <c r="Y289" s="75"/>
      <c r="Z289" s="75"/>
      <c r="AA289" s="75"/>
      <c r="AB289" s="75"/>
      <c r="AC289" s="75"/>
      <c r="AD289" s="209"/>
      <c r="AE289" s="76"/>
      <c r="AF289" s="76"/>
      <c r="AG289" s="76"/>
      <c r="AH289" s="76"/>
      <c r="AI289" s="76"/>
      <c r="AJ289" s="76"/>
      <c r="AK289" s="76"/>
      <c r="AL289" s="77"/>
      <c r="AM289" s="79"/>
      <c r="AO289" s="79"/>
      <c r="AP289" s="79"/>
      <c r="AQ289" s="79"/>
      <c r="AR289" s="79"/>
      <c r="AS289" s="79"/>
      <c r="AT289" s="79"/>
      <c r="AU289" s="79"/>
    </row>
    <row r="290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4"/>
      <c r="Q290" s="74"/>
      <c r="R290" s="74"/>
      <c r="S290" s="74"/>
      <c r="T290" s="75"/>
      <c r="U290" s="141"/>
      <c r="V290" s="75"/>
      <c r="W290" s="75"/>
      <c r="X290" s="75"/>
      <c r="Y290" s="75"/>
      <c r="Z290" s="75"/>
      <c r="AA290" s="75"/>
      <c r="AB290" s="75"/>
      <c r="AC290" s="75"/>
      <c r="AD290" s="209"/>
      <c r="AE290" s="76"/>
      <c r="AF290" s="76"/>
      <c r="AG290" s="76"/>
      <c r="AH290" s="76"/>
      <c r="AI290" s="76"/>
      <c r="AJ290" s="76"/>
      <c r="AK290" s="76"/>
      <c r="AL290" s="77"/>
      <c r="AM290" s="79"/>
      <c r="AO290" s="79"/>
      <c r="AP290" s="79"/>
      <c r="AQ290" s="79"/>
      <c r="AR290" s="79"/>
      <c r="AS290" s="79"/>
      <c r="AT290" s="79"/>
      <c r="AU290" s="79"/>
    </row>
    <row r="29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4"/>
      <c r="Q291" s="74"/>
      <c r="R291" s="74"/>
      <c r="S291" s="74"/>
      <c r="T291" s="75"/>
      <c r="U291" s="141"/>
      <c r="V291" s="75"/>
      <c r="W291" s="75"/>
      <c r="X291" s="75"/>
      <c r="Y291" s="75"/>
      <c r="Z291" s="75"/>
      <c r="AA291" s="75"/>
      <c r="AB291" s="75"/>
      <c r="AC291" s="75"/>
      <c r="AD291" s="209"/>
      <c r="AE291" s="76"/>
      <c r="AF291" s="76"/>
      <c r="AG291" s="76"/>
      <c r="AH291" s="76"/>
      <c r="AI291" s="76"/>
      <c r="AJ291" s="76"/>
      <c r="AK291" s="76"/>
      <c r="AL291" s="77"/>
      <c r="AM291" s="79"/>
      <c r="AO291" s="79"/>
      <c r="AP291" s="79"/>
      <c r="AQ291" s="79"/>
      <c r="AR291" s="79"/>
      <c r="AS291" s="79"/>
      <c r="AT291" s="79"/>
      <c r="AU291" s="79"/>
    </row>
    <row r="29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4"/>
      <c r="Q292" s="74"/>
      <c r="R292" s="74"/>
      <c r="S292" s="74"/>
      <c r="T292" s="75"/>
      <c r="U292" s="141"/>
      <c r="V292" s="75"/>
      <c r="W292" s="75"/>
      <c r="X292" s="75"/>
      <c r="Y292" s="75"/>
      <c r="Z292" s="75"/>
      <c r="AA292" s="75"/>
      <c r="AB292" s="75"/>
      <c r="AC292" s="75"/>
      <c r="AD292" s="209"/>
      <c r="AE292" s="76"/>
      <c r="AF292" s="76"/>
      <c r="AG292" s="76"/>
      <c r="AH292" s="76"/>
      <c r="AI292" s="76"/>
      <c r="AJ292" s="76"/>
      <c r="AK292" s="76"/>
      <c r="AL292" s="77"/>
      <c r="AM292" s="79"/>
      <c r="AO292" s="79"/>
      <c r="AP292" s="79"/>
      <c r="AQ292" s="79"/>
      <c r="AR292" s="79"/>
      <c r="AS292" s="79"/>
      <c r="AT292" s="79"/>
      <c r="AU292" s="79"/>
    </row>
    <row r="293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4"/>
      <c r="Q293" s="74"/>
      <c r="R293" s="74"/>
      <c r="S293" s="74"/>
      <c r="T293" s="75"/>
      <c r="U293" s="141"/>
      <c r="V293" s="75"/>
      <c r="W293" s="75"/>
      <c r="X293" s="75"/>
      <c r="Y293" s="75"/>
      <c r="Z293" s="75"/>
      <c r="AA293" s="75"/>
      <c r="AB293" s="75"/>
      <c r="AC293" s="75"/>
      <c r="AD293" s="209"/>
      <c r="AE293" s="76"/>
      <c r="AF293" s="76"/>
      <c r="AG293" s="76"/>
      <c r="AH293" s="76"/>
      <c r="AI293" s="76"/>
      <c r="AJ293" s="76"/>
      <c r="AK293" s="76"/>
      <c r="AL293" s="77"/>
      <c r="AM293" s="79"/>
      <c r="AO293" s="79"/>
      <c r="AP293" s="79"/>
      <c r="AQ293" s="79"/>
      <c r="AR293" s="79"/>
      <c r="AS293" s="79"/>
      <c r="AT293" s="79"/>
      <c r="AU293" s="79"/>
    </row>
    <row r="294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4"/>
      <c r="Q294" s="74"/>
      <c r="R294" s="74"/>
      <c r="S294" s="74"/>
      <c r="T294" s="75"/>
      <c r="U294" s="141"/>
      <c r="V294" s="75"/>
      <c r="W294" s="75"/>
      <c r="X294" s="75"/>
      <c r="Y294" s="75"/>
      <c r="Z294" s="75"/>
      <c r="AA294" s="75"/>
      <c r="AB294" s="75"/>
      <c r="AC294" s="75"/>
      <c r="AD294" s="209"/>
      <c r="AE294" s="76"/>
      <c r="AF294" s="76"/>
      <c r="AG294" s="76"/>
      <c r="AH294" s="76"/>
      <c r="AI294" s="76"/>
      <c r="AJ294" s="76"/>
      <c r="AK294" s="76"/>
      <c r="AL294" s="77"/>
      <c r="AM294" s="79"/>
      <c r="AO294" s="79"/>
      <c r="AP294" s="79"/>
      <c r="AQ294" s="79"/>
      <c r="AR294" s="79"/>
      <c r="AS294" s="79"/>
      <c r="AT294" s="79"/>
      <c r="AU294" s="79"/>
    </row>
    <row r="295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4"/>
      <c r="Q295" s="74"/>
      <c r="R295" s="74"/>
      <c r="S295" s="74"/>
      <c r="T295" s="75"/>
      <c r="U295" s="141"/>
      <c r="V295" s="75"/>
      <c r="W295" s="75"/>
      <c r="X295" s="75"/>
      <c r="Y295" s="75"/>
      <c r="Z295" s="75"/>
      <c r="AA295" s="75"/>
      <c r="AB295" s="75"/>
      <c r="AC295" s="75"/>
      <c r="AD295" s="209"/>
      <c r="AE295" s="76"/>
      <c r="AF295" s="76"/>
      <c r="AG295" s="76"/>
      <c r="AH295" s="76"/>
      <c r="AI295" s="76"/>
      <c r="AJ295" s="76"/>
      <c r="AK295" s="76"/>
      <c r="AL295" s="77"/>
      <c r="AM295" s="79"/>
      <c r="AO295" s="79"/>
      <c r="AP295" s="79"/>
      <c r="AQ295" s="79"/>
      <c r="AR295" s="79"/>
      <c r="AS295" s="79"/>
      <c r="AT295" s="79"/>
      <c r="AU295" s="79"/>
    </row>
    <row r="296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4"/>
      <c r="Q296" s="74"/>
      <c r="R296" s="74"/>
      <c r="S296" s="74"/>
      <c r="T296" s="75"/>
      <c r="U296" s="141"/>
      <c r="V296" s="75"/>
      <c r="W296" s="75"/>
      <c r="X296" s="75"/>
      <c r="Y296" s="75"/>
      <c r="Z296" s="75"/>
      <c r="AA296" s="75"/>
      <c r="AB296" s="75"/>
      <c r="AC296" s="75"/>
      <c r="AD296" s="209"/>
      <c r="AE296" s="76"/>
      <c r="AF296" s="76"/>
      <c r="AG296" s="76"/>
      <c r="AH296" s="76"/>
      <c r="AI296" s="76"/>
      <c r="AJ296" s="76"/>
      <c r="AK296" s="76"/>
      <c r="AL296" s="77"/>
      <c r="AM296" s="79"/>
      <c r="AO296" s="79"/>
      <c r="AP296" s="79"/>
      <c r="AQ296" s="79"/>
      <c r="AR296" s="79"/>
      <c r="AS296" s="79"/>
      <c r="AT296" s="79"/>
      <c r="AU296" s="79"/>
    </row>
    <row r="297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4"/>
      <c r="Q297" s="74"/>
      <c r="R297" s="74"/>
      <c r="S297" s="74"/>
      <c r="T297" s="75"/>
      <c r="U297" s="141"/>
      <c r="V297" s="75"/>
      <c r="W297" s="75"/>
      <c r="X297" s="75"/>
      <c r="Y297" s="75"/>
      <c r="Z297" s="75"/>
      <c r="AA297" s="75"/>
      <c r="AB297" s="75"/>
      <c r="AC297" s="75"/>
      <c r="AD297" s="209"/>
      <c r="AE297" s="76"/>
      <c r="AF297" s="76"/>
      <c r="AG297" s="76"/>
      <c r="AH297" s="76"/>
      <c r="AI297" s="76"/>
      <c r="AJ297" s="76"/>
      <c r="AK297" s="76"/>
      <c r="AL297" s="77"/>
      <c r="AM297" s="79"/>
      <c r="AO297" s="79"/>
      <c r="AP297" s="79"/>
      <c r="AQ297" s="79"/>
      <c r="AR297" s="79"/>
      <c r="AS297" s="79"/>
      <c r="AT297" s="79"/>
      <c r="AU297" s="79"/>
    </row>
    <row r="298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4"/>
      <c r="Q298" s="74"/>
      <c r="R298" s="74"/>
      <c r="S298" s="74"/>
      <c r="T298" s="75"/>
      <c r="U298" s="141"/>
      <c r="V298" s="75"/>
      <c r="W298" s="75"/>
      <c r="X298" s="75"/>
      <c r="Y298" s="75"/>
      <c r="Z298" s="75"/>
      <c r="AA298" s="75"/>
      <c r="AB298" s="75"/>
      <c r="AC298" s="75"/>
      <c r="AD298" s="209"/>
      <c r="AE298" s="76"/>
      <c r="AF298" s="76"/>
      <c r="AG298" s="76"/>
      <c r="AH298" s="76"/>
      <c r="AI298" s="76"/>
      <c r="AJ298" s="76"/>
      <c r="AK298" s="76"/>
      <c r="AL298" s="77"/>
      <c r="AM298" s="79"/>
      <c r="AO298" s="79"/>
      <c r="AP298" s="79"/>
      <c r="AQ298" s="79"/>
      <c r="AR298" s="79"/>
      <c r="AS298" s="79"/>
      <c r="AT298" s="79"/>
      <c r="AU298" s="79"/>
    </row>
    <row r="299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4"/>
      <c r="Q299" s="74"/>
      <c r="R299" s="74"/>
      <c r="S299" s="74"/>
      <c r="T299" s="75"/>
      <c r="U299" s="141"/>
      <c r="V299" s="75"/>
      <c r="W299" s="75"/>
      <c r="X299" s="75"/>
      <c r="Y299" s="75"/>
      <c r="Z299" s="75"/>
      <c r="AA299" s="75"/>
      <c r="AB299" s="75"/>
      <c r="AC299" s="75"/>
      <c r="AD299" s="209"/>
      <c r="AE299" s="76"/>
      <c r="AF299" s="76"/>
      <c r="AG299" s="76"/>
      <c r="AH299" s="76"/>
      <c r="AI299" s="76"/>
      <c r="AJ299" s="76"/>
      <c r="AK299" s="76"/>
      <c r="AL299" s="77"/>
      <c r="AM299" s="79"/>
      <c r="AO299" s="79"/>
      <c r="AP299" s="79"/>
      <c r="AQ299" s="79"/>
      <c r="AR299" s="79"/>
      <c r="AS299" s="79"/>
      <c r="AT299" s="79"/>
      <c r="AU299" s="79"/>
    </row>
    <row r="300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4"/>
      <c r="Q300" s="74"/>
      <c r="R300" s="74"/>
      <c r="S300" s="74"/>
      <c r="T300" s="75"/>
      <c r="U300" s="141"/>
      <c r="V300" s="75"/>
      <c r="W300" s="75"/>
      <c r="X300" s="75"/>
      <c r="Y300" s="75"/>
      <c r="Z300" s="75"/>
      <c r="AA300" s="75"/>
      <c r="AB300" s="75"/>
      <c r="AC300" s="75"/>
      <c r="AD300" s="209"/>
      <c r="AE300" s="76"/>
      <c r="AF300" s="76"/>
      <c r="AG300" s="76"/>
      <c r="AH300" s="76"/>
      <c r="AI300" s="76"/>
      <c r="AJ300" s="76"/>
      <c r="AK300" s="76"/>
      <c r="AL300" s="77"/>
      <c r="AM300" s="79"/>
      <c r="AO300" s="79"/>
      <c r="AP300" s="79"/>
      <c r="AQ300" s="79"/>
      <c r="AR300" s="79"/>
      <c r="AS300" s="79"/>
      <c r="AT300" s="79"/>
      <c r="AU300" s="79"/>
    </row>
    <row r="30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4"/>
      <c r="Q301" s="74"/>
      <c r="R301" s="74"/>
      <c r="S301" s="74"/>
      <c r="T301" s="75"/>
      <c r="U301" s="141"/>
      <c r="V301" s="75"/>
      <c r="W301" s="75"/>
      <c r="X301" s="75"/>
      <c r="Y301" s="75"/>
      <c r="Z301" s="75"/>
      <c r="AA301" s="75"/>
      <c r="AB301" s="75"/>
      <c r="AC301" s="75"/>
      <c r="AD301" s="209"/>
      <c r="AE301" s="76"/>
      <c r="AF301" s="76"/>
      <c r="AG301" s="76"/>
      <c r="AH301" s="76"/>
      <c r="AI301" s="76"/>
      <c r="AJ301" s="76"/>
      <c r="AK301" s="76"/>
      <c r="AL301" s="77"/>
      <c r="AM301" s="79"/>
      <c r="AO301" s="79"/>
      <c r="AP301" s="79"/>
      <c r="AQ301" s="79"/>
      <c r="AR301" s="79"/>
      <c r="AS301" s="79"/>
      <c r="AT301" s="79"/>
      <c r="AU301" s="79"/>
    </row>
    <row r="30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4"/>
      <c r="Q302" s="74"/>
      <c r="R302" s="74"/>
      <c r="S302" s="74"/>
      <c r="T302" s="75"/>
      <c r="U302" s="141"/>
      <c r="V302" s="75"/>
      <c r="W302" s="75"/>
      <c r="X302" s="75"/>
      <c r="Y302" s="75"/>
      <c r="Z302" s="75"/>
      <c r="AA302" s="75"/>
      <c r="AB302" s="75"/>
      <c r="AC302" s="75"/>
      <c r="AD302" s="209"/>
      <c r="AE302" s="76"/>
      <c r="AF302" s="76"/>
      <c r="AG302" s="76"/>
      <c r="AH302" s="76"/>
      <c r="AI302" s="76"/>
      <c r="AJ302" s="76"/>
      <c r="AK302" s="76"/>
      <c r="AL302" s="77"/>
      <c r="AM302" s="79"/>
      <c r="AO302" s="79"/>
      <c r="AP302" s="79"/>
      <c r="AQ302" s="79"/>
      <c r="AR302" s="79"/>
      <c r="AS302" s="79"/>
      <c r="AT302" s="79"/>
      <c r="AU302" s="79"/>
    </row>
    <row r="303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4"/>
      <c r="Q303" s="74"/>
      <c r="R303" s="74"/>
      <c r="S303" s="74"/>
      <c r="T303" s="75"/>
      <c r="U303" s="141"/>
      <c r="V303" s="75"/>
      <c r="W303" s="75"/>
      <c r="X303" s="75"/>
      <c r="Y303" s="75"/>
      <c r="Z303" s="75"/>
      <c r="AA303" s="75"/>
      <c r="AB303" s="75"/>
      <c r="AC303" s="75"/>
      <c r="AD303" s="209"/>
      <c r="AE303" s="76"/>
      <c r="AF303" s="76"/>
      <c r="AG303" s="76"/>
      <c r="AH303" s="76"/>
      <c r="AI303" s="76"/>
      <c r="AJ303" s="76"/>
      <c r="AK303" s="76"/>
      <c r="AL303" s="77"/>
      <c r="AM303" s="79"/>
      <c r="AO303" s="79"/>
      <c r="AP303" s="79"/>
      <c r="AQ303" s="79"/>
      <c r="AR303" s="79"/>
      <c r="AS303" s="79"/>
      <c r="AT303" s="79"/>
      <c r="AU303" s="79"/>
    </row>
    <row r="304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4"/>
      <c r="Q304" s="74"/>
      <c r="R304" s="74"/>
      <c r="S304" s="74"/>
      <c r="T304" s="75"/>
      <c r="U304" s="141"/>
      <c r="V304" s="75"/>
      <c r="W304" s="75"/>
      <c r="X304" s="75"/>
      <c r="Y304" s="75"/>
      <c r="Z304" s="75"/>
      <c r="AA304" s="75"/>
      <c r="AB304" s="75"/>
      <c r="AC304" s="75"/>
      <c r="AD304" s="209"/>
      <c r="AE304" s="76"/>
      <c r="AF304" s="76"/>
      <c r="AG304" s="76"/>
      <c r="AH304" s="76"/>
      <c r="AI304" s="76"/>
      <c r="AJ304" s="76"/>
      <c r="AK304" s="76"/>
      <c r="AL304" s="77"/>
      <c r="AM304" s="79"/>
      <c r="AO304" s="79"/>
      <c r="AP304" s="79"/>
      <c r="AQ304" s="79"/>
      <c r="AR304" s="79"/>
      <c r="AS304" s="79"/>
      <c r="AT304" s="79"/>
      <c r="AU304" s="79"/>
    </row>
    <row r="305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4"/>
      <c r="Q305" s="74"/>
      <c r="R305" s="74"/>
      <c r="S305" s="74"/>
      <c r="T305" s="75"/>
      <c r="U305" s="141"/>
      <c r="V305" s="75"/>
      <c r="W305" s="75"/>
      <c r="X305" s="75"/>
      <c r="Y305" s="75"/>
      <c r="Z305" s="75"/>
      <c r="AA305" s="75"/>
      <c r="AB305" s="75"/>
      <c r="AC305" s="75"/>
      <c r="AD305" s="209"/>
      <c r="AE305" s="76"/>
      <c r="AF305" s="76"/>
      <c r="AG305" s="76"/>
      <c r="AH305" s="76"/>
      <c r="AI305" s="76"/>
      <c r="AJ305" s="76"/>
      <c r="AK305" s="76"/>
      <c r="AL305" s="77"/>
      <c r="AM305" s="79"/>
      <c r="AO305" s="79"/>
      <c r="AP305" s="79"/>
      <c r="AQ305" s="79"/>
      <c r="AR305" s="79"/>
      <c r="AS305" s="79"/>
      <c r="AT305" s="79"/>
      <c r="AU305" s="79"/>
    </row>
    <row r="306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4"/>
      <c r="Q306" s="74"/>
      <c r="R306" s="74"/>
      <c r="S306" s="74"/>
      <c r="T306" s="75"/>
      <c r="U306" s="141"/>
      <c r="V306" s="75"/>
      <c r="W306" s="75"/>
      <c r="X306" s="75"/>
      <c r="Y306" s="75"/>
      <c r="Z306" s="75"/>
      <c r="AA306" s="75"/>
      <c r="AB306" s="75"/>
      <c r="AC306" s="75"/>
      <c r="AD306" s="209"/>
      <c r="AE306" s="76"/>
      <c r="AF306" s="76"/>
      <c r="AG306" s="76"/>
      <c r="AH306" s="76"/>
      <c r="AI306" s="76"/>
      <c r="AJ306" s="76"/>
      <c r="AK306" s="76"/>
      <c r="AL306" s="77"/>
      <c r="AM306" s="79"/>
      <c r="AO306" s="79"/>
      <c r="AP306" s="79"/>
      <c r="AQ306" s="79"/>
      <c r="AR306" s="79"/>
      <c r="AS306" s="79"/>
      <c r="AT306" s="79"/>
      <c r="AU306" s="79"/>
    </row>
    <row r="307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4"/>
      <c r="Q307" s="74"/>
      <c r="R307" s="74"/>
      <c r="S307" s="74"/>
      <c r="T307" s="75"/>
      <c r="U307" s="141"/>
      <c r="V307" s="75"/>
      <c r="W307" s="75"/>
      <c r="X307" s="75"/>
      <c r="Y307" s="75"/>
      <c r="Z307" s="75"/>
      <c r="AA307" s="75"/>
      <c r="AB307" s="75"/>
      <c r="AC307" s="75"/>
      <c r="AD307" s="209"/>
      <c r="AE307" s="76"/>
      <c r="AF307" s="76"/>
      <c r="AG307" s="76"/>
      <c r="AH307" s="76"/>
      <c r="AI307" s="76"/>
      <c r="AJ307" s="76"/>
      <c r="AK307" s="76"/>
      <c r="AL307" s="77"/>
      <c r="AM307" s="79"/>
      <c r="AO307" s="79"/>
      <c r="AP307" s="79"/>
      <c r="AQ307" s="79"/>
      <c r="AR307" s="79"/>
      <c r="AS307" s="79"/>
      <c r="AT307" s="79"/>
      <c r="AU307" s="79"/>
    </row>
    <row r="308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4"/>
      <c r="Q308" s="74"/>
      <c r="R308" s="74"/>
      <c r="S308" s="74"/>
      <c r="T308" s="75"/>
      <c r="U308" s="141"/>
      <c r="V308" s="75"/>
      <c r="W308" s="75"/>
      <c r="X308" s="75"/>
      <c r="Y308" s="75"/>
      <c r="Z308" s="75"/>
      <c r="AA308" s="75"/>
      <c r="AB308" s="75"/>
      <c r="AC308" s="75"/>
      <c r="AD308" s="209"/>
      <c r="AE308" s="76"/>
      <c r="AF308" s="76"/>
      <c r="AG308" s="76"/>
      <c r="AH308" s="76"/>
      <c r="AI308" s="76"/>
      <c r="AJ308" s="76"/>
      <c r="AK308" s="76"/>
      <c r="AL308" s="77"/>
      <c r="AM308" s="79"/>
      <c r="AO308" s="79"/>
      <c r="AP308" s="79"/>
      <c r="AQ308" s="79"/>
      <c r="AR308" s="79"/>
      <c r="AS308" s="79"/>
      <c r="AT308" s="79"/>
      <c r="AU308" s="79"/>
    </row>
    <row r="309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4"/>
      <c r="Q309" s="74"/>
      <c r="R309" s="74"/>
      <c r="S309" s="74"/>
      <c r="T309" s="75"/>
      <c r="U309" s="141"/>
      <c r="V309" s="75"/>
      <c r="W309" s="75"/>
      <c r="X309" s="75"/>
      <c r="Y309" s="75"/>
      <c r="Z309" s="75"/>
      <c r="AA309" s="75"/>
      <c r="AB309" s="75"/>
      <c r="AC309" s="75"/>
      <c r="AD309" s="209"/>
      <c r="AE309" s="76"/>
      <c r="AF309" s="76"/>
      <c r="AG309" s="76"/>
      <c r="AH309" s="76"/>
      <c r="AI309" s="76"/>
      <c r="AJ309" s="76"/>
      <c r="AK309" s="76"/>
      <c r="AL309" s="77"/>
      <c r="AM309" s="79"/>
      <c r="AO309" s="79"/>
      <c r="AP309" s="79"/>
      <c r="AQ309" s="79"/>
      <c r="AR309" s="79"/>
      <c r="AS309" s="79"/>
      <c r="AT309" s="79"/>
      <c r="AU309" s="79"/>
    </row>
    <row r="310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4"/>
      <c r="Q310" s="74"/>
      <c r="R310" s="74"/>
      <c r="S310" s="74"/>
      <c r="T310" s="75"/>
      <c r="U310" s="141"/>
      <c r="V310" s="75"/>
      <c r="W310" s="75"/>
      <c r="X310" s="75"/>
      <c r="Y310" s="75"/>
      <c r="Z310" s="75"/>
      <c r="AA310" s="75"/>
      <c r="AB310" s="75"/>
      <c r="AC310" s="75"/>
      <c r="AD310" s="209"/>
      <c r="AE310" s="76"/>
      <c r="AF310" s="76"/>
      <c r="AG310" s="76"/>
      <c r="AH310" s="76"/>
      <c r="AI310" s="76"/>
      <c r="AJ310" s="76"/>
      <c r="AK310" s="76"/>
      <c r="AL310" s="77"/>
      <c r="AM310" s="79"/>
      <c r="AO310" s="79"/>
      <c r="AP310" s="79"/>
      <c r="AQ310" s="79"/>
      <c r="AR310" s="79"/>
      <c r="AS310" s="79"/>
      <c r="AT310" s="79"/>
      <c r="AU310" s="79"/>
    </row>
    <row r="31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4"/>
      <c r="Q311" s="74"/>
      <c r="R311" s="74"/>
      <c r="S311" s="74"/>
      <c r="T311" s="75"/>
      <c r="U311" s="141"/>
      <c r="V311" s="75"/>
      <c r="W311" s="75"/>
      <c r="X311" s="75"/>
      <c r="Y311" s="75"/>
      <c r="Z311" s="75"/>
      <c r="AA311" s="75"/>
      <c r="AB311" s="75"/>
      <c r="AC311" s="75"/>
      <c r="AD311" s="209"/>
      <c r="AE311" s="76"/>
      <c r="AF311" s="76"/>
      <c r="AG311" s="76"/>
      <c r="AH311" s="76"/>
      <c r="AI311" s="76"/>
      <c r="AJ311" s="76"/>
      <c r="AK311" s="76"/>
      <c r="AL311" s="77"/>
      <c r="AM311" s="79"/>
      <c r="AO311" s="79"/>
      <c r="AP311" s="79"/>
      <c r="AQ311" s="79"/>
      <c r="AR311" s="79"/>
      <c r="AS311" s="79"/>
      <c r="AT311" s="79"/>
      <c r="AU311" s="79"/>
    </row>
    <row r="31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4"/>
      <c r="Q312" s="74"/>
      <c r="R312" s="74"/>
      <c r="S312" s="74"/>
      <c r="T312" s="75"/>
      <c r="U312" s="141"/>
      <c r="V312" s="75"/>
      <c r="W312" s="75"/>
      <c r="X312" s="75"/>
      <c r="Y312" s="75"/>
      <c r="Z312" s="75"/>
      <c r="AA312" s="75"/>
      <c r="AB312" s="75"/>
      <c r="AC312" s="75"/>
      <c r="AD312" s="209"/>
      <c r="AE312" s="76"/>
      <c r="AF312" s="76"/>
      <c r="AG312" s="76"/>
      <c r="AH312" s="76"/>
      <c r="AI312" s="76"/>
      <c r="AJ312" s="76"/>
      <c r="AK312" s="76"/>
      <c r="AL312" s="77"/>
      <c r="AM312" s="79"/>
      <c r="AO312" s="79"/>
      <c r="AP312" s="79"/>
      <c r="AQ312" s="79"/>
      <c r="AR312" s="79"/>
      <c r="AS312" s="79"/>
      <c r="AT312" s="79"/>
      <c r="AU312" s="79"/>
    </row>
    <row r="313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4"/>
      <c r="Q313" s="74"/>
      <c r="R313" s="74"/>
      <c r="S313" s="74"/>
      <c r="T313" s="75"/>
      <c r="U313" s="141"/>
      <c r="V313" s="75"/>
      <c r="W313" s="75"/>
      <c r="X313" s="75"/>
      <c r="Y313" s="75"/>
      <c r="Z313" s="75"/>
      <c r="AA313" s="75"/>
      <c r="AB313" s="75"/>
      <c r="AC313" s="75"/>
      <c r="AD313" s="209"/>
      <c r="AE313" s="76"/>
      <c r="AF313" s="76"/>
      <c r="AG313" s="76"/>
      <c r="AH313" s="76"/>
      <c r="AI313" s="76"/>
      <c r="AJ313" s="76"/>
      <c r="AK313" s="76"/>
      <c r="AL313" s="77"/>
      <c r="AM313" s="79"/>
      <c r="AO313" s="79"/>
      <c r="AP313" s="79"/>
      <c r="AQ313" s="79"/>
      <c r="AR313" s="79"/>
      <c r="AS313" s="79"/>
      <c r="AT313" s="79"/>
      <c r="AU313" s="79"/>
    </row>
    <row r="314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4"/>
      <c r="Q314" s="74"/>
      <c r="R314" s="74"/>
      <c r="S314" s="74"/>
      <c r="T314" s="75"/>
      <c r="U314" s="141"/>
      <c r="V314" s="75"/>
      <c r="W314" s="75"/>
      <c r="X314" s="75"/>
      <c r="Y314" s="75"/>
      <c r="Z314" s="75"/>
      <c r="AA314" s="75"/>
      <c r="AB314" s="75"/>
      <c r="AC314" s="75"/>
      <c r="AD314" s="209"/>
      <c r="AE314" s="76"/>
      <c r="AF314" s="76"/>
      <c r="AG314" s="76"/>
      <c r="AH314" s="76"/>
      <c r="AI314" s="76"/>
      <c r="AJ314" s="76"/>
      <c r="AK314" s="76"/>
      <c r="AL314" s="77"/>
      <c r="AM314" s="79"/>
      <c r="AO314" s="79"/>
      <c r="AP314" s="79"/>
      <c r="AQ314" s="79"/>
      <c r="AR314" s="79"/>
      <c r="AS314" s="79"/>
      <c r="AT314" s="79"/>
      <c r="AU314" s="79"/>
    </row>
    <row r="315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4"/>
      <c r="Q315" s="74"/>
      <c r="R315" s="74"/>
      <c r="S315" s="74"/>
      <c r="T315" s="75"/>
      <c r="U315" s="141"/>
      <c r="V315" s="75"/>
      <c r="W315" s="75"/>
      <c r="X315" s="75"/>
      <c r="Y315" s="75"/>
      <c r="Z315" s="75"/>
      <c r="AA315" s="75"/>
      <c r="AB315" s="75"/>
      <c r="AC315" s="75"/>
      <c r="AD315" s="209"/>
      <c r="AE315" s="76"/>
      <c r="AF315" s="76"/>
      <c r="AG315" s="76"/>
      <c r="AH315" s="76"/>
      <c r="AI315" s="76"/>
      <c r="AJ315" s="76"/>
      <c r="AK315" s="76"/>
      <c r="AL315" s="77"/>
      <c r="AM315" s="79"/>
      <c r="AO315" s="79"/>
      <c r="AP315" s="79"/>
      <c r="AQ315" s="79"/>
      <c r="AR315" s="79"/>
      <c r="AS315" s="79"/>
      <c r="AT315" s="79"/>
      <c r="AU315" s="79"/>
    </row>
    <row r="316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4"/>
      <c r="Q316" s="74"/>
      <c r="R316" s="74"/>
      <c r="S316" s="74"/>
      <c r="T316" s="75"/>
      <c r="U316" s="141"/>
      <c r="V316" s="75"/>
      <c r="W316" s="75"/>
      <c r="X316" s="75"/>
      <c r="Y316" s="75"/>
      <c r="Z316" s="75"/>
      <c r="AA316" s="75"/>
      <c r="AB316" s="75"/>
      <c r="AC316" s="75"/>
      <c r="AD316" s="209"/>
      <c r="AE316" s="76"/>
      <c r="AF316" s="76"/>
      <c r="AG316" s="76"/>
      <c r="AH316" s="76"/>
      <c r="AI316" s="76"/>
      <c r="AJ316" s="76"/>
      <c r="AK316" s="76"/>
      <c r="AL316" s="77"/>
      <c r="AM316" s="79"/>
      <c r="AO316" s="79"/>
      <c r="AP316" s="79"/>
      <c r="AQ316" s="79"/>
      <c r="AR316" s="79"/>
      <c r="AS316" s="79"/>
      <c r="AT316" s="79"/>
      <c r="AU316" s="79"/>
    </row>
    <row r="317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4"/>
      <c r="Q317" s="74"/>
      <c r="R317" s="74"/>
      <c r="S317" s="74"/>
      <c r="T317" s="75"/>
      <c r="U317" s="141"/>
      <c r="V317" s="75"/>
      <c r="W317" s="75"/>
      <c r="X317" s="75"/>
      <c r="Y317" s="75"/>
      <c r="Z317" s="75"/>
      <c r="AA317" s="75"/>
      <c r="AB317" s="75"/>
      <c r="AC317" s="75"/>
      <c r="AD317" s="209"/>
      <c r="AE317" s="76"/>
      <c r="AF317" s="76"/>
      <c r="AG317" s="76"/>
      <c r="AH317" s="76"/>
      <c r="AI317" s="76"/>
      <c r="AJ317" s="76"/>
      <c r="AK317" s="76"/>
      <c r="AL317" s="77"/>
      <c r="AM317" s="79"/>
      <c r="AO317" s="79"/>
      <c r="AP317" s="79"/>
      <c r="AQ317" s="79"/>
      <c r="AR317" s="79"/>
      <c r="AS317" s="79"/>
      <c r="AT317" s="79"/>
      <c r="AU317" s="79"/>
    </row>
    <row r="318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4"/>
      <c r="Q318" s="74"/>
      <c r="R318" s="74"/>
      <c r="S318" s="74"/>
      <c r="T318" s="75"/>
      <c r="U318" s="141"/>
      <c r="V318" s="75"/>
      <c r="W318" s="75"/>
      <c r="X318" s="75"/>
      <c r="Y318" s="75"/>
      <c r="Z318" s="75"/>
      <c r="AA318" s="75"/>
      <c r="AB318" s="75"/>
      <c r="AC318" s="75"/>
      <c r="AD318" s="209"/>
      <c r="AE318" s="76"/>
      <c r="AF318" s="76"/>
      <c r="AG318" s="76"/>
      <c r="AH318" s="76"/>
      <c r="AI318" s="76"/>
      <c r="AJ318" s="76"/>
      <c r="AK318" s="76"/>
      <c r="AL318" s="77"/>
      <c r="AM318" s="79"/>
      <c r="AO318" s="79"/>
      <c r="AP318" s="79"/>
      <c r="AQ318" s="79"/>
      <c r="AR318" s="79"/>
      <c r="AS318" s="79"/>
      <c r="AT318" s="79"/>
      <c r="AU318" s="79"/>
    </row>
    <row r="319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4"/>
      <c r="Q319" s="74"/>
      <c r="R319" s="74"/>
      <c r="S319" s="74"/>
      <c r="T319" s="75"/>
      <c r="U319" s="141"/>
      <c r="V319" s="75"/>
      <c r="W319" s="75"/>
      <c r="X319" s="75"/>
      <c r="Y319" s="75"/>
      <c r="Z319" s="75"/>
      <c r="AA319" s="75"/>
      <c r="AB319" s="75"/>
      <c r="AC319" s="75"/>
      <c r="AD319" s="209"/>
      <c r="AE319" s="76"/>
      <c r="AF319" s="76"/>
      <c r="AG319" s="76"/>
      <c r="AH319" s="76"/>
      <c r="AI319" s="76"/>
      <c r="AJ319" s="76"/>
      <c r="AK319" s="76"/>
      <c r="AL319" s="77"/>
      <c r="AM319" s="79"/>
      <c r="AO319" s="79"/>
      <c r="AP319" s="79"/>
      <c r="AQ319" s="79"/>
      <c r="AR319" s="79"/>
      <c r="AS319" s="79"/>
      <c r="AT319" s="79"/>
      <c r="AU319" s="79"/>
    </row>
    <row r="320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4"/>
      <c r="Q320" s="74"/>
      <c r="R320" s="74"/>
      <c r="S320" s="74"/>
      <c r="T320" s="75"/>
      <c r="U320" s="141"/>
      <c r="V320" s="75"/>
      <c r="W320" s="75"/>
      <c r="X320" s="75"/>
      <c r="Y320" s="75"/>
      <c r="Z320" s="75"/>
      <c r="AA320" s="75"/>
      <c r="AB320" s="75"/>
      <c r="AC320" s="75"/>
      <c r="AD320" s="209"/>
      <c r="AE320" s="76"/>
      <c r="AF320" s="76"/>
      <c r="AG320" s="76"/>
      <c r="AH320" s="76"/>
      <c r="AI320" s="76"/>
      <c r="AJ320" s="76"/>
      <c r="AK320" s="76"/>
      <c r="AL320" s="77"/>
      <c r="AM320" s="79"/>
      <c r="AO320" s="79"/>
      <c r="AP320" s="79"/>
      <c r="AQ320" s="79"/>
      <c r="AR320" s="79"/>
      <c r="AS320" s="79"/>
      <c r="AT320" s="79"/>
      <c r="AU320" s="79"/>
    </row>
    <row r="32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4"/>
      <c r="Q321" s="74"/>
      <c r="R321" s="74"/>
      <c r="S321" s="74"/>
      <c r="T321" s="75"/>
      <c r="U321" s="141"/>
      <c r="V321" s="75"/>
      <c r="W321" s="75"/>
      <c r="X321" s="75"/>
      <c r="Y321" s="75"/>
      <c r="Z321" s="75"/>
      <c r="AA321" s="75"/>
      <c r="AB321" s="75"/>
      <c r="AC321" s="75"/>
      <c r="AD321" s="209"/>
      <c r="AE321" s="76"/>
      <c r="AF321" s="76"/>
      <c r="AG321" s="76"/>
      <c r="AH321" s="76"/>
      <c r="AI321" s="76"/>
      <c r="AJ321" s="76"/>
      <c r="AK321" s="76"/>
      <c r="AL321" s="77"/>
      <c r="AM321" s="79"/>
      <c r="AO321" s="79"/>
      <c r="AP321" s="79"/>
      <c r="AQ321" s="79"/>
      <c r="AR321" s="79"/>
      <c r="AS321" s="79"/>
      <c r="AT321" s="79"/>
      <c r="AU321" s="79"/>
    </row>
    <row r="32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4"/>
      <c r="Q322" s="74"/>
      <c r="R322" s="74"/>
      <c r="S322" s="74"/>
      <c r="T322" s="75"/>
      <c r="U322" s="141"/>
      <c r="V322" s="75"/>
      <c r="W322" s="75"/>
      <c r="X322" s="75"/>
      <c r="Y322" s="75"/>
      <c r="Z322" s="75"/>
      <c r="AA322" s="75"/>
      <c r="AB322" s="75"/>
      <c r="AC322" s="75"/>
      <c r="AD322" s="209"/>
      <c r="AE322" s="76"/>
      <c r="AF322" s="76"/>
      <c r="AG322" s="76"/>
      <c r="AH322" s="76"/>
      <c r="AI322" s="76"/>
      <c r="AJ322" s="76"/>
      <c r="AK322" s="76"/>
      <c r="AL322" s="77"/>
      <c r="AM322" s="79"/>
      <c r="AO322" s="79"/>
      <c r="AP322" s="79"/>
      <c r="AQ322" s="79"/>
      <c r="AR322" s="79"/>
      <c r="AS322" s="79"/>
      <c r="AT322" s="79"/>
      <c r="AU322" s="79"/>
    </row>
    <row r="323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4"/>
      <c r="Q323" s="74"/>
      <c r="R323" s="74"/>
      <c r="S323" s="74"/>
      <c r="T323" s="75"/>
      <c r="U323" s="141"/>
      <c r="V323" s="75"/>
      <c r="W323" s="75"/>
      <c r="X323" s="75"/>
      <c r="Y323" s="75"/>
      <c r="Z323" s="75"/>
      <c r="AA323" s="75"/>
      <c r="AB323" s="75"/>
      <c r="AC323" s="75"/>
      <c r="AD323" s="209"/>
      <c r="AE323" s="76"/>
      <c r="AF323" s="76"/>
      <c r="AG323" s="76"/>
      <c r="AH323" s="76"/>
      <c r="AI323" s="76"/>
      <c r="AJ323" s="76"/>
      <c r="AK323" s="76"/>
      <c r="AL323" s="77"/>
      <c r="AM323" s="79"/>
      <c r="AO323" s="79"/>
      <c r="AP323" s="79"/>
      <c r="AQ323" s="79"/>
      <c r="AR323" s="79"/>
      <c r="AS323" s="79"/>
      <c r="AT323" s="79"/>
      <c r="AU323" s="79"/>
    </row>
    <row r="324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4"/>
      <c r="Q324" s="74"/>
      <c r="R324" s="74"/>
      <c r="S324" s="74"/>
      <c r="T324" s="75"/>
      <c r="U324" s="141"/>
      <c r="V324" s="75"/>
      <c r="W324" s="75"/>
      <c r="X324" s="75"/>
      <c r="Y324" s="75"/>
      <c r="Z324" s="75"/>
      <c r="AA324" s="75"/>
      <c r="AB324" s="75"/>
      <c r="AC324" s="75"/>
      <c r="AD324" s="209"/>
      <c r="AE324" s="76"/>
      <c r="AF324" s="76"/>
      <c r="AG324" s="76"/>
      <c r="AH324" s="76"/>
      <c r="AI324" s="76"/>
      <c r="AJ324" s="76"/>
      <c r="AK324" s="76"/>
      <c r="AL324" s="77"/>
      <c r="AM324" s="79"/>
      <c r="AO324" s="79"/>
      <c r="AP324" s="79"/>
      <c r="AQ324" s="79"/>
      <c r="AR324" s="79"/>
      <c r="AS324" s="79"/>
      <c r="AT324" s="79"/>
      <c r="AU324" s="79"/>
    </row>
    <row r="325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4"/>
      <c r="Q325" s="74"/>
      <c r="R325" s="74"/>
      <c r="S325" s="74"/>
      <c r="T325" s="75"/>
      <c r="U325" s="141"/>
      <c r="V325" s="75"/>
      <c r="W325" s="75"/>
      <c r="X325" s="75"/>
      <c r="Y325" s="75"/>
      <c r="Z325" s="75"/>
      <c r="AA325" s="75"/>
      <c r="AB325" s="75"/>
      <c r="AC325" s="75"/>
      <c r="AD325" s="209"/>
      <c r="AE325" s="76"/>
      <c r="AF325" s="76"/>
      <c r="AG325" s="76"/>
      <c r="AH325" s="76"/>
      <c r="AI325" s="76"/>
      <c r="AJ325" s="76"/>
      <c r="AK325" s="76"/>
      <c r="AL325" s="77"/>
      <c r="AM325" s="79"/>
      <c r="AO325" s="79"/>
      <c r="AP325" s="79"/>
      <c r="AQ325" s="79"/>
      <c r="AR325" s="79"/>
      <c r="AS325" s="79"/>
      <c r="AT325" s="79"/>
      <c r="AU325" s="79"/>
    </row>
    <row r="326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4"/>
      <c r="Q326" s="74"/>
      <c r="R326" s="74"/>
      <c r="S326" s="74"/>
      <c r="T326" s="75"/>
      <c r="U326" s="141"/>
      <c r="V326" s="75"/>
      <c r="W326" s="75"/>
      <c r="X326" s="75"/>
      <c r="Y326" s="75"/>
      <c r="Z326" s="75"/>
      <c r="AA326" s="75"/>
      <c r="AB326" s="75"/>
      <c r="AC326" s="75"/>
      <c r="AD326" s="209"/>
      <c r="AE326" s="76"/>
      <c r="AF326" s="76"/>
      <c r="AG326" s="76"/>
      <c r="AH326" s="76"/>
      <c r="AI326" s="76"/>
      <c r="AJ326" s="76"/>
      <c r="AK326" s="76"/>
      <c r="AL326" s="77"/>
      <c r="AM326" s="79"/>
      <c r="AO326" s="79"/>
      <c r="AP326" s="79"/>
      <c r="AQ326" s="79"/>
      <c r="AR326" s="79"/>
      <c r="AS326" s="79"/>
      <c r="AT326" s="79"/>
      <c r="AU326" s="79"/>
    </row>
    <row r="327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4"/>
      <c r="Q327" s="74"/>
      <c r="R327" s="74"/>
      <c r="S327" s="74"/>
      <c r="T327" s="75"/>
      <c r="U327" s="141"/>
      <c r="V327" s="75"/>
      <c r="W327" s="75"/>
      <c r="X327" s="75"/>
      <c r="Y327" s="75"/>
      <c r="Z327" s="75"/>
      <c r="AA327" s="75"/>
      <c r="AB327" s="75"/>
      <c r="AC327" s="75"/>
      <c r="AD327" s="209"/>
      <c r="AE327" s="76"/>
      <c r="AF327" s="76"/>
      <c r="AG327" s="76"/>
      <c r="AH327" s="76"/>
      <c r="AI327" s="76"/>
      <c r="AJ327" s="76"/>
      <c r="AK327" s="76"/>
      <c r="AL327" s="77"/>
      <c r="AM327" s="79"/>
      <c r="AO327" s="79"/>
      <c r="AP327" s="79"/>
      <c r="AQ327" s="79"/>
      <c r="AR327" s="79"/>
      <c r="AS327" s="79"/>
      <c r="AT327" s="79"/>
      <c r="AU327" s="79"/>
    </row>
    <row r="328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4"/>
      <c r="Q328" s="74"/>
      <c r="R328" s="74"/>
      <c r="S328" s="74"/>
      <c r="T328" s="75"/>
      <c r="U328" s="141"/>
      <c r="V328" s="75"/>
      <c r="W328" s="75"/>
      <c r="X328" s="75"/>
      <c r="Y328" s="75"/>
      <c r="Z328" s="75"/>
      <c r="AA328" s="75"/>
      <c r="AB328" s="75"/>
      <c r="AC328" s="75"/>
      <c r="AD328" s="213"/>
      <c r="AL328" s="122"/>
      <c r="AM328" s="79"/>
      <c r="AO328" s="79"/>
      <c r="AP328" s="79"/>
      <c r="AQ328" s="79"/>
      <c r="AR328" s="79"/>
      <c r="AS328" s="79"/>
      <c r="AT328" s="79"/>
      <c r="AU328" s="79"/>
    </row>
    <row r="329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4"/>
      <c r="Q329" s="74"/>
      <c r="R329" s="74"/>
      <c r="S329" s="74"/>
      <c r="T329" s="75"/>
      <c r="U329" s="141"/>
      <c r="V329" s="75"/>
      <c r="W329" s="75"/>
      <c r="X329" s="75"/>
      <c r="Y329" s="75"/>
      <c r="Z329" s="75"/>
      <c r="AA329" s="75"/>
      <c r="AB329" s="75"/>
      <c r="AC329" s="75"/>
      <c r="AD329" s="213"/>
      <c r="AL329" s="122"/>
      <c r="AM329" s="79"/>
      <c r="AO329" s="79"/>
      <c r="AP329" s="79"/>
      <c r="AQ329" s="79"/>
      <c r="AR329" s="79"/>
      <c r="AS329" s="79"/>
      <c r="AT329" s="79"/>
      <c r="AU329" s="79"/>
    </row>
    <row r="330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4"/>
      <c r="Q330" s="74"/>
      <c r="R330" s="74"/>
      <c r="S330" s="74"/>
      <c r="T330" s="75"/>
      <c r="U330" s="141"/>
      <c r="V330" s="75"/>
      <c r="W330" s="75"/>
      <c r="X330" s="75"/>
      <c r="Y330" s="75"/>
      <c r="Z330" s="75"/>
      <c r="AA330" s="75"/>
      <c r="AB330" s="75"/>
      <c r="AC330" s="75"/>
      <c r="AD330" s="213"/>
      <c r="AL330" s="122"/>
      <c r="AM330" s="79"/>
      <c r="AO330" s="79"/>
      <c r="AP330" s="79"/>
      <c r="AQ330" s="79"/>
      <c r="AR330" s="79"/>
      <c r="AS330" s="79"/>
      <c r="AT330" s="79"/>
      <c r="AU330" s="79"/>
    </row>
    <row r="33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4"/>
      <c r="Q331" s="74"/>
      <c r="R331" s="74"/>
      <c r="S331" s="74"/>
      <c r="T331" s="75"/>
      <c r="U331" s="141"/>
      <c r="V331" s="75"/>
      <c r="W331" s="75"/>
      <c r="X331" s="75"/>
      <c r="Y331" s="75"/>
      <c r="Z331" s="75"/>
      <c r="AA331" s="75"/>
      <c r="AB331" s="75"/>
      <c r="AC331" s="75"/>
      <c r="AD331" s="213"/>
      <c r="AL331" s="122"/>
      <c r="AM331" s="79"/>
      <c r="AO331" s="79"/>
      <c r="AP331" s="79"/>
      <c r="AQ331" s="79"/>
      <c r="AR331" s="79"/>
      <c r="AS331" s="79"/>
      <c r="AT331" s="79"/>
      <c r="AU331" s="79"/>
    </row>
    <row r="33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4"/>
      <c r="Q332" s="74"/>
      <c r="R332" s="74"/>
      <c r="S332" s="74"/>
      <c r="T332" s="75"/>
      <c r="U332" s="141"/>
      <c r="V332" s="75"/>
      <c r="W332" s="75"/>
      <c r="X332" s="75"/>
      <c r="Y332" s="75"/>
      <c r="Z332" s="75"/>
      <c r="AA332" s="75"/>
      <c r="AB332" s="75"/>
      <c r="AC332" s="75"/>
      <c r="AD332" s="213"/>
      <c r="AL332" s="122"/>
      <c r="AM332" s="79"/>
      <c r="AO332" s="79"/>
      <c r="AP332" s="79"/>
      <c r="AQ332" s="79"/>
      <c r="AR332" s="79"/>
      <c r="AS332" s="79"/>
      <c r="AT332" s="79"/>
      <c r="AU332" s="79"/>
    </row>
    <row r="333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4"/>
      <c r="Q333" s="74"/>
      <c r="R333" s="74"/>
      <c r="S333" s="74"/>
      <c r="T333" s="75"/>
      <c r="U333" s="141"/>
      <c r="V333" s="75"/>
      <c r="W333" s="75"/>
      <c r="X333" s="75"/>
      <c r="Y333" s="75"/>
      <c r="Z333" s="75"/>
      <c r="AA333" s="75"/>
      <c r="AB333" s="75"/>
      <c r="AC333" s="75"/>
      <c r="AD333" s="213"/>
      <c r="AL333" s="122"/>
      <c r="AM333" s="79"/>
      <c r="AO333" s="79"/>
      <c r="AP333" s="79"/>
      <c r="AQ333" s="79"/>
      <c r="AR333" s="79"/>
      <c r="AS333" s="79"/>
      <c r="AT333" s="79"/>
      <c r="AU333" s="79"/>
    </row>
    <row r="334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4"/>
      <c r="Q334" s="74"/>
      <c r="R334" s="74"/>
      <c r="S334" s="74"/>
      <c r="T334" s="75"/>
      <c r="U334" s="141"/>
      <c r="V334" s="75"/>
      <c r="W334" s="75"/>
      <c r="X334" s="75"/>
      <c r="Y334" s="75"/>
      <c r="Z334" s="75"/>
      <c r="AA334" s="75"/>
      <c r="AB334" s="75"/>
      <c r="AC334" s="75"/>
      <c r="AD334" s="213"/>
      <c r="AL334" s="122"/>
      <c r="AM334" s="79"/>
      <c r="AO334" s="79"/>
      <c r="AP334" s="79"/>
      <c r="AQ334" s="79"/>
      <c r="AR334" s="79"/>
      <c r="AS334" s="79"/>
      <c r="AT334" s="79"/>
      <c r="AU334" s="79"/>
    </row>
    <row r="335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4"/>
      <c r="Q335" s="74"/>
      <c r="R335" s="74"/>
      <c r="S335" s="74"/>
      <c r="T335" s="75"/>
      <c r="U335" s="141"/>
      <c r="V335" s="75"/>
      <c r="W335" s="75"/>
      <c r="X335" s="75"/>
      <c r="Y335" s="75"/>
      <c r="Z335" s="75"/>
      <c r="AA335" s="75"/>
      <c r="AB335" s="75"/>
      <c r="AC335" s="75"/>
      <c r="AD335" s="213"/>
      <c r="AL335" s="122"/>
      <c r="AM335" s="79"/>
      <c r="AO335" s="79"/>
      <c r="AP335" s="79"/>
      <c r="AQ335" s="79"/>
      <c r="AR335" s="79"/>
      <c r="AS335" s="79"/>
      <c r="AT335" s="79"/>
      <c r="AU335" s="79"/>
    </row>
    <row r="336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4"/>
      <c r="Q336" s="74"/>
      <c r="R336" s="74"/>
      <c r="S336" s="74"/>
      <c r="T336" s="75"/>
      <c r="U336" s="141"/>
      <c r="V336" s="75"/>
      <c r="W336" s="75"/>
      <c r="X336" s="75"/>
      <c r="Y336" s="75"/>
      <c r="Z336" s="75"/>
      <c r="AA336" s="75"/>
      <c r="AB336" s="75"/>
      <c r="AC336" s="75"/>
      <c r="AD336" s="213"/>
      <c r="AL336" s="122"/>
      <c r="AM336" s="79"/>
      <c r="AO336" s="79"/>
      <c r="AP336" s="79"/>
      <c r="AQ336" s="79"/>
      <c r="AR336" s="79"/>
      <c r="AS336" s="79"/>
      <c r="AT336" s="79"/>
      <c r="AU336" s="79"/>
    </row>
    <row r="337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4"/>
      <c r="Q337" s="74"/>
      <c r="R337" s="74"/>
      <c r="S337" s="74"/>
      <c r="T337" s="75"/>
      <c r="U337" s="141"/>
      <c r="V337" s="75"/>
      <c r="W337" s="75"/>
      <c r="X337" s="75"/>
      <c r="Y337" s="75"/>
      <c r="Z337" s="75"/>
      <c r="AA337" s="75"/>
      <c r="AB337" s="75"/>
      <c r="AC337" s="75"/>
      <c r="AD337" s="213"/>
      <c r="AL337" s="122"/>
      <c r="AM337" s="79"/>
      <c r="AO337" s="79"/>
      <c r="AP337" s="79"/>
      <c r="AQ337" s="79"/>
      <c r="AR337" s="79"/>
      <c r="AS337" s="79"/>
      <c r="AT337" s="79"/>
      <c r="AU337" s="79"/>
    </row>
    <row r="338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4"/>
      <c r="Q338" s="74"/>
      <c r="R338" s="74"/>
      <c r="S338" s="74"/>
      <c r="T338" s="75"/>
      <c r="U338" s="141"/>
      <c r="V338" s="75"/>
      <c r="W338" s="75"/>
      <c r="X338" s="75"/>
      <c r="Y338" s="75"/>
      <c r="Z338" s="75"/>
      <c r="AA338" s="75"/>
      <c r="AB338" s="75"/>
      <c r="AC338" s="75"/>
      <c r="AD338" s="213"/>
      <c r="AL338" s="122"/>
      <c r="AM338" s="79"/>
      <c r="AO338" s="79"/>
      <c r="AP338" s="79"/>
      <c r="AQ338" s="79"/>
      <c r="AR338" s="79"/>
      <c r="AS338" s="79"/>
      <c r="AT338" s="79"/>
      <c r="AU338" s="79"/>
    </row>
    <row r="339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4"/>
      <c r="Q339" s="74"/>
      <c r="R339" s="74"/>
      <c r="S339" s="74"/>
      <c r="T339" s="75"/>
      <c r="U339" s="141"/>
      <c r="V339" s="75"/>
      <c r="W339" s="75"/>
      <c r="X339" s="75"/>
      <c r="Y339" s="75"/>
      <c r="Z339" s="75"/>
      <c r="AA339" s="75"/>
      <c r="AB339" s="75"/>
      <c r="AC339" s="75"/>
      <c r="AD339" s="213"/>
      <c r="AL339" s="122"/>
      <c r="AM339" s="79"/>
      <c r="AO339" s="79"/>
      <c r="AP339" s="79"/>
      <c r="AQ339" s="79"/>
      <c r="AR339" s="79"/>
      <c r="AS339" s="79"/>
      <c r="AT339" s="79"/>
      <c r="AU339" s="79"/>
    </row>
    <row r="340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4"/>
      <c r="Q340" s="74"/>
      <c r="R340" s="74"/>
      <c r="S340" s="74"/>
      <c r="T340" s="75"/>
      <c r="U340" s="141"/>
      <c r="V340" s="75"/>
      <c r="W340" s="75"/>
      <c r="X340" s="75"/>
      <c r="Y340" s="75"/>
      <c r="Z340" s="75"/>
      <c r="AA340" s="75"/>
      <c r="AB340" s="75"/>
      <c r="AC340" s="75"/>
      <c r="AD340" s="213"/>
      <c r="AL340" s="122"/>
      <c r="AM340" s="79"/>
      <c r="AO340" s="79"/>
      <c r="AP340" s="79"/>
      <c r="AQ340" s="79"/>
      <c r="AR340" s="79"/>
      <c r="AS340" s="79"/>
      <c r="AT340" s="79"/>
      <c r="AU340" s="79"/>
    </row>
    <row r="34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4"/>
      <c r="Q341" s="74"/>
      <c r="R341" s="74"/>
      <c r="S341" s="74"/>
      <c r="T341" s="75"/>
      <c r="U341" s="141"/>
      <c r="V341" s="75"/>
      <c r="W341" s="75"/>
      <c r="X341" s="75"/>
      <c r="Y341" s="75"/>
      <c r="Z341" s="75"/>
      <c r="AA341" s="75"/>
      <c r="AB341" s="75"/>
      <c r="AC341" s="75"/>
      <c r="AD341" s="213"/>
      <c r="AL341" s="122"/>
      <c r="AM341" s="79"/>
      <c r="AO341" s="79"/>
      <c r="AP341" s="79"/>
      <c r="AQ341" s="79"/>
      <c r="AR341" s="79"/>
      <c r="AS341" s="79"/>
      <c r="AT341" s="79"/>
      <c r="AU341" s="79"/>
    </row>
    <row r="34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4"/>
      <c r="Q342" s="74"/>
      <c r="R342" s="74"/>
      <c r="S342" s="74"/>
      <c r="T342" s="75"/>
      <c r="U342" s="141"/>
      <c r="V342" s="75"/>
      <c r="W342" s="75"/>
      <c r="X342" s="75"/>
      <c r="Y342" s="75"/>
      <c r="Z342" s="75"/>
      <c r="AA342" s="75"/>
      <c r="AB342" s="75"/>
      <c r="AC342" s="75"/>
      <c r="AD342" s="213"/>
      <c r="AL342" s="122"/>
      <c r="AM342" s="79"/>
      <c r="AO342" s="79"/>
      <c r="AP342" s="79"/>
      <c r="AQ342" s="79"/>
      <c r="AR342" s="79"/>
      <c r="AS342" s="79"/>
      <c r="AT342" s="79"/>
      <c r="AU342" s="79"/>
    </row>
    <row r="343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4"/>
      <c r="Q343" s="74"/>
      <c r="R343" s="74"/>
      <c r="S343" s="74"/>
      <c r="T343" s="75"/>
      <c r="U343" s="141"/>
      <c r="V343" s="75"/>
      <c r="W343" s="75"/>
      <c r="X343" s="75"/>
      <c r="Y343" s="75"/>
      <c r="Z343" s="75"/>
      <c r="AA343" s="75"/>
      <c r="AB343" s="75"/>
      <c r="AC343" s="75"/>
      <c r="AD343" s="213"/>
      <c r="AL343" s="122"/>
      <c r="AM343" s="79"/>
      <c r="AO343" s="79"/>
      <c r="AP343" s="79"/>
      <c r="AQ343" s="79"/>
      <c r="AR343" s="79"/>
      <c r="AS343" s="79"/>
      <c r="AT343" s="79"/>
      <c r="AU343" s="79"/>
    </row>
    <row r="344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4"/>
      <c r="Q344" s="74"/>
      <c r="R344" s="74"/>
      <c r="S344" s="74"/>
      <c r="T344" s="75"/>
      <c r="U344" s="141"/>
      <c r="V344" s="75"/>
      <c r="W344" s="75"/>
      <c r="X344" s="75"/>
      <c r="Y344" s="75"/>
      <c r="Z344" s="75"/>
      <c r="AA344" s="75"/>
      <c r="AB344" s="75"/>
      <c r="AC344" s="75"/>
      <c r="AD344" s="213"/>
      <c r="AL344" s="122"/>
      <c r="AM344" s="79"/>
      <c r="AO344" s="79"/>
      <c r="AP344" s="79"/>
      <c r="AQ344" s="79"/>
      <c r="AR344" s="79"/>
      <c r="AS344" s="79"/>
      <c r="AT344" s="79"/>
      <c r="AU344" s="79"/>
    </row>
    <row r="345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4"/>
      <c r="Q345" s="74"/>
      <c r="R345" s="74"/>
      <c r="S345" s="74"/>
      <c r="T345" s="75"/>
      <c r="U345" s="141"/>
      <c r="V345" s="75"/>
      <c r="W345" s="75"/>
      <c r="X345" s="75"/>
      <c r="Y345" s="75"/>
      <c r="Z345" s="75"/>
      <c r="AA345" s="75"/>
      <c r="AB345" s="75"/>
      <c r="AC345" s="75"/>
      <c r="AD345" s="213"/>
      <c r="AL345" s="122"/>
      <c r="AM345" s="79"/>
      <c r="AO345" s="79"/>
      <c r="AP345" s="79"/>
      <c r="AQ345" s="79"/>
      <c r="AR345" s="79"/>
      <c r="AS345" s="79"/>
      <c r="AT345" s="79"/>
      <c r="AU345" s="79"/>
    </row>
    <row r="346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4"/>
      <c r="Q346" s="74"/>
      <c r="R346" s="74"/>
      <c r="S346" s="74"/>
      <c r="T346" s="75"/>
      <c r="U346" s="141"/>
      <c r="V346" s="75"/>
      <c r="W346" s="75"/>
      <c r="X346" s="75"/>
      <c r="Y346" s="75"/>
      <c r="Z346" s="75"/>
      <c r="AA346" s="75"/>
      <c r="AB346" s="75"/>
      <c r="AC346" s="75"/>
      <c r="AD346" s="213"/>
      <c r="AL346" s="122"/>
      <c r="AM346" s="79"/>
      <c r="AO346" s="79"/>
      <c r="AP346" s="79"/>
      <c r="AQ346" s="79"/>
      <c r="AR346" s="79"/>
      <c r="AS346" s="79"/>
      <c r="AT346" s="79"/>
      <c r="AU346" s="79"/>
    </row>
    <row r="347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4"/>
      <c r="Q347" s="74"/>
      <c r="R347" s="74"/>
      <c r="S347" s="74"/>
      <c r="T347" s="75"/>
      <c r="U347" s="141"/>
      <c r="V347" s="75"/>
      <c r="W347" s="75"/>
      <c r="X347" s="75"/>
      <c r="Y347" s="75"/>
      <c r="Z347" s="75"/>
      <c r="AA347" s="75"/>
      <c r="AB347" s="75"/>
      <c r="AC347" s="75"/>
      <c r="AD347" s="213"/>
      <c r="AL347" s="122"/>
      <c r="AM347" s="79"/>
      <c r="AO347" s="79"/>
      <c r="AP347" s="79"/>
      <c r="AQ347" s="79"/>
      <c r="AR347" s="79"/>
      <c r="AS347" s="79"/>
      <c r="AT347" s="79"/>
      <c r="AU347" s="79"/>
    </row>
    <row r="348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4"/>
      <c r="Q348" s="74"/>
      <c r="R348" s="74"/>
      <c r="S348" s="74"/>
      <c r="T348" s="75"/>
      <c r="U348" s="141"/>
      <c r="V348" s="75"/>
      <c r="W348" s="75"/>
      <c r="X348" s="75"/>
      <c r="Y348" s="75"/>
      <c r="Z348" s="75"/>
      <c r="AA348" s="75"/>
      <c r="AB348" s="75"/>
      <c r="AC348" s="75"/>
      <c r="AD348" s="213"/>
      <c r="AL348" s="122"/>
      <c r="AM348" s="79"/>
      <c r="AO348" s="79"/>
      <c r="AP348" s="79"/>
      <c r="AQ348" s="79"/>
      <c r="AR348" s="79"/>
      <c r="AS348" s="79"/>
      <c r="AT348" s="79"/>
      <c r="AU348" s="79"/>
    </row>
    <row r="349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4"/>
      <c r="Q349" s="74"/>
      <c r="R349" s="74"/>
      <c r="S349" s="74"/>
      <c r="T349" s="75"/>
      <c r="U349" s="141"/>
      <c r="V349" s="75"/>
      <c r="W349" s="75"/>
      <c r="X349" s="75"/>
      <c r="Y349" s="75"/>
      <c r="Z349" s="75"/>
      <c r="AA349" s="75"/>
      <c r="AB349" s="75"/>
      <c r="AC349" s="75"/>
      <c r="AD349" s="213"/>
      <c r="AL349" s="122"/>
      <c r="AM349" s="79"/>
      <c r="AO349" s="79"/>
      <c r="AP349" s="79"/>
      <c r="AQ349" s="79"/>
      <c r="AR349" s="79"/>
      <c r="AS349" s="79"/>
      <c r="AT349" s="79"/>
      <c r="AU349" s="79"/>
    </row>
    <row r="350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4"/>
      <c r="Q350" s="74"/>
      <c r="R350" s="74"/>
      <c r="S350" s="74"/>
      <c r="T350" s="75"/>
      <c r="U350" s="141"/>
      <c r="V350" s="75"/>
      <c r="W350" s="75"/>
      <c r="X350" s="75"/>
      <c r="Y350" s="75"/>
      <c r="Z350" s="75"/>
      <c r="AA350" s="75"/>
      <c r="AB350" s="75"/>
      <c r="AC350" s="75"/>
      <c r="AD350" s="213"/>
      <c r="AL350" s="122"/>
      <c r="AM350" s="79"/>
      <c r="AO350" s="79"/>
      <c r="AP350" s="79"/>
      <c r="AQ350" s="79"/>
      <c r="AR350" s="79"/>
      <c r="AS350" s="79"/>
      <c r="AT350" s="79"/>
      <c r="AU350" s="79"/>
    </row>
    <row r="35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4"/>
      <c r="Q351" s="74"/>
      <c r="R351" s="74"/>
      <c r="S351" s="74"/>
      <c r="T351" s="75"/>
      <c r="U351" s="141"/>
      <c r="V351" s="75"/>
      <c r="W351" s="75"/>
      <c r="X351" s="75"/>
      <c r="Y351" s="75"/>
      <c r="Z351" s="75"/>
      <c r="AA351" s="75"/>
      <c r="AB351" s="75"/>
      <c r="AC351" s="75"/>
      <c r="AD351" s="213"/>
      <c r="AL351" s="122"/>
      <c r="AM351" s="79"/>
      <c r="AO351" s="79"/>
      <c r="AP351" s="79"/>
      <c r="AQ351" s="79"/>
      <c r="AR351" s="79"/>
      <c r="AS351" s="79"/>
      <c r="AT351" s="79"/>
      <c r="AU351" s="79"/>
    </row>
    <row r="35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4"/>
      <c r="Q352" s="74"/>
      <c r="R352" s="74"/>
      <c r="S352" s="74"/>
      <c r="T352" s="75"/>
      <c r="U352" s="141"/>
      <c r="V352" s="75"/>
      <c r="W352" s="75"/>
      <c r="X352" s="75"/>
      <c r="Y352" s="75"/>
      <c r="Z352" s="75"/>
      <c r="AA352" s="75"/>
      <c r="AB352" s="75"/>
      <c r="AC352" s="75"/>
      <c r="AD352" s="213"/>
      <c r="AL352" s="122"/>
      <c r="AM352" s="79"/>
      <c r="AO352" s="79"/>
      <c r="AP352" s="79"/>
      <c r="AQ352" s="79"/>
      <c r="AR352" s="79"/>
      <c r="AS352" s="79"/>
      <c r="AT352" s="79"/>
      <c r="AU352" s="79"/>
    </row>
    <row r="353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4"/>
      <c r="Q353" s="74"/>
      <c r="R353" s="74"/>
      <c r="S353" s="74"/>
      <c r="T353" s="75"/>
      <c r="U353" s="141"/>
      <c r="V353" s="75"/>
      <c r="W353" s="75"/>
      <c r="X353" s="75"/>
      <c r="Y353" s="75"/>
      <c r="Z353" s="75"/>
      <c r="AA353" s="75"/>
      <c r="AB353" s="75"/>
      <c r="AC353" s="75"/>
      <c r="AD353" s="213"/>
      <c r="AL353" s="122"/>
      <c r="AM353" s="79"/>
      <c r="AO353" s="79"/>
      <c r="AP353" s="79"/>
      <c r="AQ353" s="79"/>
      <c r="AR353" s="79"/>
      <c r="AS353" s="79"/>
      <c r="AT353" s="79"/>
      <c r="AU353" s="79"/>
    </row>
    <row r="354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4"/>
      <c r="Q354" s="74"/>
      <c r="R354" s="74"/>
      <c r="S354" s="74"/>
      <c r="T354" s="75"/>
      <c r="U354" s="141"/>
      <c r="V354" s="75"/>
      <c r="W354" s="75"/>
      <c r="X354" s="75"/>
      <c r="Y354" s="75"/>
      <c r="Z354" s="75"/>
      <c r="AA354" s="75"/>
      <c r="AB354" s="75"/>
      <c r="AC354" s="75"/>
      <c r="AD354" s="213"/>
      <c r="AL354" s="122"/>
      <c r="AM354" s="79"/>
      <c r="AO354" s="79"/>
      <c r="AP354" s="79"/>
      <c r="AQ354" s="79"/>
      <c r="AR354" s="79"/>
      <c r="AS354" s="79"/>
      <c r="AT354" s="79"/>
      <c r="AU354" s="79"/>
    </row>
    <row r="355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4"/>
      <c r="Q355" s="74"/>
      <c r="R355" s="74"/>
      <c r="S355" s="74"/>
      <c r="T355" s="75"/>
      <c r="U355" s="141"/>
      <c r="V355" s="75"/>
      <c r="W355" s="75"/>
      <c r="X355" s="75"/>
      <c r="Y355" s="75"/>
      <c r="Z355" s="75"/>
      <c r="AA355" s="75"/>
      <c r="AB355" s="75"/>
      <c r="AC355" s="75"/>
      <c r="AD355" s="213"/>
      <c r="AL355" s="122"/>
      <c r="AM355" s="79"/>
      <c r="AO355" s="79"/>
      <c r="AP355" s="79"/>
      <c r="AQ355" s="79"/>
      <c r="AR355" s="79"/>
      <c r="AS355" s="79"/>
      <c r="AT355" s="79"/>
      <c r="AU355" s="79"/>
    </row>
    <row r="356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4"/>
      <c r="Q356" s="74"/>
      <c r="R356" s="74"/>
      <c r="S356" s="74"/>
      <c r="T356" s="75"/>
      <c r="U356" s="141"/>
      <c r="V356" s="75"/>
      <c r="W356" s="75"/>
      <c r="X356" s="75"/>
      <c r="Y356" s="75"/>
      <c r="Z356" s="75"/>
      <c r="AA356" s="75"/>
      <c r="AB356" s="75"/>
      <c r="AC356" s="75"/>
      <c r="AD356" s="213"/>
      <c r="AL356" s="122"/>
      <c r="AM356" s="79"/>
      <c r="AO356" s="79"/>
      <c r="AP356" s="79"/>
      <c r="AQ356" s="79"/>
      <c r="AR356" s="79"/>
      <c r="AS356" s="79"/>
      <c r="AT356" s="79"/>
      <c r="AU356" s="79"/>
    </row>
    <row r="357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4"/>
      <c r="Q357" s="74"/>
      <c r="R357" s="74"/>
      <c r="S357" s="74"/>
      <c r="T357" s="75"/>
      <c r="U357" s="141"/>
      <c r="V357" s="75"/>
      <c r="W357" s="75"/>
      <c r="X357" s="75"/>
      <c r="Y357" s="75"/>
      <c r="Z357" s="75"/>
      <c r="AA357" s="75"/>
      <c r="AB357" s="75"/>
      <c r="AC357" s="75"/>
      <c r="AD357" s="213"/>
      <c r="AL357" s="122"/>
      <c r="AM357" s="79"/>
      <c r="AO357" s="79"/>
      <c r="AP357" s="79"/>
      <c r="AQ357" s="79"/>
      <c r="AR357" s="79"/>
      <c r="AS357" s="79"/>
      <c r="AT357" s="79"/>
      <c r="AU357" s="79"/>
    </row>
    <row r="358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4"/>
      <c r="Q358" s="74"/>
      <c r="R358" s="74"/>
      <c r="S358" s="74"/>
      <c r="T358" s="75"/>
      <c r="U358" s="141"/>
      <c r="V358" s="75"/>
      <c r="W358" s="75"/>
      <c r="X358" s="75"/>
      <c r="Y358" s="75"/>
      <c r="Z358" s="75"/>
      <c r="AA358" s="75"/>
      <c r="AB358" s="75"/>
      <c r="AC358" s="75"/>
      <c r="AD358" s="213"/>
      <c r="AL358" s="122"/>
      <c r="AM358" s="79"/>
      <c r="AO358" s="79"/>
      <c r="AP358" s="79"/>
      <c r="AQ358" s="79"/>
      <c r="AR358" s="79"/>
      <c r="AS358" s="79"/>
      <c r="AT358" s="79"/>
      <c r="AU358" s="79"/>
    </row>
    <row r="359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4"/>
      <c r="Q359" s="74"/>
      <c r="R359" s="74"/>
      <c r="S359" s="74"/>
      <c r="T359" s="75"/>
      <c r="U359" s="141"/>
      <c r="V359" s="75"/>
      <c r="W359" s="75"/>
      <c r="X359" s="75"/>
      <c r="Y359" s="75"/>
      <c r="Z359" s="75"/>
      <c r="AA359" s="75"/>
      <c r="AB359" s="75"/>
      <c r="AC359" s="75"/>
      <c r="AD359" s="213"/>
      <c r="AL359" s="122"/>
      <c r="AM359" s="79"/>
      <c r="AO359" s="79"/>
      <c r="AP359" s="79"/>
      <c r="AQ359" s="79"/>
      <c r="AR359" s="79"/>
      <c r="AS359" s="79"/>
      <c r="AT359" s="79"/>
      <c r="AU359" s="79"/>
    </row>
    <row r="360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4"/>
      <c r="Q360" s="74"/>
      <c r="R360" s="74"/>
      <c r="S360" s="74"/>
      <c r="T360" s="75"/>
      <c r="U360" s="141"/>
      <c r="V360" s="75"/>
      <c r="W360" s="75"/>
      <c r="X360" s="75"/>
      <c r="Y360" s="75"/>
      <c r="Z360" s="75"/>
      <c r="AA360" s="75"/>
      <c r="AB360" s="75"/>
      <c r="AC360" s="75"/>
      <c r="AD360" s="213"/>
      <c r="AL360" s="122"/>
      <c r="AM360" s="79"/>
      <c r="AO360" s="79"/>
      <c r="AP360" s="79"/>
      <c r="AQ360" s="79"/>
      <c r="AR360" s="79"/>
      <c r="AS360" s="79"/>
      <c r="AT360" s="79"/>
      <c r="AU360" s="79"/>
    </row>
    <row r="36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4"/>
      <c r="Q361" s="74"/>
      <c r="R361" s="74"/>
      <c r="S361" s="74"/>
      <c r="T361" s="75"/>
      <c r="U361" s="141"/>
      <c r="V361" s="75"/>
      <c r="W361" s="75"/>
      <c r="X361" s="75"/>
      <c r="Y361" s="75"/>
      <c r="Z361" s="75"/>
      <c r="AA361" s="75"/>
      <c r="AB361" s="75"/>
      <c r="AC361" s="75"/>
      <c r="AD361" s="213"/>
      <c r="AL361" s="122"/>
      <c r="AM361" s="79"/>
      <c r="AO361" s="79"/>
      <c r="AP361" s="79"/>
      <c r="AQ361" s="79"/>
      <c r="AR361" s="79"/>
      <c r="AS361" s="79"/>
      <c r="AT361" s="79"/>
      <c r="AU361" s="79"/>
    </row>
    <row r="36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4"/>
      <c r="Q362" s="74"/>
      <c r="R362" s="74"/>
      <c r="S362" s="74"/>
      <c r="T362" s="75"/>
      <c r="U362" s="141"/>
      <c r="V362" s="75"/>
      <c r="W362" s="75"/>
      <c r="X362" s="75"/>
      <c r="Y362" s="75"/>
      <c r="Z362" s="75"/>
      <c r="AA362" s="75"/>
      <c r="AB362" s="75"/>
      <c r="AC362" s="75"/>
      <c r="AD362" s="213"/>
      <c r="AL362" s="122"/>
      <c r="AM362" s="79"/>
      <c r="AO362" s="79"/>
      <c r="AP362" s="79"/>
      <c r="AQ362" s="79"/>
      <c r="AR362" s="79"/>
      <c r="AS362" s="79"/>
      <c r="AT362" s="79"/>
      <c r="AU362" s="79"/>
    </row>
    <row r="363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4"/>
      <c r="Q363" s="74"/>
      <c r="R363" s="74"/>
      <c r="S363" s="74"/>
      <c r="T363" s="75"/>
      <c r="U363" s="141"/>
      <c r="V363" s="75"/>
      <c r="W363" s="75"/>
      <c r="X363" s="75"/>
      <c r="Y363" s="75"/>
      <c r="Z363" s="75"/>
      <c r="AA363" s="75"/>
      <c r="AB363" s="75"/>
      <c r="AC363" s="75"/>
      <c r="AD363" s="213"/>
      <c r="AL363" s="122"/>
      <c r="AM363" s="79"/>
      <c r="AO363" s="79"/>
      <c r="AP363" s="79"/>
      <c r="AQ363" s="79"/>
      <c r="AR363" s="79"/>
      <c r="AS363" s="79"/>
      <c r="AT363" s="79"/>
      <c r="AU363" s="79"/>
    </row>
    <row r="364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4"/>
      <c r="Q364" s="74"/>
      <c r="R364" s="74"/>
      <c r="S364" s="74"/>
      <c r="T364" s="75"/>
      <c r="U364" s="141"/>
      <c r="V364" s="75"/>
      <c r="W364" s="75"/>
      <c r="X364" s="75"/>
      <c r="Y364" s="75"/>
      <c r="Z364" s="75"/>
      <c r="AA364" s="75"/>
      <c r="AB364" s="75"/>
      <c r="AC364" s="75"/>
      <c r="AD364" s="213"/>
      <c r="AL364" s="122"/>
      <c r="AM364" s="79"/>
      <c r="AO364" s="79"/>
      <c r="AP364" s="79"/>
      <c r="AQ364" s="79"/>
      <c r="AR364" s="79"/>
      <c r="AS364" s="79"/>
      <c r="AT364" s="79"/>
      <c r="AU364" s="79"/>
    </row>
    <row r="365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4"/>
      <c r="Q365" s="74"/>
      <c r="R365" s="74"/>
      <c r="S365" s="74"/>
      <c r="T365" s="75"/>
      <c r="U365" s="141"/>
      <c r="V365" s="75"/>
      <c r="W365" s="75"/>
      <c r="X365" s="75"/>
      <c r="Y365" s="75"/>
      <c r="Z365" s="75"/>
      <c r="AA365" s="75"/>
      <c r="AB365" s="75"/>
      <c r="AC365" s="75"/>
      <c r="AD365" s="213"/>
      <c r="AL365" s="122"/>
      <c r="AM365" s="79"/>
      <c r="AO365" s="79"/>
      <c r="AP365" s="79"/>
      <c r="AQ365" s="79"/>
      <c r="AR365" s="79"/>
      <c r="AS365" s="79"/>
      <c r="AT365" s="79"/>
      <c r="AU365" s="79"/>
    </row>
    <row r="366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4"/>
      <c r="Q366" s="74"/>
      <c r="R366" s="74"/>
      <c r="S366" s="74"/>
      <c r="T366" s="75"/>
      <c r="U366" s="141"/>
      <c r="V366" s="75"/>
      <c r="W366" s="75"/>
      <c r="X366" s="75"/>
      <c r="Y366" s="75"/>
      <c r="Z366" s="75"/>
      <c r="AA366" s="75"/>
      <c r="AB366" s="75"/>
      <c r="AC366" s="75"/>
      <c r="AD366" s="213"/>
      <c r="AL366" s="122"/>
      <c r="AM366" s="79"/>
      <c r="AO366" s="79"/>
      <c r="AP366" s="79"/>
      <c r="AQ366" s="79"/>
      <c r="AR366" s="79"/>
      <c r="AS366" s="79"/>
      <c r="AT366" s="79"/>
      <c r="AU366" s="79"/>
    </row>
    <row r="367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4"/>
      <c r="Q367" s="74"/>
      <c r="R367" s="74"/>
      <c r="S367" s="74"/>
      <c r="T367" s="75"/>
      <c r="U367" s="141"/>
      <c r="V367" s="75"/>
      <c r="W367" s="75"/>
      <c r="X367" s="75"/>
      <c r="Y367" s="75"/>
      <c r="Z367" s="75"/>
      <c r="AA367" s="75"/>
      <c r="AB367" s="75"/>
      <c r="AC367" s="75"/>
      <c r="AD367" s="213"/>
      <c r="AL367" s="122"/>
      <c r="AM367" s="79"/>
      <c r="AO367" s="79"/>
      <c r="AP367" s="79"/>
      <c r="AQ367" s="79"/>
      <c r="AR367" s="79"/>
      <c r="AS367" s="79"/>
      <c r="AT367" s="79"/>
      <c r="AU367" s="79"/>
    </row>
    <row r="368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4"/>
      <c r="Q368" s="74"/>
      <c r="R368" s="74"/>
      <c r="S368" s="74"/>
      <c r="T368" s="75"/>
      <c r="U368" s="141"/>
      <c r="V368" s="75"/>
      <c r="W368" s="75"/>
      <c r="X368" s="75"/>
      <c r="Y368" s="75"/>
      <c r="Z368" s="75"/>
      <c r="AA368" s="75"/>
      <c r="AB368" s="75"/>
      <c r="AC368" s="75"/>
      <c r="AD368" s="213"/>
      <c r="AL368" s="122"/>
      <c r="AM368" s="79"/>
      <c r="AO368" s="79"/>
      <c r="AP368" s="79"/>
      <c r="AQ368" s="79"/>
      <c r="AR368" s="79"/>
      <c r="AS368" s="79"/>
      <c r="AT368" s="79"/>
      <c r="AU368" s="79"/>
    </row>
    <row r="369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4"/>
      <c r="Q369" s="74"/>
      <c r="R369" s="74"/>
      <c r="S369" s="74"/>
      <c r="T369" s="75"/>
      <c r="U369" s="141"/>
      <c r="V369" s="75"/>
      <c r="W369" s="75"/>
      <c r="X369" s="75"/>
      <c r="Y369" s="75"/>
      <c r="Z369" s="75"/>
      <c r="AA369" s="75"/>
      <c r="AB369" s="75"/>
      <c r="AC369" s="75"/>
      <c r="AD369" s="213"/>
      <c r="AL369" s="122"/>
      <c r="AM369" s="79"/>
      <c r="AO369" s="79"/>
      <c r="AP369" s="79"/>
      <c r="AQ369" s="79"/>
      <c r="AR369" s="79"/>
      <c r="AS369" s="79"/>
      <c r="AT369" s="79"/>
      <c r="AU369" s="79"/>
    </row>
    <row r="370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4"/>
      <c r="Q370" s="74"/>
      <c r="R370" s="74"/>
      <c r="S370" s="74"/>
      <c r="T370" s="75"/>
      <c r="U370" s="141"/>
      <c r="V370" s="75"/>
      <c r="W370" s="75"/>
      <c r="X370" s="75"/>
      <c r="Y370" s="75"/>
      <c r="Z370" s="75"/>
      <c r="AA370" s="75"/>
      <c r="AB370" s="75"/>
      <c r="AC370" s="75"/>
      <c r="AD370" s="213"/>
      <c r="AL370" s="122"/>
      <c r="AM370" s="79"/>
      <c r="AO370" s="79"/>
      <c r="AP370" s="79"/>
      <c r="AQ370" s="79"/>
      <c r="AR370" s="79"/>
      <c r="AS370" s="79"/>
      <c r="AT370" s="79"/>
      <c r="AU370" s="79"/>
    </row>
    <row r="37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4"/>
      <c r="Q371" s="74"/>
      <c r="R371" s="74"/>
      <c r="S371" s="74"/>
      <c r="T371" s="75"/>
      <c r="U371" s="141"/>
      <c r="V371" s="75"/>
      <c r="W371" s="75"/>
      <c r="X371" s="75"/>
      <c r="Y371" s="75"/>
      <c r="Z371" s="75"/>
      <c r="AA371" s="75"/>
      <c r="AB371" s="75"/>
      <c r="AC371" s="75"/>
      <c r="AD371" s="213"/>
      <c r="AL371" s="122"/>
      <c r="AM371" s="79"/>
      <c r="AO371" s="79"/>
      <c r="AP371" s="79"/>
      <c r="AQ371" s="79"/>
      <c r="AR371" s="79"/>
      <c r="AS371" s="79"/>
      <c r="AT371" s="79"/>
      <c r="AU371" s="79"/>
    </row>
    <row r="37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4"/>
      <c r="Q372" s="74"/>
      <c r="R372" s="74"/>
      <c r="S372" s="74"/>
      <c r="T372" s="75"/>
      <c r="U372" s="141"/>
      <c r="V372" s="75"/>
      <c r="W372" s="75"/>
      <c r="X372" s="75"/>
      <c r="Y372" s="75"/>
      <c r="Z372" s="75"/>
      <c r="AA372" s="75"/>
      <c r="AB372" s="75"/>
      <c r="AC372" s="75"/>
      <c r="AD372" s="213"/>
      <c r="AL372" s="122"/>
      <c r="AM372" s="79"/>
      <c r="AO372" s="79"/>
      <c r="AP372" s="79"/>
      <c r="AQ372" s="79"/>
      <c r="AR372" s="79"/>
      <c r="AS372" s="79"/>
      <c r="AT372" s="79"/>
      <c r="AU372" s="79"/>
    </row>
    <row r="373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4"/>
      <c r="Q373" s="74"/>
      <c r="R373" s="74"/>
      <c r="S373" s="74"/>
      <c r="T373" s="75"/>
      <c r="U373" s="141"/>
      <c r="V373" s="75"/>
      <c r="W373" s="75"/>
      <c r="X373" s="75"/>
      <c r="Y373" s="75"/>
      <c r="Z373" s="75"/>
      <c r="AA373" s="75"/>
      <c r="AB373" s="75"/>
      <c r="AC373" s="75"/>
      <c r="AD373" s="213"/>
      <c r="AL373" s="122"/>
      <c r="AM373" s="79"/>
      <c r="AO373" s="79"/>
      <c r="AP373" s="79"/>
      <c r="AQ373" s="79"/>
      <c r="AR373" s="79"/>
      <c r="AS373" s="79"/>
      <c r="AT373" s="79"/>
      <c r="AU373" s="79"/>
    </row>
    <row r="374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4"/>
      <c r="Q374" s="74"/>
      <c r="R374" s="74"/>
      <c r="S374" s="74"/>
      <c r="T374" s="75"/>
      <c r="U374" s="141"/>
      <c r="V374" s="123"/>
      <c r="W374" s="75"/>
      <c r="X374" s="75"/>
      <c r="Y374" s="75"/>
      <c r="Z374" s="75"/>
      <c r="AA374" s="75"/>
      <c r="AB374" s="75"/>
      <c r="AC374" s="75"/>
      <c r="AD374" s="213"/>
      <c r="AL374" s="122"/>
      <c r="AM374" s="79"/>
      <c r="AO374" s="79"/>
      <c r="AP374" s="79"/>
      <c r="AQ374" s="79"/>
      <c r="AR374" s="79"/>
      <c r="AS374" s="79"/>
      <c r="AT374" s="79"/>
      <c r="AU374" s="79"/>
    </row>
    <row r="375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4"/>
      <c r="Q375" s="74"/>
      <c r="R375" s="74"/>
      <c r="S375" s="74"/>
      <c r="T375" s="75"/>
      <c r="U375" s="141"/>
      <c r="V375" s="123"/>
      <c r="W375" s="75"/>
      <c r="X375" s="75"/>
      <c r="Y375" s="75"/>
      <c r="Z375" s="75"/>
      <c r="AA375" s="75"/>
      <c r="AB375" s="75"/>
      <c r="AC375" s="75"/>
      <c r="AD375" s="213"/>
      <c r="AL375" s="122"/>
      <c r="AM375" s="79"/>
      <c r="AO375" s="79"/>
      <c r="AP375" s="79"/>
      <c r="AQ375" s="79"/>
      <c r="AR375" s="79"/>
      <c r="AS375" s="79"/>
      <c r="AT375" s="79"/>
      <c r="AU375" s="79"/>
    </row>
    <row r="376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4"/>
      <c r="Q376" s="74"/>
      <c r="R376" s="74"/>
      <c r="S376" s="74"/>
      <c r="T376" s="75"/>
      <c r="U376" s="141"/>
      <c r="V376" s="123"/>
      <c r="W376" s="75"/>
      <c r="X376" s="75"/>
      <c r="Y376" s="75"/>
      <c r="Z376" s="75"/>
      <c r="AA376" s="75"/>
      <c r="AB376" s="75"/>
      <c r="AC376" s="75"/>
      <c r="AD376" s="213"/>
      <c r="AL376" s="122"/>
      <c r="AM376" s="79"/>
      <c r="AO376" s="79"/>
      <c r="AP376" s="79"/>
      <c r="AQ376" s="79"/>
      <c r="AR376" s="79"/>
      <c r="AS376" s="79"/>
      <c r="AT376" s="79"/>
      <c r="AU376" s="79"/>
    </row>
    <row r="377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4"/>
      <c r="Q377" s="74"/>
      <c r="R377" s="74"/>
      <c r="S377" s="74"/>
      <c r="T377" s="75"/>
      <c r="U377" s="141"/>
      <c r="V377" s="123"/>
      <c r="W377" s="75"/>
      <c r="X377" s="75"/>
      <c r="Y377" s="75"/>
      <c r="Z377" s="75"/>
      <c r="AA377" s="75"/>
      <c r="AB377" s="75"/>
      <c r="AC377" s="75"/>
      <c r="AD377" s="213"/>
      <c r="AL377" s="122"/>
      <c r="AM377" s="79"/>
      <c r="AO377" s="79"/>
      <c r="AP377" s="79"/>
      <c r="AQ377" s="79"/>
      <c r="AR377" s="79"/>
      <c r="AS377" s="79"/>
      <c r="AT377" s="79"/>
      <c r="AU377" s="79"/>
    </row>
    <row r="378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4"/>
      <c r="Q378" s="74"/>
      <c r="R378" s="74"/>
      <c r="S378" s="74"/>
      <c r="T378" s="75"/>
      <c r="U378" s="141"/>
      <c r="V378" s="123"/>
      <c r="W378" s="75"/>
      <c r="X378" s="75"/>
      <c r="Y378" s="75"/>
      <c r="Z378" s="75"/>
      <c r="AA378" s="75"/>
      <c r="AB378" s="75"/>
      <c r="AC378" s="75"/>
      <c r="AD378" s="213"/>
      <c r="AL378" s="122"/>
      <c r="AM378" s="79"/>
      <c r="AO378" s="79"/>
      <c r="AP378" s="79"/>
      <c r="AQ378" s="79"/>
      <c r="AR378" s="79"/>
      <c r="AS378" s="79"/>
      <c r="AT378" s="79"/>
      <c r="AU378" s="79"/>
    </row>
    <row r="379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4"/>
      <c r="Q379" s="74"/>
      <c r="R379" s="74"/>
      <c r="S379" s="74"/>
      <c r="T379" s="75"/>
      <c r="U379" s="141"/>
      <c r="V379" s="123"/>
      <c r="W379" s="75"/>
      <c r="X379" s="75"/>
      <c r="Y379" s="75"/>
      <c r="Z379" s="75"/>
      <c r="AA379" s="75"/>
      <c r="AB379" s="75"/>
      <c r="AC379" s="75"/>
      <c r="AD379" s="213"/>
      <c r="AL379" s="122"/>
      <c r="AM379" s="79"/>
      <c r="AO379" s="79"/>
      <c r="AP379" s="79"/>
      <c r="AQ379" s="79"/>
      <c r="AR379" s="79"/>
      <c r="AS379" s="79"/>
      <c r="AT379" s="79"/>
      <c r="AU379" s="79"/>
    </row>
    <row r="380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4"/>
      <c r="Q380" s="74"/>
      <c r="R380" s="74"/>
      <c r="S380" s="74"/>
      <c r="T380" s="75"/>
      <c r="U380" s="141"/>
      <c r="V380" s="123"/>
      <c r="W380" s="75"/>
      <c r="X380" s="75"/>
      <c r="Y380" s="75"/>
      <c r="Z380" s="75"/>
      <c r="AA380" s="75"/>
      <c r="AB380" s="75"/>
      <c r="AC380" s="75"/>
      <c r="AD380" s="213"/>
      <c r="AL380" s="122"/>
      <c r="AM380" s="79"/>
      <c r="AO380" s="79"/>
      <c r="AP380" s="79"/>
      <c r="AQ380" s="79"/>
      <c r="AR380" s="79"/>
      <c r="AS380" s="79"/>
      <c r="AT380" s="79"/>
      <c r="AU380" s="79"/>
    </row>
    <row r="38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4"/>
      <c r="Q381" s="74"/>
      <c r="R381" s="74"/>
      <c r="S381" s="74"/>
      <c r="T381" s="75"/>
      <c r="U381" s="141"/>
      <c r="V381" s="123"/>
      <c r="W381" s="75"/>
      <c r="X381" s="75"/>
      <c r="Y381" s="75"/>
      <c r="Z381" s="75"/>
      <c r="AA381" s="75"/>
      <c r="AB381" s="75"/>
      <c r="AC381" s="75"/>
      <c r="AD381" s="213"/>
      <c r="AL381" s="122"/>
      <c r="AM381" s="79"/>
      <c r="AO381" s="79"/>
      <c r="AP381" s="79"/>
      <c r="AQ381" s="79"/>
      <c r="AR381" s="79"/>
      <c r="AS381" s="79"/>
      <c r="AT381" s="79"/>
      <c r="AU381" s="79"/>
    </row>
    <row r="38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4"/>
      <c r="Q382" s="74"/>
      <c r="R382" s="74"/>
      <c r="S382" s="74"/>
      <c r="T382" s="75"/>
      <c r="U382" s="141"/>
      <c r="V382" s="123"/>
      <c r="W382" s="75"/>
      <c r="X382" s="75"/>
      <c r="Y382" s="75"/>
      <c r="Z382" s="75"/>
      <c r="AA382" s="75"/>
      <c r="AB382" s="75"/>
      <c r="AC382" s="75"/>
      <c r="AD382" s="213"/>
      <c r="AL382" s="122"/>
      <c r="AM382" s="79"/>
      <c r="AO382" s="79"/>
      <c r="AP382" s="79"/>
      <c r="AQ382" s="79"/>
      <c r="AR382" s="79"/>
      <c r="AS382" s="79"/>
      <c r="AT382" s="79"/>
      <c r="AU382" s="79"/>
    </row>
    <row r="383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4"/>
      <c r="Q383" s="74"/>
      <c r="R383" s="74"/>
      <c r="S383" s="74"/>
      <c r="T383" s="75"/>
      <c r="U383" s="141"/>
      <c r="V383" s="123"/>
      <c r="W383" s="75"/>
      <c r="X383" s="75"/>
      <c r="Y383" s="75"/>
      <c r="Z383" s="75"/>
      <c r="AA383" s="75"/>
      <c r="AB383" s="75"/>
      <c r="AC383" s="75"/>
      <c r="AD383" s="213"/>
      <c r="AL383" s="122"/>
      <c r="AM383" s="79"/>
      <c r="AO383" s="79"/>
      <c r="AP383" s="79"/>
      <c r="AQ383" s="79"/>
      <c r="AR383" s="79"/>
      <c r="AS383" s="79"/>
      <c r="AT383" s="79"/>
      <c r="AU383" s="79"/>
    </row>
    <row r="384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4"/>
      <c r="Q384" s="74"/>
      <c r="R384" s="74"/>
      <c r="S384" s="74"/>
      <c r="T384" s="75"/>
      <c r="U384" s="141"/>
      <c r="V384" s="123"/>
      <c r="W384" s="75"/>
      <c r="X384" s="75"/>
      <c r="Y384" s="75"/>
      <c r="Z384" s="75"/>
      <c r="AA384" s="75"/>
      <c r="AB384" s="75"/>
      <c r="AC384" s="75"/>
      <c r="AD384" s="213"/>
      <c r="AL384" s="122"/>
      <c r="AM384" s="79"/>
      <c r="AO384" s="79"/>
      <c r="AP384" s="79"/>
      <c r="AQ384" s="79"/>
      <c r="AR384" s="79"/>
      <c r="AS384" s="79"/>
      <c r="AT384" s="79"/>
      <c r="AU384" s="79"/>
    </row>
    <row r="385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4"/>
      <c r="Q385" s="74"/>
      <c r="R385" s="74"/>
      <c r="S385" s="74"/>
      <c r="T385" s="75"/>
      <c r="U385" s="141"/>
      <c r="V385" s="123"/>
      <c r="W385" s="75"/>
      <c r="X385" s="75"/>
      <c r="Y385" s="75"/>
      <c r="Z385" s="75"/>
      <c r="AA385" s="75"/>
      <c r="AB385" s="75"/>
      <c r="AC385" s="75"/>
      <c r="AD385" s="213"/>
      <c r="AL385" s="122"/>
      <c r="AM385" s="79"/>
      <c r="AO385" s="79"/>
      <c r="AP385" s="79"/>
      <c r="AQ385" s="79"/>
      <c r="AR385" s="79"/>
      <c r="AS385" s="79"/>
      <c r="AT385" s="79"/>
      <c r="AU385" s="79"/>
    </row>
    <row r="386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4"/>
      <c r="Q386" s="74"/>
      <c r="R386" s="74"/>
      <c r="S386" s="74"/>
      <c r="T386" s="75"/>
      <c r="U386" s="141"/>
      <c r="V386" s="123"/>
      <c r="W386" s="75"/>
      <c r="X386" s="75"/>
      <c r="Y386" s="75"/>
      <c r="Z386" s="75"/>
      <c r="AA386" s="75"/>
      <c r="AB386" s="75"/>
      <c r="AC386" s="75"/>
      <c r="AD386" s="213"/>
      <c r="AL386" s="122"/>
      <c r="AM386" s="79"/>
      <c r="AO386" s="79"/>
      <c r="AP386" s="79"/>
      <c r="AQ386" s="79"/>
      <c r="AR386" s="79"/>
      <c r="AS386" s="79"/>
      <c r="AT386" s="79"/>
      <c r="AU386" s="79"/>
    </row>
    <row r="387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4"/>
      <c r="Q387" s="74"/>
      <c r="R387" s="74"/>
      <c r="S387" s="74"/>
      <c r="T387" s="75"/>
      <c r="U387" s="141"/>
      <c r="V387" s="123"/>
      <c r="W387" s="75"/>
      <c r="X387" s="75"/>
      <c r="Y387" s="75"/>
      <c r="Z387" s="75"/>
      <c r="AA387" s="75"/>
      <c r="AB387" s="75"/>
      <c r="AC387" s="75"/>
      <c r="AD387" s="213"/>
      <c r="AL387" s="122"/>
      <c r="AM387" s="79"/>
      <c r="AO387" s="79"/>
      <c r="AP387" s="79"/>
      <c r="AQ387" s="79"/>
      <c r="AR387" s="79"/>
      <c r="AS387" s="79"/>
      <c r="AT387" s="79"/>
      <c r="AU387" s="79"/>
    </row>
    <row r="388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4"/>
      <c r="Q388" s="74"/>
      <c r="R388" s="74"/>
      <c r="S388" s="74"/>
      <c r="T388" s="75"/>
      <c r="U388" s="141"/>
      <c r="V388" s="123"/>
      <c r="W388" s="75"/>
      <c r="X388" s="75"/>
      <c r="Y388" s="75"/>
      <c r="Z388" s="75"/>
      <c r="AA388" s="75"/>
      <c r="AB388" s="75"/>
      <c r="AC388" s="75"/>
      <c r="AD388" s="213"/>
      <c r="AL388" s="122"/>
      <c r="AM388" s="79"/>
      <c r="AO388" s="79"/>
      <c r="AP388" s="79"/>
      <c r="AQ388" s="79"/>
      <c r="AR388" s="79"/>
      <c r="AS388" s="79"/>
      <c r="AT388" s="79"/>
      <c r="AU388" s="79"/>
    </row>
    <row r="389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4"/>
      <c r="Q389" s="74"/>
      <c r="R389" s="74"/>
      <c r="S389" s="74"/>
      <c r="T389" s="75"/>
      <c r="U389" s="141"/>
      <c r="V389" s="123"/>
      <c r="W389" s="75"/>
      <c r="X389" s="75"/>
      <c r="Y389" s="75"/>
      <c r="Z389" s="75"/>
      <c r="AA389" s="75"/>
      <c r="AB389" s="75"/>
      <c r="AC389" s="75"/>
      <c r="AD389" s="213"/>
      <c r="AL389" s="122"/>
      <c r="AM389" s="79"/>
      <c r="AO389" s="79"/>
      <c r="AP389" s="79"/>
      <c r="AQ389" s="79"/>
      <c r="AR389" s="79"/>
      <c r="AS389" s="79"/>
      <c r="AT389" s="79"/>
      <c r="AU389" s="79"/>
    </row>
    <row r="390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4"/>
      <c r="Q390" s="74"/>
      <c r="R390" s="74"/>
      <c r="S390" s="74"/>
      <c r="T390" s="75"/>
      <c r="U390" s="141"/>
      <c r="V390" s="123"/>
      <c r="W390" s="75"/>
      <c r="X390" s="75"/>
      <c r="Y390" s="75"/>
      <c r="Z390" s="75"/>
      <c r="AA390" s="75"/>
      <c r="AB390" s="75"/>
      <c r="AC390" s="75"/>
      <c r="AD390" s="213"/>
      <c r="AL390" s="122"/>
      <c r="AM390" s="79"/>
      <c r="AO390" s="79"/>
      <c r="AP390" s="79"/>
      <c r="AQ390" s="79"/>
      <c r="AR390" s="79"/>
      <c r="AS390" s="79"/>
      <c r="AT390" s="79"/>
      <c r="AU390" s="79"/>
    </row>
    <row r="39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4"/>
      <c r="Q391" s="74"/>
      <c r="R391" s="74"/>
      <c r="S391" s="74"/>
      <c r="T391" s="75"/>
      <c r="U391" s="141"/>
      <c r="V391" s="123"/>
      <c r="W391" s="75"/>
      <c r="X391" s="75"/>
      <c r="Y391" s="75"/>
      <c r="Z391" s="75"/>
      <c r="AA391" s="75"/>
      <c r="AB391" s="75"/>
      <c r="AC391" s="75"/>
      <c r="AD391" s="213"/>
      <c r="AL391" s="122"/>
      <c r="AM391" s="79"/>
      <c r="AO391" s="79"/>
      <c r="AP391" s="79"/>
      <c r="AQ391" s="79"/>
      <c r="AR391" s="79"/>
      <c r="AS391" s="79"/>
      <c r="AT391" s="79"/>
      <c r="AU391" s="79"/>
    </row>
    <row r="39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4"/>
      <c r="Q392" s="74"/>
      <c r="R392" s="74"/>
      <c r="S392" s="74"/>
      <c r="T392" s="75"/>
      <c r="U392" s="141"/>
      <c r="V392" s="123"/>
      <c r="W392" s="75"/>
      <c r="X392" s="75"/>
      <c r="Y392" s="75"/>
      <c r="Z392" s="75"/>
      <c r="AA392" s="75"/>
      <c r="AB392" s="75"/>
      <c r="AC392" s="75"/>
      <c r="AD392" s="213"/>
      <c r="AL392" s="122"/>
      <c r="AM392" s="79"/>
      <c r="AO392" s="79"/>
      <c r="AP392" s="79"/>
      <c r="AQ392" s="79"/>
      <c r="AR392" s="79"/>
      <c r="AS392" s="79"/>
      <c r="AT392" s="79"/>
      <c r="AU392" s="79"/>
    </row>
    <row r="393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4"/>
      <c r="Q393" s="74"/>
      <c r="R393" s="74"/>
      <c r="S393" s="74"/>
      <c r="T393" s="75"/>
      <c r="U393" s="141"/>
      <c r="V393" s="123"/>
      <c r="W393" s="75"/>
      <c r="X393" s="75"/>
      <c r="Y393" s="75"/>
      <c r="Z393" s="75"/>
      <c r="AA393" s="75"/>
      <c r="AB393" s="75"/>
      <c r="AC393" s="75"/>
      <c r="AD393" s="213"/>
      <c r="AL393" s="122"/>
      <c r="AM393" s="79"/>
      <c r="AO393" s="79"/>
      <c r="AP393" s="79"/>
      <c r="AQ393" s="79"/>
      <c r="AR393" s="79"/>
      <c r="AS393" s="79"/>
      <c r="AT393" s="79"/>
      <c r="AU393" s="79"/>
    </row>
    <row r="394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4"/>
      <c r="Q394" s="74"/>
      <c r="R394" s="74"/>
      <c r="S394" s="74"/>
      <c r="T394" s="75"/>
      <c r="U394" s="141"/>
      <c r="V394" s="123"/>
      <c r="W394" s="75"/>
      <c r="X394" s="75"/>
      <c r="Y394" s="75"/>
      <c r="Z394" s="75"/>
      <c r="AA394" s="75"/>
      <c r="AB394" s="75"/>
      <c r="AC394" s="75"/>
      <c r="AD394" s="213"/>
      <c r="AL394" s="122"/>
      <c r="AM394" s="79"/>
      <c r="AO394" s="79"/>
      <c r="AP394" s="79"/>
      <c r="AQ394" s="79"/>
      <c r="AR394" s="79"/>
      <c r="AS394" s="79"/>
      <c r="AT394" s="79"/>
      <c r="AU394" s="79"/>
    </row>
    <row r="395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4"/>
      <c r="Q395" s="74"/>
      <c r="R395" s="74"/>
      <c r="S395" s="74"/>
      <c r="T395" s="75"/>
      <c r="U395" s="141"/>
      <c r="V395" s="123"/>
      <c r="W395" s="75"/>
      <c r="X395" s="75"/>
      <c r="Y395" s="75"/>
      <c r="Z395" s="75"/>
      <c r="AA395" s="75"/>
      <c r="AB395" s="75"/>
      <c r="AC395" s="75"/>
      <c r="AD395" s="213"/>
      <c r="AL395" s="122"/>
      <c r="AM395" s="79"/>
      <c r="AO395" s="79"/>
      <c r="AP395" s="79"/>
      <c r="AQ395" s="79"/>
      <c r="AR395" s="79"/>
      <c r="AS395" s="79"/>
      <c r="AT395" s="79"/>
      <c r="AU395" s="79"/>
    </row>
    <row r="396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4"/>
      <c r="Q396" s="74"/>
      <c r="R396" s="74"/>
      <c r="S396" s="74"/>
      <c r="T396" s="75"/>
      <c r="U396" s="141"/>
      <c r="V396" s="123"/>
      <c r="W396" s="75"/>
      <c r="X396" s="75"/>
      <c r="Y396" s="75"/>
      <c r="Z396" s="75"/>
      <c r="AA396" s="75"/>
      <c r="AB396" s="75"/>
      <c r="AC396" s="75"/>
      <c r="AD396" s="213"/>
      <c r="AL396" s="122"/>
      <c r="AM396" s="79"/>
      <c r="AO396" s="79"/>
      <c r="AP396" s="79"/>
      <c r="AQ396" s="79"/>
      <c r="AR396" s="79"/>
      <c r="AS396" s="79"/>
      <c r="AT396" s="79"/>
      <c r="AU396" s="79"/>
    </row>
    <row r="397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4"/>
      <c r="Q397" s="74"/>
      <c r="R397" s="74"/>
      <c r="S397" s="74"/>
      <c r="T397" s="75"/>
      <c r="U397" s="141"/>
      <c r="V397" s="123"/>
      <c r="W397" s="75"/>
      <c r="X397" s="75"/>
      <c r="Y397" s="75"/>
      <c r="Z397" s="75"/>
      <c r="AA397" s="75"/>
      <c r="AB397" s="75"/>
      <c r="AC397" s="75"/>
      <c r="AD397" s="213"/>
      <c r="AL397" s="122"/>
      <c r="AM397" s="79"/>
      <c r="AO397" s="79"/>
      <c r="AP397" s="79"/>
      <c r="AQ397" s="79"/>
      <c r="AR397" s="79"/>
      <c r="AS397" s="79"/>
      <c r="AT397" s="79"/>
      <c r="AU397" s="79"/>
    </row>
    <row r="398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4"/>
      <c r="Q398" s="74"/>
      <c r="R398" s="74"/>
      <c r="S398" s="74"/>
      <c r="T398" s="75"/>
      <c r="U398" s="141"/>
      <c r="V398" s="123"/>
      <c r="W398" s="75"/>
      <c r="X398" s="75"/>
      <c r="Y398" s="75"/>
      <c r="Z398" s="75"/>
      <c r="AA398" s="75"/>
      <c r="AB398" s="75"/>
      <c r="AC398" s="75"/>
      <c r="AD398" s="213"/>
      <c r="AL398" s="122"/>
      <c r="AM398" s="79"/>
      <c r="AO398" s="79"/>
      <c r="AP398" s="79"/>
      <c r="AQ398" s="79"/>
      <c r="AR398" s="79"/>
      <c r="AS398" s="79"/>
      <c r="AT398" s="79"/>
      <c r="AU398" s="79"/>
    </row>
    <row r="399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4"/>
      <c r="Q399" s="74"/>
      <c r="R399" s="74"/>
      <c r="S399" s="74"/>
      <c r="T399" s="75"/>
      <c r="U399" s="141"/>
      <c r="V399" s="123"/>
      <c r="W399" s="75"/>
      <c r="X399" s="75"/>
      <c r="Y399" s="75"/>
      <c r="Z399" s="75"/>
      <c r="AA399" s="75"/>
      <c r="AB399" s="75"/>
      <c r="AC399" s="75"/>
      <c r="AD399" s="213"/>
      <c r="AL399" s="122"/>
      <c r="AM399" s="79"/>
      <c r="AO399" s="79"/>
      <c r="AP399" s="79"/>
      <c r="AQ399" s="79"/>
      <c r="AR399" s="79"/>
      <c r="AS399" s="79"/>
      <c r="AT399" s="79"/>
      <c r="AU399" s="79"/>
    </row>
    <row r="400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4"/>
      <c r="Q400" s="74"/>
      <c r="R400" s="74"/>
      <c r="S400" s="74"/>
      <c r="T400" s="75"/>
      <c r="U400" s="141"/>
      <c r="V400" s="123"/>
      <c r="W400" s="75"/>
      <c r="X400" s="75"/>
      <c r="Y400" s="75"/>
      <c r="Z400" s="75"/>
      <c r="AA400" s="75"/>
      <c r="AB400" s="75"/>
      <c r="AC400" s="75"/>
      <c r="AD400" s="213"/>
      <c r="AL400" s="122"/>
      <c r="AM400" s="79"/>
      <c r="AO400" s="79"/>
      <c r="AP400" s="79"/>
      <c r="AQ400" s="79"/>
      <c r="AR400" s="79"/>
      <c r="AS400" s="79"/>
      <c r="AT400" s="79"/>
      <c r="AU400" s="79"/>
    </row>
    <row r="40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4"/>
      <c r="Q401" s="74"/>
      <c r="R401" s="74"/>
      <c r="S401" s="74"/>
      <c r="T401" s="75"/>
      <c r="U401" s="141"/>
      <c r="V401" s="123"/>
      <c r="W401" s="75"/>
      <c r="X401" s="75"/>
      <c r="Y401" s="75"/>
      <c r="Z401" s="75"/>
      <c r="AA401" s="75"/>
      <c r="AB401" s="75"/>
      <c r="AC401" s="75"/>
      <c r="AD401" s="213"/>
      <c r="AL401" s="122"/>
      <c r="AM401" s="79"/>
      <c r="AO401" s="79"/>
      <c r="AP401" s="79"/>
      <c r="AQ401" s="79"/>
      <c r="AR401" s="79"/>
      <c r="AS401" s="79"/>
      <c r="AT401" s="79"/>
      <c r="AU401" s="79"/>
    </row>
    <row r="40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4"/>
      <c r="Q402" s="74"/>
      <c r="R402" s="74"/>
      <c r="S402" s="74"/>
      <c r="T402" s="75"/>
      <c r="U402" s="141"/>
      <c r="V402" s="123"/>
      <c r="W402" s="75"/>
      <c r="X402" s="75"/>
      <c r="Y402" s="75"/>
      <c r="Z402" s="75"/>
      <c r="AA402" s="75"/>
      <c r="AB402" s="75"/>
      <c r="AC402" s="75"/>
      <c r="AD402" s="213"/>
      <c r="AL402" s="122"/>
      <c r="AM402" s="79"/>
      <c r="AO402" s="79"/>
      <c r="AP402" s="79"/>
      <c r="AQ402" s="79"/>
      <c r="AR402" s="79"/>
      <c r="AS402" s="79"/>
      <c r="AT402" s="79"/>
      <c r="AU402" s="79"/>
    </row>
    <row r="403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4"/>
      <c r="Q403" s="74"/>
      <c r="R403" s="74"/>
      <c r="S403" s="74"/>
      <c r="T403" s="75"/>
      <c r="U403" s="141"/>
      <c r="V403" s="123"/>
      <c r="W403" s="75"/>
      <c r="X403" s="75"/>
      <c r="Y403" s="75"/>
      <c r="Z403" s="75"/>
      <c r="AA403" s="75"/>
      <c r="AB403" s="75"/>
      <c r="AC403" s="75"/>
      <c r="AD403" s="213"/>
      <c r="AL403" s="122"/>
      <c r="AM403" s="79"/>
      <c r="AO403" s="79"/>
      <c r="AP403" s="79"/>
      <c r="AQ403" s="79"/>
      <c r="AR403" s="79"/>
      <c r="AS403" s="79"/>
      <c r="AT403" s="79"/>
      <c r="AU403" s="79"/>
    </row>
    <row r="404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4"/>
      <c r="Q404" s="74"/>
      <c r="R404" s="74"/>
      <c r="S404" s="74"/>
      <c r="T404" s="75"/>
      <c r="U404" s="141"/>
      <c r="V404" s="123"/>
      <c r="W404" s="75"/>
      <c r="X404" s="75"/>
      <c r="Y404" s="75"/>
      <c r="Z404" s="75"/>
      <c r="AA404" s="75"/>
      <c r="AB404" s="75"/>
      <c r="AC404" s="75"/>
      <c r="AD404" s="213"/>
      <c r="AL404" s="122"/>
      <c r="AM404" s="79"/>
      <c r="AO404" s="79"/>
      <c r="AP404" s="79"/>
      <c r="AQ404" s="79"/>
      <c r="AR404" s="79"/>
      <c r="AS404" s="79"/>
      <c r="AT404" s="79"/>
      <c r="AU404" s="79"/>
    </row>
    <row r="405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4"/>
      <c r="Q405" s="74"/>
      <c r="R405" s="74"/>
      <c r="S405" s="74"/>
      <c r="T405" s="75"/>
      <c r="U405" s="141"/>
      <c r="V405" s="123"/>
      <c r="W405" s="75"/>
      <c r="X405" s="75"/>
      <c r="Y405" s="75"/>
      <c r="Z405" s="75"/>
      <c r="AA405" s="75"/>
      <c r="AB405" s="75"/>
      <c r="AC405" s="75"/>
      <c r="AD405" s="213"/>
      <c r="AL405" s="122"/>
      <c r="AM405" s="79"/>
      <c r="AO405" s="79"/>
      <c r="AP405" s="79"/>
      <c r="AQ405" s="79"/>
      <c r="AR405" s="79"/>
      <c r="AS405" s="79"/>
      <c r="AT405" s="79"/>
      <c r="AU405" s="79"/>
    </row>
    <row r="406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4"/>
      <c r="Q406" s="74"/>
      <c r="R406" s="74"/>
      <c r="S406" s="74"/>
      <c r="T406" s="75"/>
      <c r="U406" s="141"/>
      <c r="V406" s="123"/>
      <c r="W406" s="75"/>
      <c r="X406" s="75"/>
      <c r="Y406" s="75"/>
      <c r="Z406" s="75"/>
      <c r="AA406" s="75"/>
      <c r="AB406" s="75"/>
      <c r="AC406" s="75"/>
      <c r="AD406" s="213"/>
      <c r="AL406" s="122"/>
      <c r="AM406" s="79"/>
      <c r="AO406" s="79"/>
      <c r="AP406" s="79"/>
      <c r="AQ406" s="79"/>
      <c r="AR406" s="79"/>
      <c r="AS406" s="79"/>
      <c r="AT406" s="79"/>
      <c r="AU406" s="79"/>
    </row>
    <row r="407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4"/>
      <c r="Q407" s="74"/>
      <c r="R407" s="74"/>
      <c r="S407" s="74"/>
      <c r="T407" s="75"/>
      <c r="U407" s="141"/>
      <c r="V407" s="123"/>
      <c r="W407" s="75"/>
      <c r="X407" s="75"/>
      <c r="Y407" s="75"/>
      <c r="Z407" s="75"/>
      <c r="AA407" s="75"/>
      <c r="AB407" s="75"/>
      <c r="AC407" s="75"/>
      <c r="AD407" s="213"/>
      <c r="AL407" s="122"/>
      <c r="AM407" s="79"/>
      <c r="AO407" s="79"/>
      <c r="AP407" s="79"/>
      <c r="AQ407" s="79"/>
      <c r="AR407" s="79"/>
      <c r="AS407" s="79"/>
      <c r="AT407" s="79"/>
      <c r="AU407" s="79"/>
    </row>
    <row r="408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4"/>
      <c r="Q408" s="74"/>
      <c r="R408" s="74"/>
      <c r="S408" s="74"/>
      <c r="T408" s="75"/>
      <c r="U408" s="141"/>
      <c r="V408" s="123"/>
      <c r="W408" s="75"/>
      <c r="X408" s="75"/>
      <c r="Y408" s="75"/>
      <c r="Z408" s="75"/>
      <c r="AA408" s="75"/>
      <c r="AB408" s="75"/>
      <c r="AC408" s="75"/>
      <c r="AD408" s="213"/>
      <c r="AL408" s="122"/>
      <c r="AM408" s="79"/>
      <c r="AO408" s="79"/>
      <c r="AP408" s="79"/>
      <c r="AQ408" s="79"/>
      <c r="AR408" s="79"/>
      <c r="AS408" s="79"/>
      <c r="AT408" s="79"/>
      <c r="AU408" s="79"/>
    </row>
    <row r="409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4"/>
      <c r="Q409" s="74"/>
      <c r="R409" s="74"/>
      <c r="S409" s="74"/>
      <c r="T409" s="75"/>
      <c r="U409" s="141"/>
      <c r="V409" s="123"/>
      <c r="W409" s="75"/>
      <c r="X409" s="75"/>
      <c r="Y409" s="75"/>
      <c r="Z409" s="75"/>
      <c r="AA409" s="75"/>
      <c r="AB409" s="75"/>
      <c r="AC409" s="75"/>
      <c r="AD409" s="213"/>
      <c r="AL409" s="122"/>
      <c r="AM409" s="79"/>
      <c r="AO409" s="79"/>
      <c r="AP409" s="79"/>
      <c r="AQ409" s="79"/>
      <c r="AR409" s="79"/>
      <c r="AS409" s="79"/>
      <c r="AT409" s="79"/>
      <c r="AU409" s="79"/>
    </row>
    <row r="410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4"/>
      <c r="Q410" s="74"/>
      <c r="R410" s="74"/>
      <c r="S410" s="74"/>
      <c r="T410" s="75"/>
      <c r="U410" s="141"/>
      <c r="V410" s="123"/>
      <c r="W410" s="75"/>
      <c r="X410" s="75"/>
      <c r="Y410" s="75"/>
      <c r="Z410" s="75"/>
      <c r="AA410" s="75"/>
      <c r="AB410" s="75"/>
      <c r="AC410" s="75"/>
      <c r="AD410" s="213"/>
      <c r="AL410" s="122"/>
      <c r="AM410" s="79"/>
      <c r="AO410" s="79"/>
      <c r="AP410" s="79"/>
      <c r="AQ410" s="79"/>
      <c r="AR410" s="79"/>
      <c r="AS410" s="79"/>
      <c r="AT410" s="79"/>
      <c r="AU410" s="79"/>
    </row>
    <row r="41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4"/>
      <c r="Q411" s="74"/>
      <c r="R411" s="74"/>
      <c r="S411" s="74"/>
      <c r="T411" s="75"/>
      <c r="U411" s="141"/>
      <c r="V411" s="123"/>
      <c r="W411" s="75"/>
      <c r="X411" s="75"/>
      <c r="Y411" s="75"/>
      <c r="Z411" s="75"/>
      <c r="AA411" s="75"/>
      <c r="AB411" s="75"/>
      <c r="AC411" s="75"/>
      <c r="AD411" s="213"/>
      <c r="AL411" s="122"/>
      <c r="AM411" s="79"/>
      <c r="AO411" s="79"/>
      <c r="AP411" s="79"/>
      <c r="AQ411" s="79"/>
      <c r="AR411" s="79"/>
      <c r="AS411" s="79"/>
      <c r="AT411" s="79"/>
      <c r="AU411" s="79"/>
    </row>
    <row r="41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4"/>
      <c r="Q412" s="74"/>
      <c r="R412" s="74"/>
      <c r="S412" s="74"/>
      <c r="T412" s="75"/>
      <c r="U412" s="141"/>
      <c r="V412" s="123"/>
      <c r="W412" s="75"/>
      <c r="X412" s="75"/>
      <c r="Y412" s="75"/>
      <c r="Z412" s="75"/>
      <c r="AA412" s="75"/>
      <c r="AB412" s="75"/>
      <c r="AC412" s="75"/>
      <c r="AD412" s="213"/>
      <c r="AL412" s="122"/>
      <c r="AM412" s="79"/>
      <c r="AO412" s="79"/>
      <c r="AP412" s="79"/>
      <c r="AQ412" s="79"/>
      <c r="AR412" s="79"/>
      <c r="AS412" s="79"/>
      <c r="AT412" s="79"/>
      <c r="AU412" s="79"/>
    </row>
    <row r="413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4"/>
      <c r="Q413" s="74"/>
      <c r="R413" s="74"/>
      <c r="S413" s="74"/>
      <c r="T413" s="75"/>
      <c r="U413" s="141"/>
      <c r="V413" s="123"/>
      <c r="W413" s="75"/>
      <c r="X413" s="75"/>
      <c r="Y413" s="75"/>
      <c r="Z413" s="75"/>
      <c r="AA413" s="75"/>
      <c r="AB413" s="75"/>
      <c r="AC413" s="75"/>
      <c r="AD413" s="213"/>
      <c r="AL413" s="122"/>
      <c r="AM413" s="79"/>
      <c r="AO413" s="79"/>
      <c r="AP413" s="79"/>
      <c r="AQ413" s="79"/>
      <c r="AR413" s="79"/>
      <c r="AS413" s="79"/>
      <c r="AT413" s="79"/>
      <c r="AU413" s="79"/>
    </row>
    <row r="414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4"/>
      <c r="Q414" s="74"/>
      <c r="R414" s="74"/>
      <c r="S414" s="74"/>
      <c r="T414" s="75"/>
      <c r="U414" s="141"/>
      <c r="V414" s="123"/>
      <c r="W414" s="75"/>
      <c r="X414" s="75"/>
      <c r="Y414" s="75"/>
      <c r="Z414" s="75"/>
      <c r="AA414" s="75"/>
      <c r="AB414" s="75"/>
      <c r="AC414" s="75"/>
      <c r="AD414" s="213"/>
      <c r="AL414" s="122"/>
      <c r="AM414" s="79"/>
      <c r="AO414" s="79"/>
      <c r="AP414" s="79"/>
      <c r="AQ414" s="79"/>
      <c r="AR414" s="79"/>
      <c r="AS414" s="79"/>
      <c r="AT414" s="79"/>
      <c r="AU414" s="79"/>
    </row>
    <row r="415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4"/>
      <c r="Q415" s="74"/>
      <c r="R415" s="74"/>
      <c r="S415" s="74"/>
      <c r="T415" s="75"/>
      <c r="U415" s="141"/>
      <c r="V415" s="123"/>
      <c r="W415" s="75"/>
      <c r="X415" s="75"/>
      <c r="Y415" s="75"/>
      <c r="Z415" s="75"/>
      <c r="AA415" s="75"/>
      <c r="AB415" s="75"/>
      <c r="AC415" s="75"/>
      <c r="AD415" s="213"/>
      <c r="AL415" s="122"/>
      <c r="AM415" s="79"/>
      <c r="AO415" s="79"/>
      <c r="AP415" s="79"/>
      <c r="AQ415" s="79"/>
      <c r="AR415" s="79"/>
      <c r="AS415" s="79"/>
      <c r="AT415" s="79"/>
      <c r="AU415" s="79"/>
    </row>
    <row r="416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4"/>
      <c r="Q416" s="74"/>
      <c r="R416" s="74"/>
      <c r="S416" s="74"/>
      <c r="T416" s="75"/>
      <c r="U416" s="141"/>
      <c r="V416" s="123"/>
      <c r="W416" s="75"/>
      <c r="X416" s="75"/>
      <c r="Y416" s="75"/>
      <c r="Z416" s="75"/>
      <c r="AA416" s="75"/>
      <c r="AB416" s="75"/>
      <c r="AC416" s="75"/>
      <c r="AD416" s="213"/>
      <c r="AL416" s="122"/>
      <c r="AM416" s="79"/>
      <c r="AO416" s="79"/>
      <c r="AP416" s="79"/>
      <c r="AQ416" s="79"/>
      <c r="AR416" s="79"/>
      <c r="AS416" s="79"/>
      <c r="AT416" s="79"/>
      <c r="AU416" s="79"/>
    </row>
    <row r="417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4"/>
      <c r="Q417" s="74"/>
      <c r="R417" s="74"/>
      <c r="S417" s="74"/>
      <c r="T417" s="75"/>
      <c r="U417" s="141"/>
      <c r="V417" s="123"/>
      <c r="W417" s="75"/>
      <c r="X417" s="75"/>
      <c r="Y417" s="75"/>
      <c r="Z417" s="75"/>
      <c r="AA417" s="75"/>
      <c r="AB417" s="75"/>
      <c r="AC417" s="75"/>
      <c r="AD417" s="213"/>
      <c r="AL417" s="122"/>
      <c r="AM417" s="79"/>
      <c r="AO417" s="79"/>
      <c r="AP417" s="79"/>
      <c r="AQ417" s="79"/>
      <c r="AR417" s="79"/>
      <c r="AS417" s="79"/>
      <c r="AT417" s="79"/>
      <c r="AU417" s="79"/>
    </row>
    <row r="418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4"/>
      <c r="Q418" s="74"/>
      <c r="R418" s="74"/>
      <c r="S418" s="74"/>
      <c r="T418" s="75"/>
      <c r="U418" s="141"/>
      <c r="V418" s="123"/>
      <c r="W418" s="75"/>
      <c r="X418" s="75"/>
      <c r="Y418" s="75"/>
      <c r="Z418" s="75"/>
      <c r="AA418" s="75"/>
      <c r="AB418" s="75"/>
      <c r="AC418" s="75"/>
      <c r="AD418" s="213"/>
      <c r="AL418" s="122"/>
      <c r="AM418" s="79"/>
      <c r="AO418" s="79"/>
      <c r="AP418" s="79"/>
      <c r="AQ418" s="79"/>
      <c r="AR418" s="79"/>
      <c r="AS418" s="79"/>
      <c r="AT418" s="79"/>
      <c r="AU418" s="79"/>
    </row>
    <row r="419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4"/>
      <c r="Q419" s="74"/>
      <c r="R419" s="74"/>
      <c r="S419" s="74"/>
      <c r="T419" s="75"/>
      <c r="U419" s="141"/>
      <c r="V419" s="123"/>
      <c r="W419" s="75"/>
      <c r="X419" s="75"/>
      <c r="Y419" s="75"/>
      <c r="Z419" s="75"/>
      <c r="AA419" s="75"/>
      <c r="AB419" s="75"/>
      <c r="AC419" s="75"/>
      <c r="AD419" s="213"/>
      <c r="AL419" s="122"/>
      <c r="AM419" s="79"/>
      <c r="AO419" s="79"/>
      <c r="AP419" s="79"/>
      <c r="AQ419" s="79"/>
      <c r="AR419" s="79"/>
      <c r="AS419" s="79"/>
      <c r="AT419" s="79"/>
      <c r="AU419" s="79"/>
    </row>
    <row r="420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4"/>
      <c r="Q420" s="74"/>
      <c r="R420" s="74"/>
      <c r="S420" s="74"/>
      <c r="T420" s="75"/>
      <c r="U420" s="141"/>
      <c r="V420" s="123"/>
      <c r="W420" s="75"/>
      <c r="X420" s="75"/>
      <c r="Y420" s="75"/>
      <c r="Z420" s="75"/>
      <c r="AA420" s="75"/>
      <c r="AB420" s="75"/>
      <c r="AC420" s="75"/>
      <c r="AD420" s="213"/>
      <c r="AL420" s="122"/>
      <c r="AM420" s="79"/>
      <c r="AO420" s="79"/>
      <c r="AP420" s="79"/>
      <c r="AQ420" s="79"/>
      <c r="AR420" s="79"/>
      <c r="AS420" s="79"/>
      <c r="AT420" s="79"/>
      <c r="AU420" s="79"/>
    </row>
    <row r="42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4"/>
      <c r="Q421" s="74"/>
      <c r="R421" s="74"/>
      <c r="S421" s="74"/>
      <c r="T421" s="75"/>
      <c r="U421" s="141"/>
      <c r="V421" s="123"/>
      <c r="W421" s="75"/>
      <c r="X421" s="75"/>
      <c r="Y421" s="75"/>
      <c r="Z421" s="75"/>
      <c r="AA421" s="75"/>
      <c r="AB421" s="75"/>
      <c r="AC421" s="75"/>
      <c r="AD421" s="213"/>
      <c r="AL421" s="122"/>
      <c r="AM421" s="79"/>
      <c r="AO421" s="79"/>
      <c r="AP421" s="79"/>
      <c r="AQ421" s="79"/>
      <c r="AR421" s="79"/>
      <c r="AS421" s="79"/>
      <c r="AT421" s="79"/>
      <c r="AU421" s="79"/>
    </row>
    <row r="42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4"/>
      <c r="Q422" s="74"/>
      <c r="R422" s="74"/>
      <c r="S422" s="74"/>
      <c r="T422" s="75"/>
      <c r="U422" s="141"/>
      <c r="V422" s="123"/>
      <c r="W422" s="75"/>
      <c r="X422" s="75"/>
      <c r="Y422" s="75"/>
      <c r="Z422" s="75"/>
      <c r="AA422" s="75"/>
      <c r="AB422" s="75"/>
      <c r="AC422" s="75"/>
      <c r="AD422" s="213"/>
      <c r="AL422" s="122"/>
      <c r="AM422" s="79"/>
      <c r="AO422" s="79"/>
      <c r="AP422" s="79"/>
      <c r="AQ422" s="79"/>
      <c r="AR422" s="79"/>
      <c r="AS422" s="79"/>
      <c r="AT422" s="79"/>
      <c r="AU422" s="79"/>
    </row>
    <row r="423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4"/>
      <c r="Q423" s="74"/>
      <c r="R423" s="74"/>
      <c r="S423" s="74"/>
      <c r="T423" s="75"/>
      <c r="U423" s="141"/>
      <c r="V423" s="123"/>
      <c r="W423" s="75"/>
      <c r="X423" s="75"/>
      <c r="Y423" s="75"/>
      <c r="Z423" s="75"/>
      <c r="AA423" s="75"/>
      <c r="AB423" s="75"/>
      <c r="AC423" s="75"/>
      <c r="AD423" s="213"/>
      <c r="AL423" s="122"/>
      <c r="AM423" s="79"/>
      <c r="AO423" s="79"/>
      <c r="AP423" s="79"/>
      <c r="AQ423" s="79"/>
      <c r="AR423" s="79"/>
      <c r="AS423" s="79"/>
      <c r="AT423" s="79"/>
      <c r="AU423" s="79"/>
    </row>
    <row r="424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4"/>
      <c r="Q424" s="74"/>
      <c r="R424" s="74"/>
      <c r="S424" s="74"/>
      <c r="T424" s="75"/>
      <c r="U424" s="141"/>
      <c r="V424" s="123"/>
      <c r="W424" s="75"/>
      <c r="X424" s="75"/>
      <c r="Y424" s="75"/>
      <c r="Z424" s="75"/>
      <c r="AA424" s="75"/>
      <c r="AB424" s="75"/>
      <c r="AC424" s="75"/>
      <c r="AD424" s="213"/>
      <c r="AL424" s="122"/>
      <c r="AM424" s="79"/>
      <c r="AO424" s="79"/>
      <c r="AP424" s="79"/>
      <c r="AQ424" s="79"/>
      <c r="AR424" s="79"/>
      <c r="AS424" s="79"/>
      <c r="AT424" s="79"/>
      <c r="AU424" s="79"/>
    </row>
    <row r="425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4"/>
      <c r="Q425" s="74"/>
      <c r="R425" s="74"/>
      <c r="S425" s="74"/>
      <c r="T425" s="75"/>
      <c r="U425" s="141"/>
      <c r="V425" s="123"/>
      <c r="W425" s="75"/>
      <c r="X425" s="75"/>
      <c r="Y425" s="75"/>
      <c r="Z425" s="75"/>
      <c r="AA425" s="75"/>
      <c r="AB425" s="75"/>
      <c r="AC425" s="75"/>
      <c r="AD425" s="213"/>
      <c r="AL425" s="122"/>
      <c r="AM425" s="79"/>
      <c r="AO425" s="79"/>
      <c r="AP425" s="79"/>
      <c r="AQ425" s="79"/>
      <c r="AR425" s="79"/>
      <c r="AS425" s="79"/>
      <c r="AT425" s="79"/>
      <c r="AU425" s="79"/>
    </row>
    <row r="426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4"/>
      <c r="Q426" s="74"/>
      <c r="R426" s="74"/>
      <c r="S426" s="74"/>
      <c r="T426" s="75"/>
      <c r="U426" s="141"/>
      <c r="V426" s="123"/>
      <c r="W426" s="75"/>
      <c r="X426" s="75"/>
      <c r="Y426" s="75"/>
      <c r="Z426" s="75"/>
      <c r="AA426" s="75"/>
      <c r="AB426" s="75"/>
      <c r="AC426" s="75"/>
      <c r="AD426" s="213"/>
      <c r="AL426" s="122"/>
      <c r="AM426" s="79"/>
      <c r="AO426" s="79"/>
      <c r="AP426" s="79"/>
      <c r="AQ426" s="79"/>
      <c r="AR426" s="79"/>
      <c r="AS426" s="79"/>
      <c r="AT426" s="79"/>
      <c r="AU426" s="79"/>
    </row>
    <row r="427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4"/>
      <c r="Q427" s="74"/>
      <c r="R427" s="74"/>
      <c r="S427" s="74"/>
      <c r="T427" s="75"/>
      <c r="U427" s="141"/>
      <c r="V427" s="123"/>
      <c r="W427" s="75"/>
      <c r="X427" s="75"/>
      <c r="Y427" s="75"/>
      <c r="Z427" s="75"/>
      <c r="AA427" s="75"/>
      <c r="AB427" s="75"/>
      <c r="AC427" s="75"/>
      <c r="AD427" s="213"/>
      <c r="AL427" s="122"/>
      <c r="AM427" s="79"/>
      <c r="AO427" s="79"/>
      <c r="AP427" s="79"/>
      <c r="AQ427" s="79"/>
      <c r="AR427" s="79"/>
      <c r="AS427" s="79"/>
      <c r="AT427" s="79"/>
      <c r="AU427" s="79"/>
    </row>
    <row r="428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4"/>
      <c r="Q428" s="74"/>
      <c r="R428" s="74"/>
      <c r="S428" s="74"/>
      <c r="T428" s="75"/>
      <c r="U428" s="141"/>
      <c r="V428" s="123"/>
      <c r="W428" s="75"/>
      <c r="X428" s="75"/>
      <c r="Y428" s="75"/>
      <c r="Z428" s="75"/>
      <c r="AA428" s="75"/>
      <c r="AB428" s="75"/>
      <c r="AC428" s="75"/>
      <c r="AD428" s="213"/>
      <c r="AL428" s="122"/>
      <c r="AM428" s="79"/>
      <c r="AO428" s="79"/>
      <c r="AP428" s="79"/>
      <c r="AQ428" s="79"/>
      <c r="AR428" s="79"/>
      <c r="AS428" s="79"/>
      <c r="AT428" s="79"/>
      <c r="AU428" s="79"/>
    </row>
    <row r="429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4"/>
      <c r="Q429" s="74"/>
      <c r="R429" s="74"/>
      <c r="S429" s="74"/>
      <c r="T429" s="75"/>
      <c r="U429" s="141"/>
      <c r="V429" s="123"/>
      <c r="W429" s="75"/>
      <c r="X429" s="75"/>
      <c r="Y429" s="75"/>
      <c r="Z429" s="75"/>
      <c r="AA429" s="75"/>
      <c r="AB429" s="75"/>
      <c r="AC429" s="75"/>
      <c r="AD429" s="213"/>
      <c r="AL429" s="122"/>
      <c r="AM429" s="79"/>
      <c r="AO429" s="79"/>
      <c r="AP429" s="79"/>
      <c r="AQ429" s="79"/>
      <c r="AR429" s="79"/>
      <c r="AS429" s="79"/>
      <c r="AT429" s="79"/>
      <c r="AU429" s="79"/>
    </row>
    <row r="430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4"/>
      <c r="Q430" s="74"/>
      <c r="R430" s="74"/>
      <c r="S430" s="74"/>
      <c r="T430" s="75"/>
      <c r="U430" s="141"/>
      <c r="V430" s="123"/>
      <c r="W430" s="75"/>
      <c r="X430" s="75"/>
      <c r="Y430" s="75"/>
      <c r="Z430" s="75"/>
      <c r="AA430" s="75"/>
      <c r="AB430" s="75"/>
      <c r="AC430" s="75"/>
      <c r="AD430" s="213"/>
      <c r="AL430" s="122"/>
      <c r="AM430" s="79"/>
      <c r="AO430" s="79"/>
      <c r="AP430" s="79"/>
      <c r="AQ430" s="79"/>
      <c r="AR430" s="79"/>
      <c r="AS430" s="79"/>
      <c r="AT430" s="79"/>
      <c r="AU430" s="79"/>
    </row>
    <row r="43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4"/>
      <c r="Q431" s="74"/>
      <c r="R431" s="74"/>
      <c r="S431" s="74"/>
      <c r="T431" s="75"/>
      <c r="U431" s="141"/>
      <c r="V431" s="123"/>
      <c r="W431" s="75"/>
      <c r="X431" s="75"/>
      <c r="Y431" s="75"/>
      <c r="Z431" s="75"/>
      <c r="AA431" s="75"/>
      <c r="AB431" s="75"/>
      <c r="AC431" s="75"/>
      <c r="AD431" s="213"/>
      <c r="AL431" s="122"/>
      <c r="AM431" s="79"/>
      <c r="AO431" s="79"/>
      <c r="AP431" s="79"/>
      <c r="AQ431" s="79"/>
      <c r="AR431" s="79"/>
      <c r="AS431" s="79"/>
      <c r="AT431" s="79"/>
      <c r="AU431" s="79"/>
    </row>
    <row r="43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4"/>
      <c r="Q432" s="74"/>
      <c r="R432" s="74"/>
      <c r="S432" s="74"/>
      <c r="T432" s="75"/>
      <c r="U432" s="141"/>
      <c r="V432" s="123"/>
      <c r="W432" s="75"/>
      <c r="X432" s="75"/>
      <c r="Y432" s="75"/>
      <c r="Z432" s="75"/>
      <c r="AA432" s="75"/>
      <c r="AB432" s="75"/>
      <c r="AC432" s="75"/>
      <c r="AD432" s="213"/>
      <c r="AL432" s="122"/>
      <c r="AM432" s="79"/>
      <c r="AO432" s="79"/>
      <c r="AP432" s="79"/>
      <c r="AQ432" s="79"/>
      <c r="AR432" s="79"/>
      <c r="AS432" s="79"/>
      <c r="AT432" s="79"/>
      <c r="AU432" s="79"/>
    </row>
    <row r="433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4"/>
      <c r="Q433" s="74"/>
      <c r="R433" s="74"/>
      <c r="S433" s="74"/>
      <c r="T433" s="75"/>
      <c r="U433" s="141"/>
      <c r="V433" s="123"/>
      <c r="W433" s="75"/>
      <c r="X433" s="75"/>
      <c r="Y433" s="75"/>
      <c r="Z433" s="75"/>
      <c r="AA433" s="75"/>
      <c r="AB433" s="75"/>
      <c r="AC433" s="75"/>
      <c r="AD433" s="213"/>
      <c r="AL433" s="122"/>
      <c r="AM433" s="79"/>
      <c r="AO433" s="79"/>
      <c r="AP433" s="79"/>
      <c r="AQ433" s="79"/>
      <c r="AR433" s="79"/>
      <c r="AS433" s="79"/>
      <c r="AT433" s="79"/>
      <c r="AU433" s="79"/>
    </row>
    <row r="434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4"/>
      <c r="Q434" s="74"/>
      <c r="R434" s="74"/>
      <c r="S434" s="74"/>
      <c r="T434" s="75"/>
      <c r="U434" s="141"/>
      <c r="V434" s="123"/>
      <c r="W434" s="75"/>
      <c r="X434" s="75"/>
      <c r="Y434" s="75"/>
      <c r="Z434" s="75"/>
      <c r="AA434" s="75"/>
      <c r="AB434" s="75"/>
      <c r="AC434" s="75"/>
      <c r="AD434" s="213"/>
      <c r="AL434" s="122"/>
      <c r="AM434" s="79"/>
      <c r="AO434" s="79"/>
      <c r="AP434" s="79"/>
      <c r="AQ434" s="79"/>
      <c r="AR434" s="79"/>
      <c r="AS434" s="79"/>
      <c r="AT434" s="79"/>
      <c r="AU434" s="79"/>
    </row>
    <row r="435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4"/>
      <c r="Q435" s="74"/>
      <c r="R435" s="74"/>
      <c r="S435" s="74"/>
      <c r="T435" s="75"/>
      <c r="U435" s="141"/>
      <c r="V435" s="123"/>
      <c r="W435" s="75"/>
      <c r="X435" s="75"/>
      <c r="Y435" s="75"/>
      <c r="Z435" s="75"/>
      <c r="AA435" s="75"/>
      <c r="AB435" s="75"/>
      <c r="AC435" s="75"/>
      <c r="AD435" s="213"/>
      <c r="AL435" s="122"/>
      <c r="AM435" s="79"/>
      <c r="AO435" s="79"/>
      <c r="AP435" s="79"/>
      <c r="AQ435" s="79"/>
      <c r="AR435" s="79"/>
      <c r="AS435" s="79"/>
      <c r="AT435" s="79"/>
      <c r="AU435" s="79"/>
    </row>
    <row r="436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4"/>
      <c r="Q436" s="74"/>
      <c r="R436" s="74"/>
      <c r="S436" s="74"/>
      <c r="T436" s="75"/>
      <c r="U436" s="141"/>
      <c r="V436" s="123"/>
      <c r="W436" s="75"/>
      <c r="X436" s="75"/>
      <c r="Y436" s="75"/>
      <c r="Z436" s="75"/>
      <c r="AA436" s="75"/>
      <c r="AB436" s="75"/>
      <c r="AC436" s="75"/>
      <c r="AD436" s="213"/>
      <c r="AL436" s="122"/>
      <c r="AM436" s="79"/>
      <c r="AO436" s="79"/>
      <c r="AP436" s="79"/>
      <c r="AQ436" s="79"/>
      <c r="AR436" s="79"/>
      <c r="AS436" s="79"/>
      <c r="AT436" s="79"/>
      <c r="AU436" s="79"/>
    </row>
    <row r="437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4"/>
      <c r="Q437" s="74"/>
      <c r="R437" s="74"/>
      <c r="S437" s="74"/>
      <c r="T437" s="75"/>
      <c r="U437" s="141"/>
      <c r="V437" s="123"/>
      <c r="W437" s="75"/>
      <c r="X437" s="75"/>
      <c r="Y437" s="75"/>
      <c r="Z437" s="75"/>
      <c r="AA437" s="75"/>
      <c r="AB437" s="75"/>
      <c r="AC437" s="75"/>
      <c r="AD437" s="213"/>
      <c r="AL437" s="122"/>
      <c r="AM437" s="79"/>
      <c r="AO437" s="79"/>
      <c r="AP437" s="79"/>
      <c r="AQ437" s="79"/>
      <c r="AR437" s="79"/>
      <c r="AS437" s="79"/>
      <c r="AT437" s="79"/>
      <c r="AU437" s="79"/>
    </row>
    <row r="438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4"/>
      <c r="Q438" s="74"/>
      <c r="R438" s="74"/>
      <c r="S438" s="74"/>
      <c r="T438" s="75"/>
      <c r="U438" s="141"/>
      <c r="V438" s="123"/>
      <c r="W438" s="75"/>
      <c r="X438" s="75"/>
      <c r="Y438" s="75"/>
      <c r="Z438" s="75"/>
      <c r="AA438" s="75"/>
      <c r="AB438" s="75"/>
      <c r="AC438" s="75"/>
      <c r="AD438" s="213"/>
      <c r="AL438" s="122"/>
      <c r="AM438" s="79"/>
      <c r="AO438" s="79"/>
      <c r="AP438" s="79"/>
      <c r="AQ438" s="79"/>
      <c r="AR438" s="79"/>
      <c r="AS438" s="79"/>
      <c r="AT438" s="79"/>
      <c r="AU438" s="79"/>
    </row>
    <row r="439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4"/>
      <c r="Q439" s="74"/>
      <c r="R439" s="74"/>
      <c r="S439" s="74"/>
      <c r="T439" s="75"/>
      <c r="U439" s="141"/>
      <c r="V439" s="123"/>
      <c r="W439" s="75"/>
      <c r="X439" s="75"/>
      <c r="Y439" s="75"/>
      <c r="Z439" s="75"/>
      <c r="AA439" s="75"/>
      <c r="AB439" s="75"/>
      <c r="AC439" s="75"/>
      <c r="AD439" s="213"/>
      <c r="AL439" s="122"/>
      <c r="AM439" s="79"/>
      <c r="AO439" s="79"/>
      <c r="AP439" s="79"/>
      <c r="AQ439" s="79"/>
      <c r="AR439" s="79"/>
      <c r="AS439" s="79"/>
      <c r="AT439" s="79"/>
      <c r="AU439" s="79"/>
    </row>
    <row r="440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4"/>
      <c r="Q440" s="74"/>
      <c r="R440" s="74"/>
      <c r="S440" s="74"/>
      <c r="T440" s="75"/>
      <c r="U440" s="141"/>
      <c r="V440" s="123"/>
      <c r="W440" s="75"/>
      <c r="X440" s="75"/>
      <c r="Y440" s="75"/>
      <c r="Z440" s="75"/>
      <c r="AA440" s="75"/>
      <c r="AB440" s="75"/>
      <c r="AC440" s="75"/>
      <c r="AD440" s="213"/>
      <c r="AL440" s="122"/>
      <c r="AM440" s="79"/>
      <c r="AO440" s="79"/>
      <c r="AP440" s="79"/>
      <c r="AQ440" s="79"/>
      <c r="AR440" s="79"/>
      <c r="AS440" s="79"/>
      <c r="AT440" s="79"/>
      <c r="AU440" s="79"/>
    </row>
    <row r="44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4"/>
      <c r="Q441" s="74"/>
      <c r="R441" s="74"/>
      <c r="S441" s="74"/>
      <c r="T441" s="75"/>
      <c r="U441" s="141"/>
      <c r="V441" s="123"/>
      <c r="W441" s="75"/>
      <c r="X441" s="75"/>
      <c r="Y441" s="75"/>
      <c r="Z441" s="75"/>
      <c r="AA441" s="75"/>
      <c r="AB441" s="75"/>
      <c r="AC441" s="75"/>
      <c r="AD441" s="213"/>
      <c r="AL441" s="122"/>
      <c r="AM441" s="79"/>
      <c r="AO441" s="79"/>
      <c r="AP441" s="79"/>
      <c r="AQ441" s="79"/>
      <c r="AR441" s="79"/>
      <c r="AS441" s="79"/>
      <c r="AT441" s="79"/>
      <c r="AU441" s="79"/>
    </row>
    <row r="44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4"/>
      <c r="Q442" s="74"/>
      <c r="R442" s="74"/>
      <c r="S442" s="74"/>
      <c r="T442" s="75"/>
      <c r="U442" s="141"/>
      <c r="V442" s="123"/>
      <c r="W442" s="75"/>
      <c r="X442" s="75"/>
      <c r="Y442" s="75"/>
      <c r="Z442" s="75"/>
      <c r="AA442" s="75"/>
      <c r="AB442" s="75"/>
      <c r="AC442" s="75"/>
      <c r="AD442" s="213"/>
      <c r="AL442" s="122"/>
      <c r="AM442" s="79"/>
      <c r="AO442" s="79"/>
      <c r="AP442" s="79"/>
      <c r="AQ442" s="79"/>
      <c r="AR442" s="79"/>
      <c r="AS442" s="79"/>
      <c r="AT442" s="79"/>
      <c r="AU442" s="79"/>
    </row>
    <row r="443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4"/>
      <c r="Q443" s="74"/>
      <c r="R443" s="74"/>
      <c r="S443" s="74"/>
      <c r="T443" s="75"/>
      <c r="U443" s="141"/>
      <c r="V443" s="123"/>
      <c r="W443" s="75"/>
      <c r="X443" s="75"/>
      <c r="Y443" s="75"/>
      <c r="Z443" s="75"/>
      <c r="AA443" s="75"/>
      <c r="AB443" s="75"/>
      <c r="AC443" s="75"/>
      <c r="AD443" s="213"/>
      <c r="AL443" s="122"/>
      <c r="AM443" s="79"/>
      <c r="AO443" s="79"/>
      <c r="AP443" s="79"/>
      <c r="AQ443" s="79"/>
      <c r="AR443" s="79"/>
      <c r="AS443" s="79"/>
      <c r="AT443" s="79"/>
      <c r="AU443" s="79"/>
    </row>
    <row r="444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4"/>
      <c r="Q444" s="74"/>
      <c r="R444" s="74"/>
      <c r="S444" s="74"/>
      <c r="T444" s="75"/>
      <c r="U444" s="141"/>
      <c r="V444" s="123"/>
      <c r="W444" s="75"/>
      <c r="X444" s="75"/>
      <c r="Y444" s="75"/>
      <c r="Z444" s="75"/>
      <c r="AA444" s="75"/>
      <c r="AB444" s="75"/>
      <c r="AC444" s="75"/>
      <c r="AD444" s="213"/>
      <c r="AL444" s="122"/>
      <c r="AM444" s="79"/>
      <c r="AO444" s="79"/>
      <c r="AP444" s="79"/>
      <c r="AQ444" s="79"/>
      <c r="AR444" s="79"/>
      <c r="AS444" s="79"/>
      <c r="AT444" s="79"/>
      <c r="AU444" s="79"/>
    </row>
    <row r="445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4"/>
      <c r="Q445" s="74"/>
      <c r="R445" s="74"/>
      <c r="S445" s="74"/>
      <c r="T445" s="75"/>
      <c r="U445" s="141"/>
      <c r="V445" s="123"/>
      <c r="W445" s="75"/>
      <c r="X445" s="75"/>
      <c r="Y445" s="75"/>
      <c r="Z445" s="75"/>
      <c r="AA445" s="75"/>
      <c r="AB445" s="75"/>
      <c r="AC445" s="75"/>
      <c r="AD445" s="213"/>
      <c r="AL445" s="122"/>
      <c r="AM445" s="79"/>
      <c r="AO445" s="79"/>
      <c r="AP445" s="79"/>
      <c r="AQ445" s="79"/>
      <c r="AR445" s="79"/>
      <c r="AS445" s="79"/>
      <c r="AT445" s="79"/>
      <c r="AU445" s="79"/>
    </row>
    <row r="446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4"/>
      <c r="Q446" s="74"/>
      <c r="R446" s="74"/>
      <c r="S446" s="74"/>
      <c r="T446" s="75"/>
      <c r="U446" s="141"/>
      <c r="V446" s="123"/>
      <c r="W446" s="75"/>
      <c r="X446" s="75"/>
      <c r="Y446" s="75"/>
      <c r="Z446" s="75"/>
      <c r="AA446" s="75"/>
      <c r="AB446" s="75"/>
      <c r="AC446" s="75"/>
      <c r="AD446" s="213"/>
      <c r="AL446" s="122"/>
      <c r="AM446" s="79"/>
      <c r="AO446" s="79"/>
      <c r="AP446" s="79"/>
      <c r="AQ446" s="79"/>
      <c r="AR446" s="79"/>
      <c r="AS446" s="79"/>
      <c r="AT446" s="79"/>
      <c r="AU446" s="79"/>
    </row>
    <row r="447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4"/>
      <c r="Q447" s="74"/>
      <c r="R447" s="74"/>
      <c r="S447" s="74"/>
      <c r="T447" s="75"/>
      <c r="U447" s="141"/>
      <c r="V447" s="123"/>
      <c r="W447" s="75"/>
      <c r="X447" s="75"/>
      <c r="Y447" s="75"/>
      <c r="Z447" s="75"/>
      <c r="AA447" s="75"/>
      <c r="AB447" s="75"/>
      <c r="AC447" s="75"/>
      <c r="AD447" s="213"/>
      <c r="AL447" s="122"/>
      <c r="AM447" s="79"/>
      <c r="AO447" s="79"/>
      <c r="AP447" s="79"/>
      <c r="AQ447" s="79"/>
      <c r="AR447" s="79"/>
      <c r="AS447" s="79"/>
      <c r="AT447" s="79"/>
      <c r="AU447" s="79"/>
    </row>
    <row r="448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4"/>
      <c r="Q448" s="74"/>
      <c r="R448" s="74"/>
      <c r="S448" s="74"/>
      <c r="T448" s="75"/>
      <c r="U448" s="141"/>
      <c r="V448" s="123"/>
      <c r="W448" s="75"/>
      <c r="X448" s="75"/>
      <c r="Y448" s="75"/>
      <c r="Z448" s="75"/>
      <c r="AA448" s="75"/>
      <c r="AB448" s="75"/>
      <c r="AC448" s="75"/>
      <c r="AD448" s="213"/>
      <c r="AL448" s="122"/>
      <c r="AM448" s="79"/>
      <c r="AO448" s="79"/>
      <c r="AP448" s="79"/>
      <c r="AQ448" s="79"/>
      <c r="AR448" s="79"/>
      <c r="AS448" s="79"/>
      <c r="AT448" s="79"/>
      <c r="AU448" s="79"/>
    </row>
    <row r="449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4"/>
      <c r="Q449" s="74"/>
      <c r="R449" s="74"/>
      <c r="S449" s="74"/>
      <c r="T449" s="75"/>
      <c r="U449" s="141"/>
      <c r="V449" s="123"/>
      <c r="W449" s="75"/>
      <c r="X449" s="75"/>
      <c r="Y449" s="75"/>
      <c r="Z449" s="75"/>
      <c r="AA449" s="75"/>
      <c r="AB449" s="75"/>
      <c r="AC449" s="75"/>
      <c r="AD449" s="213"/>
      <c r="AL449" s="122"/>
      <c r="AM449" s="79"/>
      <c r="AO449" s="79"/>
      <c r="AP449" s="79"/>
      <c r="AQ449" s="79"/>
      <c r="AR449" s="79"/>
      <c r="AS449" s="79"/>
      <c r="AT449" s="79"/>
      <c r="AU449" s="79"/>
    </row>
    <row r="450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4"/>
      <c r="Q450" s="74"/>
      <c r="R450" s="74"/>
      <c r="S450" s="74"/>
      <c r="T450" s="75"/>
      <c r="U450" s="141"/>
      <c r="V450" s="123"/>
      <c r="W450" s="75"/>
      <c r="X450" s="75"/>
      <c r="Y450" s="75"/>
      <c r="Z450" s="75"/>
      <c r="AA450" s="75"/>
      <c r="AB450" s="75"/>
      <c r="AC450" s="75"/>
      <c r="AD450" s="213"/>
      <c r="AL450" s="122"/>
      <c r="AM450" s="79"/>
      <c r="AO450" s="79"/>
      <c r="AP450" s="79"/>
      <c r="AQ450" s="79"/>
      <c r="AR450" s="79"/>
      <c r="AS450" s="79"/>
      <c r="AT450" s="79"/>
      <c r="AU450" s="79"/>
    </row>
    <row r="45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4"/>
      <c r="Q451" s="74"/>
      <c r="R451" s="74"/>
      <c r="S451" s="74"/>
      <c r="T451" s="75"/>
      <c r="U451" s="141"/>
      <c r="V451" s="123"/>
      <c r="W451" s="75"/>
      <c r="X451" s="75"/>
      <c r="Y451" s="75"/>
      <c r="Z451" s="75"/>
      <c r="AA451" s="75"/>
      <c r="AB451" s="75"/>
      <c r="AC451" s="75"/>
      <c r="AD451" s="213"/>
      <c r="AL451" s="122"/>
      <c r="AM451" s="79"/>
      <c r="AO451" s="79"/>
      <c r="AP451" s="79"/>
      <c r="AQ451" s="79"/>
      <c r="AR451" s="79"/>
      <c r="AS451" s="79"/>
      <c r="AT451" s="79"/>
      <c r="AU451" s="79"/>
    </row>
    <row r="45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4"/>
      <c r="Q452" s="74"/>
      <c r="R452" s="74"/>
      <c r="S452" s="74"/>
      <c r="T452" s="75"/>
      <c r="U452" s="141"/>
      <c r="V452" s="123"/>
      <c r="W452" s="75"/>
      <c r="X452" s="75"/>
      <c r="Y452" s="75"/>
      <c r="Z452" s="75"/>
      <c r="AA452" s="75"/>
      <c r="AB452" s="75"/>
      <c r="AC452" s="75"/>
      <c r="AD452" s="213"/>
      <c r="AL452" s="122"/>
      <c r="AM452" s="79"/>
      <c r="AO452" s="79"/>
      <c r="AP452" s="79"/>
      <c r="AQ452" s="79"/>
      <c r="AR452" s="79"/>
      <c r="AS452" s="79"/>
      <c r="AT452" s="79"/>
      <c r="AU452" s="79"/>
    </row>
    <row r="453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4"/>
      <c r="Q453" s="74"/>
      <c r="R453" s="74"/>
      <c r="S453" s="74"/>
      <c r="T453" s="75"/>
      <c r="U453" s="141"/>
      <c r="V453" s="123"/>
      <c r="W453" s="75"/>
      <c r="X453" s="75"/>
      <c r="Y453" s="75"/>
      <c r="Z453" s="75"/>
      <c r="AA453" s="75"/>
      <c r="AB453" s="75"/>
      <c r="AC453" s="75"/>
      <c r="AD453" s="213"/>
      <c r="AL453" s="122"/>
      <c r="AM453" s="79"/>
      <c r="AO453" s="79"/>
      <c r="AP453" s="79"/>
      <c r="AQ453" s="79"/>
      <c r="AR453" s="79"/>
      <c r="AS453" s="79"/>
      <c r="AT453" s="79"/>
      <c r="AU453" s="79"/>
    </row>
    <row r="454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4"/>
      <c r="Q454" s="74"/>
      <c r="R454" s="74"/>
      <c r="S454" s="74"/>
      <c r="T454" s="75"/>
      <c r="U454" s="141"/>
      <c r="V454" s="123"/>
      <c r="W454" s="75"/>
      <c r="X454" s="75"/>
      <c r="Y454" s="75"/>
      <c r="Z454" s="75"/>
      <c r="AA454" s="75"/>
      <c r="AB454" s="75"/>
      <c r="AC454" s="75"/>
      <c r="AD454" s="213"/>
      <c r="AL454" s="122"/>
      <c r="AM454" s="79"/>
      <c r="AO454" s="79"/>
      <c r="AP454" s="79"/>
      <c r="AQ454" s="79"/>
      <c r="AR454" s="79"/>
      <c r="AS454" s="79"/>
      <c r="AT454" s="79"/>
      <c r="AU454" s="79"/>
    </row>
    <row r="455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4"/>
      <c r="Q455" s="74"/>
      <c r="R455" s="74"/>
      <c r="S455" s="74"/>
      <c r="T455" s="75"/>
      <c r="U455" s="141"/>
      <c r="V455" s="123"/>
      <c r="W455" s="75"/>
      <c r="X455" s="75"/>
      <c r="Y455" s="75"/>
      <c r="Z455" s="75"/>
      <c r="AA455" s="75"/>
      <c r="AB455" s="75"/>
      <c r="AC455" s="75"/>
      <c r="AD455" s="213"/>
      <c r="AL455" s="122"/>
      <c r="AM455" s="79"/>
      <c r="AO455" s="79"/>
      <c r="AP455" s="79"/>
      <c r="AQ455" s="79"/>
      <c r="AR455" s="79"/>
      <c r="AS455" s="79"/>
      <c r="AT455" s="79"/>
      <c r="AU455" s="79"/>
    </row>
    <row r="456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4"/>
      <c r="Q456" s="74"/>
      <c r="R456" s="74"/>
      <c r="S456" s="74"/>
      <c r="T456" s="75"/>
      <c r="U456" s="141"/>
      <c r="V456" s="123"/>
      <c r="W456" s="75"/>
      <c r="X456" s="75"/>
      <c r="Y456" s="75"/>
      <c r="Z456" s="75"/>
      <c r="AA456" s="75"/>
      <c r="AB456" s="75"/>
      <c r="AC456" s="75"/>
      <c r="AD456" s="213"/>
      <c r="AL456" s="122"/>
      <c r="AM456" s="79"/>
      <c r="AO456" s="79"/>
      <c r="AP456" s="79"/>
      <c r="AQ456" s="79"/>
      <c r="AR456" s="79"/>
      <c r="AS456" s="79"/>
      <c r="AT456" s="79"/>
      <c r="AU456" s="79"/>
    </row>
    <row r="457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4"/>
      <c r="Q457" s="74"/>
      <c r="R457" s="74"/>
      <c r="S457" s="74"/>
      <c r="T457" s="75"/>
      <c r="U457" s="141"/>
      <c r="V457" s="123"/>
      <c r="W457" s="75"/>
      <c r="X457" s="75"/>
      <c r="Y457" s="75"/>
      <c r="Z457" s="75"/>
      <c r="AA457" s="75"/>
      <c r="AB457" s="75"/>
      <c r="AC457" s="75"/>
      <c r="AD457" s="213"/>
      <c r="AL457" s="122"/>
      <c r="AM457" s="79"/>
      <c r="AO457" s="79"/>
      <c r="AP457" s="79"/>
      <c r="AQ457" s="79"/>
      <c r="AR457" s="79"/>
      <c r="AS457" s="79"/>
      <c r="AT457" s="79"/>
      <c r="AU457" s="79"/>
    </row>
    <row r="458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4"/>
      <c r="Q458" s="74"/>
      <c r="R458" s="74"/>
      <c r="S458" s="74"/>
      <c r="T458" s="75"/>
      <c r="U458" s="141"/>
      <c r="V458" s="123"/>
      <c r="W458" s="75"/>
      <c r="X458" s="75"/>
      <c r="Y458" s="75"/>
      <c r="Z458" s="75"/>
      <c r="AA458" s="75"/>
      <c r="AB458" s="75"/>
      <c r="AC458" s="75"/>
      <c r="AD458" s="213"/>
      <c r="AL458" s="122"/>
      <c r="AM458" s="79"/>
      <c r="AO458" s="79"/>
      <c r="AP458" s="79"/>
      <c r="AQ458" s="79"/>
      <c r="AR458" s="79"/>
      <c r="AS458" s="79"/>
      <c r="AT458" s="79"/>
      <c r="AU458" s="79"/>
    </row>
    <row r="459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4"/>
      <c r="Q459" s="74"/>
      <c r="R459" s="74"/>
      <c r="S459" s="74"/>
      <c r="T459" s="75"/>
      <c r="U459" s="141"/>
      <c r="V459" s="123"/>
      <c r="W459" s="75"/>
      <c r="X459" s="75"/>
      <c r="Y459" s="75"/>
      <c r="Z459" s="75"/>
      <c r="AA459" s="75"/>
      <c r="AB459" s="75"/>
      <c r="AC459" s="75"/>
      <c r="AD459" s="213"/>
      <c r="AL459" s="122"/>
      <c r="AM459" s="79"/>
      <c r="AO459" s="79"/>
      <c r="AP459" s="79"/>
      <c r="AQ459" s="79"/>
      <c r="AR459" s="79"/>
      <c r="AS459" s="79"/>
      <c r="AT459" s="79"/>
      <c r="AU459" s="79"/>
    </row>
    <row r="460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4"/>
      <c r="Q460" s="74"/>
      <c r="R460" s="74"/>
      <c r="S460" s="74"/>
      <c r="T460" s="75"/>
      <c r="U460" s="141"/>
      <c r="V460" s="123"/>
      <c r="W460" s="75"/>
      <c r="X460" s="75"/>
      <c r="Y460" s="75"/>
      <c r="Z460" s="75"/>
      <c r="AA460" s="75"/>
      <c r="AB460" s="75"/>
      <c r="AC460" s="75"/>
      <c r="AD460" s="213"/>
      <c r="AL460" s="122"/>
      <c r="AM460" s="79"/>
      <c r="AO460" s="79"/>
      <c r="AP460" s="79"/>
      <c r="AQ460" s="79"/>
      <c r="AR460" s="79"/>
      <c r="AS460" s="79"/>
      <c r="AT460" s="79"/>
      <c r="AU460" s="79"/>
    </row>
    <row r="46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4"/>
      <c r="Q461" s="74"/>
      <c r="R461" s="74"/>
      <c r="S461" s="74"/>
      <c r="T461" s="75"/>
      <c r="U461" s="141"/>
      <c r="V461" s="123"/>
      <c r="W461" s="75"/>
      <c r="X461" s="75"/>
      <c r="Y461" s="75"/>
      <c r="Z461" s="75"/>
      <c r="AA461" s="75"/>
      <c r="AB461" s="75"/>
      <c r="AC461" s="75"/>
      <c r="AD461" s="213"/>
      <c r="AL461" s="122"/>
      <c r="AM461" s="79"/>
      <c r="AO461" s="79"/>
      <c r="AP461" s="79"/>
      <c r="AQ461" s="79"/>
      <c r="AR461" s="79"/>
      <c r="AS461" s="79"/>
      <c r="AT461" s="79"/>
      <c r="AU461" s="79"/>
    </row>
    <row r="46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4"/>
      <c r="Q462" s="74"/>
      <c r="R462" s="74"/>
      <c r="S462" s="74"/>
      <c r="T462" s="75"/>
      <c r="U462" s="141"/>
      <c r="V462" s="123"/>
      <c r="W462" s="75"/>
      <c r="X462" s="75"/>
      <c r="Y462" s="75"/>
      <c r="Z462" s="75"/>
      <c r="AA462" s="75"/>
      <c r="AB462" s="75"/>
      <c r="AC462" s="75"/>
      <c r="AD462" s="213"/>
      <c r="AL462" s="122"/>
      <c r="AM462" s="79"/>
      <c r="AO462" s="79"/>
      <c r="AP462" s="79"/>
      <c r="AQ462" s="79"/>
      <c r="AR462" s="79"/>
      <c r="AS462" s="79"/>
      <c r="AT462" s="79"/>
      <c r="AU462" s="79"/>
    </row>
    <row r="463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4"/>
      <c r="Q463" s="74"/>
      <c r="R463" s="74"/>
      <c r="S463" s="74"/>
      <c r="T463" s="75"/>
      <c r="U463" s="141"/>
      <c r="V463" s="123"/>
      <c r="W463" s="75"/>
      <c r="X463" s="75"/>
      <c r="Y463" s="75"/>
      <c r="Z463" s="75"/>
      <c r="AA463" s="75"/>
      <c r="AB463" s="75"/>
      <c r="AC463" s="75"/>
      <c r="AD463" s="213"/>
      <c r="AL463" s="122"/>
      <c r="AM463" s="79"/>
      <c r="AO463" s="79"/>
      <c r="AP463" s="79"/>
      <c r="AQ463" s="79"/>
      <c r="AR463" s="79"/>
      <c r="AS463" s="79"/>
      <c r="AT463" s="79"/>
      <c r="AU463" s="79"/>
    </row>
    <row r="464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4"/>
      <c r="Q464" s="74"/>
      <c r="R464" s="74"/>
      <c r="S464" s="74"/>
      <c r="T464" s="75"/>
      <c r="U464" s="141"/>
      <c r="V464" s="123"/>
      <c r="W464" s="75"/>
      <c r="X464" s="75"/>
      <c r="Y464" s="75"/>
      <c r="Z464" s="75"/>
      <c r="AA464" s="75"/>
      <c r="AB464" s="75"/>
      <c r="AC464" s="75"/>
      <c r="AD464" s="213"/>
      <c r="AL464" s="122"/>
      <c r="AM464" s="79"/>
      <c r="AO464" s="79"/>
      <c r="AP464" s="79"/>
      <c r="AQ464" s="79"/>
      <c r="AR464" s="79"/>
      <c r="AS464" s="79"/>
      <c r="AT464" s="79"/>
      <c r="AU464" s="79"/>
    </row>
    <row r="465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4"/>
      <c r="Q465" s="74"/>
      <c r="R465" s="74"/>
      <c r="S465" s="74"/>
      <c r="T465" s="75"/>
      <c r="U465" s="141"/>
      <c r="V465" s="123"/>
      <c r="W465" s="75"/>
      <c r="X465" s="75"/>
      <c r="Y465" s="75"/>
      <c r="Z465" s="75"/>
      <c r="AA465" s="75"/>
      <c r="AB465" s="75"/>
      <c r="AC465" s="75"/>
      <c r="AD465" s="213"/>
      <c r="AL465" s="122"/>
      <c r="AM465" s="79"/>
      <c r="AO465" s="79"/>
      <c r="AP465" s="79"/>
      <c r="AQ465" s="79"/>
      <c r="AR465" s="79"/>
      <c r="AS465" s="79"/>
      <c r="AT465" s="79"/>
      <c r="AU465" s="79"/>
    </row>
    <row r="466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4"/>
      <c r="Q466" s="74"/>
      <c r="R466" s="74"/>
      <c r="S466" s="74"/>
      <c r="T466" s="75"/>
      <c r="U466" s="141"/>
      <c r="V466" s="123"/>
      <c r="W466" s="75"/>
      <c r="X466" s="75"/>
      <c r="Y466" s="75"/>
      <c r="Z466" s="75"/>
      <c r="AA466" s="75"/>
      <c r="AB466" s="75"/>
      <c r="AC466" s="75"/>
      <c r="AD466" s="213"/>
      <c r="AL466" s="122"/>
      <c r="AM466" s="79"/>
      <c r="AO466" s="79"/>
      <c r="AP466" s="79"/>
      <c r="AQ466" s="79"/>
      <c r="AR466" s="79"/>
      <c r="AS466" s="79"/>
      <c r="AT466" s="79"/>
      <c r="AU466" s="79"/>
    </row>
    <row r="467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4"/>
      <c r="Q467" s="74"/>
      <c r="R467" s="74"/>
      <c r="S467" s="74"/>
      <c r="T467" s="75"/>
      <c r="U467" s="141"/>
      <c r="V467" s="123"/>
      <c r="W467" s="75"/>
      <c r="X467" s="75"/>
      <c r="Y467" s="75"/>
      <c r="Z467" s="75"/>
      <c r="AA467" s="75"/>
      <c r="AB467" s="75"/>
      <c r="AC467" s="75"/>
      <c r="AD467" s="213"/>
      <c r="AL467" s="122"/>
      <c r="AM467" s="79"/>
      <c r="AO467" s="79"/>
      <c r="AP467" s="79"/>
      <c r="AQ467" s="79"/>
      <c r="AR467" s="79"/>
      <c r="AS467" s="79"/>
      <c r="AT467" s="79"/>
      <c r="AU467" s="79"/>
    </row>
    <row r="468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4"/>
      <c r="Q468" s="74"/>
      <c r="R468" s="74"/>
      <c r="S468" s="74"/>
      <c r="T468" s="75"/>
      <c r="U468" s="141"/>
      <c r="V468" s="123"/>
      <c r="W468" s="75"/>
      <c r="X468" s="75"/>
      <c r="Y468" s="75"/>
      <c r="Z468" s="75"/>
      <c r="AA468" s="75"/>
      <c r="AB468" s="75"/>
      <c r="AC468" s="75"/>
      <c r="AD468" s="213"/>
      <c r="AL468" s="122"/>
      <c r="AM468" s="79"/>
      <c r="AO468" s="79"/>
      <c r="AP468" s="79"/>
      <c r="AQ468" s="79"/>
      <c r="AR468" s="79"/>
      <c r="AS468" s="79"/>
      <c r="AT468" s="79"/>
      <c r="AU468" s="79"/>
    </row>
    <row r="469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4"/>
      <c r="Q469" s="74"/>
      <c r="R469" s="74"/>
      <c r="S469" s="74"/>
      <c r="T469" s="75"/>
      <c r="U469" s="141"/>
      <c r="V469" s="123"/>
      <c r="W469" s="75"/>
      <c r="X469" s="75"/>
      <c r="Y469" s="75"/>
      <c r="Z469" s="75"/>
      <c r="AA469" s="75"/>
      <c r="AB469" s="75"/>
      <c r="AC469" s="75"/>
      <c r="AD469" s="213"/>
      <c r="AL469" s="122"/>
      <c r="AM469" s="79"/>
      <c r="AO469" s="79"/>
      <c r="AP469" s="79"/>
      <c r="AQ469" s="79"/>
      <c r="AR469" s="79"/>
      <c r="AS469" s="79"/>
      <c r="AT469" s="79"/>
      <c r="AU469" s="79"/>
    </row>
    <row r="470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4"/>
      <c r="Q470" s="74"/>
      <c r="R470" s="74"/>
      <c r="S470" s="74"/>
      <c r="T470" s="75"/>
      <c r="U470" s="141"/>
      <c r="V470" s="123"/>
      <c r="W470" s="75"/>
      <c r="X470" s="75"/>
      <c r="Y470" s="75"/>
      <c r="Z470" s="75"/>
      <c r="AA470" s="75"/>
      <c r="AB470" s="75"/>
      <c r="AC470" s="75"/>
      <c r="AD470" s="213"/>
      <c r="AL470" s="122"/>
      <c r="AM470" s="79"/>
      <c r="AO470" s="79"/>
      <c r="AP470" s="79"/>
      <c r="AQ470" s="79"/>
      <c r="AR470" s="79"/>
      <c r="AS470" s="79"/>
      <c r="AT470" s="79"/>
      <c r="AU470" s="79"/>
    </row>
    <row r="47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4"/>
      <c r="Q471" s="74"/>
      <c r="R471" s="74"/>
      <c r="S471" s="74"/>
      <c r="T471" s="75"/>
      <c r="U471" s="141"/>
      <c r="V471" s="123"/>
      <c r="W471" s="75"/>
      <c r="X471" s="75"/>
      <c r="Y471" s="75"/>
      <c r="Z471" s="75"/>
      <c r="AA471" s="75"/>
      <c r="AB471" s="75"/>
      <c r="AC471" s="75"/>
      <c r="AD471" s="213"/>
      <c r="AL471" s="122"/>
      <c r="AM471" s="79"/>
      <c r="AO471" s="79"/>
      <c r="AP471" s="79"/>
      <c r="AQ471" s="79"/>
      <c r="AR471" s="79"/>
      <c r="AS471" s="79"/>
      <c r="AT471" s="79"/>
      <c r="AU471" s="79"/>
    </row>
    <row r="47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4"/>
      <c r="Q472" s="74"/>
      <c r="R472" s="74"/>
      <c r="S472" s="74"/>
      <c r="T472" s="75"/>
      <c r="U472" s="141"/>
      <c r="V472" s="123"/>
      <c r="W472" s="75"/>
      <c r="X472" s="75"/>
      <c r="Y472" s="75"/>
      <c r="Z472" s="75"/>
      <c r="AA472" s="75"/>
      <c r="AB472" s="75"/>
      <c r="AC472" s="75"/>
      <c r="AD472" s="213"/>
      <c r="AL472" s="122"/>
      <c r="AM472" s="79"/>
      <c r="AO472" s="79"/>
      <c r="AP472" s="79"/>
      <c r="AQ472" s="79"/>
      <c r="AR472" s="79"/>
      <c r="AS472" s="79"/>
      <c r="AT472" s="79"/>
      <c r="AU472" s="79"/>
    </row>
    <row r="473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4"/>
      <c r="Q473" s="74"/>
      <c r="R473" s="74"/>
      <c r="S473" s="74"/>
      <c r="T473" s="75"/>
      <c r="U473" s="141"/>
      <c r="V473" s="123"/>
      <c r="W473" s="75"/>
      <c r="X473" s="75"/>
      <c r="Y473" s="75"/>
      <c r="Z473" s="75"/>
      <c r="AA473" s="75"/>
      <c r="AB473" s="75"/>
      <c r="AC473" s="75"/>
      <c r="AD473" s="213"/>
      <c r="AL473" s="122"/>
      <c r="AM473" s="79"/>
      <c r="AO473" s="79"/>
      <c r="AP473" s="79"/>
      <c r="AQ473" s="79"/>
      <c r="AR473" s="79"/>
      <c r="AS473" s="79"/>
      <c r="AT473" s="79"/>
      <c r="AU473" s="79"/>
    </row>
    <row r="474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4"/>
      <c r="Q474" s="74"/>
      <c r="R474" s="74"/>
      <c r="S474" s="74"/>
      <c r="T474" s="75"/>
      <c r="U474" s="141"/>
      <c r="V474" s="123"/>
      <c r="W474" s="75"/>
      <c r="X474" s="75"/>
      <c r="Y474" s="75"/>
      <c r="Z474" s="75"/>
      <c r="AA474" s="75"/>
      <c r="AB474" s="75"/>
      <c r="AC474" s="75"/>
      <c r="AD474" s="213"/>
      <c r="AL474" s="122"/>
      <c r="AM474" s="79"/>
      <c r="AO474" s="79"/>
      <c r="AP474" s="79"/>
      <c r="AQ474" s="79"/>
      <c r="AR474" s="79"/>
      <c r="AS474" s="79"/>
      <c r="AT474" s="79"/>
      <c r="AU474" s="79"/>
    </row>
    <row r="475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4"/>
      <c r="Q475" s="74"/>
      <c r="R475" s="74"/>
      <c r="S475" s="74"/>
      <c r="T475" s="75"/>
      <c r="U475" s="141"/>
      <c r="V475" s="123"/>
      <c r="W475" s="75"/>
      <c r="X475" s="75"/>
      <c r="Y475" s="75"/>
      <c r="Z475" s="75"/>
      <c r="AA475" s="75"/>
      <c r="AB475" s="75"/>
      <c r="AC475" s="75"/>
      <c r="AD475" s="213"/>
      <c r="AL475" s="122"/>
      <c r="AM475" s="79"/>
      <c r="AO475" s="79"/>
      <c r="AP475" s="79"/>
      <c r="AQ475" s="79"/>
      <c r="AR475" s="79"/>
      <c r="AS475" s="79"/>
      <c r="AT475" s="79"/>
      <c r="AU475" s="79"/>
    </row>
    <row r="476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4"/>
      <c r="Q476" s="74"/>
      <c r="R476" s="74"/>
      <c r="S476" s="74"/>
      <c r="T476" s="75"/>
      <c r="U476" s="141"/>
      <c r="V476" s="123"/>
      <c r="W476" s="75"/>
      <c r="X476" s="75"/>
      <c r="Y476" s="75"/>
      <c r="Z476" s="75"/>
      <c r="AA476" s="75"/>
      <c r="AB476" s="75"/>
      <c r="AC476" s="75"/>
      <c r="AD476" s="213"/>
      <c r="AL476" s="122"/>
      <c r="AM476" s="79"/>
      <c r="AO476" s="79"/>
      <c r="AP476" s="79"/>
      <c r="AQ476" s="79"/>
      <c r="AR476" s="79"/>
      <c r="AS476" s="79"/>
      <c r="AT476" s="79"/>
      <c r="AU476" s="79"/>
    </row>
    <row r="477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4"/>
      <c r="Q477" s="74"/>
      <c r="R477" s="74"/>
      <c r="S477" s="74"/>
      <c r="T477" s="75"/>
      <c r="U477" s="141"/>
      <c r="V477" s="123"/>
      <c r="W477" s="75"/>
      <c r="X477" s="75"/>
      <c r="Y477" s="75"/>
      <c r="Z477" s="75"/>
      <c r="AA477" s="75"/>
      <c r="AB477" s="75"/>
      <c r="AC477" s="75"/>
      <c r="AD477" s="213"/>
      <c r="AL477" s="122"/>
      <c r="AM477" s="79"/>
      <c r="AO477" s="79"/>
      <c r="AP477" s="79"/>
      <c r="AQ477" s="79"/>
      <c r="AR477" s="79"/>
      <c r="AS477" s="79"/>
      <c r="AT477" s="79"/>
      <c r="AU477" s="79"/>
    </row>
    <row r="478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4"/>
      <c r="Q478" s="74"/>
      <c r="R478" s="74"/>
      <c r="S478" s="74"/>
      <c r="T478" s="75"/>
      <c r="U478" s="141"/>
      <c r="V478" s="123"/>
      <c r="W478" s="75"/>
      <c r="X478" s="75"/>
      <c r="Y478" s="75"/>
      <c r="Z478" s="75"/>
      <c r="AA478" s="75"/>
      <c r="AB478" s="75"/>
      <c r="AC478" s="75"/>
      <c r="AD478" s="213"/>
      <c r="AL478" s="122"/>
      <c r="AM478" s="79"/>
      <c r="AO478" s="79"/>
      <c r="AP478" s="79"/>
      <c r="AQ478" s="79"/>
      <c r="AR478" s="79"/>
      <c r="AS478" s="79"/>
      <c r="AT478" s="79"/>
      <c r="AU478" s="79"/>
    </row>
    <row r="479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4"/>
      <c r="Q479" s="74"/>
      <c r="R479" s="74"/>
      <c r="S479" s="74"/>
      <c r="T479" s="75"/>
      <c r="U479" s="141"/>
      <c r="V479" s="123"/>
      <c r="W479" s="75"/>
      <c r="X479" s="75"/>
      <c r="Y479" s="75"/>
      <c r="Z479" s="75"/>
      <c r="AA479" s="75"/>
      <c r="AB479" s="75"/>
      <c r="AC479" s="75"/>
      <c r="AD479" s="213"/>
      <c r="AL479" s="122"/>
      <c r="AM479" s="79"/>
      <c r="AO479" s="79"/>
      <c r="AP479" s="79"/>
      <c r="AQ479" s="79"/>
      <c r="AR479" s="79"/>
      <c r="AS479" s="79"/>
      <c r="AT479" s="79"/>
      <c r="AU479" s="79"/>
    </row>
    <row r="480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4"/>
      <c r="Q480" s="74"/>
      <c r="R480" s="74"/>
      <c r="S480" s="74"/>
      <c r="T480" s="75"/>
      <c r="U480" s="141"/>
      <c r="V480" s="123"/>
      <c r="W480" s="75"/>
      <c r="X480" s="75"/>
      <c r="Y480" s="75"/>
      <c r="Z480" s="75"/>
      <c r="AA480" s="75"/>
      <c r="AB480" s="75"/>
      <c r="AC480" s="75"/>
      <c r="AD480" s="213"/>
      <c r="AL480" s="122"/>
      <c r="AM480" s="79"/>
      <c r="AO480" s="79"/>
      <c r="AP480" s="79"/>
      <c r="AQ480" s="79"/>
      <c r="AR480" s="79"/>
      <c r="AS480" s="79"/>
      <c r="AT480" s="79"/>
      <c r="AU480" s="79"/>
    </row>
    <row r="48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4"/>
      <c r="Q481" s="74"/>
      <c r="R481" s="74"/>
      <c r="S481" s="74"/>
      <c r="T481" s="75"/>
      <c r="U481" s="141"/>
      <c r="V481" s="123"/>
      <c r="W481" s="75"/>
      <c r="X481" s="75"/>
      <c r="Y481" s="75"/>
      <c r="Z481" s="75"/>
      <c r="AA481" s="75"/>
      <c r="AB481" s="75"/>
      <c r="AC481" s="75"/>
      <c r="AD481" s="213"/>
      <c r="AL481" s="122"/>
      <c r="AM481" s="79"/>
      <c r="AO481" s="79"/>
      <c r="AP481" s="79"/>
      <c r="AQ481" s="79"/>
      <c r="AR481" s="79"/>
      <c r="AS481" s="79"/>
      <c r="AT481" s="79"/>
      <c r="AU481" s="79"/>
    </row>
    <row r="48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4"/>
      <c r="Q482" s="74"/>
      <c r="R482" s="74"/>
      <c r="S482" s="74"/>
      <c r="T482" s="75"/>
      <c r="U482" s="141"/>
      <c r="V482" s="123"/>
      <c r="W482" s="75"/>
      <c r="X482" s="75"/>
      <c r="Y482" s="75"/>
      <c r="Z482" s="75"/>
      <c r="AA482" s="75"/>
      <c r="AB482" s="75"/>
      <c r="AC482" s="75"/>
      <c r="AD482" s="213"/>
      <c r="AL482" s="122"/>
      <c r="AM482" s="79"/>
      <c r="AO482" s="79"/>
      <c r="AP482" s="79"/>
      <c r="AQ482" s="79"/>
      <c r="AR482" s="79"/>
      <c r="AS482" s="79"/>
      <c r="AT482" s="79"/>
      <c r="AU482" s="79"/>
    </row>
    <row r="483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4"/>
      <c r="Q483" s="74"/>
      <c r="R483" s="74"/>
      <c r="S483" s="74"/>
      <c r="T483" s="75"/>
      <c r="U483" s="141"/>
      <c r="V483" s="123"/>
      <c r="W483" s="75"/>
      <c r="X483" s="75"/>
      <c r="Y483" s="75"/>
      <c r="Z483" s="75"/>
      <c r="AA483" s="75"/>
      <c r="AB483" s="75"/>
      <c r="AC483" s="75"/>
      <c r="AD483" s="213"/>
      <c r="AL483" s="122"/>
      <c r="AM483" s="79"/>
      <c r="AO483" s="79"/>
      <c r="AP483" s="79"/>
      <c r="AQ483" s="79"/>
      <c r="AR483" s="79"/>
      <c r="AS483" s="79"/>
      <c r="AT483" s="79"/>
      <c r="AU483" s="79"/>
    </row>
    <row r="484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4"/>
      <c r="Q484" s="74"/>
      <c r="R484" s="74"/>
      <c r="S484" s="74"/>
      <c r="T484" s="75"/>
      <c r="U484" s="141"/>
      <c r="V484" s="123"/>
      <c r="W484" s="75"/>
      <c r="X484" s="75"/>
      <c r="Y484" s="75"/>
      <c r="Z484" s="75"/>
      <c r="AA484" s="75"/>
      <c r="AB484" s="75"/>
      <c r="AC484" s="75"/>
      <c r="AD484" s="213"/>
      <c r="AL484" s="122"/>
      <c r="AM484" s="79"/>
      <c r="AO484" s="79"/>
      <c r="AP484" s="79"/>
      <c r="AQ484" s="79"/>
      <c r="AR484" s="79"/>
      <c r="AS484" s="79"/>
      <c r="AT484" s="79"/>
      <c r="AU484" s="79"/>
    </row>
    <row r="485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4"/>
      <c r="Q485" s="74"/>
      <c r="R485" s="74"/>
      <c r="S485" s="74"/>
      <c r="T485" s="75"/>
      <c r="U485" s="141"/>
      <c r="V485" s="123"/>
      <c r="W485" s="75"/>
      <c r="X485" s="75"/>
      <c r="Y485" s="75"/>
      <c r="Z485" s="75"/>
      <c r="AA485" s="75"/>
      <c r="AB485" s="75"/>
      <c r="AC485" s="75"/>
      <c r="AD485" s="213"/>
      <c r="AL485" s="122"/>
      <c r="AM485" s="79"/>
      <c r="AO485" s="79"/>
      <c r="AP485" s="79"/>
      <c r="AQ485" s="79"/>
      <c r="AR485" s="79"/>
      <c r="AS485" s="79"/>
      <c r="AT485" s="79"/>
      <c r="AU485" s="79"/>
    </row>
    <row r="486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4"/>
      <c r="Q486" s="74"/>
      <c r="R486" s="74"/>
      <c r="S486" s="74"/>
      <c r="T486" s="75"/>
      <c r="U486" s="141"/>
      <c r="V486" s="123"/>
      <c r="W486" s="75"/>
      <c r="X486" s="75"/>
      <c r="Y486" s="75"/>
      <c r="Z486" s="75"/>
      <c r="AA486" s="75"/>
      <c r="AB486" s="75"/>
      <c r="AC486" s="75"/>
      <c r="AD486" s="213"/>
      <c r="AL486" s="122"/>
      <c r="AM486" s="79"/>
      <c r="AO486" s="79"/>
      <c r="AP486" s="79"/>
      <c r="AQ486" s="79"/>
      <c r="AR486" s="79"/>
      <c r="AS486" s="79"/>
      <c r="AT486" s="79"/>
      <c r="AU486" s="79"/>
    </row>
    <row r="487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4"/>
      <c r="Q487" s="74"/>
      <c r="R487" s="74"/>
      <c r="S487" s="74"/>
      <c r="T487" s="75"/>
      <c r="U487" s="141"/>
      <c r="V487" s="123"/>
      <c r="W487" s="75"/>
      <c r="X487" s="75"/>
      <c r="Y487" s="75"/>
      <c r="Z487" s="75"/>
      <c r="AA487" s="75"/>
      <c r="AB487" s="75"/>
      <c r="AC487" s="75"/>
      <c r="AD487" s="213"/>
      <c r="AL487" s="122"/>
      <c r="AM487" s="79"/>
      <c r="AO487" s="79"/>
      <c r="AP487" s="79"/>
      <c r="AQ487" s="79"/>
      <c r="AR487" s="79"/>
      <c r="AS487" s="79"/>
      <c r="AT487" s="79"/>
      <c r="AU487" s="79"/>
    </row>
    <row r="488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4"/>
      <c r="Q488" s="74"/>
      <c r="R488" s="74"/>
      <c r="S488" s="74"/>
      <c r="T488" s="75"/>
      <c r="U488" s="141"/>
      <c r="V488" s="123"/>
      <c r="W488" s="75"/>
      <c r="X488" s="75"/>
      <c r="Y488" s="75"/>
      <c r="Z488" s="75"/>
      <c r="AA488" s="75"/>
      <c r="AB488" s="75"/>
      <c r="AC488" s="75"/>
      <c r="AD488" s="213"/>
      <c r="AL488" s="122"/>
      <c r="AM488" s="79"/>
      <c r="AO488" s="79"/>
      <c r="AP488" s="79"/>
      <c r="AQ488" s="79"/>
      <c r="AR488" s="79"/>
      <c r="AS488" s="79"/>
      <c r="AT488" s="79"/>
      <c r="AU488" s="79"/>
    </row>
    <row r="489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4"/>
      <c r="Q489" s="74"/>
      <c r="R489" s="74"/>
      <c r="S489" s="74"/>
      <c r="T489" s="75"/>
      <c r="U489" s="141"/>
      <c r="V489" s="123"/>
      <c r="W489" s="75"/>
      <c r="X489" s="75"/>
      <c r="Y489" s="75"/>
      <c r="Z489" s="75"/>
      <c r="AA489" s="75"/>
      <c r="AB489" s="75"/>
      <c r="AC489" s="75"/>
      <c r="AD489" s="213"/>
      <c r="AL489" s="122"/>
      <c r="AM489" s="79"/>
      <c r="AO489" s="79"/>
      <c r="AP489" s="79"/>
      <c r="AQ489" s="79"/>
      <c r="AR489" s="79"/>
      <c r="AS489" s="79"/>
      <c r="AT489" s="79"/>
      <c r="AU489" s="79"/>
    </row>
    <row r="490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4"/>
      <c r="Q490" s="74"/>
      <c r="R490" s="74"/>
      <c r="S490" s="74"/>
      <c r="T490" s="75"/>
      <c r="U490" s="141"/>
      <c r="V490" s="123"/>
      <c r="W490" s="75"/>
      <c r="X490" s="75"/>
      <c r="Y490" s="75"/>
      <c r="Z490" s="75"/>
      <c r="AA490" s="75"/>
      <c r="AB490" s="75"/>
      <c r="AC490" s="75"/>
      <c r="AD490" s="213"/>
      <c r="AL490" s="122"/>
      <c r="AM490" s="79"/>
      <c r="AO490" s="79"/>
      <c r="AP490" s="79"/>
      <c r="AQ490" s="79"/>
      <c r="AR490" s="79"/>
      <c r="AS490" s="79"/>
      <c r="AT490" s="79"/>
      <c r="AU490" s="79"/>
    </row>
    <row r="49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4"/>
      <c r="Q491" s="74"/>
      <c r="R491" s="74"/>
      <c r="S491" s="74"/>
      <c r="T491" s="75"/>
      <c r="U491" s="141"/>
      <c r="V491" s="123"/>
      <c r="W491" s="75"/>
      <c r="X491" s="75"/>
      <c r="Y491" s="75"/>
      <c r="Z491" s="75"/>
      <c r="AA491" s="75"/>
      <c r="AB491" s="75"/>
      <c r="AC491" s="75"/>
      <c r="AD491" s="213"/>
      <c r="AL491" s="122"/>
      <c r="AM491" s="79"/>
      <c r="AO491" s="79"/>
      <c r="AP491" s="79"/>
      <c r="AQ491" s="79"/>
      <c r="AR491" s="79"/>
      <c r="AS491" s="79"/>
      <c r="AT491" s="79"/>
      <c r="AU491" s="79"/>
    </row>
    <row r="49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4"/>
      <c r="Q492" s="74"/>
      <c r="R492" s="74"/>
      <c r="S492" s="74"/>
      <c r="T492" s="75"/>
      <c r="U492" s="141"/>
      <c r="V492" s="123"/>
      <c r="W492" s="75"/>
      <c r="X492" s="75"/>
      <c r="Y492" s="75"/>
      <c r="Z492" s="75"/>
      <c r="AA492" s="75"/>
      <c r="AB492" s="75"/>
      <c r="AC492" s="75"/>
      <c r="AD492" s="213"/>
      <c r="AL492" s="122"/>
      <c r="AM492" s="79"/>
      <c r="AO492" s="79"/>
      <c r="AP492" s="79"/>
      <c r="AQ492" s="79"/>
      <c r="AR492" s="79"/>
      <c r="AS492" s="79"/>
      <c r="AT492" s="79"/>
      <c r="AU492" s="79"/>
    </row>
    <row r="493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4"/>
      <c r="Q493" s="74"/>
      <c r="R493" s="74"/>
      <c r="S493" s="74"/>
      <c r="T493" s="75"/>
      <c r="U493" s="141"/>
      <c r="V493" s="123"/>
      <c r="W493" s="75"/>
      <c r="X493" s="75"/>
      <c r="Y493" s="75"/>
      <c r="Z493" s="75"/>
      <c r="AA493" s="75"/>
      <c r="AB493" s="75"/>
      <c r="AC493" s="75"/>
      <c r="AD493" s="213"/>
      <c r="AL493" s="122"/>
      <c r="AM493" s="79"/>
      <c r="AO493" s="79"/>
      <c r="AP493" s="79"/>
      <c r="AQ493" s="79"/>
      <c r="AR493" s="79"/>
      <c r="AS493" s="79"/>
      <c r="AT493" s="79"/>
      <c r="AU493" s="79"/>
    </row>
    <row r="494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4"/>
      <c r="Q494" s="74"/>
      <c r="R494" s="74"/>
      <c r="S494" s="74"/>
      <c r="T494" s="75"/>
      <c r="U494" s="141"/>
      <c r="V494" s="123"/>
      <c r="W494" s="75"/>
      <c r="X494" s="75"/>
      <c r="Y494" s="75"/>
      <c r="Z494" s="75"/>
      <c r="AA494" s="75"/>
      <c r="AB494" s="75"/>
      <c r="AC494" s="75"/>
      <c r="AD494" s="213"/>
      <c r="AL494" s="122"/>
      <c r="AM494" s="79"/>
      <c r="AO494" s="79"/>
      <c r="AP494" s="79"/>
      <c r="AQ494" s="79"/>
      <c r="AR494" s="79"/>
      <c r="AS494" s="79"/>
      <c r="AT494" s="79"/>
      <c r="AU494" s="79"/>
    </row>
    <row r="495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4"/>
      <c r="Q495" s="74"/>
      <c r="R495" s="74"/>
      <c r="S495" s="74"/>
      <c r="T495" s="75"/>
      <c r="U495" s="141"/>
      <c r="V495" s="123"/>
      <c r="W495" s="75"/>
      <c r="X495" s="75"/>
      <c r="Y495" s="75"/>
      <c r="Z495" s="75"/>
      <c r="AA495" s="75"/>
      <c r="AB495" s="75"/>
      <c r="AC495" s="75"/>
      <c r="AD495" s="213"/>
      <c r="AL495" s="122"/>
      <c r="AM495" s="79"/>
      <c r="AO495" s="79"/>
      <c r="AP495" s="79"/>
      <c r="AQ495" s="79"/>
      <c r="AR495" s="79"/>
      <c r="AS495" s="79"/>
      <c r="AT495" s="79"/>
      <c r="AU495" s="79"/>
    </row>
    <row r="496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4"/>
      <c r="Q496" s="74"/>
      <c r="R496" s="74"/>
      <c r="S496" s="74"/>
      <c r="T496" s="75"/>
      <c r="U496" s="141"/>
      <c r="V496" s="123"/>
      <c r="W496" s="75"/>
      <c r="X496" s="75"/>
      <c r="Y496" s="75"/>
      <c r="Z496" s="75"/>
      <c r="AA496" s="75"/>
      <c r="AB496" s="75"/>
      <c r="AC496" s="75"/>
      <c r="AD496" s="213"/>
      <c r="AL496" s="122"/>
      <c r="AM496" s="79"/>
      <c r="AO496" s="79"/>
      <c r="AP496" s="79"/>
      <c r="AQ496" s="79"/>
      <c r="AR496" s="79"/>
      <c r="AS496" s="79"/>
      <c r="AT496" s="79"/>
      <c r="AU496" s="79"/>
    </row>
    <row r="497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4"/>
      <c r="Q497" s="74"/>
      <c r="R497" s="74"/>
      <c r="S497" s="74"/>
      <c r="T497" s="75"/>
      <c r="U497" s="141"/>
      <c r="V497" s="123"/>
      <c r="W497" s="75"/>
      <c r="X497" s="75"/>
      <c r="Y497" s="75"/>
      <c r="Z497" s="75"/>
      <c r="AA497" s="75"/>
      <c r="AB497" s="75"/>
      <c r="AC497" s="75"/>
      <c r="AD497" s="213"/>
      <c r="AL497" s="122"/>
      <c r="AM497" s="79"/>
      <c r="AO497" s="79"/>
      <c r="AP497" s="79"/>
      <c r="AQ497" s="79"/>
      <c r="AR497" s="79"/>
      <c r="AS497" s="79"/>
      <c r="AT497" s="79"/>
      <c r="AU497" s="79"/>
    </row>
    <row r="498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4"/>
      <c r="Q498" s="74"/>
      <c r="R498" s="74"/>
      <c r="S498" s="74"/>
      <c r="T498" s="75"/>
      <c r="U498" s="141"/>
      <c r="V498" s="123"/>
      <c r="W498" s="75"/>
      <c r="X498" s="75"/>
      <c r="Y498" s="75"/>
      <c r="Z498" s="75"/>
      <c r="AA498" s="75"/>
      <c r="AB498" s="75"/>
      <c r="AC498" s="75"/>
      <c r="AD498" s="213"/>
      <c r="AL498" s="122"/>
      <c r="AM498" s="79"/>
      <c r="AO498" s="79"/>
      <c r="AP498" s="79"/>
      <c r="AQ498" s="79"/>
      <c r="AR498" s="79"/>
      <c r="AS498" s="79"/>
      <c r="AT498" s="79"/>
      <c r="AU498" s="79"/>
    </row>
    <row r="499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4"/>
      <c r="Q499" s="74"/>
      <c r="R499" s="74"/>
      <c r="S499" s="74"/>
      <c r="T499" s="75"/>
      <c r="U499" s="141"/>
      <c r="V499" s="123"/>
      <c r="W499" s="75"/>
      <c r="X499" s="75"/>
      <c r="Y499" s="75"/>
      <c r="Z499" s="75"/>
      <c r="AA499" s="75"/>
      <c r="AB499" s="75"/>
      <c r="AC499" s="75"/>
      <c r="AD499" s="213"/>
      <c r="AL499" s="122"/>
      <c r="AM499" s="79"/>
      <c r="AO499" s="79"/>
      <c r="AP499" s="79"/>
      <c r="AQ499" s="79"/>
      <c r="AR499" s="79"/>
      <c r="AS499" s="79"/>
      <c r="AT499" s="79"/>
      <c r="AU499" s="79"/>
    </row>
    <row r="500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4"/>
      <c r="Q500" s="74"/>
      <c r="R500" s="74"/>
      <c r="S500" s="74"/>
      <c r="T500" s="75"/>
      <c r="U500" s="141"/>
      <c r="V500" s="123"/>
      <c r="W500" s="75"/>
      <c r="X500" s="75"/>
      <c r="Y500" s="75"/>
      <c r="Z500" s="75"/>
      <c r="AA500" s="75"/>
      <c r="AB500" s="75"/>
      <c r="AC500" s="75"/>
      <c r="AD500" s="213"/>
      <c r="AL500" s="122"/>
      <c r="AM500" s="79"/>
      <c r="AO500" s="79"/>
      <c r="AP500" s="79"/>
      <c r="AQ500" s="79"/>
      <c r="AR500" s="79"/>
      <c r="AS500" s="79"/>
      <c r="AT500" s="79"/>
      <c r="AU500" s="79"/>
    </row>
    <row r="50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4"/>
      <c r="Q501" s="74"/>
      <c r="R501" s="74"/>
      <c r="S501" s="74"/>
      <c r="T501" s="75"/>
      <c r="U501" s="141"/>
      <c r="V501" s="123"/>
      <c r="W501" s="75"/>
      <c r="X501" s="75"/>
      <c r="Y501" s="75"/>
      <c r="Z501" s="75"/>
      <c r="AA501" s="75"/>
      <c r="AB501" s="75"/>
      <c r="AC501" s="75"/>
      <c r="AD501" s="213"/>
      <c r="AL501" s="122"/>
      <c r="AM501" s="79"/>
      <c r="AO501" s="79"/>
      <c r="AP501" s="79"/>
      <c r="AQ501" s="79"/>
      <c r="AR501" s="79"/>
      <c r="AS501" s="79"/>
      <c r="AT501" s="79"/>
      <c r="AU501" s="79"/>
    </row>
    <row r="50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4"/>
      <c r="Q502" s="74"/>
      <c r="R502" s="74"/>
      <c r="S502" s="74"/>
      <c r="T502" s="75"/>
      <c r="U502" s="141"/>
      <c r="V502" s="123"/>
      <c r="W502" s="75"/>
      <c r="X502" s="75"/>
      <c r="Y502" s="75"/>
      <c r="Z502" s="75"/>
      <c r="AA502" s="75"/>
      <c r="AB502" s="75"/>
      <c r="AC502" s="75"/>
      <c r="AD502" s="213"/>
      <c r="AL502" s="122"/>
      <c r="AM502" s="79"/>
      <c r="AO502" s="79"/>
      <c r="AP502" s="79"/>
      <c r="AQ502" s="79"/>
      <c r="AR502" s="79"/>
      <c r="AS502" s="79"/>
      <c r="AT502" s="79"/>
      <c r="AU502" s="79"/>
    </row>
    <row r="503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4"/>
      <c r="Q503" s="74"/>
      <c r="R503" s="74"/>
      <c r="S503" s="74"/>
      <c r="T503" s="75"/>
      <c r="U503" s="141"/>
      <c r="V503" s="123"/>
      <c r="W503" s="75"/>
      <c r="X503" s="75"/>
      <c r="Y503" s="75"/>
      <c r="Z503" s="75"/>
      <c r="AA503" s="75"/>
      <c r="AB503" s="75"/>
      <c r="AC503" s="75"/>
      <c r="AD503" s="213"/>
      <c r="AL503" s="122"/>
      <c r="AM503" s="79"/>
      <c r="AO503" s="79"/>
      <c r="AP503" s="79"/>
      <c r="AQ503" s="79"/>
      <c r="AR503" s="79"/>
      <c r="AS503" s="79"/>
      <c r="AT503" s="79"/>
      <c r="AU503" s="79"/>
    </row>
    <row r="504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4"/>
      <c r="Q504" s="74"/>
      <c r="R504" s="74"/>
      <c r="S504" s="74"/>
      <c r="T504" s="75"/>
      <c r="U504" s="141"/>
      <c r="V504" s="123"/>
      <c r="W504" s="75"/>
      <c r="X504" s="75"/>
      <c r="Y504" s="75"/>
      <c r="Z504" s="75"/>
      <c r="AA504" s="75"/>
      <c r="AB504" s="75"/>
      <c r="AC504" s="75"/>
      <c r="AD504" s="213"/>
      <c r="AL504" s="122"/>
      <c r="AM504" s="79"/>
      <c r="AO504" s="79"/>
      <c r="AP504" s="79"/>
      <c r="AQ504" s="79"/>
      <c r="AR504" s="79"/>
      <c r="AS504" s="79"/>
      <c r="AT504" s="79"/>
      <c r="AU504" s="79"/>
    </row>
    <row r="505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4"/>
      <c r="Q505" s="74"/>
      <c r="R505" s="74"/>
      <c r="S505" s="74"/>
      <c r="T505" s="75"/>
      <c r="U505" s="141"/>
      <c r="V505" s="123"/>
      <c r="W505" s="75"/>
      <c r="X505" s="75"/>
      <c r="Y505" s="75"/>
      <c r="Z505" s="75"/>
      <c r="AA505" s="75"/>
      <c r="AB505" s="75"/>
      <c r="AC505" s="75"/>
      <c r="AD505" s="213"/>
      <c r="AL505" s="122"/>
      <c r="AM505" s="79"/>
      <c r="AO505" s="79"/>
      <c r="AP505" s="79"/>
      <c r="AQ505" s="79"/>
      <c r="AR505" s="79"/>
      <c r="AS505" s="79"/>
      <c r="AT505" s="79"/>
      <c r="AU505" s="79"/>
    </row>
    <row r="506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4"/>
      <c r="Q506" s="74"/>
      <c r="R506" s="74"/>
      <c r="S506" s="74"/>
      <c r="T506" s="75"/>
      <c r="U506" s="141"/>
      <c r="V506" s="123"/>
      <c r="W506" s="75"/>
      <c r="X506" s="75"/>
      <c r="Y506" s="75"/>
      <c r="Z506" s="75"/>
      <c r="AA506" s="75"/>
      <c r="AB506" s="75"/>
      <c r="AC506" s="75"/>
      <c r="AD506" s="213"/>
      <c r="AL506" s="122"/>
      <c r="AM506" s="79"/>
      <c r="AO506" s="79"/>
      <c r="AP506" s="79"/>
      <c r="AQ506" s="79"/>
      <c r="AR506" s="79"/>
      <c r="AS506" s="79"/>
      <c r="AT506" s="79"/>
      <c r="AU506" s="79"/>
    </row>
    <row r="507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4"/>
      <c r="Q507" s="74"/>
      <c r="R507" s="74"/>
      <c r="S507" s="74"/>
      <c r="T507" s="75"/>
      <c r="U507" s="141"/>
      <c r="V507" s="123"/>
      <c r="W507" s="75"/>
      <c r="X507" s="75"/>
      <c r="Y507" s="75"/>
      <c r="Z507" s="75"/>
      <c r="AA507" s="75"/>
      <c r="AB507" s="75"/>
      <c r="AC507" s="75"/>
      <c r="AD507" s="213"/>
      <c r="AL507" s="122"/>
      <c r="AM507" s="79"/>
      <c r="AO507" s="79"/>
      <c r="AP507" s="79"/>
      <c r="AQ507" s="79"/>
      <c r="AR507" s="79"/>
      <c r="AS507" s="79"/>
      <c r="AT507" s="79"/>
      <c r="AU507" s="79"/>
    </row>
    <row r="508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4"/>
      <c r="Q508" s="74"/>
      <c r="R508" s="74"/>
      <c r="S508" s="74"/>
      <c r="T508" s="75"/>
      <c r="U508" s="141"/>
      <c r="V508" s="123"/>
      <c r="W508" s="75"/>
      <c r="X508" s="75"/>
      <c r="Y508" s="75"/>
      <c r="Z508" s="75"/>
      <c r="AA508" s="75"/>
      <c r="AB508" s="75"/>
      <c r="AC508" s="75"/>
      <c r="AD508" s="213"/>
      <c r="AL508" s="122"/>
      <c r="AM508" s="79"/>
      <c r="AO508" s="79"/>
      <c r="AP508" s="79"/>
      <c r="AQ508" s="79"/>
      <c r="AR508" s="79"/>
      <c r="AS508" s="79"/>
      <c r="AT508" s="79"/>
      <c r="AU508" s="79"/>
    </row>
    <row r="509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4"/>
      <c r="Q509" s="74"/>
      <c r="R509" s="74"/>
      <c r="S509" s="74"/>
      <c r="T509" s="75"/>
      <c r="U509" s="141"/>
      <c r="V509" s="123"/>
      <c r="W509" s="75"/>
      <c r="X509" s="75"/>
      <c r="Y509" s="75"/>
      <c r="Z509" s="75"/>
      <c r="AA509" s="75"/>
      <c r="AB509" s="75"/>
      <c r="AC509" s="75"/>
      <c r="AD509" s="213"/>
      <c r="AL509" s="122"/>
      <c r="AM509" s="79"/>
      <c r="AO509" s="79"/>
      <c r="AP509" s="79"/>
      <c r="AQ509" s="79"/>
      <c r="AR509" s="79"/>
      <c r="AS509" s="79"/>
      <c r="AT509" s="79"/>
      <c r="AU509" s="79"/>
    </row>
    <row r="510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4"/>
      <c r="Q510" s="74"/>
      <c r="R510" s="74"/>
      <c r="S510" s="74"/>
      <c r="T510" s="75"/>
      <c r="U510" s="141"/>
      <c r="V510" s="123"/>
      <c r="W510" s="75"/>
      <c r="X510" s="75"/>
      <c r="Y510" s="75"/>
      <c r="Z510" s="75"/>
      <c r="AA510" s="75"/>
      <c r="AB510" s="75"/>
      <c r="AC510" s="75"/>
      <c r="AD510" s="213"/>
      <c r="AL510" s="122"/>
      <c r="AM510" s="79"/>
      <c r="AO510" s="79"/>
      <c r="AP510" s="79"/>
      <c r="AQ510" s="79"/>
      <c r="AR510" s="79"/>
      <c r="AS510" s="79"/>
      <c r="AT510" s="79"/>
      <c r="AU510" s="79"/>
    </row>
    <row r="51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4"/>
      <c r="Q511" s="74"/>
      <c r="R511" s="74"/>
      <c r="S511" s="74"/>
      <c r="T511" s="75"/>
      <c r="U511" s="141"/>
      <c r="V511" s="123"/>
      <c r="W511" s="75"/>
      <c r="X511" s="75"/>
      <c r="Y511" s="75"/>
      <c r="Z511" s="75"/>
      <c r="AA511" s="75"/>
      <c r="AB511" s="75"/>
      <c r="AC511" s="75"/>
      <c r="AD511" s="213"/>
      <c r="AL511" s="122"/>
      <c r="AM511" s="79"/>
      <c r="AO511" s="79"/>
      <c r="AP511" s="79"/>
      <c r="AQ511" s="79"/>
      <c r="AR511" s="79"/>
      <c r="AS511" s="79"/>
      <c r="AT511" s="79"/>
      <c r="AU511" s="79"/>
    </row>
    <row r="51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4"/>
      <c r="Q512" s="74"/>
      <c r="R512" s="74"/>
      <c r="S512" s="74"/>
      <c r="T512" s="75"/>
      <c r="U512" s="141"/>
      <c r="V512" s="123"/>
      <c r="W512" s="75"/>
      <c r="X512" s="75"/>
      <c r="Y512" s="75"/>
      <c r="Z512" s="75"/>
      <c r="AA512" s="75"/>
      <c r="AB512" s="75"/>
      <c r="AC512" s="75"/>
      <c r="AD512" s="213"/>
      <c r="AL512" s="122"/>
      <c r="AM512" s="79"/>
      <c r="AO512" s="79"/>
      <c r="AP512" s="79"/>
      <c r="AQ512" s="79"/>
      <c r="AR512" s="79"/>
      <c r="AS512" s="79"/>
      <c r="AT512" s="79"/>
      <c r="AU512" s="79"/>
    </row>
    <row r="513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4"/>
      <c r="Q513" s="74"/>
      <c r="R513" s="74"/>
      <c r="S513" s="74"/>
      <c r="T513" s="75"/>
      <c r="U513" s="141"/>
      <c r="V513" s="123"/>
      <c r="W513" s="75"/>
      <c r="X513" s="75"/>
      <c r="Y513" s="75"/>
      <c r="Z513" s="75"/>
      <c r="AA513" s="75"/>
      <c r="AB513" s="75"/>
      <c r="AC513" s="75"/>
      <c r="AD513" s="213"/>
      <c r="AL513" s="122"/>
      <c r="AM513" s="79"/>
      <c r="AO513" s="79"/>
      <c r="AP513" s="79"/>
      <c r="AQ513" s="79"/>
      <c r="AR513" s="79"/>
      <c r="AS513" s="79"/>
      <c r="AT513" s="79"/>
      <c r="AU513" s="79"/>
    </row>
    <row r="514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4"/>
      <c r="Q514" s="74"/>
      <c r="R514" s="74"/>
      <c r="S514" s="74"/>
      <c r="T514" s="75"/>
      <c r="U514" s="141"/>
      <c r="V514" s="123"/>
      <c r="W514" s="75"/>
      <c r="X514" s="75"/>
      <c r="Y514" s="75"/>
      <c r="Z514" s="75"/>
      <c r="AA514" s="75"/>
      <c r="AB514" s="75"/>
      <c r="AC514" s="75"/>
      <c r="AD514" s="213"/>
      <c r="AL514" s="122"/>
      <c r="AM514" s="79"/>
      <c r="AO514" s="79"/>
      <c r="AP514" s="79"/>
      <c r="AQ514" s="79"/>
      <c r="AR514" s="79"/>
      <c r="AS514" s="79"/>
      <c r="AT514" s="79"/>
      <c r="AU514" s="79"/>
    </row>
    <row r="515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4"/>
      <c r="Q515" s="74"/>
      <c r="R515" s="74"/>
      <c r="S515" s="74"/>
      <c r="T515" s="75"/>
      <c r="U515" s="141"/>
      <c r="V515" s="123"/>
      <c r="W515" s="75"/>
      <c r="X515" s="75"/>
      <c r="Y515" s="75"/>
      <c r="Z515" s="75"/>
      <c r="AA515" s="75"/>
      <c r="AB515" s="75"/>
      <c r="AC515" s="75"/>
      <c r="AD515" s="213"/>
      <c r="AL515" s="122"/>
      <c r="AM515" s="79"/>
      <c r="AO515" s="79"/>
      <c r="AP515" s="79"/>
      <c r="AQ515" s="79"/>
      <c r="AR515" s="79"/>
      <c r="AS515" s="79"/>
      <c r="AT515" s="79"/>
      <c r="AU515" s="79"/>
    </row>
    <row r="516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4"/>
      <c r="Q516" s="74"/>
      <c r="R516" s="74"/>
      <c r="S516" s="74"/>
      <c r="T516" s="75"/>
      <c r="U516" s="141"/>
      <c r="V516" s="123"/>
      <c r="W516" s="75"/>
      <c r="X516" s="75"/>
      <c r="Y516" s="75"/>
      <c r="Z516" s="75"/>
      <c r="AA516" s="75"/>
      <c r="AB516" s="75"/>
      <c r="AC516" s="75"/>
      <c r="AD516" s="213"/>
      <c r="AL516" s="122"/>
      <c r="AM516" s="79"/>
      <c r="AO516" s="79"/>
      <c r="AP516" s="79"/>
      <c r="AQ516" s="79"/>
      <c r="AR516" s="79"/>
      <c r="AS516" s="79"/>
      <c r="AT516" s="79"/>
      <c r="AU516" s="79"/>
    </row>
    <row r="517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4"/>
      <c r="Q517" s="74"/>
      <c r="R517" s="74"/>
      <c r="S517" s="74"/>
      <c r="T517" s="75"/>
      <c r="U517" s="141"/>
      <c r="V517" s="123"/>
      <c r="W517" s="75"/>
      <c r="X517" s="75"/>
      <c r="Y517" s="75"/>
      <c r="Z517" s="75"/>
      <c r="AA517" s="75"/>
      <c r="AB517" s="75"/>
      <c r="AC517" s="75"/>
      <c r="AD517" s="213"/>
      <c r="AL517" s="122"/>
      <c r="AM517" s="79"/>
      <c r="AO517" s="79"/>
      <c r="AP517" s="79"/>
      <c r="AQ517" s="79"/>
      <c r="AR517" s="79"/>
      <c r="AS517" s="79"/>
      <c r="AT517" s="79"/>
      <c r="AU517" s="79"/>
    </row>
    <row r="518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4"/>
      <c r="Q518" s="74"/>
      <c r="R518" s="74"/>
      <c r="S518" s="74"/>
      <c r="T518" s="75"/>
      <c r="U518" s="141"/>
      <c r="V518" s="123"/>
      <c r="W518" s="75"/>
      <c r="X518" s="75"/>
      <c r="Y518" s="75"/>
      <c r="Z518" s="75"/>
      <c r="AA518" s="75"/>
      <c r="AB518" s="75"/>
      <c r="AC518" s="75"/>
      <c r="AD518" s="213"/>
      <c r="AL518" s="122"/>
      <c r="AM518" s="79"/>
      <c r="AO518" s="79"/>
      <c r="AP518" s="79"/>
      <c r="AQ518" s="79"/>
      <c r="AR518" s="79"/>
      <c r="AS518" s="79"/>
      <c r="AT518" s="79"/>
      <c r="AU518" s="79"/>
    </row>
    <row r="519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4"/>
      <c r="Q519" s="74"/>
      <c r="R519" s="74"/>
      <c r="S519" s="74"/>
      <c r="T519" s="75"/>
      <c r="U519" s="141"/>
      <c r="V519" s="123"/>
      <c r="W519" s="75"/>
      <c r="X519" s="75"/>
      <c r="Y519" s="75"/>
      <c r="Z519" s="75"/>
      <c r="AA519" s="75"/>
      <c r="AB519" s="75"/>
      <c r="AC519" s="75"/>
      <c r="AD519" s="213"/>
      <c r="AL519" s="122"/>
      <c r="AM519" s="79"/>
      <c r="AO519" s="79"/>
      <c r="AP519" s="79"/>
      <c r="AQ519" s="79"/>
      <c r="AR519" s="79"/>
      <c r="AS519" s="79"/>
      <c r="AT519" s="79"/>
      <c r="AU519" s="79"/>
    </row>
    <row r="520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4"/>
      <c r="Q520" s="74"/>
      <c r="R520" s="74"/>
      <c r="S520" s="74"/>
      <c r="T520" s="75"/>
      <c r="U520" s="141"/>
      <c r="V520" s="123"/>
      <c r="W520" s="75"/>
      <c r="X520" s="75"/>
      <c r="Y520" s="75"/>
      <c r="Z520" s="75"/>
      <c r="AA520" s="75"/>
      <c r="AB520" s="75"/>
      <c r="AC520" s="75"/>
      <c r="AD520" s="213"/>
      <c r="AL520" s="122"/>
      <c r="AM520" s="79"/>
      <c r="AO520" s="79"/>
      <c r="AP520" s="79"/>
      <c r="AQ520" s="79"/>
      <c r="AR520" s="79"/>
      <c r="AS520" s="79"/>
      <c r="AT520" s="79"/>
      <c r="AU520" s="79"/>
    </row>
    <row r="52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4"/>
      <c r="Q521" s="74"/>
      <c r="R521" s="74"/>
      <c r="S521" s="74"/>
      <c r="T521" s="75"/>
      <c r="U521" s="141"/>
      <c r="V521" s="123"/>
      <c r="W521" s="75"/>
      <c r="X521" s="75"/>
      <c r="Y521" s="75"/>
      <c r="Z521" s="75"/>
      <c r="AA521" s="75"/>
      <c r="AB521" s="75"/>
      <c r="AC521" s="75"/>
      <c r="AD521" s="213"/>
      <c r="AL521" s="122"/>
      <c r="AM521" s="79"/>
      <c r="AO521" s="79"/>
      <c r="AP521" s="79"/>
      <c r="AQ521" s="79"/>
      <c r="AR521" s="79"/>
      <c r="AS521" s="79"/>
      <c r="AT521" s="79"/>
      <c r="AU521" s="79"/>
    </row>
    <row r="52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4"/>
      <c r="Q522" s="74"/>
      <c r="R522" s="74"/>
      <c r="S522" s="74"/>
      <c r="T522" s="75"/>
      <c r="U522" s="141"/>
      <c r="V522" s="123"/>
      <c r="W522" s="75"/>
      <c r="X522" s="75"/>
      <c r="Y522" s="75"/>
      <c r="Z522" s="75"/>
      <c r="AA522" s="75"/>
      <c r="AB522" s="75"/>
      <c r="AC522" s="75"/>
      <c r="AD522" s="213"/>
      <c r="AL522" s="122"/>
      <c r="AM522" s="79"/>
      <c r="AO522" s="79"/>
      <c r="AP522" s="79"/>
      <c r="AQ522" s="79"/>
      <c r="AR522" s="79"/>
      <c r="AS522" s="79"/>
      <c r="AT522" s="79"/>
      <c r="AU522" s="79"/>
    </row>
    <row r="523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4"/>
      <c r="Q523" s="74"/>
      <c r="R523" s="74"/>
      <c r="S523" s="74"/>
      <c r="T523" s="75"/>
      <c r="U523" s="141"/>
      <c r="V523" s="123"/>
      <c r="W523" s="75"/>
      <c r="X523" s="75"/>
      <c r="Y523" s="75"/>
      <c r="Z523" s="75"/>
      <c r="AA523" s="75"/>
      <c r="AB523" s="75"/>
      <c r="AC523" s="75"/>
      <c r="AD523" s="213"/>
      <c r="AL523" s="122"/>
      <c r="AM523" s="79"/>
      <c r="AO523" s="79"/>
      <c r="AP523" s="79"/>
      <c r="AQ523" s="79"/>
      <c r="AR523" s="79"/>
      <c r="AS523" s="79"/>
      <c r="AT523" s="79"/>
      <c r="AU523" s="79"/>
    </row>
    <row r="524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4"/>
      <c r="Q524" s="74"/>
      <c r="R524" s="74"/>
      <c r="S524" s="74"/>
      <c r="T524" s="75"/>
      <c r="U524" s="141"/>
      <c r="V524" s="123"/>
      <c r="W524" s="75"/>
      <c r="X524" s="75"/>
      <c r="Y524" s="75"/>
      <c r="Z524" s="75"/>
      <c r="AA524" s="75"/>
      <c r="AB524" s="75"/>
      <c r="AC524" s="75"/>
      <c r="AD524" s="213"/>
      <c r="AL524" s="122"/>
      <c r="AM524" s="79"/>
      <c r="AO524" s="79"/>
      <c r="AP524" s="79"/>
      <c r="AQ524" s="79"/>
      <c r="AR524" s="79"/>
      <c r="AS524" s="79"/>
      <c r="AT524" s="79"/>
      <c r="AU524" s="79"/>
    </row>
    <row r="525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4"/>
      <c r="Q525" s="74"/>
      <c r="R525" s="74"/>
      <c r="S525" s="74"/>
      <c r="T525" s="75"/>
      <c r="U525" s="141"/>
      <c r="V525" s="123"/>
      <c r="W525" s="75"/>
      <c r="X525" s="75"/>
      <c r="Y525" s="75"/>
      <c r="Z525" s="75"/>
      <c r="AA525" s="75"/>
      <c r="AB525" s="75"/>
      <c r="AC525" s="75"/>
      <c r="AD525" s="213"/>
      <c r="AL525" s="122"/>
      <c r="AM525" s="79"/>
      <c r="AO525" s="79"/>
      <c r="AP525" s="79"/>
      <c r="AQ525" s="79"/>
      <c r="AR525" s="79"/>
      <c r="AS525" s="79"/>
      <c r="AT525" s="79"/>
      <c r="AU525" s="79"/>
    </row>
    <row r="526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4"/>
      <c r="Q526" s="74"/>
      <c r="R526" s="74"/>
      <c r="S526" s="74"/>
      <c r="T526" s="75"/>
      <c r="U526" s="141"/>
      <c r="V526" s="123"/>
      <c r="W526" s="75"/>
      <c r="X526" s="75"/>
      <c r="Y526" s="75"/>
      <c r="Z526" s="75"/>
      <c r="AA526" s="75"/>
      <c r="AB526" s="75"/>
      <c r="AC526" s="75"/>
      <c r="AD526" s="213"/>
      <c r="AL526" s="122"/>
      <c r="AM526" s="79"/>
      <c r="AO526" s="79"/>
      <c r="AP526" s="79"/>
      <c r="AQ526" s="79"/>
      <c r="AR526" s="79"/>
      <c r="AS526" s="79"/>
      <c r="AT526" s="79"/>
      <c r="AU526" s="79"/>
    </row>
    <row r="527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4"/>
      <c r="Q527" s="74"/>
      <c r="R527" s="74"/>
      <c r="S527" s="74"/>
      <c r="T527" s="75"/>
      <c r="U527" s="141"/>
      <c r="V527" s="123"/>
      <c r="W527" s="75"/>
      <c r="X527" s="75"/>
      <c r="Y527" s="75"/>
      <c r="Z527" s="75"/>
      <c r="AA527" s="75"/>
      <c r="AB527" s="75"/>
      <c r="AC527" s="75"/>
      <c r="AD527" s="213"/>
      <c r="AL527" s="122"/>
      <c r="AM527" s="79"/>
      <c r="AO527" s="79"/>
      <c r="AP527" s="79"/>
      <c r="AQ527" s="79"/>
      <c r="AR527" s="79"/>
      <c r="AS527" s="79"/>
      <c r="AT527" s="79"/>
      <c r="AU527" s="79"/>
    </row>
    <row r="528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4"/>
      <c r="Q528" s="74"/>
      <c r="R528" s="74"/>
      <c r="S528" s="74"/>
      <c r="T528" s="75"/>
      <c r="U528" s="141"/>
      <c r="V528" s="123"/>
      <c r="W528" s="75"/>
      <c r="X528" s="75"/>
      <c r="Y528" s="75"/>
      <c r="Z528" s="75"/>
      <c r="AA528" s="75"/>
      <c r="AB528" s="75"/>
      <c r="AC528" s="75"/>
      <c r="AD528" s="213"/>
      <c r="AL528" s="122"/>
      <c r="AM528" s="79"/>
      <c r="AO528" s="79"/>
      <c r="AP528" s="79"/>
      <c r="AQ528" s="79"/>
      <c r="AR528" s="79"/>
      <c r="AS528" s="79"/>
      <c r="AT528" s="79"/>
      <c r="AU528" s="79"/>
    </row>
    <row r="529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4"/>
      <c r="Q529" s="74"/>
      <c r="R529" s="74"/>
      <c r="S529" s="74"/>
      <c r="T529" s="75"/>
      <c r="U529" s="141"/>
      <c r="V529" s="123"/>
      <c r="W529" s="75"/>
      <c r="X529" s="75"/>
      <c r="Y529" s="75"/>
      <c r="Z529" s="75"/>
      <c r="AA529" s="75"/>
      <c r="AB529" s="75"/>
      <c r="AC529" s="75"/>
      <c r="AD529" s="213"/>
      <c r="AL529" s="122"/>
      <c r="AM529" s="79"/>
      <c r="AO529" s="79"/>
      <c r="AP529" s="79"/>
      <c r="AQ529" s="79"/>
      <c r="AR529" s="79"/>
      <c r="AS529" s="79"/>
      <c r="AT529" s="79"/>
      <c r="AU529" s="79"/>
    </row>
    <row r="530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4"/>
      <c r="Q530" s="74"/>
      <c r="R530" s="74"/>
      <c r="S530" s="74"/>
      <c r="T530" s="75"/>
      <c r="U530" s="141"/>
      <c r="V530" s="123"/>
      <c r="W530" s="75"/>
      <c r="X530" s="75"/>
      <c r="Y530" s="75"/>
      <c r="Z530" s="75"/>
      <c r="AA530" s="75"/>
      <c r="AB530" s="75"/>
      <c r="AC530" s="75"/>
      <c r="AD530" s="213"/>
      <c r="AL530" s="122"/>
      <c r="AM530" s="79"/>
      <c r="AO530" s="79"/>
      <c r="AP530" s="79"/>
      <c r="AQ530" s="79"/>
      <c r="AR530" s="79"/>
      <c r="AS530" s="79"/>
      <c r="AT530" s="79"/>
      <c r="AU530" s="79"/>
    </row>
    <row r="53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4"/>
      <c r="Q531" s="74"/>
      <c r="R531" s="74"/>
      <c r="S531" s="74"/>
      <c r="T531" s="75"/>
      <c r="U531" s="141"/>
      <c r="V531" s="123"/>
      <c r="W531" s="75"/>
      <c r="X531" s="75"/>
      <c r="Y531" s="75"/>
      <c r="Z531" s="75"/>
      <c r="AA531" s="75"/>
      <c r="AB531" s="75"/>
      <c r="AC531" s="75"/>
      <c r="AD531" s="213"/>
      <c r="AL531" s="122"/>
      <c r="AM531" s="79"/>
      <c r="AO531" s="79"/>
      <c r="AP531" s="79"/>
      <c r="AQ531" s="79"/>
      <c r="AR531" s="79"/>
      <c r="AS531" s="79"/>
      <c r="AT531" s="79"/>
      <c r="AU531" s="79"/>
    </row>
    <row r="53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4"/>
      <c r="Q532" s="74"/>
      <c r="R532" s="74"/>
      <c r="S532" s="74"/>
      <c r="T532" s="75"/>
      <c r="U532" s="141"/>
      <c r="V532" s="123"/>
      <c r="W532" s="75"/>
      <c r="X532" s="75"/>
      <c r="Y532" s="75"/>
      <c r="Z532" s="75"/>
      <c r="AA532" s="75"/>
      <c r="AB532" s="75"/>
      <c r="AC532" s="75"/>
      <c r="AD532" s="213"/>
      <c r="AL532" s="122"/>
      <c r="AM532" s="79"/>
      <c r="AO532" s="79"/>
      <c r="AP532" s="79"/>
      <c r="AQ532" s="79"/>
      <c r="AR532" s="79"/>
      <c r="AS532" s="79"/>
      <c r="AT532" s="79"/>
      <c r="AU532" s="79"/>
    </row>
    <row r="533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4"/>
      <c r="Q533" s="74"/>
      <c r="R533" s="74"/>
      <c r="S533" s="74"/>
      <c r="T533" s="75"/>
      <c r="U533" s="141"/>
      <c r="V533" s="123"/>
      <c r="W533" s="75"/>
      <c r="X533" s="75"/>
      <c r="Y533" s="75"/>
      <c r="Z533" s="75"/>
      <c r="AA533" s="75"/>
      <c r="AB533" s="75"/>
      <c r="AC533" s="75"/>
      <c r="AD533" s="213"/>
      <c r="AL533" s="122"/>
      <c r="AM533" s="79"/>
      <c r="AO533" s="79"/>
      <c r="AP533" s="79"/>
      <c r="AQ533" s="79"/>
      <c r="AR533" s="79"/>
      <c r="AS533" s="79"/>
      <c r="AT533" s="79"/>
      <c r="AU533" s="79"/>
    </row>
    <row r="534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4"/>
      <c r="Q534" s="74"/>
      <c r="R534" s="74"/>
      <c r="S534" s="74"/>
      <c r="T534" s="75"/>
      <c r="U534" s="141"/>
      <c r="V534" s="123"/>
      <c r="W534" s="75"/>
      <c r="X534" s="75"/>
      <c r="Y534" s="75"/>
      <c r="Z534" s="75"/>
      <c r="AA534" s="75"/>
      <c r="AB534" s="75"/>
      <c r="AC534" s="75"/>
      <c r="AD534" s="213"/>
      <c r="AL534" s="122"/>
      <c r="AM534" s="79"/>
      <c r="AO534" s="79"/>
      <c r="AP534" s="79"/>
      <c r="AQ534" s="79"/>
      <c r="AR534" s="79"/>
      <c r="AS534" s="79"/>
      <c r="AT534" s="79"/>
      <c r="AU534" s="79"/>
    </row>
    <row r="535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4"/>
      <c r="Q535" s="74"/>
      <c r="R535" s="74"/>
      <c r="S535" s="74"/>
      <c r="T535" s="75"/>
      <c r="U535" s="141"/>
      <c r="V535" s="123"/>
      <c r="W535" s="75"/>
      <c r="X535" s="75"/>
      <c r="Y535" s="75"/>
      <c r="Z535" s="75"/>
      <c r="AA535" s="75"/>
      <c r="AB535" s="75"/>
      <c r="AC535" s="75"/>
      <c r="AD535" s="213"/>
      <c r="AL535" s="122"/>
      <c r="AM535" s="79"/>
      <c r="AO535" s="79"/>
      <c r="AP535" s="79"/>
      <c r="AQ535" s="79"/>
      <c r="AR535" s="79"/>
      <c r="AS535" s="79"/>
      <c r="AT535" s="79"/>
      <c r="AU535" s="79"/>
    </row>
    <row r="536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4"/>
      <c r="Q536" s="74"/>
      <c r="R536" s="74"/>
      <c r="S536" s="74"/>
      <c r="T536" s="75"/>
      <c r="U536" s="141"/>
      <c r="V536" s="123"/>
      <c r="W536" s="75"/>
      <c r="X536" s="75"/>
      <c r="Y536" s="75"/>
      <c r="Z536" s="75"/>
      <c r="AA536" s="75"/>
      <c r="AB536" s="75"/>
      <c r="AC536" s="75"/>
      <c r="AD536" s="213"/>
      <c r="AL536" s="122"/>
      <c r="AM536" s="79"/>
      <c r="AO536" s="79"/>
      <c r="AP536" s="79"/>
      <c r="AQ536" s="79"/>
      <c r="AR536" s="79"/>
      <c r="AS536" s="79"/>
      <c r="AT536" s="79"/>
      <c r="AU536" s="79"/>
    </row>
    <row r="537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4"/>
      <c r="Q537" s="74"/>
      <c r="R537" s="74"/>
      <c r="S537" s="74"/>
      <c r="T537" s="75"/>
      <c r="U537" s="141"/>
      <c r="V537" s="123"/>
      <c r="W537" s="75"/>
      <c r="X537" s="75"/>
      <c r="Y537" s="75"/>
      <c r="Z537" s="75"/>
      <c r="AA537" s="75"/>
      <c r="AB537" s="75"/>
      <c r="AC537" s="75"/>
      <c r="AD537" s="213"/>
      <c r="AL537" s="122"/>
      <c r="AM537" s="79"/>
      <c r="AO537" s="79"/>
      <c r="AP537" s="79"/>
      <c r="AQ537" s="79"/>
      <c r="AR537" s="79"/>
      <c r="AS537" s="79"/>
      <c r="AT537" s="79"/>
      <c r="AU537" s="79"/>
    </row>
    <row r="538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4"/>
      <c r="Q538" s="74"/>
      <c r="R538" s="74"/>
      <c r="S538" s="74"/>
      <c r="T538" s="75"/>
      <c r="U538" s="141"/>
      <c r="V538" s="123"/>
      <c r="W538" s="75"/>
      <c r="X538" s="75"/>
      <c r="Y538" s="75"/>
      <c r="Z538" s="75"/>
      <c r="AA538" s="75"/>
      <c r="AB538" s="75"/>
      <c r="AC538" s="75"/>
      <c r="AD538" s="213"/>
      <c r="AL538" s="122"/>
      <c r="AM538" s="79"/>
      <c r="AO538" s="79"/>
      <c r="AP538" s="79"/>
      <c r="AQ538" s="79"/>
      <c r="AR538" s="79"/>
      <c r="AS538" s="79"/>
      <c r="AT538" s="79"/>
      <c r="AU538" s="79"/>
    </row>
    <row r="539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4"/>
      <c r="Q539" s="74"/>
      <c r="R539" s="74"/>
      <c r="S539" s="74"/>
      <c r="T539" s="75"/>
      <c r="U539" s="141"/>
      <c r="V539" s="123"/>
      <c r="W539" s="75"/>
      <c r="X539" s="75"/>
      <c r="Y539" s="75"/>
      <c r="Z539" s="75"/>
      <c r="AA539" s="75"/>
      <c r="AB539" s="75"/>
      <c r="AC539" s="75"/>
      <c r="AD539" s="213"/>
      <c r="AL539" s="122"/>
      <c r="AM539" s="79"/>
      <c r="AO539" s="79"/>
      <c r="AP539" s="79"/>
      <c r="AQ539" s="79"/>
      <c r="AR539" s="79"/>
      <c r="AS539" s="79"/>
      <c r="AT539" s="79"/>
      <c r="AU539" s="79"/>
    </row>
    <row r="540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4"/>
      <c r="Q540" s="74"/>
      <c r="R540" s="74"/>
      <c r="S540" s="74"/>
      <c r="T540" s="75"/>
      <c r="U540" s="141"/>
      <c r="V540" s="123"/>
      <c r="W540" s="75"/>
      <c r="X540" s="75"/>
      <c r="Y540" s="75"/>
      <c r="Z540" s="75"/>
      <c r="AA540" s="75"/>
      <c r="AB540" s="75"/>
      <c r="AC540" s="75"/>
      <c r="AD540" s="213"/>
      <c r="AL540" s="122"/>
      <c r="AM540" s="79"/>
      <c r="AO540" s="79"/>
      <c r="AP540" s="79"/>
      <c r="AQ540" s="79"/>
      <c r="AR540" s="79"/>
      <c r="AS540" s="79"/>
      <c r="AT540" s="79"/>
      <c r="AU540" s="79"/>
    </row>
    <row r="54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4"/>
      <c r="Q541" s="74"/>
      <c r="R541" s="74"/>
      <c r="S541" s="74"/>
      <c r="T541" s="75"/>
      <c r="U541" s="141"/>
      <c r="V541" s="123"/>
      <c r="W541" s="75"/>
      <c r="X541" s="75"/>
      <c r="Y541" s="75"/>
      <c r="Z541" s="75"/>
      <c r="AA541" s="75"/>
      <c r="AB541" s="75"/>
      <c r="AC541" s="75"/>
      <c r="AD541" s="213"/>
      <c r="AL541" s="122"/>
      <c r="AM541" s="79"/>
      <c r="AO541" s="79"/>
      <c r="AP541" s="79"/>
      <c r="AQ541" s="79"/>
      <c r="AR541" s="79"/>
      <c r="AS541" s="79"/>
      <c r="AT541" s="79"/>
      <c r="AU541" s="79"/>
    </row>
    <row r="54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4"/>
      <c r="Q542" s="74"/>
      <c r="R542" s="74"/>
      <c r="S542" s="74"/>
      <c r="T542" s="75"/>
      <c r="U542" s="141"/>
      <c r="V542" s="123"/>
      <c r="W542" s="75"/>
      <c r="X542" s="75"/>
      <c r="Y542" s="75"/>
      <c r="Z542" s="75"/>
      <c r="AA542" s="75"/>
      <c r="AB542" s="75"/>
      <c r="AC542" s="75"/>
      <c r="AD542" s="213"/>
      <c r="AL542" s="122"/>
      <c r="AM542" s="79"/>
      <c r="AO542" s="79"/>
      <c r="AP542" s="79"/>
      <c r="AQ542" s="79"/>
      <c r="AR542" s="79"/>
      <c r="AS542" s="79"/>
      <c r="AT542" s="79"/>
      <c r="AU542" s="79"/>
    </row>
    <row r="543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4"/>
      <c r="Q543" s="74"/>
      <c r="R543" s="74"/>
      <c r="S543" s="74"/>
      <c r="T543" s="75"/>
      <c r="U543" s="141"/>
      <c r="V543" s="123"/>
      <c r="W543" s="75"/>
      <c r="X543" s="75"/>
      <c r="Y543" s="75"/>
      <c r="Z543" s="75"/>
      <c r="AA543" s="75"/>
      <c r="AB543" s="75"/>
      <c r="AC543" s="75"/>
      <c r="AD543" s="213"/>
      <c r="AL543" s="122"/>
      <c r="AM543" s="79"/>
      <c r="AO543" s="79"/>
      <c r="AP543" s="79"/>
      <c r="AQ543" s="79"/>
      <c r="AR543" s="79"/>
      <c r="AS543" s="79"/>
      <c r="AT543" s="79"/>
      <c r="AU543" s="79"/>
    </row>
    <row r="544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4"/>
      <c r="Q544" s="74"/>
      <c r="R544" s="74"/>
      <c r="S544" s="74"/>
      <c r="T544" s="75"/>
      <c r="U544" s="141"/>
      <c r="V544" s="123"/>
      <c r="W544" s="75"/>
      <c r="X544" s="75"/>
      <c r="Y544" s="75"/>
      <c r="Z544" s="75"/>
      <c r="AA544" s="75"/>
      <c r="AB544" s="75"/>
      <c r="AC544" s="75"/>
      <c r="AD544" s="213"/>
      <c r="AL544" s="122"/>
      <c r="AM544" s="79"/>
      <c r="AO544" s="79"/>
      <c r="AP544" s="79"/>
      <c r="AQ544" s="79"/>
      <c r="AR544" s="79"/>
      <c r="AS544" s="79"/>
      <c r="AT544" s="79"/>
      <c r="AU544" s="79"/>
    </row>
    <row r="545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4"/>
      <c r="Q545" s="74"/>
      <c r="R545" s="74"/>
      <c r="S545" s="74"/>
      <c r="T545" s="75"/>
      <c r="U545" s="141"/>
      <c r="V545" s="123"/>
      <c r="W545" s="75"/>
      <c r="X545" s="75"/>
      <c r="Y545" s="75"/>
      <c r="Z545" s="75"/>
      <c r="AA545" s="75"/>
      <c r="AB545" s="75"/>
      <c r="AC545" s="75"/>
      <c r="AD545" s="213"/>
      <c r="AL545" s="122"/>
      <c r="AM545" s="79"/>
      <c r="AO545" s="79"/>
      <c r="AP545" s="79"/>
      <c r="AQ545" s="79"/>
      <c r="AR545" s="79"/>
      <c r="AS545" s="79"/>
      <c r="AT545" s="79"/>
      <c r="AU545" s="79"/>
    </row>
    <row r="546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4"/>
      <c r="Q546" s="74"/>
      <c r="R546" s="74"/>
      <c r="S546" s="74"/>
      <c r="T546" s="75"/>
      <c r="U546" s="141"/>
      <c r="V546" s="123"/>
      <c r="W546" s="75"/>
      <c r="X546" s="75"/>
      <c r="Y546" s="75"/>
      <c r="Z546" s="75"/>
      <c r="AA546" s="75"/>
      <c r="AB546" s="75"/>
      <c r="AC546" s="75"/>
      <c r="AD546" s="213"/>
      <c r="AL546" s="122"/>
      <c r="AM546" s="79"/>
      <c r="AO546" s="79"/>
      <c r="AP546" s="79"/>
      <c r="AQ546" s="79"/>
      <c r="AR546" s="79"/>
      <c r="AS546" s="79"/>
      <c r="AT546" s="79"/>
      <c r="AU546" s="79"/>
    </row>
    <row r="547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4"/>
      <c r="Q547" s="74"/>
      <c r="R547" s="74"/>
      <c r="S547" s="74"/>
      <c r="T547" s="75"/>
      <c r="U547" s="141"/>
      <c r="V547" s="123"/>
      <c r="W547" s="75"/>
      <c r="X547" s="75"/>
      <c r="Y547" s="75"/>
      <c r="Z547" s="75"/>
      <c r="AA547" s="75"/>
      <c r="AB547" s="75"/>
      <c r="AC547" s="75"/>
      <c r="AD547" s="213"/>
      <c r="AL547" s="122"/>
      <c r="AM547" s="79"/>
      <c r="AO547" s="79"/>
      <c r="AP547" s="79"/>
      <c r="AQ547" s="79"/>
      <c r="AR547" s="79"/>
      <c r="AS547" s="79"/>
      <c r="AT547" s="79"/>
      <c r="AU547" s="79"/>
    </row>
    <row r="548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4"/>
      <c r="Q548" s="74"/>
      <c r="R548" s="74"/>
      <c r="S548" s="74"/>
      <c r="T548" s="75"/>
      <c r="U548" s="141"/>
      <c r="V548" s="123"/>
      <c r="W548" s="75"/>
      <c r="X548" s="75"/>
      <c r="Y548" s="75"/>
      <c r="Z548" s="75"/>
      <c r="AA548" s="75"/>
      <c r="AB548" s="75"/>
      <c r="AC548" s="75"/>
      <c r="AD548" s="213"/>
      <c r="AL548" s="122"/>
      <c r="AM548" s="79"/>
      <c r="AO548" s="79"/>
      <c r="AP548" s="79"/>
      <c r="AQ548" s="79"/>
      <c r="AR548" s="79"/>
      <c r="AS548" s="79"/>
      <c r="AT548" s="79"/>
      <c r="AU548" s="79"/>
    </row>
    <row r="549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4"/>
      <c r="Q549" s="74"/>
      <c r="R549" s="74"/>
      <c r="S549" s="74"/>
      <c r="T549" s="75"/>
      <c r="U549" s="141"/>
      <c r="V549" s="123"/>
      <c r="W549" s="75"/>
      <c r="X549" s="75"/>
      <c r="Y549" s="75"/>
      <c r="Z549" s="75"/>
      <c r="AA549" s="75"/>
      <c r="AB549" s="75"/>
      <c r="AC549" s="75"/>
      <c r="AD549" s="213"/>
      <c r="AL549" s="122"/>
      <c r="AM549" s="79"/>
      <c r="AO549" s="79"/>
      <c r="AP549" s="79"/>
      <c r="AQ549" s="79"/>
      <c r="AR549" s="79"/>
      <c r="AS549" s="79"/>
      <c r="AT549" s="79"/>
      <c r="AU549" s="79"/>
    </row>
    <row r="550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4"/>
      <c r="Q550" s="74"/>
      <c r="R550" s="74"/>
      <c r="S550" s="74"/>
      <c r="T550" s="75"/>
      <c r="U550" s="141"/>
      <c r="V550" s="123"/>
      <c r="W550" s="75"/>
      <c r="X550" s="75"/>
      <c r="Y550" s="75"/>
      <c r="Z550" s="75"/>
      <c r="AA550" s="75"/>
      <c r="AB550" s="75"/>
      <c r="AC550" s="75"/>
      <c r="AD550" s="213"/>
      <c r="AL550" s="122"/>
      <c r="AM550" s="79"/>
      <c r="AO550" s="79"/>
      <c r="AP550" s="79"/>
      <c r="AQ550" s="79"/>
      <c r="AR550" s="79"/>
      <c r="AS550" s="79"/>
      <c r="AT550" s="79"/>
      <c r="AU550" s="79"/>
    </row>
    <row r="55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4"/>
      <c r="Q551" s="74"/>
      <c r="R551" s="74"/>
      <c r="S551" s="74"/>
      <c r="T551" s="75"/>
      <c r="U551" s="141"/>
      <c r="V551" s="123"/>
      <c r="W551" s="75"/>
      <c r="X551" s="75"/>
      <c r="Y551" s="75"/>
      <c r="Z551" s="75"/>
      <c r="AA551" s="75"/>
      <c r="AB551" s="75"/>
      <c r="AC551" s="75"/>
      <c r="AD551" s="213"/>
      <c r="AL551" s="122"/>
      <c r="AM551" s="79"/>
      <c r="AO551" s="79"/>
      <c r="AP551" s="79"/>
      <c r="AQ551" s="79"/>
      <c r="AR551" s="79"/>
      <c r="AS551" s="79"/>
      <c r="AT551" s="79"/>
      <c r="AU551" s="79"/>
    </row>
    <row r="55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4"/>
      <c r="Q552" s="74"/>
      <c r="R552" s="74"/>
      <c r="S552" s="74"/>
      <c r="T552" s="75"/>
      <c r="U552" s="141"/>
      <c r="V552" s="123"/>
      <c r="W552" s="75"/>
      <c r="X552" s="75"/>
      <c r="Y552" s="75"/>
      <c r="Z552" s="75"/>
      <c r="AA552" s="75"/>
      <c r="AB552" s="75"/>
      <c r="AC552" s="75"/>
      <c r="AD552" s="213"/>
      <c r="AL552" s="122"/>
      <c r="AM552" s="79"/>
      <c r="AO552" s="79"/>
      <c r="AP552" s="79"/>
      <c r="AQ552" s="79"/>
      <c r="AR552" s="79"/>
      <c r="AS552" s="79"/>
      <c r="AT552" s="79"/>
      <c r="AU552" s="79"/>
    </row>
    <row r="553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4"/>
      <c r="Q553" s="74"/>
      <c r="R553" s="74"/>
      <c r="S553" s="74"/>
      <c r="T553" s="75"/>
      <c r="U553" s="141"/>
      <c r="V553" s="123"/>
      <c r="W553" s="75"/>
      <c r="X553" s="75"/>
      <c r="Y553" s="75"/>
      <c r="Z553" s="75"/>
      <c r="AA553" s="75"/>
      <c r="AB553" s="75"/>
      <c r="AC553" s="75"/>
      <c r="AD553" s="213"/>
      <c r="AL553" s="122"/>
      <c r="AM553" s="79"/>
      <c r="AO553" s="79"/>
      <c r="AP553" s="79"/>
      <c r="AQ553" s="79"/>
      <c r="AR553" s="79"/>
      <c r="AS553" s="79"/>
      <c r="AT553" s="79"/>
      <c r="AU553" s="79"/>
    </row>
    <row r="554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4"/>
      <c r="Q554" s="74"/>
      <c r="R554" s="74"/>
      <c r="S554" s="74"/>
      <c r="T554" s="75"/>
      <c r="U554" s="141"/>
      <c r="V554" s="123"/>
      <c r="W554" s="75"/>
      <c r="X554" s="75"/>
      <c r="Y554" s="75"/>
      <c r="Z554" s="75"/>
      <c r="AA554" s="75"/>
      <c r="AB554" s="75"/>
      <c r="AC554" s="75"/>
      <c r="AD554" s="213"/>
      <c r="AL554" s="122"/>
      <c r="AM554" s="79"/>
      <c r="AO554" s="79"/>
      <c r="AP554" s="79"/>
      <c r="AQ554" s="79"/>
      <c r="AR554" s="79"/>
      <c r="AS554" s="79"/>
      <c r="AT554" s="79"/>
      <c r="AU554" s="79"/>
    </row>
    <row r="555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4"/>
      <c r="Q555" s="74"/>
      <c r="R555" s="74"/>
      <c r="S555" s="74"/>
      <c r="T555" s="75"/>
      <c r="U555" s="141"/>
      <c r="V555" s="123"/>
      <c r="W555" s="75"/>
      <c r="X555" s="75"/>
      <c r="Y555" s="75"/>
      <c r="Z555" s="75"/>
      <c r="AA555" s="75"/>
      <c r="AB555" s="75"/>
      <c r="AC555" s="75"/>
      <c r="AD555" s="213"/>
      <c r="AL555" s="122"/>
      <c r="AM555" s="79"/>
      <c r="AO555" s="79"/>
      <c r="AP555" s="79"/>
      <c r="AQ555" s="79"/>
      <c r="AR555" s="79"/>
      <c r="AS555" s="79"/>
      <c r="AT555" s="79"/>
      <c r="AU555" s="79"/>
    </row>
    <row r="556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4"/>
      <c r="Q556" s="74"/>
      <c r="R556" s="74"/>
      <c r="S556" s="74"/>
      <c r="T556" s="75"/>
      <c r="U556" s="141"/>
      <c r="V556" s="123"/>
      <c r="W556" s="75"/>
      <c r="X556" s="75"/>
      <c r="Y556" s="75"/>
      <c r="Z556" s="75"/>
      <c r="AA556" s="75"/>
      <c r="AB556" s="75"/>
      <c r="AC556" s="75"/>
      <c r="AD556" s="213"/>
      <c r="AL556" s="122"/>
      <c r="AM556" s="79"/>
      <c r="AO556" s="79"/>
      <c r="AP556" s="79"/>
      <c r="AQ556" s="79"/>
      <c r="AR556" s="79"/>
      <c r="AS556" s="79"/>
      <c r="AT556" s="79"/>
      <c r="AU556" s="79"/>
    </row>
    <row r="557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4"/>
      <c r="Q557" s="74"/>
      <c r="R557" s="74"/>
      <c r="S557" s="74"/>
      <c r="T557" s="75"/>
      <c r="U557" s="141"/>
      <c r="V557" s="123"/>
      <c r="W557" s="75"/>
      <c r="X557" s="75"/>
      <c r="Y557" s="75"/>
      <c r="Z557" s="75"/>
      <c r="AA557" s="75"/>
      <c r="AB557" s="75"/>
      <c r="AC557" s="75"/>
      <c r="AD557" s="213"/>
      <c r="AL557" s="122"/>
      <c r="AM557" s="79"/>
      <c r="AO557" s="79"/>
      <c r="AP557" s="79"/>
      <c r="AQ557" s="79"/>
      <c r="AR557" s="79"/>
      <c r="AS557" s="79"/>
      <c r="AT557" s="79"/>
      <c r="AU557" s="79"/>
    </row>
    <row r="558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4"/>
      <c r="Q558" s="74"/>
      <c r="R558" s="74"/>
      <c r="S558" s="74"/>
      <c r="T558" s="75"/>
      <c r="U558" s="141"/>
      <c r="V558" s="123"/>
      <c r="W558" s="75"/>
      <c r="X558" s="75"/>
      <c r="Y558" s="75"/>
      <c r="Z558" s="75"/>
      <c r="AA558" s="75"/>
      <c r="AB558" s="75"/>
      <c r="AC558" s="75"/>
      <c r="AD558" s="213"/>
      <c r="AL558" s="122"/>
      <c r="AM558" s="79"/>
      <c r="AO558" s="79"/>
      <c r="AP558" s="79"/>
      <c r="AQ558" s="79"/>
      <c r="AR558" s="79"/>
      <c r="AS558" s="79"/>
      <c r="AT558" s="79"/>
      <c r="AU558" s="79"/>
    </row>
    <row r="559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4"/>
      <c r="Q559" s="74"/>
      <c r="R559" s="74"/>
      <c r="S559" s="74"/>
      <c r="T559" s="75"/>
      <c r="U559" s="141"/>
      <c r="V559" s="123"/>
      <c r="W559" s="75"/>
      <c r="X559" s="75"/>
      <c r="Y559" s="75"/>
      <c r="Z559" s="75"/>
      <c r="AA559" s="75"/>
      <c r="AB559" s="75"/>
      <c r="AC559" s="75"/>
      <c r="AD559" s="213"/>
      <c r="AL559" s="122"/>
      <c r="AM559" s="79"/>
      <c r="AO559" s="79"/>
      <c r="AP559" s="79"/>
      <c r="AQ559" s="79"/>
      <c r="AR559" s="79"/>
      <c r="AS559" s="79"/>
      <c r="AT559" s="79"/>
      <c r="AU559" s="79"/>
    </row>
    <row r="560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4"/>
      <c r="Q560" s="74"/>
      <c r="R560" s="74"/>
      <c r="S560" s="74"/>
      <c r="T560" s="75"/>
      <c r="U560" s="141"/>
      <c r="V560" s="123"/>
      <c r="W560" s="75"/>
      <c r="X560" s="75"/>
      <c r="Y560" s="75"/>
      <c r="Z560" s="75"/>
      <c r="AA560" s="75"/>
      <c r="AB560" s="75"/>
      <c r="AC560" s="75"/>
      <c r="AD560" s="213"/>
      <c r="AL560" s="122"/>
      <c r="AM560" s="79"/>
      <c r="AO560" s="79"/>
      <c r="AP560" s="79"/>
      <c r="AQ560" s="79"/>
      <c r="AR560" s="79"/>
      <c r="AS560" s="79"/>
      <c r="AT560" s="79"/>
      <c r="AU560" s="79"/>
    </row>
    <row r="56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4"/>
      <c r="Q561" s="74"/>
      <c r="R561" s="74"/>
      <c r="S561" s="74"/>
      <c r="T561" s="75"/>
      <c r="U561" s="141"/>
      <c r="V561" s="123"/>
      <c r="W561" s="75"/>
      <c r="X561" s="75"/>
      <c r="Y561" s="75"/>
      <c r="Z561" s="75"/>
      <c r="AA561" s="75"/>
      <c r="AB561" s="75"/>
      <c r="AC561" s="75"/>
      <c r="AD561" s="213"/>
      <c r="AL561" s="122"/>
      <c r="AM561" s="79"/>
      <c r="AO561" s="79"/>
      <c r="AP561" s="79"/>
      <c r="AQ561" s="79"/>
      <c r="AR561" s="79"/>
      <c r="AS561" s="79"/>
      <c r="AT561" s="79"/>
      <c r="AU561" s="79"/>
    </row>
    <row r="56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4"/>
      <c r="Q562" s="74"/>
      <c r="R562" s="74"/>
      <c r="S562" s="74"/>
      <c r="T562" s="75"/>
      <c r="U562" s="141"/>
      <c r="V562" s="123"/>
      <c r="W562" s="75"/>
      <c r="X562" s="75"/>
      <c r="Y562" s="75"/>
      <c r="Z562" s="75"/>
      <c r="AA562" s="75"/>
      <c r="AB562" s="75"/>
      <c r="AC562" s="75"/>
      <c r="AD562" s="213"/>
      <c r="AL562" s="122"/>
      <c r="AM562" s="79"/>
      <c r="AO562" s="79"/>
      <c r="AP562" s="79"/>
      <c r="AQ562" s="79"/>
      <c r="AR562" s="79"/>
      <c r="AS562" s="79"/>
      <c r="AT562" s="79"/>
      <c r="AU562" s="79"/>
    </row>
    <row r="563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4"/>
      <c r="Q563" s="74"/>
      <c r="R563" s="74"/>
      <c r="S563" s="74"/>
      <c r="T563" s="75"/>
      <c r="U563" s="141"/>
      <c r="V563" s="123"/>
      <c r="W563" s="75"/>
      <c r="X563" s="75"/>
      <c r="Y563" s="75"/>
      <c r="Z563" s="75"/>
      <c r="AA563" s="75"/>
      <c r="AB563" s="75"/>
      <c r="AC563" s="75"/>
      <c r="AD563" s="213"/>
      <c r="AL563" s="122"/>
      <c r="AM563" s="79"/>
      <c r="AO563" s="79"/>
      <c r="AP563" s="79"/>
      <c r="AQ563" s="79"/>
      <c r="AR563" s="79"/>
      <c r="AS563" s="79"/>
      <c r="AT563" s="79"/>
      <c r="AU563" s="79"/>
    </row>
    <row r="564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4"/>
      <c r="Q564" s="74"/>
      <c r="R564" s="74"/>
      <c r="S564" s="74"/>
      <c r="T564" s="75"/>
      <c r="U564" s="141"/>
      <c r="V564" s="123"/>
      <c r="W564" s="75"/>
      <c r="X564" s="75"/>
      <c r="Y564" s="75"/>
      <c r="Z564" s="75"/>
      <c r="AA564" s="75"/>
      <c r="AB564" s="75"/>
      <c r="AC564" s="75"/>
      <c r="AD564" s="213"/>
      <c r="AL564" s="122"/>
      <c r="AM564" s="79"/>
      <c r="AO564" s="79"/>
      <c r="AP564" s="79"/>
      <c r="AQ564" s="79"/>
      <c r="AR564" s="79"/>
      <c r="AS564" s="79"/>
      <c r="AT564" s="79"/>
      <c r="AU564" s="79"/>
    </row>
    <row r="565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4"/>
      <c r="Q565" s="74"/>
      <c r="R565" s="74"/>
      <c r="S565" s="74"/>
      <c r="T565" s="75"/>
      <c r="U565" s="141"/>
      <c r="V565" s="123"/>
      <c r="W565" s="75"/>
      <c r="X565" s="75"/>
      <c r="Y565" s="75"/>
      <c r="Z565" s="75"/>
      <c r="AA565" s="75"/>
      <c r="AB565" s="75"/>
      <c r="AC565" s="75"/>
      <c r="AD565" s="213"/>
      <c r="AL565" s="122"/>
      <c r="AM565" s="79"/>
      <c r="AO565" s="79"/>
      <c r="AP565" s="79"/>
      <c r="AQ565" s="79"/>
      <c r="AR565" s="79"/>
      <c r="AS565" s="79"/>
      <c r="AT565" s="79"/>
      <c r="AU565" s="79"/>
    </row>
    <row r="566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4"/>
      <c r="Q566" s="74"/>
      <c r="R566" s="74"/>
      <c r="S566" s="74"/>
      <c r="T566" s="75"/>
      <c r="U566" s="141"/>
      <c r="V566" s="123"/>
      <c r="W566" s="75"/>
      <c r="X566" s="75"/>
      <c r="Y566" s="75"/>
      <c r="Z566" s="75"/>
      <c r="AA566" s="75"/>
      <c r="AB566" s="75"/>
      <c r="AC566" s="75"/>
      <c r="AD566" s="213"/>
      <c r="AL566" s="122"/>
      <c r="AM566" s="79"/>
      <c r="AO566" s="79"/>
      <c r="AP566" s="79"/>
      <c r="AQ566" s="79"/>
      <c r="AR566" s="79"/>
      <c r="AS566" s="79"/>
      <c r="AT566" s="79"/>
      <c r="AU566" s="79"/>
    </row>
    <row r="567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4"/>
      <c r="Q567" s="74"/>
      <c r="R567" s="74"/>
      <c r="S567" s="74"/>
      <c r="T567" s="75"/>
      <c r="U567" s="141"/>
      <c r="V567" s="123"/>
      <c r="W567" s="75"/>
      <c r="X567" s="75"/>
      <c r="Y567" s="75"/>
      <c r="Z567" s="75"/>
      <c r="AA567" s="75"/>
      <c r="AB567" s="75"/>
      <c r="AC567" s="75"/>
      <c r="AD567" s="213"/>
      <c r="AL567" s="122"/>
      <c r="AM567" s="79"/>
      <c r="AO567" s="79"/>
      <c r="AP567" s="79"/>
      <c r="AQ567" s="79"/>
      <c r="AR567" s="79"/>
      <c r="AS567" s="79"/>
      <c r="AT567" s="79"/>
      <c r="AU567" s="79"/>
    </row>
    <row r="568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4"/>
      <c r="Q568" s="74"/>
      <c r="R568" s="74"/>
      <c r="S568" s="74"/>
      <c r="T568" s="75"/>
      <c r="U568" s="141"/>
      <c r="V568" s="123"/>
      <c r="W568" s="75"/>
      <c r="X568" s="75"/>
      <c r="Y568" s="75"/>
      <c r="Z568" s="75"/>
      <c r="AA568" s="75"/>
      <c r="AB568" s="75"/>
      <c r="AC568" s="75"/>
      <c r="AD568" s="213"/>
      <c r="AL568" s="122"/>
      <c r="AM568" s="79"/>
      <c r="AO568" s="79"/>
      <c r="AP568" s="79"/>
      <c r="AQ568" s="79"/>
      <c r="AR568" s="79"/>
      <c r="AS568" s="79"/>
      <c r="AT568" s="79"/>
      <c r="AU568" s="79"/>
    </row>
    <row r="569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4"/>
      <c r="Q569" s="74"/>
      <c r="R569" s="74"/>
      <c r="S569" s="74"/>
      <c r="T569" s="75"/>
      <c r="U569" s="141"/>
      <c r="V569" s="123"/>
      <c r="W569" s="75"/>
      <c r="X569" s="75"/>
      <c r="Y569" s="75"/>
      <c r="Z569" s="75"/>
      <c r="AA569" s="75"/>
      <c r="AB569" s="75"/>
      <c r="AC569" s="75"/>
      <c r="AD569" s="213"/>
      <c r="AL569" s="122"/>
      <c r="AM569" s="79"/>
      <c r="AO569" s="79"/>
      <c r="AP569" s="79"/>
      <c r="AQ569" s="79"/>
      <c r="AR569" s="79"/>
      <c r="AS569" s="79"/>
      <c r="AT569" s="79"/>
      <c r="AU569" s="79"/>
    </row>
    <row r="570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4"/>
      <c r="Q570" s="74"/>
      <c r="R570" s="74"/>
      <c r="S570" s="74"/>
      <c r="T570" s="75"/>
      <c r="U570" s="141"/>
      <c r="V570" s="123"/>
      <c r="W570" s="75"/>
      <c r="X570" s="75"/>
      <c r="Y570" s="75"/>
      <c r="Z570" s="75"/>
      <c r="AA570" s="75"/>
      <c r="AB570" s="75"/>
      <c r="AC570" s="75"/>
      <c r="AD570" s="213"/>
      <c r="AL570" s="122"/>
      <c r="AM570" s="79"/>
      <c r="AO570" s="79"/>
      <c r="AP570" s="79"/>
      <c r="AQ570" s="79"/>
      <c r="AR570" s="79"/>
      <c r="AS570" s="79"/>
      <c r="AT570" s="79"/>
      <c r="AU570" s="79"/>
    </row>
    <row r="57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4"/>
      <c r="Q571" s="74"/>
      <c r="R571" s="74"/>
      <c r="S571" s="74"/>
      <c r="T571" s="75"/>
      <c r="U571" s="141"/>
      <c r="V571" s="123"/>
      <c r="W571" s="75"/>
      <c r="X571" s="75"/>
      <c r="Y571" s="75"/>
      <c r="Z571" s="75"/>
      <c r="AA571" s="75"/>
      <c r="AB571" s="75"/>
      <c r="AC571" s="75"/>
      <c r="AD571" s="213"/>
      <c r="AL571" s="122"/>
      <c r="AM571" s="79"/>
      <c r="AO571" s="79"/>
      <c r="AP571" s="79"/>
      <c r="AQ571" s="79"/>
      <c r="AR571" s="79"/>
      <c r="AS571" s="79"/>
      <c r="AT571" s="79"/>
      <c r="AU571" s="79"/>
    </row>
    <row r="57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4"/>
      <c r="Q572" s="74"/>
      <c r="R572" s="74"/>
      <c r="S572" s="74"/>
      <c r="T572" s="75"/>
      <c r="U572" s="141"/>
      <c r="V572" s="123"/>
      <c r="W572" s="75"/>
      <c r="X572" s="75"/>
      <c r="Y572" s="75"/>
      <c r="Z572" s="75"/>
      <c r="AA572" s="75"/>
      <c r="AB572" s="75"/>
      <c r="AC572" s="75"/>
      <c r="AD572" s="213"/>
      <c r="AL572" s="122"/>
      <c r="AM572" s="79"/>
      <c r="AO572" s="79"/>
      <c r="AP572" s="79"/>
      <c r="AQ572" s="79"/>
      <c r="AR572" s="79"/>
      <c r="AS572" s="79"/>
      <c r="AT572" s="79"/>
      <c r="AU572" s="79"/>
    </row>
    <row r="573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4"/>
      <c r="Q573" s="74"/>
      <c r="R573" s="74"/>
      <c r="S573" s="74"/>
      <c r="T573" s="75"/>
      <c r="U573" s="141"/>
      <c r="V573" s="123"/>
      <c r="W573" s="75"/>
      <c r="X573" s="75"/>
      <c r="Y573" s="75"/>
      <c r="Z573" s="75"/>
      <c r="AA573" s="75"/>
      <c r="AB573" s="75"/>
      <c r="AC573" s="75"/>
      <c r="AD573" s="213"/>
      <c r="AL573" s="122"/>
      <c r="AM573" s="79"/>
      <c r="AO573" s="79"/>
      <c r="AP573" s="79"/>
      <c r="AQ573" s="79"/>
      <c r="AR573" s="79"/>
      <c r="AS573" s="79"/>
      <c r="AT573" s="79"/>
      <c r="AU573" s="79"/>
    </row>
    <row r="574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4"/>
      <c r="Q574" s="74"/>
      <c r="R574" s="74"/>
      <c r="S574" s="74"/>
      <c r="T574" s="75"/>
      <c r="U574" s="141"/>
      <c r="V574" s="123"/>
      <c r="W574" s="75"/>
      <c r="X574" s="75"/>
      <c r="Y574" s="75"/>
      <c r="Z574" s="75"/>
      <c r="AA574" s="75"/>
      <c r="AB574" s="75"/>
      <c r="AC574" s="75"/>
      <c r="AD574" s="213"/>
      <c r="AL574" s="122"/>
      <c r="AM574" s="79"/>
      <c r="AO574" s="79"/>
      <c r="AP574" s="79"/>
      <c r="AQ574" s="79"/>
      <c r="AR574" s="79"/>
      <c r="AS574" s="79"/>
      <c r="AT574" s="79"/>
      <c r="AU574" s="79"/>
    </row>
    <row r="575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4"/>
      <c r="Q575" s="74"/>
      <c r="R575" s="74"/>
      <c r="S575" s="74"/>
      <c r="T575" s="75"/>
      <c r="U575" s="141"/>
      <c r="V575" s="123"/>
      <c r="W575" s="75"/>
      <c r="X575" s="75"/>
      <c r="Y575" s="75"/>
      <c r="Z575" s="75"/>
      <c r="AA575" s="75"/>
      <c r="AB575" s="75"/>
      <c r="AC575" s="75"/>
      <c r="AD575" s="213"/>
      <c r="AL575" s="122"/>
      <c r="AM575" s="79"/>
      <c r="AO575" s="79"/>
      <c r="AP575" s="79"/>
      <c r="AQ575" s="79"/>
      <c r="AR575" s="79"/>
      <c r="AS575" s="79"/>
      <c r="AT575" s="79"/>
      <c r="AU575" s="79"/>
    </row>
    <row r="576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4"/>
      <c r="Q576" s="74"/>
      <c r="R576" s="74"/>
      <c r="S576" s="74"/>
      <c r="T576" s="75"/>
      <c r="U576" s="141"/>
      <c r="V576" s="123"/>
      <c r="W576" s="75"/>
      <c r="X576" s="75"/>
      <c r="Y576" s="75"/>
      <c r="Z576" s="75"/>
      <c r="AA576" s="75"/>
      <c r="AB576" s="75"/>
      <c r="AC576" s="75"/>
      <c r="AD576" s="213"/>
      <c r="AL576" s="122"/>
      <c r="AM576" s="79"/>
      <c r="AO576" s="79"/>
      <c r="AP576" s="79"/>
      <c r="AQ576" s="79"/>
      <c r="AR576" s="79"/>
      <c r="AS576" s="79"/>
      <c r="AT576" s="79"/>
      <c r="AU576" s="79"/>
    </row>
    <row r="577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4"/>
      <c r="Q577" s="74"/>
      <c r="R577" s="74"/>
      <c r="S577" s="74"/>
      <c r="T577" s="75"/>
      <c r="U577" s="141"/>
      <c r="V577" s="123"/>
      <c r="W577" s="75"/>
      <c r="X577" s="75"/>
      <c r="Y577" s="75"/>
      <c r="Z577" s="75"/>
      <c r="AA577" s="75"/>
      <c r="AB577" s="75"/>
      <c r="AC577" s="75"/>
      <c r="AD577" s="213"/>
      <c r="AL577" s="122"/>
      <c r="AM577" s="79"/>
      <c r="AO577" s="79"/>
      <c r="AP577" s="79"/>
      <c r="AQ577" s="79"/>
      <c r="AR577" s="79"/>
      <c r="AS577" s="79"/>
      <c r="AT577" s="79"/>
      <c r="AU577" s="79"/>
    </row>
    <row r="578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4"/>
      <c r="Q578" s="74"/>
      <c r="R578" s="74"/>
      <c r="S578" s="74"/>
      <c r="T578" s="75"/>
      <c r="U578" s="141"/>
      <c r="V578" s="123"/>
      <c r="W578" s="75"/>
      <c r="X578" s="75"/>
      <c r="Y578" s="75"/>
      <c r="Z578" s="75"/>
      <c r="AA578" s="75"/>
      <c r="AB578" s="75"/>
      <c r="AC578" s="75"/>
      <c r="AD578" s="213"/>
      <c r="AL578" s="122"/>
      <c r="AM578" s="79"/>
      <c r="AO578" s="79"/>
      <c r="AP578" s="79"/>
      <c r="AQ578" s="79"/>
      <c r="AR578" s="79"/>
      <c r="AS578" s="79"/>
      <c r="AT578" s="79"/>
      <c r="AU578" s="79"/>
    </row>
    <row r="579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4"/>
      <c r="Q579" s="74"/>
      <c r="R579" s="74"/>
      <c r="S579" s="74"/>
      <c r="T579" s="75"/>
      <c r="U579" s="141"/>
      <c r="V579" s="123"/>
      <c r="W579" s="75"/>
      <c r="X579" s="75"/>
      <c r="Y579" s="75"/>
      <c r="Z579" s="75"/>
      <c r="AA579" s="75"/>
      <c r="AB579" s="75"/>
      <c r="AC579" s="75"/>
      <c r="AD579" s="213"/>
      <c r="AL579" s="122"/>
      <c r="AM579" s="79"/>
      <c r="AO579" s="79"/>
      <c r="AP579" s="79"/>
      <c r="AQ579" s="79"/>
      <c r="AR579" s="79"/>
      <c r="AS579" s="79"/>
      <c r="AT579" s="79"/>
      <c r="AU579" s="79"/>
    </row>
    <row r="580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4"/>
      <c r="Q580" s="74"/>
      <c r="R580" s="74"/>
      <c r="S580" s="74"/>
      <c r="T580" s="75"/>
      <c r="U580" s="141"/>
      <c r="V580" s="123"/>
      <c r="W580" s="75"/>
      <c r="X580" s="75"/>
      <c r="Y580" s="75"/>
      <c r="Z580" s="75"/>
      <c r="AA580" s="75"/>
      <c r="AB580" s="75"/>
      <c r="AC580" s="75"/>
      <c r="AD580" s="213"/>
      <c r="AL580" s="122"/>
      <c r="AM580" s="79"/>
      <c r="AO580" s="79"/>
      <c r="AP580" s="79"/>
      <c r="AQ580" s="79"/>
      <c r="AR580" s="79"/>
      <c r="AS580" s="79"/>
      <c r="AT580" s="79"/>
      <c r="AU580" s="79"/>
    </row>
    <row r="58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4"/>
      <c r="Q581" s="74"/>
      <c r="R581" s="74"/>
      <c r="S581" s="74"/>
      <c r="T581" s="75"/>
      <c r="U581" s="141"/>
      <c r="V581" s="123"/>
      <c r="W581" s="75"/>
      <c r="X581" s="75"/>
      <c r="Y581" s="75"/>
      <c r="Z581" s="75"/>
      <c r="AA581" s="75"/>
      <c r="AB581" s="75"/>
      <c r="AC581" s="75"/>
      <c r="AD581" s="213"/>
      <c r="AL581" s="122"/>
      <c r="AM581" s="79"/>
      <c r="AO581" s="79"/>
      <c r="AP581" s="79"/>
      <c r="AQ581" s="79"/>
      <c r="AR581" s="79"/>
      <c r="AS581" s="79"/>
      <c r="AT581" s="79"/>
      <c r="AU581" s="79"/>
    </row>
    <row r="58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4"/>
      <c r="Q582" s="74"/>
      <c r="R582" s="74"/>
      <c r="S582" s="74"/>
      <c r="T582" s="75"/>
      <c r="U582" s="141"/>
      <c r="V582" s="123"/>
      <c r="W582" s="75"/>
      <c r="X582" s="75"/>
      <c r="Y582" s="75"/>
      <c r="Z582" s="75"/>
      <c r="AA582" s="75"/>
      <c r="AB582" s="75"/>
      <c r="AC582" s="75"/>
      <c r="AD582" s="213"/>
      <c r="AL582" s="122"/>
      <c r="AM582" s="79"/>
      <c r="AO582" s="79"/>
      <c r="AP582" s="79"/>
      <c r="AQ582" s="79"/>
      <c r="AR582" s="79"/>
      <c r="AS582" s="79"/>
      <c r="AT582" s="79"/>
      <c r="AU582" s="79"/>
    </row>
    <row r="583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4"/>
      <c r="Q583" s="74"/>
      <c r="R583" s="74"/>
      <c r="S583" s="74"/>
      <c r="T583" s="75"/>
      <c r="U583" s="141"/>
      <c r="V583" s="123"/>
      <c r="W583" s="75"/>
      <c r="X583" s="75"/>
      <c r="Y583" s="75"/>
      <c r="Z583" s="75"/>
      <c r="AA583" s="75"/>
      <c r="AB583" s="75"/>
      <c r="AC583" s="75"/>
      <c r="AD583" s="213"/>
      <c r="AL583" s="122"/>
      <c r="AM583" s="79"/>
      <c r="AO583" s="79"/>
      <c r="AP583" s="79"/>
      <c r="AQ583" s="79"/>
      <c r="AR583" s="79"/>
      <c r="AS583" s="79"/>
      <c r="AT583" s="79"/>
      <c r="AU583" s="79"/>
    </row>
    <row r="584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4"/>
      <c r="Q584" s="74"/>
      <c r="R584" s="74"/>
      <c r="S584" s="74"/>
      <c r="T584" s="75"/>
      <c r="U584" s="141"/>
      <c r="V584" s="123"/>
      <c r="W584" s="75"/>
      <c r="X584" s="75"/>
      <c r="Y584" s="75"/>
      <c r="Z584" s="75"/>
      <c r="AA584" s="75"/>
      <c r="AB584" s="75"/>
      <c r="AC584" s="75"/>
      <c r="AD584" s="213"/>
      <c r="AL584" s="122"/>
      <c r="AM584" s="79"/>
      <c r="AO584" s="79"/>
      <c r="AP584" s="79"/>
      <c r="AQ584" s="79"/>
      <c r="AR584" s="79"/>
      <c r="AS584" s="79"/>
      <c r="AT584" s="79"/>
      <c r="AU584" s="79"/>
    </row>
    <row r="585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4"/>
      <c r="Q585" s="74"/>
      <c r="R585" s="74"/>
      <c r="S585" s="74"/>
      <c r="T585" s="75"/>
      <c r="U585" s="141"/>
      <c r="V585" s="123"/>
      <c r="W585" s="75"/>
      <c r="X585" s="75"/>
      <c r="Y585" s="75"/>
      <c r="Z585" s="75"/>
      <c r="AA585" s="75"/>
      <c r="AB585" s="75"/>
      <c r="AC585" s="75"/>
      <c r="AD585" s="213"/>
      <c r="AL585" s="122"/>
      <c r="AM585" s="79"/>
      <c r="AO585" s="79"/>
      <c r="AP585" s="79"/>
      <c r="AQ585" s="79"/>
      <c r="AR585" s="79"/>
      <c r="AS585" s="79"/>
      <c r="AT585" s="79"/>
      <c r="AU585" s="79"/>
    </row>
    <row r="586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4"/>
      <c r="Q586" s="74"/>
      <c r="R586" s="74"/>
      <c r="S586" s="74"/>
      <c r="T586" s="75"/>
      <c r="U586" s="141"/>
      <c r="V586" s="123"/>
      <c r="W586" s="75"/>
      <c r="X586" s="75"/>
      <c r="Y586" s="75"/>
      <c r="Z586" s="75"/>
      <c r="AA586" s="75"/>
      <c r="AB586" s="75"/>
      <c r="AC586" s="75"/>
      <c r="AD586" s="213"/>
      <c r="AL586" s="122"/>
      <c r="AM586" s="79"/>
      <c r="AO586" s="79"/>
      <c r="AP586" s="79"/>
      <c r="AQ586" s="79"/>
      <c r="AR586" s="79"/>
      <c r="AS586" s="79"/>
      <c r="AT586" s="79"/>
      <c r="AU586" s="79"/>
    </row>
    <row r="587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4"/>
      <c r="Q587" s="74"/>
      <c r="R587" s="74"/>
      <c r="S587" s="74"/>
      <c r="T587" s="75"/>
      <c r="U587" s="141"/>
      <c r="V587" s="123"/>
      <c r="W587" s="75"/>
      <c r="X587" s="75"/>
      <c r="Y587" s="75"/>
      <c r="Z587" s="75"/>
      <c r="AA587" s="75"/>
      <c r="AB587" s="75"/>
      <c r="AC587" s="75"/>
      <c r="AD587" s="213"/>
      <c r="AL587" s="122"/>
      <c r="AM587" s="79"/>
      <c r="AO587" s="79"/>
      <c r="AP587" s="79"/>
      <c r="AQ587" s="79"/>
      <c r="AR587" s="79"/>
      <c r="AS587" s="79"/>
      <c r="AT587" s="79"/>
      <c r="AU587" s="79"/>
    </row>
    <row r="588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4"/>
      <c r="Q588" s="74"/>
      <c r="R588" s="74"/>
      <c r="S588" s="74"/>
      <c r="T588" s="75"/>
      <c r="U588" s="141"/>
      <c r="V588" s="123"/>
      <c r="W588" s="75"/>
      <c r="X588" s="75"/>
      <c r="Y588" s="75"/>
      <c r="Z588" s="75"/>
      <c r="AA588" s="75"/>
      <c r="AB588" s="75"/>
      <c r="AC588" s="75"/>
      <c r="AD588" s="213"/>
      <c r="AL588" s="122"/>
      <c r="AM588" s="79"/>
      <c r="AO588" s="79"/>
      <c r="AP588" s="79"/>
      <c r="AQ588" s="79"/>
      <c r="AR588" s="79"/>
      <c r="AS588" s="79"/>
      <c r="AT588" s="79"/>
      <c r="AU588" s="79"/>
    </row>
    <row r="589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4"/>
      <c r="Q589" s="74"/>
      <c r="R589" s="74"/>
      <c r="S589" s="74"/>
      <c r="T589" s="75"/>
      <c r="U589" s="141"/>
      <c r="V589" s="123"/>
      <c r="W589" s="75"/>
      <c r="X589" s="75"/>
      <c r="Y589" s="75"/>
      <c r="Z589" s="75"/>
      <c r="AA589" s="75"/>
      <c r="AB589" s="75"/>
      <c r="AC589" s="75"/>
      <c r="AD589" s="213"/>
      <c r="AL589" s="122"/>
      <c r="AM589" s="79"/>
      <c r="AO589" s="79"/>
      <c r="AP589" s="79"/>
      <c r="AQ589" s="79"/>
      <c r="AR589" s="79"/>
      <c r="AS589" s="79"/>
      <c r="AT589" s="79"/>
      <c r="AU589" s="79"/>
    </row>
    <row r="590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4"/>
      <c r="Q590" s="74"/>
      <c r="R590" s="74"/>
      <c r="S590" s="74"/>
      <c r="T590" s="75"/>
      <c r="U590" s="141"/>
      <c r="V590" s="123"/>
      <c r="W590" s="75"/>
      <c r="X590" s="75"/>
      <c r="Y590" s="75"/>
      <c r="Z590" s="75"/>
      <c r="AA590" s="75"/>
      <c r="AB590" s="75"/>
      <c r="AC590" s="75"/>
      <c r="AD590" s="213"/>
      <c r="AL590" s="122"/>
      <c r="AM590" s="79"/>
      <c r="AO590" s="79"/>
      <c r="AP590" s="79"/>
      <c r="AQ590" s="79"/>
      <c r="AR590" s="79"/>
      <c r="AS590" s="79"/>
      <c r="AT590" s="79"/>
      <c r="AU590" s="79"/>
    </row>
    <row r="59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4"/>
      <c r="Q591" s="74"/>
      <c r="R591" s="74"/>
      <c r="S591" s="74"/>
      <c r="T591" s="75"/>
      <c r="U591" s="141"/>
      <c r="V591" s="123"/>
      <c r="W591" s="75"/>
      <c r="X591" s="75"/>
      <c r="Y591" s="75"/>
      <c r="Z591" s="75"/>
      <c r="AA591" s="75"/>
      <c r="AB591" s="75"/>
      <c r="AC591" s="75"/>
      <c r="AD591" s="213"/>
      <c r="AL591" s="122"/>
      <c r="AM591" s="79"/>
      <c r="AO591" s="79"/>
      <c r="AP591" s="79"/>
      <c r="AQ591" s="79"/>
      <c r="AR591" s="79"/>
      <c r="AS591" s="79"/>
      <c r="AT591" s="79"/>
      <c r="AU591" s="79"/>
    </row>
    <row r="59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4"/>
      <c r="Q592" s="74"/>
      <c r="R592" s="74"/>
      <c r="S592" s="74"/>
      <c r="T592" s="75"/>
      <c r="U592" s="141"/>
      <c r="V592" s="123"/>
      <c r="W592" s="75"/>
      <c r="X592" s="75"/>
      <c r="Y592" s="75"/>
      <c r="Z592" s="75"/>
      <c r="AA592" s="75"/>
      <c r="AB592" s="75"/>
      <c r="AC592" s="75"/>
      <c r="AD592" s="213"/>
      <c r="AL592" s="122"/>
      <c r="AM592" s="79"/>
      <c r="AO592" s="79"/>
      <c r="AP592" s="79"/>
      <c r="AQ592" s="79"/>
      <c r="AR592" s="79"/>
      <c r="AS592" s="79"/>
      <c r="AT592" s="79"/>
      <c r="AU592" s="79"/>
    </row>
    <row r="593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4"/>
      <c r="Q593" s="74"/>
      <c r="R593" s="74"/>
      <c r="S593" s="74"/>
      <c r="T593" s="75"/>
      <c r="U593" s="141"/>
      <c r="V593" s="123"/>
      <c r="W593" s="75"/>
      <c r="X593" s="75"/>
      <c r="Y593" s="75"/>
      <c r="Z593" s="75"/>
      <c r="AA593" s="75"/>
      <c r="AB593" s="75"/>
      <c r="AC593" s="75"/>
      <c r="AD593" s="213"/>
      <c r="AL593" s="122"/>
      <c r="AM593" s="79"/>
      <c r="AO593" s="79"/>
      <c r="AP593" s="79"/>
      <c r="AQ593" s="79"/>
      <c r="AR593" s="79"/>
      <c r="AS593" s="79"/>
      <c r="AT593" s="79"/>
      <c r="AU593" s="79"/>
    </row>
    <row r="594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4"/>
      <c r="Q594" s="74"/>
      <c r="R594" s="74"/>
      <c r="S594" s="74"/>
      <c r="T594" s="75"/>
      <c r="U594" s="141"/>
      <c r="V594" s="123"/>
      <c r="W594" s="75"/>
      <c r="X594" s="75"/>
      <c r="Y594" s="75"/>
      <c r="Z594" s="75"/>
      <c r="AA594" s="75"/>
      <c r="AB594" s="75"/>
      <c r="AC594" s="75"/>
      <c r="AD594" s="213"/>
      <c r="AL594" s="122"/>
      <c r="AM594" s="79"/>
      <c r="AO594" s="79"/>
      <c r="AP594" s="79"/>
      <c r="AQ594" s="79"/>
      <c r="AR594" s="79"/>
      <c r="AS594" s="79"/>
      <c r="AT594" s="79"/>
      <c r="AU594" s="79"/>
    </row>
    <row r="595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4"/>
      <c r="Q595" s="74"/>
      <c r="R595" s="74"/>
      <c r="S595" s="74"/>
      <c r="T595" s="75"/>
      <c r="U595" s="141"/>
      <c r="V595" s="123"/>
      <c r="W595" s="75"/>
      <c r="X595" s="75"/>
      <c r="Y595" s="75"/>
      <c r="Z595" s="75"/>
      <c r="AA595" s="75"/>
      <c r="AB595" s="75"/>
      <c r="AC595" s="75"/>
      <c r="AD595" s="213"/>
      <c r="AL595" s="122"/>
      <c r="AM595" s="79"/>
      <c r="AO595" s="79"/>
      <c r="AP595" s="79"/>
      <c r="AQ595" s="79"/>
      <c r="AR595" s="79"/>
      <c r="AS595" s="79"/>
      <c r="AT595" s="79"/>
      <c r="AU595" s="79"/>
    </row>
    <row r="596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4"/>
      <c r="Q596" s="74"/>
      <c r="R596" s="74"/>
      <c r="S596" s="74"/>
      <c r="T596" s="75"/>
      <c r="U596" s="141"/>
      <c r="V596" s="123"/>
      <c r="W596" s="75"/>
      <c r="X596" s="75"/>
      <c r="Y596" s="75"/>
      <c r="Z596" s="75"/>
      <c r="AA596" s="75"/>
      <c r="AB596" s="75"/>
      <c r="AC596" s="75"/>
      <c r="AD596" s="213"/>
      <c r="AL596" s="122"/>
      <c r="AM596" s="79"/>
      <c r="AO596" s="79"/>
      <c r="AP596" s="79"/>
      <c r="AQ596" s="79"/>
      <c r="AR596" s="79"/>
      <c r="AS596" s="79"/>
      <c r="AT596" s="79"/>
      <c r="AU596" s="79"/>
    </row>
    <row r="597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4"/>
      <c r="Q597" s="74"/>
      <c r="R597" s="74"/>
      <c r="S597" s="74"/>
      <c r="T597" s="75"/>
      <c r="U597" s="141"/>
      <c r="V597" s="123"/>
      <c r="W597" s="75"/>
      <c r="X597" s="75"/>
      <c r="Y597" s="75"/>
      <c r="Z597" s="75"/>
      <c r="AA597" s="75"/>
      <c r="AB597" s="75"/>
      <c r="AC597" s="75"/>
      <c r="AD597" s="213"/>
      <c r="AL597" s="122"/>
      <c r="AM597" s="79"/>
      <c r="AO597" s="79"/>
      <c r="AP597" s="79"/>
      <c r="AQ597" s="79"/>
      <c r="AR597" s="79"/>
      <c r="AS597" s="79"/>
      <c r="AT597" s="79"/>
      <c r="AU597" s="79"/>
    </row>
    <row r="598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4"/>
      <c r="Q598" s="74"/>
      <c r="R598" s="74"/>
      <c r="S598" s="74"/>
      <c r="T598" s="75"/>
      <c r="U598" s="141"/>
      <c r="V598" s="123"/>
      <c r="W598" s="75"/>
      <c r="X598" s="75"/>
      <c r="Y598" s="75"/>
      <c r="Z598" s="75"/>
      <c r="AA598" s="75"/>
      <c r="AB598" s="75"/>
      <c r="AC598" s="75"/>
      <c r="AD598" s="213"/>
      <c r="AL598" s="122"/>
      <c r="AM598" s="79"/>
      <c r="AO598" s="79"/>
      <c r="AP598" s="79"/>
      <c r="AQ598" s="79"/>
      <c r="AR598" s="79"/>
      <c r="AS598" s="79"/>
      <c r="AT598" s="79"/>
      <c r="AU598" s="79"/>
    </row>
    <row r="599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4"/>
      <c r="Q599" s="74"/>
      <c r="R599" s="74"/>
      <c r="S599" s="74"/>
      <c r="T599" s="75"/>
      <c r="U599" s="141"/>
      <c r="V599" s="123"/>
      <c r="W599" s="75"/>
      <c r="X599" s="75"/>
      <c r="Y599" s="75"/>
      <c r="Z599" s="75"/>
      <c r="AA599" s="75"/>
      <c r="AB599" s="75"/>
      <c r="AC599" s="75"/>
      <c r="AD599" s="213"/>
      <c r="AL599" s="122"/>
      <c r="AM599" s="79"/>
      <c r="AO599" s="79"/>
      <c r="AP599" s="79"/>
      <c r="AQ599" s="79"/>
      <c r="AR599" s="79"/>
      <c r="AS599" s="79"/>
      <c r="AT599" s="79"/>
      <c r="AU599" s="79"/>
    </row>
    <row r="600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4"/>
      <c r="Q600" s="74"/>
      <c r="R600" s="74"/>
      <c r="S600" s="74"/>
      <c r="T600" s="75"/>
      <c r="U600" s="141"/>
      <c r="V600" s="123"/>
      <c r="W600" s="75"/>
      <c r="X600" s="75"/>
      <c r="Y600" s="75"/>
      <c r="Z600" s="75"/>
      <c r="AA600" s="75"/>
      <c r="AB600" s="75"/>
      <c r="AC600" s="75"/>
      <c r="AD600" s="213"/>
      <c r="AL600" s="122"/>
      <c r="AM600" s="79"/>
      <c r="AO600" s="79"/>
      <c r="AP600" s="79"/>
      <c r="AQ600" s="79"/>
      <c r="AR600" s="79"/>
      <c r="AS600" s="79"/>
      <c r="AT600" s="79"/>
      <c r="AU600" s="79"/>
    </row>
    <row r="60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4"/>
      <c r="Q601" s="74"/>
      <c r="R601" s="74"/>
      <c r="S601" s="74"/>
      <c r="T601" s="75"/>
      <c r="U601" s="141"/>
      <c r="V601" s="123"/>
      <c r="W601" s="75"/>
      <c r="X601" s="75"/>
      <c r="Y601" s="75"/>
      <c r="Z601" s="75"/>
      <c r="AA601" s="75"/>
      <c r="AB601" s="75"/>
      <c r="AC601" s="75"/>
      <c r="AD601" s="213"/>
      <c r="AL601" s="122"/>
      <c r="AM601" s="79"/>
      <c r="AO601" s="79"/>
      <c r="AP601" s="79"/>
      <c r="AQ601" s="79"/>
      <c r="AR601" s="79"/>
      <c r="AS601" s="79"/>
      <c r="AT601" s="79"/>
      <c r="AU601" s="79"/>
    </row>
    <row r="60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4"/>
      <c r="Q602" s="74"/>
      <c r="R602" s="74"/>
      <c r="S602" s="74"/>
      <c r="T602" s="75"/>
      <c r="U602" s="141"/>
      <c r="V602" s="123"/>
      <c r="W602" s="75"/>
      <c r="X602" s="75"/>
      <c r="Y602" s="75"/>
      <c r="Z602" s="75"/>
      <c r="AA602" s="75"/>
      <c r="AB602" s="75"/>
      <c r="AC602" s="75"/>
      <c r="AD602" s="213"/>
      <c r="AL602" s="122"/>
      <c r="AM602" s="79"/>
      <c r="AO602" s="79"/>
      <c r="AP602" s="79"/>
      <c r="AQ602" s="79"/>
      <c r="AR602" s="79"/>
      <c r="AS602" s="79"/>
      <c r="AT602" s="79"/>
      <c r="AU602" s="79"/>
    </row>
    <row r="603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4"/>
      <c r="Q603" s="74"/>
      <c r="R603" s="74"/>
      <c r="S603" s="74"/>
      <c r="T603" s="75"/>
      <c r="U603" s="141"/>
      <c r="V603" s="123"/>
      <c r="W603" s="75"/>
      <c r="X603" s="75"/>
      <c r="Y603" s="75"/>
      <c r="Z603" s="75"/>
      <c r="AA603" s="75"/>
      <c r="AB603" s="75"/>
      <c r="AC603" s="75"/>
      <c r="AD603" s="213"/>
      <c r="AL603" s="122"/>
      <c r="AM603" s="79"/>
      <c r="AO603" s="79"/>
      <c r="AP603" s="79"/>
      <c r="AQ603" s="79"/>
      <c r="AR603" s="79"/>
      <c r="AS603" s="79"/>
      <c r="AT603" s="79"/>
      <c r="AU603" s="79"/>
    </row>
    <row r="604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4"/>
      <c r="Q604" s="74"/>
      <c r="R604" s="74"/>
      <c r="S604" s="74"/>
      <c r="T604" s="75"/>
      <c r="U604" s="141"/>
      <c r="V604" s="123"/>
      <c r="W604" s="75"/>
      <c r="X604" s="75"/>
      <c r="Y604" s="75"/>
      <c r="Z604" s="75"/>
      <c r="AA604" s="75"/>
      <c r="AB604" s="75"/>
      <c r="AC604" s="75"/>
      <c r="AD604" s="213"/>
      <c r="AL604" s="122"/>
      <c r="AM604" s="79"/>
      <c r="AO604" s="79"/>
      <c r="AP604" s="79"/>
      <c r="AQ604" s="79"/>
      <c r="AR604" s="79"/>
      <c r="AS604" s="79"/>
      <c r="AT604" s="79"/>
      <c r="AU604" s="79"/>
    </row>
    <row r="605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4"/>
      <c r="Q605" s="74"/>
      <c r="R605" s="74"/>
      <c r="S605" s="74"/>
      <c r="T605" s="75"/>
      <c r="U605" s="141"/>
      <c r="V605" s="123"/>
      <c r="W605" s="75"/>
      <c r="X605" s="75"/>
      <c r="Y605" s="75"/>
      <c r="Z605" s="75"/>
      <c r="AA605" s="75"/>
      <c r="AB605" s="75"/>
      <c r="AC605" s="75"/>
      <c r="AD605" s="213"/>
      <c r="AL605" s="122"/>
      <c r="AM605" s="79"/>
      <c r="AO605" s="79"/>
      <c r="AP605" s="79"/>
      <c r="AQ605" s="79"/>
      <c r="AR605" s="79"/>
      <c r="AS605" s="79"/>
      <c r="AT605" s="79"/>
      <c r="AU605" s="79"/>
    </row>
    <row r="606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4"/>
      <c r="Q606" s="74"/>
      <c r="R606" s="74"/>
      <c r="S606" s="74"/>
      <c r="T606" s="75"/>
      <c r="U606" s="141"/>
      <c r="V606" s="123"/>
      <c r="W606" s="75"/>
      <c r="X606" s="75"/>
      <c r="Y606" s="75"/>
      <c r="Z606" s="75"/>
      <c r="AA606" s="75"/>
      <c r="AB606" s="75"/>
      <c r="AC606" s="75"/>
      <c r="AD606" s="213"/>
      <c r="AL606" s="122"/>
      <c r="AM606" s="79"/>
      <c r="AO606" s="79"/>
      <c r="AP606" s="79"/>
      <c r="AQ606" s="79"/>
      <c r="AR606" s="79"/>
      <c r="AS606" s="79"/>
      <c r="AT606" s="79"/>
      <c r="AU606" s="79"/>
    </row>
    <row r="607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4"/>
      <c r="Q607" s="74"/>
      <c r="R607" s="74"/>
      <c r="S607" s="74"/>
      <c r="T607" s="75"/>
      <c r="U607" s="141"/>
      <c r="V607" s="123"/>
      <c r="W607" s="75"/>
      <c r="X607" s="75"/>
      <c r="Y607" s="75"/>
      <c r="Z607" s="75"/>
      <c r="AA607" s="75"/>
      <c r="AB607" s="75"/>
      <c r="AC607" s="75"/>
      <c r="AD607" s="213"/>
      <c r="AL607" s="122"/>
      <c r="AM607" s="79"/>
      <c r="AO607" s="79"/>
      <c r="AP607" s="79"/>
      <c r="AQ607" s="79"/>
      <c r="AR607" s="79"/>
      <c r="AS607" s="79"/>
      <c r="AT607" s="79"/>
      <c r="AU607" s="79"/>
    </row>
    <row r="608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4"/>
      <c r="Q608" s="74"/>
      <c r="R608" s="74"/>
      <c r="S608" s="74"/>
      <c r="T608" s="75"/>
      <c r="U608" s="141"/>
      <c r="V608" s="123"/>
      <c r="W608" s="75"/>
      <c r="X608" s="75"/>
      <c r="Y608" s="75"/>
      <c r="Z608" s="75"/>
      <c r="AA608" s="75"/>
      <c r="AB608" s="75"/>
      <c r="AC608" s="75"/>
      <c r="AD608" s="213"/>
      <c r="AL608" s="122"/>
      <c r="AM608" s="79"/>
      <c r="AO608" s="79"/>
      <c r="AP608" s="79"/>
      <c r="AQ608" s="79"/>
      <c r="AR608" s="79"/>
      <c r="AS608" s="79"/>
      <c r="AT608" s="79"/>
      <c r="AU608" s="79"/>
    </row>
    <row r="609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4"/>
      <c r="Q609" s="74"/>
      <c r="R609" s="74"/>
      <c r="S609" s="74"/>
      <c r="T609" s="75"/>
      <c r="U609" s="141"/>
      <c r="V609" s="123"/>
      <c r="W609" s="75"/>
      <c r="X609" s="75"/>
      <c r="Y609" s="75"/>
      <c r="Z609" s="75"/>
      <c r="AA609" s="75"/>
      <c r="AB609" s="75"/>
      <c r="AC609" s="75"/>
      <c r="AD609" s="213"/>
      <c r="AL609" s="122"/>
      <c r="AM609" s="79"/>
      <c r="AO609" s="79"/>
      <c r="AP609" s="79"/>
      <c r="AQ609" s="79"/>
      <c r="AR609" s="79"/>
      <c r="AS609" s="79"/>
      <c r="AT609" s="79"/>
      <c r="AU609" s="79"/>
    </row>
    <row r="610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4"/>
      <c r="Q610" s="74"/>
      <c r="R610" s="74"/>
      <c r="S610" s="74"/>
      <c r="T610" s="75"/>
      <c r="U610" s="141"/>
      <c r="V610" s="123"/>
      <c r="W610" s="75"/>
      <c r="X610" s="75"/>
      <c r="Y610" s="75"/>
      <c r="Z610" s="75"/>
      <c r="AA610" s="75"/>
      <c r="AB610" s="75"/>
      <c r="AC610" s="75"/>
      <c r="AD610" s="213"/>
      <c r="AL610" s="122"/>
      <c r="AM610" s="79"/>
      <c r="AO610" s="79"/>
      <c r="AP610" s="79"/>
      <c r="AQ610" s="79"/>
      <c r="AR610" s="79"/>
      <c r="AS610" s="79"/>
      <c r="AT610" s="79"/>
      <c r="AU610" s="79"/>
    </row>
    <row r="61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4"/>
      <c r="Q611" s="74"/>
      <c r="R611" s="74"/>
      <c r="S611" s="74"/>
      <c r="T611" s="75"/>
      <c r="U611" s="141"/>
      <c r="V611" s="123"/>
      <c r="W611" s="75"/>
      <c r="X611" s="75"/>
      <c r="Y611" s="75"/>
      <c r="Z611" s="75"/>
      <c r="AA611" s="75"/>
      <c r="AB611" s="75"/>
      <c r="AC611" s="75"/>
      <c r="AD611" s="213"/>
      <c r="AL611" s="122"/>
      <c r="AM611" s="79"/>
      <c r="AO611" s="79"/>
      <c r="AP611" s="79"/>
      <c r="AQ611" s="79"/>
      <c r="AR611" s="79"/>
      <c r="AS611" s="79"/>
      <c r="AT611" s="79"/>
      <c r="AU611" s="79"/>
    </row>
    <row r="61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4"/>
      <c r="Q612" s="74"/>
      <c r="R612" s="74"/>
      <c r="S612" s="74"/>
      <c r="T612" s="75"/>
      <c r="U612" s="141"/>
      <c r="V612" s="123"/>
      <c r="W612" s="75"/>
      <c r="X612" s="75"/>
      <c r="Y612" s="75"/>
      <c r="Z612" s="75"/>
      <c r="AA612" s="75"/>
      <c r="AB612" s="75"/>
      <c r="AC612" s="75"/>
      <c r="AD612" s="213"/>
      <c r="AL612" s="122"/>
      <c r="AM612" s="79"/>
      <c r="AO612" s="79"/>
      <c r="AP612" s="79"/>
      <c r="AQ612" s="79"/>
      <c r="AR612" s="79"/>
      <c r="AS612" s="79"/>
      <c r="AT612" s="79"/>
      <c r="AU612" s="79"/>
    </row>
    <row r="613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4"/>
      <c r="Q613" s="74"/>
      <c r="R613" s="74"/>
      <c r="S613" s="74"/>
      <c r="T613" s="75"/>
      <c r="U613" s="141"/>
      <c r="V613" s="123"/>
      <c r="W613" s="75"/>
      <c r="X613" s="75"/>
      <c r="Y613" s="75"/>
      <c r="Z613" s="75"/>
      <c r="AA613" s="75"/>
      <c r="AB613" s="75"/>
      <c r="AC613" s="75"/>
      <c r="AD613" s="213"/>
      <c r="AL613" s="122"/>
      <c r="AM613" s="79"/>
      <c r="AO613" s="79"/>
      <c r="AP613" s="79"/>
      <c r="AQ613" s="79"/>
      <c r="AR613" s="79"/>
      <c r="AS613" s="79"/>
      <c r="AT613" s="79"/>
      <c r="AU613" s="79"/>
    </row>
    <row r="614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4"/>
      <c r="Q614" s="74"/>
      <c r="R614" s="74"/>
      <c r="S614" s="74"/>
      <c r="T614" s="75"/>
      <c r="U614" s="141"/>
      <c r="V614" s="123"/>
      <c r="W614" s="75"/>
      <c r="X614" s="75"/>
      <c r="Y614" s="75"/>
      <c r="Z614" s="75"/>
      <c r="AA614" s="75"/>
      <c r="AB614" s="75"/>
      <c r="AC614" s="75"/>
      <c r="AD614" s="213"/>
      <c r="AL614" s="122"/>
      <c r="AM614" s="79"/>
      <c r="AO614" s="79"/>
      <c r="AP614" s="79"/>
      <c r="AQ614" s="79"/>
      <c r="AR614" s="79"/>
      <c r="AS614" s="79"/>
      <c r="AT614" s="79"/>
      <c r="AU614" s="79"/>
    </row>
    <row r="615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4"/>
      <c r="Q615" s="74"/>
      <c r="R615" s="74"/>
      <c r="S615" s="74"/>
      <c r="T615" s="75"/>
      <c r="U615" s="141"/>
      <c r="V615" s="123"/>
      <c r="W615" s="75"/>
      <c r="X615" s="75"/>
      <c r="Y615" s="75"/>
      <c r="Z615" s="75"/>
      <c r="AA615" s="75"/>
      <c r="AB615" s="75"/>
      <c r="AC615" s="75"/>
      <c r="AD615" s="213"/>
      <c r="AL615" s="122"/>
      <c r="AM615" s="79"/>
      <c r="AO615" s="79"/>
      <c r="AP615" s="79"/>
      <c r="AQ615" s="79"/>
      <c r="AR615" s="79"/>
      <c r="AS615" s="79"/>
      <c r="AT615" s="79"/>
      <c r="AU615" s="79"/>
    </row>
    <row r="616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4"/>
      <c r="Q616" s="74"/>
      <c r="R616" s="74"/>
      <c r="S616" s="74"/>
      <c r="T616" s="75"/>
      <c r="U616" s="141"/>
      <c r="V616" s="123"/>
      <c r="W616" s="75"/>
      <c r="X616" s="75"/>
      <c r="Y616" s="75"/>
      <c r="Z616" s="75"/>
      <c r="AA616" s="75"/>
      <c r="AB616" s="75"/>
      <c r="AC616" s="75"/>
      <c r="AD616" s="213"/>
      <c r="AL616" s="122"/>
      <c r="AM616" s="79"/>
      <c r="AO616" s="79"/>
      <c r="AP616" s="79"/>
      <c r="AQ616" s="79"/>
      <c r="AR616" s="79"/>
      <c r="AS616" s="79"/>
      <c r="AT616" s="79"/>
      <c r="AU616" s="79"/>
    </row>
    <row r="617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4"/>
      <c r="Q617" s="74"/>
      <c r="R617" s="74"/>
      <c r="S617" s="74"/>
      <c r="T617" s="75"/>
      <c r="U617" s="141"/>
      <c r="V617" s="123"/>
      <c r="W617" s="75"/>
      <c r="X617" s="75"/>
      <c r="Y617" s="75"/>
      <c r="Z617" s="75"/>
      <c r="AA617" s="75"/>
      <c r="AB617" s="75"/>
      <c r="AC617" s="75"/>
      <c r="AD617" s="213"/>
      <c r="AL617" s="122"/>
      <c r="AM617" s="79"/>
      <c r="AO617" s="79"/>
      <c r="AP617" s="79"/>
      <c r="AQ617" s="79"/>
      <c r="AR617" s="79"/>
      <c r="AS617" s="79"/>
      <c r="AT617" s="79"/>
      <c r="AU617" s="79"/>
    </row>
    <row r="618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4"/>
      <c r="Q618" s="74"/>
      <c r="R618" s="74"/>
      <c r="S618" s="74"/>
      <c r="T618" s="75"/>
      <c r="U618" s="141"/>
      <c r="V618" s="123"/>
      <c r="W618" s="75"/>
      <c r="X618" s="75"/>
      <c r="Y618" s="75"/>
      <c r="Z618" s="75"/>
      <c r="AA618" s="75"/>
      <c r="AB618" s="75"/>
      <c r="AC618" s="75"/>
      <c r="AD618" s="213"/>
      <c r="AL618" s="122"/>
      <c r="AM618" s="79"/>
      <c r="AO618" s="79"/>
      <c r="AP618" s="79"/>
      <c r="AQ618" s="79"/>
      <c r="AR618" s="79"/>
      <c r="AS618" s="79"/>
      <c r="AT618" s="79"/>
      <c r="AU618" s="79"/>
    </row>
    <row r="619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4"/>
      <c r="Q619" s="74"/>
      <c r="R619" s="74"/>
      <c r="S619" s="74"/>
      <c r="T619" s="75"/>
      <c r="U619" s="141"/>
      <c r="V619" s="123"/>
      <c r="W619" s="75"/>
      <c r="X619" s="75"/>
      <c r="Y619" s="75"/>
      <c r="Z619" s="75"/>
      <c r="AA619" s="75"/>
      <c r="AB619" s="75"/>
      <c r="AC619" s="75"/>
      <c r="AD619" s="213"/>
      <c r="AL619" s="122"/>
      <c r="AM619" s="79"/>
      <c r="AO619" s="79"/>
      <c r="AP619" s="79"/>
      <c r="AQ619" s="79"/>
      <c r="AR619" s="79"/>
      <c r="AS619" s="79"/>
      <c r="AT619" s="79"/>
      <c r="AU619" s="79"/>
    </row>
    <row r="620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4"/>
      <c r="Q620" s="74"/>
      <c r="R620" s="74"/>
      <c r="S620" s="74"/>
      <c r="T620" s="75"/>
      <c r="U620" s="141"/>
      <c r="V620" s="123"/>
      <c r="W620" s="75"/>
      <c r="X620" s="75"/>
      <c r="Y620" s="75"/>
      <c r="Z620" s="75"/>
      <c r="AA620" s="75"/>
      <c r="AB620" s="75"/>
      <c r="AC620" s="75"/>
      <c r="AD620" s="213"/>
      <c r="AL620" s="122"/>
      <c r="AM620" s="79"/>
      <c r="AO620" s="79"/>
      <c r="AP620" s="79"/>
      <c r="AQ620" s="79"/>
      <c r="AR620" s="79"/>
      <c r="AS620" s="79"/>
      <c r="AT620" s="79"/>
      <c r="AU620" s="79"/>
    </row>
    <row r="62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4"/>
      <c r="Q621" s="74"/>
      <c r="R621" s="74"/>
      <c r="S621" s="74"/>
      <c r="T621" s="75"/>
      <c r="U621" s="141"/>
      <c r="V621" s="123"/>
      <c r="W621" s="75"/>
      <c r="X621" s="75"/>
      <c r="Y621" s="75"/>
      <c r="Z621" s="75"/>
      <c r="AA621" s="75"/>
      <c r="AB621" s="75"/>
      <c r="AC621" s="75"/>
      <c r="AD621" s="213"/>
      <c r="AL621" s="122"/>
      <c r="AM621" s="79"/>
      <c r="AO621" s="79"/>
      <c r="AP621" s="79"/>
      <c r="AQ621" s="79"/>
      <c r="AR621" s="79"/>
      <c r="AS621" s="79"/>
      <c r="AT621" s="79"/>
      <c r="AU621" s="79"/>
    </row>
    <row r="62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4"/>
      <c r="Q622" s="74"/>
      <c r="R622" s="74"/>
      <c r="S622" s="74"/>
      <c r="T622" s="75"/>
      <c r="U622" s="141"/>
      <c r="V622" s="123"/>
      <c r="W622" s="75"/>
      <c r="X622" s="75"/>
      <c r="Y622" s="75"/>
      <c r="Z622" s="75"/>
      <c r="AA622" s="75"/>
      <c r="AB622" s="75"/>
      <c r="AC622" s="75"/>
      <c r="AD622" s="213"/>
      <c r="AL622" s="122"/>
      <c r="AM622" s="79"/>
      <c r="AO622" s="79"/>
      <c r="AP622" s="79"/>
      <c r="AQ622" s="79"/>
      <c r="AR622" s="79"/>
      <c r="AS622" s="79"/>
      <c r="AT622" s="79"/>
      <c r="AU622" s="79"/>
    </row>
    <row r="623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4"/>
      <c r="Q623" s="74"/>
      <c r="R623" s="74"/>
      <c r="S623" s="74"/>
      <c r="T623" s="75"/>
      <c r="U623" s="141"/>
      <c r="V623" s="123"/>
      <c r="W623" s="75"/>
      <c r="X623" s="75"/>
      <c r="Y623" s="75"/>
      <c r="Z623" s="75"/>
      <c r="AA623" s="75"/>
      <c r="AB623" s="75"/>
      <c r="AC623" s="75"/>
      <c r="AD623" s="213"/>
      <c r="AL623" s="122"/>
      <c r="AM623" s="79"/>
      <c r="AO623" s="79"/>
      <c r="AP623" s="79"/>
      <c r="AQ623" s="79"/>
      <c r="AR623" s="79"/>
      <c r="AS623" s="79"/>
      <c r="AT623" s="79"/>
      <c r="AU623" s="79"/>
    </row>
    <row r="624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4"/>
      <c r="Q624" s="74"/>
      <c r="R624" s="74"/>
      <c r="S624" s="74"/>
      <c r="T624" s="75"/>
      <c r="U624" s="141"/>
      <c r="V624" s="123"/>
      <c r="W624" s="75"/>
      <c r="X624" s="75"/>
      <c r="Y624" s="75"/>
      <c r="Z624" s="75"/>
      <c r="AA624" s="75"/>
      <c r="AB624" s="75"/>
      <c r="AC624" s="75"/>
      <c r="AD624" s="213"/>
      <c r="AL624" s="122"/>
      <c r="AM624" s="79"/>
      <c r="AO624" s="79"/>
      <c r="AP624" s="79"/>
      <c r="AQ624" s="79"/>
      <c r="AR624" s="79"/>
      <c r="AS624" s="79"/>
      <c r="AT624" s="79"/>
      <c r="AU624" s="79"/>
    </row>
    <row r="625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4"/>
      <c r="Q625" s="74"/>
      <c r="R625" s="74"/>
      <c r="S625" s="74"/>
      <c r="T625" s="75"/>
      <c r="U625" s="141"/>
      <c r="V625" s="123"/>
      <c r="W625" s="75"/>
      <c r="X625" s="75"/>
      <c r="Y625" s="75"/>
      <c r="Z625" s="75"/>
      <c r="AA625" s="75"/>
      <c r="AB625" s="75"/>
      <c r="AC625" s="75"/>
      <c r="AD625" s="213"/>
      <c r="AL625" s="122"/>
      <c r="AM625" s="79"/>
      <c r="AO625" s="79"/>
      <c r="AP625" s="79"/>
      <c r="AQ625" s="79"/>
      <c r="AR625" s="79"/>
      <c r="AS625" s="79"/>
      <c r="AT625" s="79"/>
      <c r="AU625" s="79"/>
    </row>
    <row r="626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4"/>
      <c r="Q626" s="74"/>
      <c r="R626" s="74"/>
      <c r="S626" s="74"/>
      <c r="T626" s="75"/>
      <c r="U626" s="141"/>
      <c r="V626" s="123"/>
      <c r="W626" s="75"/>
      <c r="X626" s="75"/>
      <c r="Y626" s="75"/>
      <c r="Z626" s="75"/>
      <c r="AA626" s="75"/>
      <c r="AB626" s="75"/>
      <c r="AC626" s="75"/>
      <c r="AD626" s="213"/>
      <c r="AL626" s="122"/>
      <c r="AM626" s="79"/>
      <c r="AO626" s="79"/>
      <c r="AP626" s="79"/>
      <c r="AQ626" s="79"/>
      <c r="AR626" s="79"/>
      <c r="AS626" s="79"/>
      <c r="AT626" s="79"/>
      <c r="AU626" s="79"/>
    </row>
    <row r="627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4"/>
      <c r="Q627" s="74"/>
      <c r="R627" s="74"/>
      <c r="S627" s="74"/>
      <c r="T627" s="75"/>
      <c r="U627" s="141"/>
      <c r="V627" s="123"/>
      <c r="W627" s="75"/>
      <c r="X627" s="75"/>
      <c r="Y627" s="75"/>
      <c r="Z627" s="75"/>
      <c r="AA627" s="75"/>
      <c r="AB627" s="75"/>
      <c r="AC627" s="75"/>
      <c r="AD627" s="213"/>
      <c r="AL627" s="122"/>
      <c r="AM627" s="79"/>
      <c r="AO627" s="79"/>
      <c r="AP627" s="79"/>
      <c r="AQ627" s="79"/>
      <c r="AR627" s="79"/>
      <c r="AS627" s="79"/>
      <c r="AT627" s="79"/>
      <c r="AU627" s="79"/>
    </row>
    <row r="628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4"/>
      <c r="Q628" s="74"/>
      <c r="R628" s="74"/>
      <c r="S628" s="74"/>
      <c r="T628" s="75"/>
      <c r="U628" s="141"/>
      <c r="V628" s="123"/>
      <c r="W628" s="75"/>
      <c r="X628" s="75"/>
      <c r="Y628" s="75"/>
      <c r="Z628" s="75"/>
      <c r="AA628" s="75"/>
      <c r="AB628" s="75"/>
      <c r="AC628" s="75"/>
      <c r="AD628" s="213"/>
      <c r="AL628" s="122"/>
      <c r="AM628" s="79"/>
      <c r="AO628" s="79"/>
      <c r="AP628" s="79"/>
      <c r="AQ628" s="79"/>
      <c r="AR628" s="79"/>
      <c r="AS628" s="79"/>
      <c r="AT628" s="79"/>
      <c r="AU628" s="79"/>
    </row>
    <row r="629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4"/>
      <c r="Q629" s="74"/>
      <c r="R629" s="74"/>
      <c r="S629" s="74"/>
      <c r="T629" s="75"/>
      <c r="U629" s="141"/>
      <c r="V629" s="123"/>
      <c r="W629" s="75"/>
      <c r="X629" s="75"/>
      <c r="Y629" s="75"/>
      <c r="Z629" s="75"/>
      <c r="AA629" s="75"/>
      <c r="AB629" s="75"/>
      <c r="AC629" s="75"/>
      <c r="AD629" s="213"/>
      <c r="AL629" s="122"/>
      <c r="AM629" s="79"/>
      <c r="AO629" s="79"/>
      <c r="AP629" s="79"/>
      <c r="AQ629" s="79"/>
      <c r="AR629" s="79"/>
      <c r="AS629" s="79"/>
      <c r="AT629" s="79"/>
      <c r="AU629" s="79"/>
    </row>
    <row r="630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4"/>
      <c r="Q630" s="74"/>
      <c r="R630" s="74"/>
      <c r="S630" s="74"/>
      <c r="T630" s="75"/>
      <c r="U630" s="141"/>
      <c r="V630" s="123"/>
      <c r="W630" s="75"/>
      <c r="X630" s="75"/>
      <c r="Y630" s="75"/>
      <c r="Z630" s="75"/>
      <c r="AA630" s="75"/>
      <c r="AB630" s="75"/>
      <c r="AC630" s="75"/>
      <c r="AD630" s="213"/>
      <c r="AL630" s="122"/>
      <c r="AM630" s="79"/>
      <c r="AO630" s="79"/>
      <c r="AP630" s="79"/>
      <c r="AQ630" s="79"/>
      <c r="AR630" s="79"/>
      <c r="AS630" s="79"/>
      <c r="AT630" s="79"/>
      <c r="AU630" s="79"/>
    </row>
    <row r="63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4"/>
      <c r="Q631" s="74"/>
      <c r="R631" s="74"/>
      <c r="S631" s="74"/>
      <c r="T631" s="75"/>
      <c r="U631" s="141"/>
      <c r="V631" s="123"/>
      <c r="W631" s="75"/>
      <c r="X631" s="75"/>
      <c r="Y631" s="75"/>
      <c r="Z631" s="75"/>
      <c r="AA631" s="75"/>
      <c r="AB631" s="75"/>
      <c r="AC631" s="75"/>
      <c r="AD631" s="213"/>
      <c r="AL631" s="122"/>
      <c r="AM631" s="79"/>
      <c r="AO631" s="79"/>
      <c r="AP631" s="79"/>
      <c r="AQ631" s="79"/>
      <c r="AR631" s="79"/>
      <c r="AS631" s="79"/>
      <c r="AT631" s="79"/>
      <c r="AU631" s="79"/>
    </row>
    <row r="63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4"/>
      <c r="Q632" s="74"/>
      <c r="R632" s="74"/>
      <c r="S632" s="74"/>
      <c r="T632" s="75"/>
      <c r="U632" s="141"/>
      <c r="V632" s="123"/>
      <c r="W632" s="75"/>
      <c r="X632" s="75"/>
      <c r="Y632" s="75"/>
      <c r="Z632" s="75"/>
      <c r="AA632" s="75"/>
      <c r="AB632" s="75"/>
      <c r="AC632" s="75"/>
      <c r="AD632" s="213"/>
      <c r="AL632" s="122"/>
      <c r="AM632" s="79"/>
      <c r="AO632" s="79"/>
      <c r="AP632" s="79"/>
      <c r="AQ632" s="79"/>
      <c r="AR632" s="79"/>
      <c r="AS632" s="79"/>
      <c r="AT632" s="79"/>
      <c r="AU632" s="79"/>
    </row>
    <row r="633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4"/>
      <c r="Q633" s="74"/>
      <c r="R633" s="74"/>
      <c r="S633" s="74"/>
      <c r="T633" s="75"/>
      <c r="U633" s="141"/>
      <c r="V633" s="123"/>
      <c r="W633" s="75"/>
      <c r="X633" s="75"/>
      <c r="Y633" s="75"/>
      <c r="Z633" s="75"/>
      <c r="AA633" s="75"/>
      <c r="AB633" s="75"/>
      <c r="AC633" s="75"/>
      <c r="AD633" s="213"/>
      <c r="AL633" s="122"/>
      <c r="AM633" s="79"/>
      <c r="AO633" s="79"/>
      <c r="AP633" s="79"/>
      <c r="AQ633" s="79"/>
      <c r="AR633" s="79"/>
      <c r="AS633" s="79"/>
      <c r="AT633" s="79"/>
      <c r="AU633" s="79"/>
    </row>
    <row r="634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4"/>
      <c r="Q634" s="74"/>
      <c r="R634" s="74"/>
      <c r="S634" s="74"/>
      <c r="T634" s="75"/>
      <c r="U634" s="141"/>
      <c r="V634" s="123"/>
      <c r="W634" s="75"/>
      <c r="X634" s="75"/>
      <c r="Y634" s="75"/>
      <c r="Z634" s="75"/>
      <c r="AA634" s="75"/>
      <c r="AB634" s="75"/>
      <c r="AC634" s="75"/>
      <c r="AD634" s="213"/>
      <c r="AL634" s="122"/>
      <c r="AM634" s="79"/>
      <c r="AO634" s="79"/>
      <c r="AP634" s="79"/>
      <c r="AQ634" s="79"/>
      <c r="AR634" s="79"/>
      <c r="AS634" s="79"/>
      <c r="AT634" s="79"/>
      <c r="AU634" s="79"/>
    </row>
    <row r="635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4"/>
      <c r="Q635" s="74"/>
      <c r="R635" s="74"/>
      <c r="S635" s="74"/>
      <c r="T635" s="75"/>
      <c r="U635" s="141"/>
      <c r="V635" s="123"/>
      <c r="W635" s="75"/>
      <c r="X635" s="75"/>
      <c r="Y635" s="75"/>
      <c r="Z635" s="75"/>
      <c r="AA635" s="75"/>
      <c r="AB635" s="75"/>
      <c r="AC635" s="75"/>
      <c r="AD635" s="213"/>
      <c r="AL635" s="122"/>
      <c r="AM635" s="79"/>
      <c r="AO635" s="79"/>
      <c r="AP635" s="79"/>
      <c r="AQ635" s="79"/>
      <c r="AR635" s="79"/>
      <c r="AS635" s="79"/>
      <c r="AT635" s="79"/>
      <c r="AU635" s="79"/>
    </row>
    <row r="636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4"/>
      <c r="Q636" s="74"/>
      <c r="R636" s="74"/>
      <c r="S636" s="74"/>
      <c r="T636" s="75"/>
      <c r="U636" s="141"/>
      <c r="V636" s="123"/>
      <c r="W636" s="75"/>
      <c r="X636" s="75"/>
      <c r="Y636" s="75"/>
      <c r="Z636" s="75"/>
      <c r="AA636" s="75"/>
      <c r="AB636" s="75"/>
      <c r="AC636" s="75"/>
      <c r="AD636" s="213"/>
      <c r="AL636" s="122"/>
      <c r="AM636" s="79"/>
      <c r="AO636" s="79"/>
      <c r="AP636" s="79"/>
      <c r="AQ636" s="79"/>
      <c r="AR636" s="79"/>
      <c r="AS636" s="79"/>
      <c r="AT636" s="79"/>
      <c r="AU636" s="79"/>
    </row>
    <row r="637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4"/>
      <c r="Q637" s="74"/>
      <c r="R637" s="74"/>
      <c r="S637" s="74"/>
      <c r="T637" s="75"/>
      <c r="U637" s="141"/>
      <c r="V637" s="123"/>
      <c r="W637" s="75"/>
      <c r="X637" s="75"/>
      <c r="Y637" s="75"/>
      <c r="Z637" s="75"/>
      <c r="AA637" s="75"/>
      <c r="AB637" s="75"/>
      <c r="AC637" s="75"/>
      <c r="AD637" s="213"/>
      <c r="AL637" s="122"/>
      <c r="AM637" s="79"/>
      <c r="AO637" s="79"/>
      <c r="AP637" s="79"/>
      <c r="AQ637" s="79"/>
      <c r="AR637" s="79"/>
      <c r="AS637" s="79"/>
      <c r="AT637" s="79"/>
      <c r="AU637" s="79"/>
    </row>
    <row r="638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4"/>
      <c r="Q638" s="74"/>
      <c r="R638" s="74"/>
      <c r="S638" s="74"/>
      <c r="T638" s="75"/>
      <c r="U638" s="141"/>
      <c r="V638" s="123"/>
      <c r="W638" s="75"/>
      <c r="X638" s="75"/>
      <c r="Y638" s="75"/>
      <c r="Z638" s="75"/>
      <c r="AA638" s="75"/>
      <c r="AB638" s="75"/>
      <c r="AC638" s="75"/>
      <c r="AD638" s="213"/>
      <c r="AL638" s="122"/>
      <c r="AM638" s="79"/>
      <c r="AO638" s="79"/>
      <c r="AP638" s="79"/>
      <c r="AQ638" s="79"/>
      <c r="AR638" s="79"/>
      <c r="AS638" s="79"/>
      <c r="AT638" s="79"/>
      <c r="AU638" s="79"/>
    </row>
    <row r="639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4"/>
      <c r="Q639" s="74"/>
      <c r="R639" s="74"/>
      <c r="S639" s="74"/>
      <c r="T639" s="75"/>
      <c r="U639" s="141"/>
      <c r="V639" s="123"/>
      <c r="W639" s="75"/>
      <c r="X639" s="75"/>
      <c r="Y639" s="75"/>
      <c r="Z639" s="75"/>
      <c r="AA639" s="75"/>
      <c r="AB639" s="75"/>
      <c r="AC639" s="75"/>
      <c r="AD639" s="213"/>
      <c r="AL639" s="122"/>
      <c r="AM639" s="79"/>
      <c r="AO639" s="79"/>
      <c r="AP639" s="79"/>
      <c r="AQ639" s="79"/>
      <c r="AR639" s="79"/>
      <c r="AS639" s="79"/>
      <c r="AT639" s="79"/>
      <c r="AU639" s="79"/>
    </row>
    <row r="640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4"/>
      <c r="Q640" s="74"/>
      <c r="R640" s="74"/>
      <c r="S640" s="74"/>
      <c r="T640" s="75"/>
      <c r="U640" s="141"/>
      <c r="V640" s="123"/>
      <c r="W640" s="75"/>
      <c r="X640" s="75"/>
      <c r="Y640" s="75"/>
      <c r="Z640" s="75"/>
      <c r="AA640" s="75"/>
      <c r="AB640" s="75"/>
      <c r="AC640" s="75"/>
      <c r="AD640" s="213"/>
      <c r="AL640" s="122"/>
      <c r="AM640" s="79"/>
      <c r="AO640" s="79"/>
      <c r="AP640" s="79"/>
      <c r="AQ640" s="79"/>
      <c r="AR640" s="79"/>
      <c r="AS640" s="79"/>
      <c r="AT640" s="79"/>
      <c r="AU640" s="79"/>
    </row>
    <row r="64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4"/>
      <c r="Q641" s="74"/>
      <c r="R641" s="74"/>
      <c r="S641" s="74"/>
      <c r="T641" s="75"/>
      <c r="U641" s="141"/>
      <c r="V641" s="123"/>
      <c r="W641" s="75"/>
      <c r="X641" s="75"/>
      <c r="Y641" s="75"/>
      <c r="Z641" s="75"/>
      <c r="AA641" s="75"/>
      <c r="AB641" s="75"/>
      <c r="AC641" s="75"/>
      <c r="AD641" s="213"/>
      <c r="AL641" s="122"/>
      <c r="AM641" s="79"/>
      <c r="AO641" s="79"/>
      <c r="AP641" s="79"/>
      <c r="AQ641" s="79"/>
      <c r="AR641" s="79"/>
      <c r="AS641" s="79"/>
      <c r="AT641" s="79"/>
      <c r="AU641" s="79"/>
    </row>
    <row r="64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4"/>
      <c r="Q642" s="74"/>
      <c r="R642" s="74"/>
      <c r="S642" s="74"/>
      <c r="T642" s="75"/>
      <c r="U642" s="141"/>
      <c r="V642" s="123"/>
      <c r="W642" s="75"/>
      <c r="X642" s="75"/>
      <c r="Y642" s="75"/>
      <c r="Z642" s="75"/>
      <c r="AA642" s="75"/>
      <c r="AB642" s="75"/>
      <c r="AC642" s="75"/>
      <c r="AD642" s="213"/>
      <c r="AL642" s="122"/>
      <c r="AM642" s="79"/>
      <c r="AO642" s="79"/>
      <c r="AP642" s="79"/>
      <c r="AQ642" s="79"/>
      <c r="AR642" s="79"/>
      <c r="AS642" s="79"/>
      <c r="AT642" s="79"/>
      <c r="AU642" s="79"/>
    </row>
    <row r="643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4"/>
      <c r="Q643" s="74"/>
      <c r="R643" s="74"/>
      <c r="S643" s="74"/>
      <c r="T643" s="75"/>
      <c r="U643" s="141"/>
      <c r="V643" s="123"/>
      <c r="W643" s="75"/>
      <c r="X643" s="75"/>
      <c r="Y643" s="75"/>
      <c r="Z643" s="75"/>
      <c r="AA643" s="75"/>
      <c r="AB643" s="75"/>
      <c r="AC643" s="75"/>
      <c r="AD643" s="213"/>
      <c r="AL643" s="122"/>
      <c r="AM643" s="79"/>
      <c r="AO643" s="79"/>
      <c r="AP643" s="79"/>
      <c r="AQ643" s="79"/>
      <c r="AR643" s="79"/>
      <c r="AS643" s="79"/>
      <c r="AT643" s="79"/>
      <c r="AU643" s="79"/>
    </row>
    <row r="644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4"/>
      <c r="Q644" s="74"/>
      <c r="R644" s="74"/>
      <c r="S644" s="74"/>
      <c r="T644" s="75"/>
      <c r="U644" s="141"/>
      <c r="V644" s="123"/>
      <c r="W644" s="75"/>
      <c r="X644" s="75"/>
      <c r="Y644" s="75"/>
      <c r="Z644" s="75"/>
      <c r="AA644" s="75"/>
      <c r="AB644" s="75"/>
      <c r="AC644" s="75"/>
      <c r="AD644" s="213"/>
      <c r="AL644" s="122"/>
      <c r="AM644" s="79"/>
      <c r="AO644" s="79"/>
      <c r="AP644" s="79"/>
      <c r="AQ644" s="79"/>
      <c r="AR644" s="79"/>
      <c r="AS644" s="79"/>
      <c r="AT644" s="79"/>
      <c r="AU644" s="79"/>
    </row>
    <row r="645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4"/>
      <c r="Q645" s="74"/>
      <c r="R645" s="74"/>
      <c r="S645" s="74"/>
      <c r="T645" s="75"/>
      <c r="U645" s="141"/>
      <c r="V645" s="123"/>
      <c r="W645" s="75"/>
      <c r="X645" s="75"/>
      <c r="Y645" s="75"/>
      <c r="Z645" s="75"/>
      <c r="AA645" s="75"/>
      <c r="AB645" s="75"/>
      <c r="AC645" s="75"/>
      <c r="AD645" s="213"/>
      <c r="AL645" s="122"/>
      <c r="AM645" s="79"/>
      <c r="AO645" s="79"/>
      <c r="AP645" s="79"/>
      <c r="AQ645" s="79"/>
      <c r="AR645" s="79"/>
      <c r="AS645" s="79"/>
      <c r="AT645" s="79"/>
      <c r="AU645" s="79"/>
    </row>
    <row r="646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4"/>
      <c r="Q646" s="74"/>
      <c r="R646" s="74"/>
      <c r="S646" s="74"/>
      <c r="T646" s="75"/>
      <c r="U646" s="141"/>
      <c r="V646" s="123"/>
      <c r="W646" s="75"/>
      <c r="X646" s="75"/>
      <c r="Y646" s="75"/>
      <c r="Z646" s="75"/>
      <c r="AA646" s="75"/>
      <c r="AB646" s="75"/>
      <c r="AC646" s="75"/>
      <c r="AD646" s="213"/>
      <c r="AL646" s="122"/>
      <c r="AM646" s="79"/>
      <c r="AO646" s="79"/>
      <c r="AP646" s="79"/>
      <c r="AQ646" s="79"/>
      <c r="AR646" s="79"/>
      <c r="AS646" s="79"/>
      <c r="AT646" s="79"/>
      <c r="AU646" s="79"/>
    </row>
    <row r="647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4"/>
      <c r="Q647" s="74"/>
      <c r="R647" s="74"/>
      <c r="S647" s="74"/>
      <c r="T647" s="75"/>
      <c r="U647" s="141"/>
      <c r="V647" s="123"/>
      <c r="W647" s="75"/>
      <c r="X647" s="75"/>
      <c r="Y647" s="75"/>
      <c r="Z647" s="75"/>
      <c r="AA647" s="75"/>
      <c r="AB647" s="75"/>
      <c r="AC647" s="75"/>
      <c r="AD647" s="213"/>
      <c r="AL647" s="122"/>
      <c r="AM647" s="79"/>
      <c r="AO647" s="79"/>
      <c r="AP647" s="79"/>
      <c r="AQ647" s="79"/>
      <c r="AR647" s="79"/>
      <c r="AS647" s="79"/>
      <c r="AT647" s="79"/>
      <c r="AU647" s="79"/>
    </row>
    <row r="648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4"/>
      <c r="Q648" s="74"/>
      <c r="R648" s="74"/>
      <c r="S648" s="74"/>
      <c r="T648" s="75"/>
      <c r="U648" s="141"/>
      <c r="V648" s="123"/>
      <c r="W648" s="75"/>
      <c r="X648" s="75"/>
      <c r="Y648" s="75"/>
      <c r="Z648" s="75"/>
      <c r="AA648" s="75"/>
      <c r="AB648" s="75"/>
      <c r="AC648" s="75"/>
      <c r="AD648" s="213"/>
      <c r="AL648" s="122"/>
      <c r="AM648" s="79"/>
      <c r="AO648" s="79"/>
      <c r="AP648" s="79"/>
      <c r="AQ648" s="79"/>
      <c r="AR648" s="79"/>
      <c r="AS648" s="79"/>
      <c r="AT648" s="79"/>
      <c r="AU648" s="79"/>
    </row>
    <row r="649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4"/>
      <c r="Q649" s="74"/>
      <c r="R649" s="74"/>
      <c r="S649" s="74"/>
      <c r="T649" s="75"/>
      <c r="U649" s="141"/>
      <c r="V649" s="123"/>
      <c r="W649" s="75"/>
      <c r="X649" s="75"/>
      <c r="Y649" s="75"/>
      <c r="Z649" s="75"/>
      <c r="AA649" s="75"/>
      <c r="AB649" s="75"/>
      <c r="AC649" s="75"/>
      <c r="AD649" s="213"/>
      <c r="AL649" s="122"/>
      <c r="AM649" s="79"/>
      <c r="AO649" s="79"/>
      <c r="AP649" s="79"/>
      <c r="AQ649" s="79"/>
      <c r="AR649" s="79"/>
      <c r="AS649" s="79"/>
      <c r="AT649" s="79"/>
      <c r="AU649" s="79"/>
    </row>
    <row r="650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4"/>
      <c r="Q650" s="74"/>
      <c r="R650" s="74"/>
      <c r="S650" s="74"/>
      <c r="T650" s="75"/>
      <c r="U650" s="141"/>
      <c r="V650" s="123"/>
      <c r="W650" s="75"/>
      <c r="X650" s="75"/>
      <c r="Y650" s="75"/>
      <c r="Z650" s="75"/>
      <c r="AA650" s="75"/>
      <c r="AB650" s="75"/>
      <c r="AC650" s="75"/>
      <c r="AD650" s="213"/>
      <c r="AL650" s="122"/>
      <c r="AM650" s="79"/>
      <c r="AO650" s="79"/>
      <c r="AP650" s="79"/>
      <c r="AQ650" s="79"/>
      <c r="AR650" s="79"/>
      <c r="AS650" s="79"/>
      <c r="AT650" s="79"/>
      <c r="AU650" s="79"/>
    </row>
    <row r="65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4"/>
      <c r="Q651" s="74"/>
      <c r="R651" s="74"/>
      <c r="S651" s="74"/>
      <c r="T651" s="75"/>
      <c r="U651" s="141"/>
      <c r="V651" s="123"/>
      <c r="W651" s="75"/>
      <c r="X651" s="75"/>
      <c r="Y651" s="75"/>
      <c r="Z651" s="75"/>
      <c r="AA651" s="75"/>
      <c r="AB651" s="75"/>
      <c r="AC651" s="75"/>
      <c r="AD651" s="213"/>
      <c r="AL651" s="122"/>
      <c r="AM651" s="79"/>
      <c r="AO651" s="79"/>
      <c r="AP651" s="79"/>
      <c r="AQ651" s="79"/>
      <c r="AR651" s="79"/>
      <c r="AS651" s="79"/>
      <c r="AT651" s="79"/>
      <c r="AU651" s="79"/>
    </row>
    <row r="65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4"/>
      <c r="Q652" s="74"/>
      <c r="R652" s="74"/>
      <c r="S652" s="74"/>
      <c r="T652" s="75"/>
      <c r="U652" s="141"/>
      <c r="V652" s="123"/>
      <c r="W652" s="75"/>
      <c r="X652" s="75"/>
      <c r="Y652" s="75"/>
      <c r="Z652" s="75"/>
      <c r="AA652" s="75"/>
      <c r="AB652" s="75"/>
      <c r="AC652" s="75"/>
      <c r="AD652" s="213"/>
      <c r="AL652" s="122"/>
      <c r="AM652" s="79"/>
      <c r="AO652" s="79"/>
      <c r="AP652" s="79"/>
      <c r="AQ652" s="79"/>
      <c r="AR652" s="79"/>
      <c r="AS652" s="79"/>
      <c r="AT652" s="79"/>
      <c r="AU652" s="79"/>
    </row>
    <row r="653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4"/>
      <c r="Q653" s="74"/>
      <c r="R653" s="74"/>
      <c r="S653" s="74"/>
      <c r="T653" s="75"/>
      <c r="U653" s="141"/>
      <c r="V653" s="123"/>
      <c r="W653" s="75"/>
      <c r="X653" s="75"/>
      <c r="Y653" s="75"/>
      <c r="Z653" s="75"/>
      <c r="AA653" s="75"/>
      <c r="AB653" s="75"/>
      <c r="AC653" s="75"/>
      <c r="AD653" s="213"/>
      <c r="AL653" s="122"/>
      <c r="AM653" s="79"/>
      <c r="AO653" s="79"/>
      <c r="AP653" s="79"/>
      <c r="AQ653" s="79"/>
      <c r="AR653" s="79"/>
      <c r="AS653" s="79"/>
      <c r="AT653" s="79"/>
      <c r="AU653" s="79"/>
    </row>
    <row r="654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4"/>
      <c r="Q654" s="74"/>
      <c r="R654" s="74"/>
      <c r="S654" s="74"/>
      <c r="T654" s="75"/>
      <c r="U654" s="141"/>
      <c r="V654" s="123"/>
      <c r="W654" s="75"/>
      <c r="X654" s="75"/>
      <c r="Y654" s="75"/>
      <c r="Z654" s="75"/>
      <c r="AA654" s="75"/>
      <c r="AB654" s="75"/>
      <c r="AC654" s="75"/>
      <c r="AD654" s="213"/>
      <c r="AL654" s="122"/>
      <c r="AM654" s="79"/>
      <c r="AO654" s="79"/>
      <c r="AP654" s="79"/>
      <c r="AQ654" s="79"/>
      <c r="AR654" s="79"/>
      <c r="AS654" s="79"/>
      <c r="AT654" s="79"/>
      <c r="AU654" s="79"/>
    </row>
    <row r="655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4"/>
      <c r="Q655" s="74"/>
      <c r="R655" s="74"/>
      <c r="S655" s="74"/>
      <c r="T655" s="75"/>
      <c r="U655" s="141"/>
      <c r="V655" s="123"/>
      <c r="W655" s="75"/>
      <c r="X655" s="75"/>
      <c r="Y655" s="75"/>
      <c r="Z655" s="75"/>
      <c r="AA655" s="75"/>
      <c r="AB655" s="75"/>
      <c r="AC655" s="75"/>
      <c r="AD655" s="213"/>
      <c r="AL655" s="122"/>
      <c r="AM655" s="79"/>
      <c r="AO655" s="79"/>
      <c r="AP655" s="79"/>
      <c r="AQ655" s="79"/>
      <c r="AR655" s="79"/>
      <c r="AS655" s="79"/>
      <c r="AT655" s="79"/>
      <c r="AU655" s="79"/>
    </row>
    <row r="656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4"/>
      <c r="Q656" s="74"/>
      <c r="R656" s="74"/>
      <c r="S656" s="74"/>
      <c r="T656" s="75"/>
      <c r="U656" s="141"/>
      <c r="V656" s="123"/>
      <c r="W656" s="75"/>
      <c r="X656" s="75"/>
      <c r="Y656" s="75"/>
      <c r="Z656" s="75"/>
      <c r="AA656" s="75"/>
      <c r="AB656" s="75"/>
      <c r="AC656" s="75"/>
      <c r="AD656" s="213"/>
      <c r="AL656" s="122"/>
      <c r="AM656" s="79"/>
      <c r="AO656" s="79"/>
      <c r="AP656" s="79"/>
      <c r="AQ656" s="79"/>
      <c r="AR656" s="79"/>
      <c r="AS656" s="79"/>
      <c r="AT656" s="79"/>
      <c r="AU656" s="79"/>
    </row>
    <row r="657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4"/>
      <c r="Q657" s="74"/>
      <c r="R657" s="74"/>
      <c r="S657" s="74"/>
      <c r="T657" s="75"/>
      <c r="U657" s="141"/>
      <c r="V657" s="123"/>
      <c r="W657" s="75"/>
      <c r="X657" s="75"/>
      <c r="Y657" s="75"/>
      <c r="Z657" s="75"/>
      <c r="AA657" s="75"/>
      <c r="AB657" s="75"/>
      <c r="AC657" s="75"/>
      <c r="AD657" s="213"/>
      <c r="AL657" s="122"/>
      <c r="AM657" s="79"/>
      <c r="AO657" s="79"/>
      <c r="AP657" s="79"/>
      <c r="AQ657" s="79"/>
      <c r="AR657" s="79"/>
      <c r="AS657" s="79"/>
      <c r="AT657" s="79"/>
      <c r="AU657" s="79"/>
    </row>
    <row r="658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4"/>
      <c r="Q658" s="74"/>
      <c r="R658" s="74"/>
      <c r="S658" s="74"/>
      <c r="T658" s="75"/>
      <c r="U658" s="141"/>
      <c r="V658" s="123"/>
      <c r="W658" s="75"/>
      <c r="X658" s="75"/>
      <c r="Y658" s="75"/>
      <c r="Z658" s="75"/>
      <c r="AA658" s="75"/>
      <c r="AB658" s="75"/>
      <c r="AC658" s="75"/>
      <c r="AD658" s="213"/>
      <c r="AL658" s="122"/>
      <c r="AM658" s="79"/>
      <c r="AO658" s="79"/>
      <c r="AP658" s="79"/>
      <c r="AQ658" s="79"/>
      <c r="AR658" s="79"/>
      <c r="AS658" s="79"/>
      <c r="AT658" s="79"/>
      <c r="AU658" s="79"/>
    </row>
    <row r="659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4"/>
      <c r="Q659" s="74"/>
      <c r="R659" s="74"/>
      <c r="S659" s="74"/>
      <c r="T659" s="75"/>
      <c r="U659" s="141"/>
      <c r="V659" s="123"/>
      <c r="W659" s="75"/>
      <c r="X659" s="75"/>
      <c r="Y659" s="75"/>
      <c r="Z659" s="75"/>
      <c r="AA659" s="75"/>
      <c r="AB659" s="75"/>
      <c r="AC659" s="75"/>
      <c r="AD659" s="213"/>
      <c r="AL659" s="122"/>
      <c r="AM659" s="79"/>
      <c r="AO659" s="79"/>
      <c r="AP659" s="79"/>
      <c r="AQ659" s="79"/>
      <c r="AR659" s="79"/>
      <c r="AS659" s="79"/>
      <c r="AT659" s="79"/>
      <c r="AU659" s="79"/>
    </row>
    <row r="660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4"/>
      <c r="Q660" s="74"/>
      <c r="R660" s="74"/>
      <c r="S660" s="74"/>
      <c r="T660" s="75"/>
      <c r="U660" s="141"/>
      <c r="V660" s="123"/>
      <c r="W660" s="75"/>
      <c r="X660" s="75"/>
      <c r="Y660" s="75"/>
      <c r="Z660" s="75"/>
      <c r="AA660" s="75"/>
      <c r="AB660" s="75"/>
      <c r="AC660" s="75"/>
      <c r="AD660" s="213"/>
      <c r="AL660" s="122"/>
      <c r="AM660" s="79"/>
      <c r="AO660" s="79"/>
      <c r="AP660" s="79"/>
      <c r="AQ660" s="79"/>
      <c r="AR660" s="79"/>
      <c r="AS660" s="79"/>
      <c r="AT660" s="79"/>
      <c r="AU660" s="79"/>
    </row>
    <row r="66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4"/>
      <c r="Q661" s="74"/>
      <c r="R661" s="74"/>
      <c r="S661" s="74"/>
      <c r="T661" s="75"/>
      <c r="U661" s="141"/>
      <c r="V661" s="123"/>
      <c r="W661" s="75"/>
      <c r="X661" s="75"/>
      <c r="Y661" s="75"/>
      <c r="Z661" s="75"/>
      <c r="AA661" s="75"/>
      <c r="AB661" s="75"/>
      <c r="AC661" s="75"/>
      <c r="AD661" s="213"/>
      <c r="AL661" s="122"/>
      <c r="AM661" s="79"/>
      <c r="AO661" s="79"/>
      <c r="AP661" s="79"/>
      <c r="AQ661" s="79"/>
      <c r="AR661" s="79"/>
      <c r="AS661" s="79"/>
      <c r="AT661" s="79"/>
      <c r="AU661" s="79"/>
    </row>
    <row r="66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4"/>
      <c r="Q662" s="74"/>
      <c r="R662" s="74"/>
      <c r="S662" s="74"/>
      <c r="T662" s="75"/>
      <c r="U662" s="141"/>
      <c r="V662" s="123"/>
      <c r="W662" s="75"/>
      <c r="X662" s="75"/>
      <c r="Y662" s="75"/>
      <c r="Z662" s="75"/>
      <c r="AA662" s="75"/>
      <c r="AB662" s="75"/>
      <c r="AC662" s="75"/>
      <c r="AD662" s="213"/>
      <c r="AL662" s="122"/>
      <c r="AM662" s="79"/>
      <c r="AO662" s="79"/>
      <c r="AP662" s="79"/>
      <c r="AQ662" s="79"/>
      <c r="AR662" s="79"/>
      <c r="AS662" s="79"/>
      <c r="AT662" s="79"/>
      <c r="AU662" s="79"/>
    </row>
    <row r="663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4"/>
      <c r="Q663" s="74"/>
      <c r="R663" s="74"/>
      <c r="S663" s="74"/>
      <c r="T663" s="75"/>
      <c r="U663" s="141"/>
      <c r="V663" s="123"/>
      <c r="W663" s="75"/>
      <c r="X663" s="75"/>
      <c r="Y663" s="75"/>
      <c r="Z663" s="75"/>
      <c r="AA663" s="75"/>
      <c r="AB663" s="75"/>
      <c r="AC663" s="75"/>
      <c r="AD663" s="213"/>
      <c r="AL663" s="122"/>
      <c r="AM663" s="79"/>
      <c r="AO663" s="79"/>
      <c r="AP663" s="79"/>
      <c r="AQ663" s="79"/>
      <c r="AR663" s="79"/>
      <c r="AS663" s="79"/>
      <c r="AT663" s="79"/>
      <c r="AU663" s="79"/>
    </row>
    <row r="664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4"/>
      <c r="Q664" s="74"/>
      <c r="R664" s="74"/>
      <c r="S664" s="74"/>
      <c r="T664" s="75"/>
      <c r="U664" s="141"/>
      <c r="V664" s="123"/>
      <c r="W664" s="75"/>
      <c r="X664" s="75"/>
      <c r="Y664" s="75"/>
      <c r="Z664" s="75"/>
      <c r="AA664" s="75"/>
      <c r="AB664" s="75"/>
      <c r="AC664" s="75"/>
      <c r="AD664" s="213"/>
      <c r="AL664" s="122"/>
      <c r="AM664" s="79"/>
      <c r="AO664" s="79"/>
      <c r="AP664" s="79"/>
      <c r="AQ664" s="79"/>
      <c r="AR664" s="79"/>
      <c r="AS664" s="79"/>
      <c r="AT664" s="79"/>
      <c r="AU664" s="79"/>
    </row>
    <row r="665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4"/>
      <c r="Q665" s="74"/>
      <c r="R665" s="74"/>
      <c r="S665" s="74"/>
      <c r="T665" s="75"/>
      <c r="U665" s="141"/>
      <c r="V665" s="123"/>
      <c r="W665" s="75"/>
      <c r="X665" s="75"/>
      <c r="Y665" s="75"/>
      <c r="Z665" s="75"/>
      <c r="AA665" s="75"/>
      <c r="AB665" s="75"/>
      <c r="AC665" s="75"/>
      <c r="AD665" s="213"/>
      <c r="AL665" s="122"/>
      <c r="AM665" s="79"/>
      <c r="AO665" s="79"/>
      <c r="AP665" s="79"/>
      <c r="AQ665" s="79"/>
      <c r="AR665" s="79"/>
      <c r="AS665" s="79"/>
      <c r="AT665" s="79"/>
      <c r="AU665" s="79"/>
    </row>
    <row r="666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4"/>
      <c r="Q666" s="74"/>
      <c r="R666" s="74"/>
      <c r="S666" s="74"/>
      <c r="T666" s="75"/>
      <c r="U666" s="141"/>
      <c r="V666" s="123"/>
      <c r="W666" s="75"/>
      <c r="X666" s="75"/>
      <c r="Y666" s="75"/>
      <c r="Z666" s="75"/>
      <c r="AA666" s="75"/>
      <c r="AB666" s="75"/>
      <c r="AC666" s="75"/>
      <c r="AD666" s="213"/>
      <c r="AL666" s="122"/>
      <c r="AM666" s="79"/>
      <c r="AO666" s="79"/>
      <c r="AP666" s="79"/>
      <c r="AQ666" s="79"/>
      <c r="AR666" s="79"/>
      <c r="AS666" s="79"/>
      <c r="AT666" s="79"/>
      <c r="AU666" s="79"/>
    </row>
    <row r="667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4"/>
      <c r="Q667" s="74"/>
      <c r="R667" s="74"/>
      <c r="S667" s="74"/>
      <c r="T667" s="75"/>
      <c r="U667" s="141"/>
      <c r="V667" s="123"/>
      <c r="W667" s="75"/>
      <c r="X667" s="75"/>
      <c r="Y667" s="75"/>
      <c r="Z667" s="75"/>
      <c r="AA667" s="75"/>
      <c r="AB667" s="75"/>
      <c r="AC667" s="75"/>
      <c r="AD667" s="213"/>
      <c r="AL667" s="122"/>
      <c r="AM667" s="79"/>
      <c r="AO667" s="79"/>
      <c r="AP667" s="79"/>
      <c r="AQ667" s="79"/>
      <c r="AR667" s="79"/>
      <c r="AS667" s="79"/>
      <c r="AT667" s="79"/>
      <c r="AU667" s="79"/>
    </row>
    <row r="668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4"/>
      <c r="Q668" s="74"/>
      <c r="R668" s="74"/>
      <c r="S668" s="74"/>
      <c r="T668" s="75"/>
      <c r="U668" s="141"/>
      <c r="V668" s="123"/>
      <c r="W668" s="75"/>
      <c r="X668" s="75"/>
      <c r="Y668" s="75"/>
      <c r="Z668" s="75"/>
      <c r="AA668" s="75"/>
      <c r="AB668" s="75"/>
      <c r="AC668" s="75"/>
      <c r="AD668" s="213"/>
      <c r="AL668" s="122"/>
      <c r="AM668" s="79"/>
      <c r="AO668" s="79"/>
      <c r="AP668" s="79"/>
      <c r="AQ668" s="79"/>
      <c r="AR668" s="79"/>
      <c r="AS668" s="79"/>
      <c r="AT668" s="79"/>
      <c r="AU668" s="79"/>
    </row>
    <row r="669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4"/>
      <c r="Q669" s="74"/>
      <c r="R669" s="74"/>
      <c r="S669" s="74"/>
      <c r="T669" s="75"/>
      <c r="U669" s="141"/>
      <c r="V669" s="123"/>
      <c r="W669" s="75"/>
      <c r="X669" s="75"/>
      <c r="Y669" s="75"/>
      <c r="Z669" s="75"/>
      <c r="AA669" s="75"/>
      <c r="AB669" s="75"/>
      <c r="AC669" s="75"/>
      <c r="AD669" s="213"/>
      <c r="AL669" s="122"/>
      <c r="AM669" s="79"/>
      <c r="AO669" s="79"/>
      <c r="AP669" s="79"/>
      <c r="AQ669" s="79"/>
      <c r="AR669" s="79"/>
      <c r="AS669" s="79"/>
      <c r="AT669" s="79"/>
      <c r="AU669" s="79"/>
    </row>
    <row r="670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4"/>
      <c r="Q670" s="74"/>
      <c r="R670" s="74"/>
      <c r="S670" s="74"/>
      <c r="T670" s="75"/>
      <c r="U670" s="141"/>
      <c r="V670" s="123"/>
      <c r="W670" s="75"/>
      <c r="X670" s="75"/>
      <c r="Y670" s="75"/>
      <c r="Z670" s="75"/>
      <c r="AA670" s="75"/>
      <c r="AB670" s="75"/>
      <c r="AC670" s="75"/>
      <c r="AD670" s="213"/>
      <c r="AL670" s="122"/>
      <c r="AM670" s="79"/>
      <c r="AO670" s="79"/>
      <c r="AP670" s="79"/>
      <c r="AQ670" s="79"/>
      <c r="AR670" s="79"/>
      <c r="AS670" s="79"/>
      <c r="AT670" s="79"/>
      <c r="AU670" s="79"/>
    </row>
    <row r="67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4"/>
      <c r="Q671" s="74"/>
      <c r="R671" s="74"/>
      <c r="S671" s="74"/>
      <c r="T671" s="75"/>
      <c r="U671" s="141"/>
      <c r="V671" s="123"/>
      <c r="W671" s="75"/>
      <c r="X671" s="75"/>
      <c r="Y671" s="75"/>
      <c r="Z671" s="75"/>
      <c r="AA671" s="75"/>
      <c r="AB671" s="75"/>
      <c r="AC671" s="75"/>
      <c r="AD671" s="213"/>
      <c r="AL671" s="122"/>
      <c r="AM671" s="79"/>
      <c r="AO671" s="79"/>
      <c r="AP671" s="79"/>
      <c r="AQ671" s="79"/>
      <c r="AR671" s="79"/>
      <c r="AS671" s="79"/>
      <c r="AT671" s="79"/>
      <c r="AU671" s="79"/>
    </row>
    <row r="67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4"/>
      <c r="Q672" s="74"/>
      <c r="R672" s="74"/>
      <c r="S672" s="74"/>
      <c r="T672" s="75"/>
      <c r="U672" s="141"/>
      <c r="V672" s="123"/>
      <c r="W672" s="75"/>
      <c r="X672" s="75"/>
      <c r="Y672" s="75"/>
      <c r="Z672" s="75"/>
      <c r="AA672" s="75"/>
      <c r="AB672" s="75"/>
      <c r="AC672" s="75"/>
      <c r="AD672" s="213"/>
      <c r="AL672" s="122"/>
      <c r="AM672" s="79"/>
      <c r="AO672" s="79"/>
      <c r="AP672" s="79"/>
      <c r="AQ672" s="79"/>
      <c r="AR672" s="79"/>
      <c r="AS672" s="79"/>
      <c r="AT672" s="79"/>
      <c r="AU672" s="79"/>
    </row>
    <row r="673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4"/>
      <c r="Q673" s="74"/>
      <c r="R673" s="74"/>
      <c r="S673" s="74"/>
      <c r="T673" s="75"/>
      <c r="U673" s="141"/>
      <c r="V673" s="123"/>
      <c r="W673" s="75"/>
      <c r="X673" s="75"/>
      <c r="Y673" s="75"/>
      <c r="Z673" s="75"/>
      <c r="AA673" s="75"/>
      <c r="AB673" s="75"/>
      <c r="AC673" s="75"/>
      <c r="AD673" s="213"/>
      <c r="AL673" s="122"/>
      <c r="AM673" s="79"/>
      <c r="AO673" s="79"/>
      <c r="AP673" s="79"/>
      <c r="AQ673" s="79"/>
      <c r="AR673" s="79"/>
      <c r="AS673" s="79"/>
      <c r="AT673" s="79"/>
      <c r="AU673" s="79"/>
    </row>
    <row r="674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4"/>
      <c r="Q674" s="74"/>
      <c r="R674" s="74"/>
      <c r="S674" s="74"/>
      <c r="T674" s="75"/>
      <c r="U674" s="141"/>
      <c r="V674" s="123"/>
      <c r="W674" s="75"/>
      <c r="X674" s="75"/>
      <c r="Y674" s="75"/>
      <c r="Z674" s="75"/>
      <c r="AA674" s="75"/>
      <c r="AB674" s="75"/>
      <c r="AC674" s="75"/>
      <c r="AD674" s="213"/>
      <c r="AL674" s="122"/>
      <c r="AM674" s="79"/>
      <c r="AO674" s="79"/>
      <c r="AP674" s="79"/>
      <c r="AQ674" s="79"/>
      <c r="AR674" s="79"/>
      <c r="AS674" s="79"/>
      <c r="AT674" s="79"/>
      <c r="AU674" s="79"/>
    </row>
    <row r="675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4"/>
      <c r="Q675" s="74"/>
      <c r="R675" s="74"/>
      <c r="S675" s="74"/>
      <c r="T675" s="75"/>
      <c r="U675" s="141"/>
      <c r="V675" s="123"/>
      <c r="W675" s="75"/>
      <c r="X675" s="75"/>
      <c r="Y675" s="75"/>
      <c r="Z675" s="75"/>
      <c r="AA675" s="75"/>
      <c r="AB675" s="75"/>
      <c r="AC675" s="75"/>
      <c r="AD675" s="213"/>
      <c r="AL675" s="122"/>
      <c r="AM675" s="79"/>
      <c r="AO675" s="79"/>
      <c r="AP675" s="79"/>
      <c r="AQ675" s="79"/>
      <c r="AR675" s="79"/>
      <c r="AS675" s="79"/>
      <c r="AT675" s="79"/>
      <c r="AU675" s="79"/>
    </row>
    <row r="676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4"/>
      <c r="Q676" s="74"/>
      <c r="R676" s="74"/>
      <c r="S676" s="74"/>
      <c r="T676" s="75"/>
      <c r="U676" s="141"/>
      <c r="V676" s="123"/>
      <c r="W676" s="75"/>
      <c r="X676" s="75"/>
      <c r="Y676" s="75"/>
      <c r="Z676" s="75"/>
      <c r="AA676" s="75"/>
      <c r="AB676" s="75"/>
      <c r="AC676" s="75"/>
      <c r="AD676" s="213"/>
      <c r="AL676" s="122"/>
      <c r="AM676" s="79"/>
      <c r="AO676" s="79"/>
      <c r="AP676" s="79"/>
      <c r="AQ676" s="79"/>
      <c r="AR676" s="79"/>
      <c r="AS676" s="79"/>
      <c r="AT676" s="79"/>
      <c r="AU676" s="79"/>
    </row>
    <row r="677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4"/>
      <c r="Q677" s="74"/>
      <c r="R677" s="74"/>
      <c r="S677" s="74"/>
      <c r="T677" s="75"/>
      <c r="U677" s="141"/>
      <c r="V677" s="123"/>
      <c r="W677" s="75"/>
      <c r="X677" s="75"/>
      <c r="Y677" s="75"/>
      <c r="Z677" s="75"/>
      <c r="AA677" s="75"/>
      <c r="AB677" s="75"/>
      <c r="AC677" s="75"/>
      <c r="AD677" s="213"/>
      <c r="AL677" s="122"/>
      <c r="AM677" s="79"/>
      <c r="AO677" s="79"/>
      <c r="AP677" s="79"/>
      <c r="AQ677" s="79"/>
      <c r="AR677" s="79"/>
      <c r="AS677" s="79"/>
      <c r="AT677" s="79"/>
      <c r="AU677" s="79"/>
    </row>
    <row r="678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4"/>
      <c r="Q678" s="74"/>
      <c r="R678" s="74"/>
      <c r="S678" s="74"/>
      <c r="T678" s="75"/>
      <c r="U678" s="141"/>
      <c r="V678" s="123"/>
      <c r="W678" s="75"/>
      <c r="X678" s="75"/>
      <c r="Y678" s="75"/>
      <c r="Z678" s="75"/>
      <c r="AA678" s="75"/>
      <c r="AB678" s="75"/>
      <c r="AC678" s="75"/>
      <c r="AD678" s="213"/>
      <c r="AL678" s="122"/>
      <c r="AM678" s="79"/>
      <c r="AO678" s="79"/>
      <c r="AP678" s="79"/>
      <c r="AQ678" s="79"/>
      <c r="AR678" s="79"/>
      <c r="AS678" s="79"/>
      <c r="AT678" s="79"/>
      <c r="AU678" s="79"/>
    </row>
    <row r="679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4"/>
      <c r="Q679" s="74"/>
      <c r="R679" s="74"/>
      <c r="S679" s="74"/>
      <c r="T679" s="75"/>
      <c r="U679" s="141"/>
      <c r="V679" s="123"/>
      <c r="W679" s="75"/>
      <c r="X679" s="75"/>
      <c r="Y679" s="75"/>
      <c r="Z679" s="75"/>
      <c r="AA679" s="75"/>
      <c r="AB679" s="75"/>
      <c r="AC679" s="75"/>
      <c r="AD679" s="213"/>
      <c r="AL679" s="122"/>
      <c r="AM679" s="79"/>
      <c r="AO679" s="79"/>
      <c r="AP679" s="79"/>
      <c r="AQ679" s="79"/>
      <c r="AR679" s="79"/>
      <c r="AS679" s="79"/>
      <c r="AT679" s="79"/>
      <c r="AU679" s="79"/>
    </row>
    <row r="680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4"/>
      <c r="Q680" s="74"/>
      <c r="R680" s="74"/>
      <c r="S680" s="74"/>
      <c r="T680" s="75"/>
      <c r="U680" s="141"/>
      <c r="V680" s="123"/>
      <c r="W680" s="75"/>
      <c r="X680" s="75"/>
      <c r="Y680" s="75"/>
      <c r="Z680" s="75"/>
      <c r="AA680" s="75"/>
      <c r="AB680" s="75"/>
      <c r="AC680" s="75"/>
      <c r="AD680" s="213"/>
      <c r="AL680" s="122"/>
      <c r="AM680" s="79"/>
      <c r="AO680" s="79"/>
      <c r="AP680" s="79"/>
      <c r="AQ680" s="79"/>
      <c r="AR680" s="79"/>
      <c r="AS680" s="79"/>
      <c r="AT680" s="79"/>
      <c r="AU680" s="79"/>
    </row>
    <row r="68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4"/>
      <c r="Q681" s="74"/>
      <c r="R681" s="74"/>
      <c r="S681" s="74"/>
      <c r="T681" s="75"/>
      <c r="U681" s="141"/>
      <c r="V681" s="123"/>
      <c r="W681" s="75"/>
      <c r="X681" s="75"/>
      <c r="Y681" s="75"/>
      <c r="Z681" s="75"/>
      <c r="AA681" s="75"/>
      <c r="AB681" s="75"/>
      <c r="AC681" s="75"/>
      <c r="AD681" s="213"/>
      <c r="AL681" s="122"/>
      <c r="AM681" s="79"/>
      <c r="AO681" s="79"/>
      <c r="AP681" s="79"/>
      <c r="AQ681" s="79"/>
      <c r="AR681" s="79"/>
      <c r="AS681" s="79"/>
      <c r="AT681" s="79"/>
      <c r="AU681" s="79"/>
    </row>
    <row r="68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4"/>
      <c r="Q682" s="74"/>
      <c r="R682" s="74"/>
      <c r="S682" s="74"/>
      <c r="T682" s="75"/>
      <c r="U682" s="141"/>
      <c r="V682" s="123"/>
      <c r="W682" s="75"/>
      <c r="X682" s="75"/>
      <c r="Y682" s="75"/>
      <c r="Z682" s="75"/>
      <c r="AA682" s="75"/>
      <c r="AB682" s="75"/>
      <c r="AC682" s="75"/>
      <c r="AD682" s="213"/>
      <c r="AL682" s="122"/>
      <c r="AM682" s="79"/>
      <c r="AO682" s="79"/>
      <c r="AP682" s="79"/>
      <c r="AQ682" s="79"/>
      <c r="AR682" s="79"/>
      <c r="AS682" s="79"/>
      <c r="AT682" s="79"/>
      <c r="AU682" s="79"/>
    </row>
    <row r="683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4"/>
      <c r="Q683" s="74"/>
      <c r="R683" s="74"/>
      <c r="S683" s="74"/>
      <c r="T683" s="75"/>
      <c r="U683" s="141"/>
      <c r="V683" s="123"/>
      <c r="W683" s="75"/>
      <c r="X683" s="75"/>
      <c r="Y683" s="75"/>
      <c r="Z683" s="75"/>
      <c r="AA683" s="75"/>
      <c r="AB683" s="75"/>
      <c r="AC683" s="75"/>
      <c r="AD683" s="213"/>
      <c r="AL683" s="122"/>
      <c r="AM683" s="79"/>
      <c r="AO683" s="79"/>
      <c r="AP683" s="79"/>
      <c r="AQ683" s="79"/>
      <c r="AR683" s="79"/>
      <c r="AS683" s="79"/>
      <c r="AT683" s="79"/>
      <c r="AU683" s="79"/>
    </row>
    <row r="684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4"/>
      <c r="Q684" s="74"/>
      <c r="R684" s="74"/>
      <c r="S684" s="74"/>
      <c r="T684" s="75"/>
      <c r="U684" s="141"/>
      <c r="V684" s="123"/>
      <c r="W684" s="75"/>
      <c r="X684" s="75"/>
      <c r="Y684" s="75"/>
      <c r="Z684" s="75"/>
      <c r="AA684" s="75"/>
      <c r="AB684" s="75"/>
      <c r="AC684" s="75"/>
      <c r="AD684" s="213"/>
      <c r="AL684" s="122"/>
      <c r="AM684" s="79"/>
      <c r="AO684" s="79"/>
      <c r="AP684" s="79"/>
      <c r="AQ684" s="79"/>
      <c r="AR684" s="79"/>
      <c r="AS684" s="79"/>
      <c r="AT684" s="79"/>
      <c r="AU684" s="79"/>
    </row>
    <row r="685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4"/>
      <c r="Q685" s="74"/>
      <c r="R685" s="74"/>
      <c r="S685" s="74"/>
      <c r="T685" s="75"/>
      <c r="U685" s="141"/>
      <c r="V685" s="123"/>
      <c r="W685" s="75"/>
      <c r="X685" s="75"/>
      <c r="Y685" s="75"/>
      <c r="Z685" s="75"/>
      <c r="AA685" s="75"/>
      <c r="AB685" s="75"/>
      <c r="AC685" s="75"/>
      <c r="AD685" s="213"/>
      <c r="AL685" s="122"/>
      <c r="AM685" s="79"/>
      <c r="AO685" s="79"/>
      <c r="AP685" s="79"/>
      <c r="AQ685" s="79"/>
      <c r="AR685" s="79"/>
      <c r="AS685" s="79"/>
      <c r="AT685" s="79"/>
      <c r="AU685" s="79"/>
    </row>
    <row r="686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4"/>
      <c r="Q686" s="74"/>
      <c r="R686" s="74"/>
      <c r="S686" s="74"/>
      <c r="T686" s="75"/>
      <c r="U686" s="141"/>
      <c r="V686" s="123"/>
      <c r="W686" s="75"/>
      <c r="X686" s="75"/>
      <c r="Y686" s="75"/>
      <c r="Z686" s="75"/>
      <c r="AA686" s="75"/>
      <c r="AB686" s="75"/>
      <c r="AC686" s="75"/>
      <c r="AD686" s="213"/>
      <c r="AL686" s="122"/>
      <c r="AM686" s="79"/>
      <c r="AO686" s="79"/>
      <c r="AP686" s="79"/>
      <c r="AQ686" s="79"/>
      <c r="AR686" s="79"/>
      <c r="AS686" s="79"/>
      <c r="AT686" s="79"/>
      <c r="AU686" s="79"/>
    </row>
    <row r="687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4"/>
      <c r="Q687" s="74"/>
      <c r="R687" s="74"/>
      <c r="S687" s="74"/>
      <c r="T687" s="75"/>
      <c r="U687" s="141"/>
      <c r="V687" s="123"/>
      <c r="W687" s="75"/>
      <c r="X687" s="75"/>
      <c r="Y687" s="75"/>
      <c r="Z687" s="75"/>
      <c r="AA687" s="75"/>
      <c r="AB687" s="75"/>
      <c r="AC687" s="75"/>
      <c r="AD687" s="213"/>
      <c r="AL687" s="122"/>
      <c r="AM687" s="79"/>
      <c r="AO687" s="79"/>
      <c r="AP687" s="79"/>
      <c r="AQ687" s="79"/>
      <c r="AR687" s="79"/>
      <c r="AS687" s="79"/>
      <c r="AT687" s="79"/>
      <c r="AU687" s="79"/>
    </row>
    <row r="688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4"/>
      <c r="Q688" s="74"/>
      <c r="R688" s="74"/>
      <c r="S688" s="74"/>
      <c r="T688" s="75"/>
      <c r="U688" s="141"/>
      <c r="V688" s="123"/>
      <c r="W688" s="75"/>
      <c r="X688" s="75"/>
      <c r="Y688" s="75"/>
      <c r="Z688" s="75"/>
      <c r="AA688" s="75"/>
      <c r="AB688" s="75"/>
      <c r="AC688" s="75"/>
      <c r="AD688" s="213"/>
      <c r="AL688" s="122"/>
      <c r="AM688" s="79"/>
      <c r="AO688" s="79"/>
      <c r="AP688" s="79"/>
      <c r="AQ688" s="79"/>
      <c r="AR688" s="79"/>
      <c r="AS688" s="79"/>
      <c r="AT688" s="79"/>
      <c r="AU688" s="79"/>
    </row>
    <row r="689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4"/>
      <c r="Q689" s="74"/>
      <c r="R689" s="74"/>
      <c r="S689" s="74"/>
      <c r="T689" s="75"/>
      <c r="U689" s="141"/>
      <c r="V689" s="123"/>
      <c r="W689" s="75"/>
      <c r="X689" s="75"/>
      <c r="Y689" s="75"/>
      <c r="Z689" s="75"/>
      <c r="AA689" s="75"/>
      <c r="AB689" s="75"/>
      <c r="AC689" s="75"/>
      <c r="AD689" s="213"/>
      <c r="AL689" s="122"/>
      <c r="AM689" s="79"/>
      <c r="AO689" s="79"/>
      <c r="AP689" s="79"/>
      <c r="AQ689" s="79"/>
      <c r="AR689" s="79"/>
      <c r="AS689" s="79"/>
      <c r="AT689" s="79"/>
      <c r="AU689" s="79"/>
    </row>
    <row r="690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4"/>
      <c r="Q690" s="74"/>
      <c r="R690" s="74"/>
      <c r="S690" s="74"/>
      <c r="T690" s="75"/>
      <c r="U690" s="141"/>
      <c r="V690" s="123"/>
      <c r="W690" s="75"/>
      <c r="X690" s="75"/>
      <c r="Y690" s="75"/>
      <c r="Z690" s="75"/>
      <c r="AA690" s="75"/>
      <c r="AB690" s="75"/>
      <c r="AC690" s="75"/>
      <c r="AD690" s="213"/>
      <c r="AL690" s="122"/>
      <c r="AM690" s="79"/>
      <c r="AO690" s="79"/>
      <c r="AP690" s="79"/>
      <c r="AQ690" s="79"/>
      <c r="AR690" s="79"/>
      <c r="AS690" s="79"/>
      <c r="AT690" s="79"/>
      <c r="AU690" s="79"/>
    </row>
    <row r="69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4"/>
      <c r="Q691" s="74"/>
      <c r="R691" s="74"/>
      <c r="S691" s="74"/>
      <c r="T691" s="75"/>
      <c r="U691" s="141"/>
      <c r="V691" s="123"/>
      <c r="W691" s="75"/>
      <c r="X691" s="75"/>
      <c r="Y691" s="75"/>
      <c r="Z691" s="75"/>
      <c r="AA691" s="75"/>
      <c r="AB691" s="75"/>
      <c r="AC691" s="75"/>
      <c r="AD691" s="213"/>
      <c r="AL691" s="122"/>
      <c r="AM691" s="79"/>
      <c r="AO691" s="79"/>
      <c r="AP691" s="79"/>
      <c r="AQ691" s="79"/>
      <c r="AR691" s="79"/>
      <c r="AS691" s="79"/>
      <c r="AT691" s="79"/>
      <c r="AU691" s="79"/>
    </row>
    <row r="69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4"/>
      <c r="Q692" s="74"/>
      <c r="R692" s="74"/>
      <c r="S692" s="74"/>
      <c r="T692" s="75"/>
      <c r="U692" s="141"/>
      <c r="V692" s="123"/>
      <c r="W692" s="75"/>
      <c r="X692" s="75"/>
      <c r="Y692" s="75"/>
      <c r="Z692" s="75"/>
      <c r="AA692" s="75"/>
      <c r="AB692" s="75"/>
      <c r="AC692" s="75"/>
      <c r="AD692" s="213"/>
      <c r="AL692" s="122"/>
      <c r="AM692" s="79"/>
      <c r="AO692" s="79"/>
      <c r="AP692" s="79"/>
      <c r="AQ692" s="79"/>
      <c r="AR692" s="79"/>
      <c r="AS692" s="79"/>
      <c r="AT692" s="79"/>
      <c r="AU692" s="79"/>
    </row>
    <row r="693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4"/>
      <c r="Q693" s="74"/>
      <c r="R693" s="74"/>
      <c r="S693" s="74"/>
      <c r="T693" s="75"/>
      <c r="U693" s="141"/>
      <c r="V693" s="123"/>
      <c r="W693" s="75"/>
      <c r="X693" s="75"/>
      <c r="Y693" s="75"/>
      <c r="Z693" s="75"/>
      <c r="AA693" s="75"/>
      <c r="AB693" s="75"/>
      <c r="AC693" s="75"/>
      <c r="AD693" s="213"/>
      <c r="AL693" s="122"/>
      <c r="AM693" s="79"/>
      <c r="AO693" s="79"/>
      <c r="AP693" s="79"/>
      <c r="AQ693" s="79"/>
      <c r="AR693" s="79"/>
      <c r="AS693" s="79"/>
      <c r="AT693" s="79"/>
      <c r="AU693" s="79"/>
    </row>
    <row r="694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4"/>
      <c r="Q694" s="74"/>
      <c r="R694" s="74"/>
      <c r="S694" s="74"/>
      <c r="T694" s="75"/>
      <c r="U694" s="141"/>
      <c r="V694" s="123"/>
      <c r="W694" s="75"/>
      <c r="X694" s="75"/>
      <c r="Y694" s="75"/>
      <c r="Z694" s="75"/>
      <c r="AA694" s="75"/>
      <c r="AB694" s="75"/>
      <c r="AC694" s="75"/>
      <c r="AD694" s="213"/>
      <c r="AL694" s="122"/>
      <c r="AM694" s="79"/>
      <c r="AO694" s="79"/>
      <c r="AP694" s="79"/>
      <c r="AQ694" s="79"/>
      <c r="AR694" s="79"/>
      <c r="AS694" s="79"/>
      <c r="AT694" s="79"/>
      <c r="AU694" s="79"/>
    </row>
    <row r="695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4"/>
      <c r="Q695" s="74"/>
      <c r="R695" s="74"/>
      <c r="S695" s="74"/>
      <c r="T695" s="75"/>
      <c r="U695" s="141"/>
      <c r="V695" s="123"/>
      <c r="W695" s="75"/>
      <c r="X695" s="75"/>
      <c r="Y695" s="75"/>
      <c r="Z695" s="75"/>
      <c r="AA695" s="75"/>
      <c r="AB695" s="75"/>
      <c r="AC695" s="75"/>
      <c r="AD695" s="213"/>
      <c r="AL695" s="122"/>
      <c r="AM695" s="79"/>
      <c r="AO695" s="79"/>
      <c r="AP695" s="79"/>
      <c r="AQ695" s="79"/>
      <c r="AR695" s="79"/>
      <c r="AS695" s="79"/>
      <c r="AT695" s="79"/>
      <c r="AU695" s="79"/>
    </row>
    <row r="696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4"/>
      <c r="Q696" s="74"/>
      <c r="R696" s="74"/>
      <c r="S696" s="74"/>
      <c r="T696" s="75"/>
      <c r="U696" s="141"/>
      <c r="V696" s="123"/>
      <c r="W696" s="75"/>
      <c r="X696" s="75"/>
      <c r="Y696" s="75"/>
      <c r="Z696" s="75"/>
      <c r="AA696" s="75"/>
      <c r="AB696" s="75"/>
      <c r="AC696" s="75"/>
      <c r="AD696" s="213"/>
      <c r="AL696" s="122"/>
      <c r="AM696" s="79"/>
      <c r="AO696" s="79"/>
      <c r="AP696" s="79"/>
      <c r="AQ696" s="79"/>
      <c r="AR696" s="79"/>
      <c r="AS696" s="79"/>
      <c r="AT696" s="79"/>
      <c r="AU696" s="79"/>
    </row>
    <row r="697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4"/>
      <c r="Q697" s="74"/>
      <c r="R697" s="74"/>
      <c r="S697" s="74"/>
      <c r="T697" s="75"/>
      <c r="U697" s="141"/>
      <c r="V697" s="123"/>
      <c r="W697" s="75"/>
      <c r="X697" s="75"/>
      <c r="Y697" s="75"/>
      <c r="Z697" s="75"/>
      <c r="AA697" s="75"/>
      <c r="AB697" s="75"/>
      <c r="AC697" s="75"/>
      <c r="AD697" s="213"/>
      <c r="AL697" s="122"/>
      <c r="AM697" s="79"/>
      <c r="AO697" s="79"/>
      <c r="AP697" s="79"/>
      <c r="AQ697" s="79"/>
      <c r="AR697" s="79"/>
      <c r="AS697" s="79"/>
      <c r="AT697" s="79"/>
      <c r="AU697" s="79"/>
    </row>
    <row r="698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4"/>
      <c r="Q698" s="74"/>
      <c r="R698" s="74"/>
      <c r="S698" s="74"/>
      <c r="T698" s="75"/>
      <c r="U698" s="141"/>
      <c r="V698" s="123"/>
      <c r="W698" s="75"/>
      <c r="X698" s="75"/>
      <c r="Y698" s="75"/>
      <c r="Z698" s="75"/>
      <c r="AA698" s="75"/>
      <c r="AB698" s="75"/>
      <c r="AC698" s="75"/>
      <c r="AD698" s="213"/>
      <c r="AL698" s="122"/>
      <c r="AM698" s="79"/>
      <c r="AO698" s="79"/>
      <c r="AP698" s="79"/>
      <c r="AQ698" s="79"/>
      <c r="AR698" s="79"/>
      <c r="AS698" s="79"/>
      <c r="AT698" s="79"/>
      <c r="AU698" s="79"/>
    </row>
    <row r="699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4"/>
      <c r="Q699" s="74"/>
      <c r="R699" s="74"/>
      <c r="S699" s="74"/>
      <c r="T699" s="75"/>
      <c r="U699" s="141"/>
      <c r="V699" s="123"/>
      <c r="W699" s="75"/>
      <c r="X699" s="75"/>
      <c r="Y699" s="75"/>
      <c r="Z699" s="75"/>
      <c r="AA699" s="75"/>
      <c r="AB699" s="75"/>
      <c r="AC699" s="75"/>
      <c r="AD699" s="213"/>
      <c r="AL699" s="122"/>
      <c r="AM699" s="79"/>
      <c r="AO699" s="79"/>
      <c r="AP699" s="79"/>
      <c r="AQ699" s="79"/>
      <c r="AR699" s="79"/>
      <c r="AS699" s="79"/>
      <c r="AT699" s="79"/>
      <c r="AU699" s="79"/>
    </row>
    <row r="700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4"/>
      <c r="Q700" s="74"/>
      <c r="R700" s="74"/>
      <c r="S700" s="74"/>
      <c r="T700" s="75"/>
      <c r="U700" s="141"/>
      <c r="V700" s="123"/>
      <c r="W700" s="75"/>
      <c r="X700" s="75"/>
      <c r="Y700" s="75"/>
      <c r="Z700" s="75"/>
      <c r="AA700" s="75"/>
      <c r="AB700" s="75"/>
      <c r="AC700" s="75"/>
      <c r="AD700" s="213"/>
      <c r="AL700" s="122"/>
      <c r="AM700" s="79"/>
      <c r="AO700" s="79"/>
      <c r="AP700" s="79"/>
      <c r="AQ700" s="79"/>
      <c r="AR700" s="79"/>
      <c r="AS700" s="79"/>
      <c r="AT700" s="79"/>
      <c r="AU700" s="79"/>
    </row>
    <row r="70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4"/>
      <c r="Q701" s="74"/>
      <c r="R701" s="74"/>
      <c r="S701" s="74"/>
      <c r="T701" s="75"/>
      <c r="U701" s="141"/>
      <c r="V701" s="123"/>
      <c r="W701" s="75"/>
      <c r="X701" s="75"/>
      <c r="Y701" s="75"/>
      <c r="Z701" s="75"/>
      <c r="AA701" s="75"/>
      <c r="AB701" s="75"/>
      <c r="AC701" s="75"/>
      <c r="AD701" s="213"/>
      <c r="AL701" s="122"/>
      <c r="AM701" s="79"/>
      <c r="AO701" s="79"/>
      <c r="AP701" s="79"/>
      <c r="AQ701" s="79"/>
      <c r="AR701" s="79"/>
      <c r="AS701" s="79"/>
      <c r="AT701" s="79"/>
      <c r="AU701" s="79"/>
    </row>
    <row r="70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4"/>
      <c r="Q702" s="74"/>
      <c r="R702" s="74"/>
      <c r="S702" s="74"/>
      <c r="T702" s="75"/>
      <c r="U702" s="141"/>
      <c r="V702" s="123"/>
      <c r="W702" s="75"/>
      <c r="X702" s="75"/>
      <c r="Y702" s="75"/>
      <c r="Z702" s="75"/>
      <c r="AA702" s="75"/>
      <c r="AB702" s="75"/>
      <c r="AC702" s="75"/>
      <c r="AD702" s="213"/>
      <c r="AL702" s="122"/>
      <c r="AM702" s="79"/>
      <c r="AO702" s="79"/>
      <c r="AP702" s="79"/>
      <c r="AQ702" s="79"/>
      <c r="AR702" s="79"/>
      <c r="AS702" s="79"/>
      <c r="AT702" s="79"/>
      <c r="AU702" s="79"/>
    </row>
    <row r="703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4"/>
      <c r="Q703" s="74"/>
      <c r="R703" s="74"/>
      <c r="S703" s="74"/>
      <c r="T703" s="75"/>
      <c r="U703" s="141"/>
      <c r="V703" s="123"/>
      <c r="W703" s="75"/>
      <c r="X703" s="75"/>
      <c r="Y703" s="75"/>
      <c r="Z703" s="75"/>
      <c r="AA703" s="75"/>
      <c r="AB703" s="75"/>
      <c r="AC703" s="75"/>
      <c r="AD703" s="213"/>
      <c r="AL703" s="122"/>
      <c r="AM703" s="79"/>
      <c r="AO703" s="79"/>
      <c r="AP703" s="79"/>
      <c r="AQ703" s="79"/>
      <c r="AR703" s="79"/>
      <c r="AS703" s="79"/>
      <c r="AT703" s="79"/>
      <c r="AU703" s="79"/>
    </row>
    <row r="704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4"/>
      <c r="Q704" s="74"/>
      <c r="R704" s="74"/>
      <c r="S704" s="74"/>
      <c r="T704" s="75"/>
      <c r="U704" s="141"/>
      <c r="V704" s="123"/>
      <c r="W704" s="75"/>
      <c r="X704" s="75"/>
      <c r="Y704" s="75"/>
      <c r="Z704" s="75"/>
      <c r="AA704" s="75"/>
      <c r="AB704" s="75"/>
      <c r="AC704" s="75"/>
      <c r="AD704" s="213"/>
      <c r="AL704" s="122"/>
      <c r="AM704" s="79"/>
      <c r="AO704" s="79"/>
      <c r="AP704" s="79"/>
      <c r="AQ704" s="79"/>
      <c r="AR704" s="79"/>
      <c r="AS704" s="79"/>
      <c r="AT704" s="79"/>
      <c r="AU704" s="79"/>
    </row>
    <row r="705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4"/>
      <c r="Q705" s="74"/>
      <c r="R705" s="74"/>
      <c r="S705" s="74"/>
      <c r="T705" s="75"/>
      <c r="U705" s="141"/>
      <c r="V705" s="123"/>
      <c r="W705" s="75"/>
      <c r="X705" s="75"/>
      <c r="Y705" s="75"/>
      <c r="Z705" s="75"/>
      <c r="AA705" s="75"/>
      <c r="AB705" s="75"/>
      <c r="AC705" s="75"/>
      <c r="AD705" s="213"/>
      <c r="AL705" s="122"/>
      <c r="AM705" s="79"/>
      <c r="AO705" s="79"/>
      <c r="AP705" s="79"/>
      <c r="AQ705" s="79"/>
      <c r="AR705" s="79"/>
      <c r="AS705" s="79"/>
      <c r="AT705" s="79"/>
      <c r="AU705" s="79"/>
    </row>
    <row r="706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4"/>
      <c r="Q706" s="74"/>
      <c r="R706" s="74"/>
      <c r="S706" s="74"/>
      <c r="T706" s="75"/>
      <c r="U706" s="141"/>
      <c r="V706" s="123"/>
      <c r="W706" s="75"/>
      <c r="X706" s="75"/>
      <c r="Y706" s="75"/>
      <c r="Z706" s="75"/>
      <c r="AA706" s="75"/>
      <c r="AB706" s="75"/>
      <c r="AC706" s="75"/>
      <c r="AD706" s="213"/>
      <c r="AL706" s="122"/>
      <c r="AM706" s="79"/>
      <c r="AO706" s="79"/>
      <c r="AP706" s="79"/>
      <c r="AQ706" s="79"/>
      <c r="AR706" s="79"/>
      <c r="AS706" s="79"/>
      <c r="AT706" s="79"/>
      <c r="AU706" s="79"/>
    </row>
    <row r="707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4"/>
      <c r="Q707" s="74"/>
      <c r="R707" s="74"/>
      <c r="S707" s="74"/>
      <c r="T707" s="75"/>
      <c r="U707" s="141"/>
      <c r="V707" s="123"/>
      <c r="W707" s="75"/>
      <c r="X707" s="75"/>
      <c r="Y707" s="75"/>
      <c r="Z707" s="75"/>
      <c r="AA707" s="75"/>
      <c r="AB707" s="75"/>
      <c r="AC707" s="75"/>
      <c r="AD707" s="213"/>
      <c r="AL707" s="122"/>
      <c r="AM707" s="79"/>
      <c r="AO707" s="79"/>
      <c r="AP707" s="79"/>
      <c r="AQ707" s="79"/>
      <c r="AR707" s="79"/>
      <c r="AS707" s="79"/>
      <c r="AT707" s="79"/>
      <c r="AU707" s="79"/>
    </row>
    <row r="708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4"/>
      <c r="Q708" s="74"/>
      <c r="R708" s="74"/>
      <c r="S708" s="74"/>
      <c r="T708" s="75"/>
      <c r="U708" s="141"/>
      <c r="V708" s="123"/>
      <c r="W708" s="75"/>
      <c r="X708" s="75"/>
      <c r="Y708" s="75"/>
      <c r="Z708" s="75"/>
      <c r="AA708" s="75"/>
      <c r="AB708" s="75"/>
      <c r="AC708" s="75"/>
      <c r="AD708" s="213"/>
      <c r="AL708" s="122"/>
      <c r="AM708" s="79"/>
      <c r="AO708" s="79"/>
      <c r="AP708" s="79"/>
      <c r="AQ708" s="79"/>
      <c r="AR708" s="79"/>
      <c r="AS708" s="79"/>
      <c r="AT708" s="79"/>
      <c r="AU708" s="79"/>
    </row>
    <row r="709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4"/>
      <c r="Q709" s="74"/>
      <c r="R709" s="74"/>
      <c r="S709" s="74"/>
      <c r="T709" s="75"/>
      <c r="U709" s="141"/>
      <c r="V709" s="123"/>
      <c r="W709" s="75"/>
      <c r="X709" s="75"/>
      <c r="Y709" s="75"/>
      <c r="Z709" s="75"/>
      <c r="AA709" s="75"/>
      <c r="AB709" s="75"/>
      <c r="AC709" s="75"/>
      <c r="AD709" s="213"/>
      <c r="AL709" s="122"/>
      <c r="AM709" s="79"/>
      <c r="AO709" s="79"/>
      <c r="AP709" s="79"/>
      <c r="AQ709" s="79"/>
      <c r="AR709" s="79"/>
      <c r="AS709" s="79"/>
      <c r="AT709" s="79"/>
      <c r="AU709" s="79"/>
    </row>
    <row r="710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4"/>
      <c r="Q710" s="74"/>
      <c r="R710" s="74"/>
      <c r="S710" s="74"/>
      <c r="T710" s="75"/>
      <c r="U710" s="141"/>
      <c r="V710" s="123"/>
      <c r="W710" s="75"/>
      <c r="X710" s="75"/>
      <c r="Y710" s="75"/>
      <c r="Z710" s="75"/>
      <c r="AA710" s="75"/>
      <c r="AB710" s="75"/>
      <c r="AC710" s="75"/>
      <c r="AD710" s="213"/>
      <c r="AL710" s="122"/>
      <c r="AM710" s="79"/>
      <c r="AO710" s="79"/>
      <c r="AP710" s="79"/>
      <c r="AQ710" s="79"/>
      <c r="AR710" s="79"/>
      <c r="AS710" s="79"/>
      <c r="AT710" s="79"/>
      <c r="AU710" s="79"/>
    </row>
    <row r="71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4"/>
      <c r="Q711" s="74"/>
      <c r="R711" s="74"/>
      <c r="S711" s="74"/>
      <c r="T711" s="75"/>
      <c r="U711" s="141"/>
      <c r="V711" s="123"/>
      <c r="W711" s="75"/>
      <c r="X711" s="75"/>
      <c r="Y711" s="75"/>
      <c r="Z711" s="75"/>
      <c r="AA711" s="75"/>
      <c r="AB711" s="75"/>
      <c r="AC711" s="75"/>
      <c r="AD711" s="213"/>
      <c r="AL711" s="122"/>
      <c r="AM711" s="79"/>
      <c r="AO711" s="79"/>
      <c r="AP711" s="79"/>
      <c r="AQ711" s="79"/>
      <c r="AR711" s="79"/>
      <c r="AS711" s="79"/>
      <c r="AT711" s="79"/>
      <c r="AU711" s="79"/>
    </row>
    <row r="71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4"/>
      <c r="Q712" s="74"/>
      <c r="R712" s="74"/>
      <c r="S712" s="74"/>
      <c r="T712" s="75"/>
      <c r="U712" s="141"/>
      <c r="V712" s="123"/>
      <c r="W712" s="75"/>
      <c r="X712" s="75"/>
      <c r="Y712" s="75"/>
      <c r="Z712" s="75"/>
      <c r="AA712" s="75"/>
      <c r="AB712" s="75"/>
      <c r="AC712" s="75"/>
      <c r="AD712" s="213"/>
      <c r="AL712" s="122"/>
      <c r="AM712" s="79"/>
      <c r="AO712" s="79"/>
      <c r="AP712" s="79"/>
      <c r="AQ712" s="79"/>
      <c r="AR712" s="79"/>
      <c r="AS712" s="79"/>
      <c r="AT712" s="79"/>
      <c r="AU712" s="79"/>
    </row>
    <row r="713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4"/>
      <c r="Q713" s="74"/>
      <c r="R713" s="74"/>
      <c r="S713" s="74"/>
      <c r="T713" s="75"/>
      <c r="U713" s="141"/>
      <c r="V713" s="123"/>
      <c r="W713" s="75"/>
      <c r="X713" s="75"/>
      <c r="Y713" s="75"/>
      <c r="Z713" s="75"/>
      <c r="AA713" s="75"/>
      <c r="AB713" s="75"/>
      <c r="AC713" s="75"/>
      <c r="AD713" s="213"/>
      <c r="AL713" s="122"/>
      <c r="AM713" s="79"/>
      <c r="AO713" s="79"/>
      <c r="AP713" s="79"/>
      <c r="AQ713" s="79"/>
      <c r="AR713" s="79"/>
      <c r="AS713" s="79"/>
      <c r="AT713" s="79"/>
      <c r="AU713" s="79"/>
    </row>
    <row r="714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4"/>
      <c r="Q714" s="74"/>
      <c r="R714" s="74"/>
      <c r="S714" s="74"/>
      <c r="T714" s="75"/>
      <c r="U714" s="141"/>
      <c r="V714" s="123"/>
      <c r="W714" s="75"/>
      <c r="X714" s="75"/>
      <c r="Y714" s="75"/>
      <c r="Z714" s="75"/>
      <c r="AA714" s="75"/>
      <c r="AB714" s="75"/>
      <c r="AC714" s="75"/>
      <c r="AD714" s="213"/>
      <c r="AL714" s="122"/>
      <c r="AM714" s="79"/>
      <c r="AO714" s="79"/>
      <c r="AP714" s="79"/>
      <c r="AQ714" s="79"/>
      <c r="AR714" s="79"/>
      <c r="AS714" s="79"/>
      <c r="AT714" s="79"/>
      <c r="AU714" s="79"/>
    </row>
    <row r="715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4"/>
      <c r="Q715" s="74"/>
      <c r="R715" s="74"/>
      <c r="S715" s="74"/>
      <c r="T715" s="75"/>
      <c r="U715" s="141"/>
      <c r="V715" s="123"/>
      <c r="W715" s="75"/>
      <c r="X715" s="75"/>
      <c r="Y715" s="75"/>
      <c r="Z715" s="75"/>
      <c r="AA715" s="75"/>
      <c r="AB715" s="75"/>
      <c r="AC715" s="75"/>
      <c r="AD715" s="213"/>
      <c r="AL715" s="122"/>
      <c r="AM715" s="79"/>
      <c r="AO715" s="79"/>
      <c r="AP715" s="79"/>
      <c r="AQ715" s="79"/>
      <c r="AR715" s="79"/>
      <c r="AS715" s="79"/>
      <c r="AT715" s="79"/>
      <c r="AU715" s="79"/>
    </row>
    <row r="716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4"/>
      <c r="Q716" s="74"/>
      <c r="R716" s="74"/>
      <c r="S716" s="74"/>
      <c r="T716" s="75"/>
      <c r="U716" s="141"/>
      <c r="V716" s="123"/>
      <c r="W716" s="75"/>
      <c r="X716" s="75"/>
      <c r="Y716" s="75"/>
      <c r="Z716" s="75"/>
      <c r="AA716" s="75"/>
      <c r="AB716" s="75"/>
      <c r="AC716" s="75"/>
      <c r="AD716" s="213"/>
      <c r="AL716" s="122"/>
      <c r="AM716" s="79"/>
      <c r="AO716" s="79"/>
      <c r="AP716" s="79"/>
      <c r="AQ716" s="79"/>
      <c r="AR716" s="79"/>
      <c r="AS716" s="79"/>
      <c r="AT716" s="79"/>
      <c r="AU716" s="79"/>
    </row>
    <row r="717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4"/>
      <c r="Q717" s="74"/>
      <c r="R717" s="74"/>
      <c r="S717" s="74"/>
      <c r="T717" s="75"/>
      <c r="U717" s="141"/>
      <c r="V717" s="123"/>
      <c r="W717" s="75"/>
      <c r="X717" s="75"/>
      <c r="Y717" s="75"/>
      <c r="Z717" s="75"/>
      <c r="AA717" s="75"/>
      <c r="AB717" s="75"/>
      <c r="AC717" s="75"/>
      <c r="AD717" s="213"/>
      <c r="AL717" s="122"/>
      <c r="AM717" s="79"/>
      <c r="AO717" s="79"/>
      <c r="AP717" s="79"/>
      <c r="AQ717" s="79"/>
      <c r="AR717" s="79"/>
      <c r="AS717" s="79"/>
      <c r="AT717" s="79"/>
      <c r="AU717" s="79"/>
    </row>
    <row r="718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4"/>
      <c r="Q718" s="74"/>
      <c r="R718" s="74"/>
      <c r="S718" s="74"/>
      <c r="T718" s="75"/>
      <c r="U718" s="141"/>
      <c r="V718" s="123"/>
      <c r="W718" s="75"/>
      <c r="X718" s="75"/>
      <c r="Y718" s="75"/>
      <c r="Z718" s="75"/>
      <c r="AA718" s="75"/>
      <c r="AB718" s="75"/>
      <c r="AC718" s="75"/>
      <c r="AD718" s="213"/>
      <c r="AL718" s="122"/>
      <c r="AM718" s="79"/>
      <c r="AO718" s="79"/>
      <c r="AP718" s="79"/>
      <c r="AQ718" s="79"/>
      <c r="AR718" s="79"/>
      <c r="AS718" s="79"/>
      <c r="AT718" s="79"/>
      <c r="AU718" s="79"/>
    </row>
    <row r="719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4"/>
      <c r="Q719" s="74"/>
      <c r="R719" s="74"/>
      <c r="S719" s="74"/>
      <c r="T719" s="75"/>
      <c r="U719" s="141"/>
      <c r="V719" s="123"/>
      <c r="W719" s="75"/>
      <c r="X719" s="75"/>
      <c r="Y719" s="75"/>
      <c r="Z719" s="75"/>
      <c r="AA719" s="75"/>
      <c r="AB719" s="75"/>
      <c r="AC719" s="75"/>
      <c r="AD719" s="213"/>
      <c r="AL719" s="122"/>
      <c r="AM719" s="79"/>
      <c r="AO719" s="79"/>
      <c r="AP719" s="79"/>
      <c r="AQ719" s="79"/>
      <c r="AR719" s="79"/>
      <c r="AS719" s="79"/>
      <c r="AT719" s="79"/>
      <c r="AU719" s="79"/>
    </row>
    <row r="720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4"/>
      <c r="Q720" s="74"/>
      <c r="R720" s="74"/>
      <c r="S720" s="74"/>
      <c r="T720" s="75"/>
      <c r="U720" s="141"/>
      <c r="V720" s="123"/>
      <c r="W720" s="75"/>
      <c r="X720" s="75"/>
      <c r="Y720" s="75"/>
      <c r="Z720" s="75"/>
      <c r="AA720" s="75"/>
      <c r="AB720" s="75"/>
      <c r="AC720" s="75"/>
      <c r="AD720" s="213"/>
      <c r="AL720" s="122"/>
      <c r="AM720" s="79"/>
      <c r="AO720" s="79"/>
      <c r="AP720" s="79"/>
      <c r="AQ720" s="79"/>
      <c r="AR720" s="79"/>
      <c r="AS720" s="79"/>
      <c r="AT720" s="79"/>
      <c r="AU720" s="79"/>
    </row>
    <row r="72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4"/>
      <c r="Q721" s="74"/>
      <c r="R721" s="74"/>
      <c r="S721" s="74"/>
      <c r="T721" s="75"/>
      <c r="U721" s="141"/>
      <c r="V721" s="123"/>
      <c r="W721" s="75"/>
      <c r="X721" s="75"/>
      <c r="Y721" s="75"/>
      <c r="Z721" s="75"/>
      <c r="AA721" s="75"/>
      <c r="AB721" s="75"/>
      <c r="AC721" s="75"/>
      <c r="AD721" s="213"/>
      <c r="AL721" s="122"/>
      <c r="AM721" s="79"/>
      <c r="AO721" s="79"/>
      <c r="AP721" s="79"/>
      <c r="AQ721" s="79"/>
      <c r="AR721" s="79"/>
      <c r="AS721" s="79"/>
      <c r="AT721" s="79"/>
      <c r="AU721" s="79"/>
    </row>
    <row r="72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4"/>
      <c r="Q722" s="74"/>
      <c r="R722" s="74"/>
      <c r="S722" s="74"/>
      <c r="T722" s="75"/>
      <c r="U722" s="141"/>
      <c r="V722" s="123"/>
      <c r="W722" s="75"/>
      <c r="X722" s="75"/>
      <c r="Y722" s="75"/>
      <c r="Z722" s="75"/>
      <c r="AA722" s="75"/>
      <c r="AB722" s="75"/>
      <c r="AC722" s="75"/>
      <c r="AD722" s="213"/>
      <c r="AL722" s="122"/>
      <c r="AM722" s="79"/>
      <c r="AO722" s="79"/>
      <c r="AP722" s="79"/>
      <c r="AQ722" s="79"/>
      <c r="AR722" s="79"/>
      <c r="AS722" s="79"/>
      <c r="AT722" s="79"/>
      <c r="AU722" s="79"/>
    </row>
    <row r="723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4"/>
      <c r="Q723" s="74"/>
      <c r="R723" s="74"/>
      <c r="S723" s="74"/>
      <c r="T723" s="75"/>
      <c r="U723" s="141"/>
      <c r="V723" s="123"/>
      <c r="W723" s="75"/>
      <c r="X723" s="75"/>
      <c r="Y723" s="75"/>
      <c r="Z723" s="75"/>
      <c r="AA723" s="75"/>
      <c r="AB723" s="75"/>
      <c r="AC723" s="75"/>
      <c r="AD723" s="213"/>
      <c r="AL723" s="122"/>
      <c r="AM723" s="79"/>
      <c r="AO723" s="79"/>
      <c r="AP723" s="79"/>
      <c r="AQ723" s="79"/>
      <c r="AR723" s="79"/>
      <c r="AS723" s="79"/>
      <c r="AT723" s="79"/>
      <c r="AU723" s="79"/>
    </row>
    <row r="724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4"/>
      <c r="Q724" s="74"/>
      <c r="R724" s="74"/>
      <c r="S724" s="74"/>
      <c r="T724" s="75"/>
      <c r="U724" s="141"/>
      <c r="V724" s="123"/>
      <c r="W724" s="75"/>
      <c r="X724" s="75"/>
      <c r="Y724" s="75"/>
      <c r="Z724" s="75"/>
      <c r="AA724" s="75"/>
      <c r="AB724" s="75"/>
      <c r="AC724" s="75"/>
      <c r="AD724" s="213"/>
      <c r="AL724" s="122"/>
      <c r="AM724" s="79"/>
      <c r="AO724" s="79"/>
      <c r="AP724" s="79"/>
      <c r="AQ724" s="79"/>
      <c r="AR724" s="79"/>
      <c r="AS724" s="79"/>
      <c r="AT724" s="79"/>
      <c r="AU724" s="79"/>
    </row>
    <row r="725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4"/>
      <c r="Q725" s="74"/>
      <c r="R725" s="74"/>
      <c r="S725" s="74"/>
      <c r="T725" s="75"/>
      <c r="U725" s="141"/>
      <c r="V725" s="123"/>
      <c r="W725" s="75"/>
      <c r="X725" s="75"/>
      <c r="Y725" s="75"/>
      <c r="Z725" s="75"/>
      <c r="AA725" s="75"/>
      <c r="AB725" s="75"/>
      <c r="AC725" s="75"/>
      <c r="AD725" s="213"/>
      <c r="AL725" s="122"/>
      <c r="AM725" s="79"/>
      <c r="AO725" s="79"/>
      <c r="AP725" s="79"/>
      <c r="AQ725" s="79"/>
      <c r="AR725" s="79"/>
      <c r="AS725" s="79"/>
      <c r="AT725" s="79"/>
      <c r="AU725" s="79"/>
    </row>
    <row r="726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4"/>
      <c r="Q726" s="74"/>
      <c r="R726" s="74"/>
      <c r="S726" s="74"/>
      <c r="T726" s="75"/>
      <c r="U726" s="141"/>
      <c r="V726" s="123"/>
      <c r="W726" s="75"/>
      <c r="X726" s="75"/>
      <c r="Y726" s="75"/>
      <c r="Z726" s="75"/>
      <c r="AA726" s="75"/>
      <c r="AB726" s="75"/>
      <c r="AC726" s="75"/>
      <c r="AD726" s="213"/>
      <c r="AL726" s="122"/>
      <c r="AM726" s="79"/>
      <c r="AO726" s="79"/>
      <c r="AP726" s="79"/>
      <c r="AQ726" s="79"/>
      <c r="AR726" s="79"/>
      <c r="AS726" s="79"/>
      <c r="AT726" s="79"/>
      <c r="AU726" s="79"/>
    </row>
    <row r="727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4"/>
      <c r="Q727" s="74"/>
      <c r="R727" s="74"/>
      <c r="S727" s="74"/>
      <c r="T727" s="75"/>
      <c r="U727" s="141"/>
      <c r="V727" s="123"/>
      <c r="W727" s="75"/>
      <c r="X727" s="75"/>
      <c r="Y727" s="75"/>
      <c r="Z727" s="75"/>
      <c r="AA727" s="75"/>
      <c r="AB727" s="75"/>
      <c r="AC727" s="75"/>
      <c r="AD727" s="213"/>
      <c r="AL727" s="122"/>
      <c r="AM727" s="79"/>
      <c r="AO727" s="79"/>
      <c r="AP727" s="79"/>
      <c r="AQ727" s="79"/>
      <c r="AR727" s="79"/>
      <c r="AS727" s="79"/>
      <c r="AT727" s="79"/>
      <c r="AU727" s="79"/>
    </row>
    <row r="728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4"/>
      <c r="Q728" s="74"/>
      <c r="R728" s="74"/>
      <c r="S728" s="74"/>
      <c r="T728" s="75"/>
      <c r="U728" s="141"/>
      <c r="V728" s="123"/>
      <c r="W728" s="75"/>
      <c r="X728" s="75"/>
      <c r="Y728" s="75"/>
      <c r="Z728" s="75"/>
      <c r="AA728" s="75"/>
      <c r="AB728" s="75"/>
      <c r="AC728" s="75"/>
      <c r="AD728" s="213"/>
      <c r="AL728" s="122"/>
      <c r="AM728" s="79"/>
      <c r="AO728" s="79"/>
      <c r="AP728" s="79"/>
      <c r="AQ728" s="79"/>
      <c r="AR728" s="79"/>
      <c r="AS728" s="79"/>
      <c r="AT728" s="79"/>
      <c r="AU728" s="79"/>
    </row>
    <row r="729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4"/>
      <c r="Q729" s="74"/>
      <c r="R729" s="74"/>
      <c r="S729" s="74"/>
      <c r="T729" s="75"/>
      <c r="U729" s="141"/>
      <c r="V729" s="123"/>
      <c r="W729" s="75"/>
      <c r="X729" s="75"/>
      <c r="Y729" s="75"/>
      <c r="Z729" s="75"/>
      <c r="AA729" s="75"/>
      <c r="AB729" s="75"/>
      <c r="AC729" s="75"/>
      <c r="AD729" s="213"/>
      <c r="AL729" s="122"/>
      <c r="AM729" s="79"/>
      <c r="AO729" s="79"/>
      <c r="AP729" s="79"/>
      <c r="AQ729" s="79"/>
      <c r="AR729" s="79"/>
      <c r="AS729" s="79"/>
      <c r="AT729" s="79"/>
      <c r="AU729" s="79"/>
    </row>
    <row r="730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4"/>
      <c r="Q730" s="74"/>
      <c r="R730" s="74"/>
      <c r="S730" s="74"/>
      <c r="T730" s="75"/>
      <c r="U730" s="141"/>
      <c r="V730" s="123"/>
      <c r="W730" s="75"/>
      <c r="X730" s="75"/>
      <c r="Y730" s="75"/>
      <c r="Z730" s="75"/>
      <c r="AA730" s="75"/>
      <c r="AB730" s="75"/>
      <c r="AC730" s="75"/>
      <c r="AD730" s="213"/>
      <c r="AL730" s="122"/>
      <c r="AM730" s="79"/>
      <c r="AO730" s="79"/>
      <c r="AP730" s="79"/>
      <c r="AQ730" s="79"/>
      <c r="AR730" s="79"/>
      <c r="AS730" s="79"/>
      <c r="AT730" s="79"/>
      <c r="AU730" s="79"/>
    </row>
    <row r="73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4"/>
      <c r="Q731" s="74"/>
      <c r="R731" s="74"/>
      <c r="S731" s="74"/>
      <c r="T731" s="75"/>
      <c r="U731" s="141"/>
      <c r="V731" s="123"/>
      <c r="W731" s="75"/>
      <c r="X731" s="75"/>
      <c r="Y731" s="75"/>
      <c r="Z731" s="75"/>
      <c r="AA731" s="75"/>
      <c r="AB731" s="75"/>
      <c r="AC731" s="75"/>
      <c r="AD731" s="213"/>
      <c r="AL731" s="122"/>
      <c r="AM731" s="79"/>
      <c r="AO731" s="79"/>
      <c r="AP731" s="79"/>
      <c r="AQ731" s="79"/>
      <c r="AR731" s="79"/>
      <c r="AS731" s="79"/>
      <c r="AT731" s="79"/>
      <c r="AU731" s="79"/>
    </row>
    <row r="73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4"/>
      <c r="Q732" s="74"/>
      <c r="R732" s="74"/>
      <c r="S732" s="74"/>
      <c r="T732" s="75"/>
      <c r="U732" s="141"/>
      <c r="V732" s="123"/>
      <c r="W732" s="75"/>
      <c r="X732" s="75"/>
      <c r="Y732" s="75"/>
      <c r="Z732" s="75"/>
      <c r="AA732" s="75"/>
      <c r="AB732" s="75"/>
      <c r="AC732" s="75"/>
      <c r="AD732" s="213"/>
      <c r="AL732" s="122"/>
      <c r="AM732" s="79"/>
      <c r="AO732" s="79"/>
      <c r="AP732" s="79"/>
      <c r="AQ732" s="79"/>
      <c r="AR732" s="79"/>
      <c r="AS732" s="79"/>
      <c r="AT732" s="79"/>
      <c r="AU732" s="79"/>
    </row>
    <row r="733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4"/>
      <c r="Q733" s="74"/>
      <c r="R733" s="74"/>
      <c r="S733" s="74"/>
      <c r="T733" s="75"/>
      <c r="U733" s="141"/>
      <c r="V733" s="123"/>
      <c r="W733" s="75"/>
      <c r="X733" s="75"/>
      <c r="Y733" s="75"/>
      <c r="Z733" s="75"/>
      <c r="AA733" s="75"/>
      <c r="AB733" s="75"/>
      <c r="AC733" s="75"/>
      <c r="AD733" s="213"/>
      <c r="AL733" s="122"/>
      <c r="AM733" s="79"/>
      <c r="AO733" s="79"/>
      <c r="AP733" s="79"/>
      <c r="AQ733" s="79"/>
      <c r="AR733" s="79"/>
      <c r="AS733" s="79"/>
      <c r="AT733" s="79"/>
      <c r="AU733" s="79"/>
    </row>
    <row r="734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4"/>
      <c r="Q734" s="74"/>
      <c r="R734" s="74"/>
      <c r="S734" s="74"/>
      <c r="T734" s="75"/>
      <c r="U734" s="141"/>
      <c r="V734" s="123"/>
      <c r="W734" s="75"/>
      <c r="X734" s="75"/>
      <c r="Y734" s="75"/>
      <c r="Z734" s="75"/>
      <c r="AA734" s="75"/>
      <c r="AB734" s="75"/>
      <c r="AC734" s="75"/>
      <c r="AD734" s="213"/>
      <c r="AL734" s="122"/>
      <c r="AM734" s="79"/>
      <c r="AO734" s="79"/>
      <c r="AP734" s="79"/>
      <c r="AQ734" s="79"/>
      <c r="AR734" s="79"/>
      <c r="AS734" s="79"/>
      <c r="AT734" s="79"/>
      <c r="AU734" s="79"/>
    </row>
    <row r="735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4"/>
      <c r="Q735" s="74"/>
      <c r="R735" s="74"/>
      <c r="S735" s="74"/>
      <c r="T735" s="75"/>
      <c r="U735" s="141"/>
      <c r="V735" s="123"/>
      <c r="W735" s="75"/>
      <c r="X735" s="75"/>
      <c r="Y735" s="75"/>
      <c r="Z735" s="75"/>
      <c r="AA735" s="75"/>
      <c r="AB735" s="75"/>
      <c r="AC735" s="75"/>
      <c r="AD735" s="213"/>
      <c r="AL735" s="122"/>
      <c r="AM735" s="79"/>
      <c r="AO735" s="79"/>
      <c r="AP735" s="79"/>
      <c r="AQ735" s="79"/>
      <c r="AR735" s="79"/>
      <c r="AS735" s="79"/>
      <c r="AT735" s="79"/>
      <c r="AU735" s="79"/>
    </row>
    <row r="736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4"/>
      <c r="Q736" s="74"/>
      <c r="R736" s="74"/>
      <c r="S736" s="74"/>
      <c r="T736" s="75"/>
      <c r="U736" s="141"/>
      <c r="V736" s="123"/>
      <c r="W736" s="75"/>
      <c r="X736" s="75"/>
      <c r="Y736" s="75"/>
      <c r="Z736" s="75"/>
      <c r="AA736" s="75"/>
      <c r="AB736" s="75"/>
      <c r="AC736" s="75"/>
      <c r="AD736" s="213"/>
      <c r="AL736" s="122"/>
      <c r="AM736" s="79"/>
      <c r="AO736" s="79"/>
      <c r="AP736" s="79"/>
      <c r="AQ736" s="79"/>
      <c r="AR736" s="79"/>
      <c r="AS736" s="79"/>
      <c r="AT736" s="79"/>
      <c r="AU736" s="79"/>
    </row>
    <row r="737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4"/>
      <c r="Q737" s="74"/>
      <c r="R737" s="74"/>
      <c r="S737" s="74"/>
      <c r="T737" s="75"/>
      <c r="U737" s="141"/>
      <c r="V737" s="123"/>
      <c r="W737" s="75"/>
      <c r="X737" s="75"/>
      <c r="Y737" s="75"/>
      <c r="Z737" s="75"/>
      <c r="AA737" s="75"/>
      <c r="AB737" s="75"/>
      <c r="AC737" s="75"/>
      <c r="AD737" s="213"/>
      <c r="AL737" s="122"/>
      <c r="AM737" s="79"/>
      <c r="AO737" s="79"/>
      <c r="AP737" s="79"/>
      <c r="AQ737" s="79"/>
      <c r="AR737" s="79"/>
      <c r="AS737" s="79"/>
      <c r="AT737" s="79"/>
      <c r="AU737" s="79"/>
    </row>
    <row r="738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4"/>
      <c r="Q738" s="74"/>
      <c r="R738" s="74"/>
      <c r="S738" s="74"/>
      <c r="T738" s="75"/>
      <c r="U738" s="141"/>
      <c r="V738" s="123"/>
      <c r="W738" s="75"/>
      <c r="X738" s="75"/>
      <c r="Y738" s="75"/>
      <c r="Z738" s="75"/>
      <c r="AA738" s="75"/>
      <c r="AB738" s="75"/>
      <c r="AC738" s="75"/>
      <c r="AD738" s="213"/>
      <c r="AL738" s="122"/>
      <c r="AM738" s="79"/>
      <c r="AO738" s="79"/>
      <c r="AP738" s="79"/>
      <c r="AQ738" s="79"/>
      <c r="AR738" s="79"/>
      <c r="AS738" s="79"/>
      <c r="AT738" s="79"/>
      <c r="AU738" s="79"/>
    </row>
    <row r="739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4"/>
      <c r="Q739" s="74"/>
      <c r="R739" s="74"/>
      <c r="S739" s="74"/>
      <c r="T739" s="75"/>
      <c r="U739" s="141"/>
      <c r="V739" s="123"/>
      <c r="W739" s="75"/>
      <c r="X739" s="75"/>
      <c r="Y739" s="75"/>
      <c r="Z739" s="75"/>
      <c r="AA739" s="75"/>
      <c r="AB739" s="75"/>
      <c r="AC739" s="75"/>
      <c r="AD739" s="213"/>
      <c r="AL739" s="122"/>
      <c r="AM739" s="79"/>
      <c r="AO739" s="79"/>
      <c r="AP739" s="79"/>
      <c r="AQ739" s="79"/>
      <c r="AR739" s="79"/>
      <c r="AS739" s="79"/>
      <c r="AT739" s="79"/>
      <c r="AU739" s="79"/>
    </row>
    <row r="740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4"/>
      <c r="Q740" s="74"/>
      <c r="R740" s="74"/>
      <c r="S740" s="74"/>
      <c r="T740" s="75"/>
      <c r="U740" s="141"/>
      <c r="V740" s="123"/>
      <c r="W740" s="75"/>
      <c r="X740" s="75"/>
      <c r="Y740" s="75"/>
      <c r="Z740" s="75"/>
      <c r="AA740" s="75"/>
      <c r="AB740" s="75"/>
      <c r="AC740" s="75"/>
      <c r="AD740" s="213"/>
      <c r="AL740" s="122"/>
      <c r="AM740" s="79"/>
      <c r="AO740" s="79"/>
      <c r="AP740" s="79"/>
      <c r="AQ740" s="79"/>
      <c r="AR740" s="79"/>
      <c r="AS740" s="79"/>
      <c r="AT740" s="79"/>
      <c r="AU740" s="79"/>
    </row>
    <row r="74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4"/>
      <c r="Q741" s="74"/>
      <c r="R741" s="74"/>
      <c r="S741" s="74"/>
      <c r="T741" s="75"/>
      <c r="U741" s="141"/>
      <c r="V741" s="123"/>
      <c r="W741" s="75"/>
      <c r="X741" s="75"/>
      <c r="Y741" s="75"/>
      <c r="Z741" s="75"/>
      <c r="AA741" s="75"/>
      <c r="AB741" s="75"/>
      <c r="AC741" s="75"/>
      <c r="AD741" s="213"/>
      <c r="AL741" s="122"/>
      <c r="AM741" s="79"/>
      <c r="AO741" s="79"/>
      <c r="AP741" s="79"/>
      <c r="AQ741" s="79"/>
      <c r="AR741" s="79"/>
      <c r="AS741" s="79"/>
      <c r="AT741" s="79"/>
      <c r="AU741" s="79"/>
    </row>
    <row r="74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4"/>
      <c r="Q742" s="74"/>
      <c r="R742" s="74"/>
      <c r="S742" s="74"/>
      <c r="T742" s="75"/>
      <c r="U742" s="141"/>
      <c r="V742" s="123"/>
      <c r="W742" s="75"/>
      <c r="X742" s="75"/>
      <c r="Y742" s="75"/>
      <c r="Z742" s="75"/>
      <c r="AA742" s="75"/>
      <c r="AB742" s="75"/>
      <c r="AC742" s="75"/>
      <c r="AD742" s="213"/>
      <c r="AL742" s="122"/>
      <c r="AM742" s="79"/>
      <c r="AO742" s="79"/>
      <c r="AP742" s="79"/>
      <c r="AQ742" s="79"/>
      <c r="AR742" s="79"/>
      <c r="AS742" s="79"/>
      <c r="AT742" s="79"/>
      <c r="AU742" s="79"/>
    </row>
    <row r="743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4"/>
      <c r="Q743" s="74"/>
      <c r="R743" s="74"/>
      <c r="S743" s="74"/>
      <c r="T743" s="75"/>
      <c r="U743" s="141"/>
      <c r="V743" s="123"/>
      <c r="W743" s="75"/>
      <c r="X743" s="75"/>
      <c r="Y743" s="75"/>
      <c r="Z743" s="75"/>
      <c r="AA743" s="75"/>
      <c r="AB743" s="75"/>
      <c r="AC743" s="75"/>
      <c r="AD743" s="213"/>
      <c r="AL743" s="122"/>
      <c r="AM743" s="79"/>
      <c r="AO743" s="79"/>
      <c r="AP743" s="79"/>
      <c r="AQ743" s="79"/>
      <c r="AR743" s="79"/>
      <c r="AS743" s="79"/>
      <c r="AT743" s="79"/>
      <c r="AU743" s="79"/>
    </row>
    <row r="744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4"/>
      <c r="Q744" s="74"/>
      <c r="R744" s="74"/>
      <c r="S744" s="74"/>
      <c r="T744" s="75"/>
      <c r="U744" s="141"/>
      <c r="V744" s="123"/>
      <c r="W744" s="75"/>
      <c r="X744" s="75"/>
      <c r="Y744" s="75"/>
      <c r="Z744" s="75"/>
      <c r="AA744" s="75"/>
      <c r="AB744" s="75"/>
      <c r="AC744" s="75"/>
      <c r="AD744" s="213"/>
      <c r="AL744" s="122"/>
      <c r="AM744" s="79"/>
      <c r="AO744" s="79"/>
      <c r="AP744" s="79"/>
      <c r="AQ744" s="79"/>
      <c r="AR744" s="79"/>
      <c r="AS744" s="79"/>
      <c r="AT744" s="79"/>
      <c r="AU744" s="79"/>
    </row>
    <row r="745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4"/>
      <c r="Q745" s="74"/>
      <c r="R745" s="74"/>
      <c r="S745" s="74"/>
      <c r="T745" s="75"/>
      <c r="U745" s="141"/>
      <c r="V745" s="123"/>
      <c r="W745" s="75"/>
      <c r="X745" s="75"/>
      <c r="Y745" s="75"/>
      <c r="Z745" s="75"/>
      <c r="AA745" s="75"/>
      <c r="AB745" s="75"/>
      <c r="AC745" s="75"/>
      <c r="AD745" s="213"/>
      <c r="AL745" s="122"/>
      <c r="AM745" s="79"/>
      <c r="AO745" s="79"/>
      <c r="AP745" s="79"/>
      <c r="AQ745" s="79"/>
      <c r="AR745" s="79"/>
      <c r="AS745" s="79"/>
      <c r="AT745" s="79"/>
      <c r="AU745" s="79"/>
    </row>
    <row r="746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4"/>
      <c r="Q746" s="74"/>
      <c r="R746" s="74"/>
      <c r="S746" s="74"/>
      <c r="T746" s="75"/>
      <c r="U746" s="141"/>
      <c r="V746" s="123"/>
      <c r="W746" s="75"/>
      <c r="X746" s="75"/>
      <c r="Y746" s="75"/>
      <c r="Z746" s="75"/>
      <c r="AA746" s="75"/>
      <c r="AB746" s="75"/>
      <c r="AC746" s="75"/>
      <c r="AD746" s="213"/>
      <c r="AL746" s="122"/>
      <c r="AM746" s="79"/>
      <c r="AO746" s="79"/>
      <c r="AP746" s="79"/>
      <c r="AQ746" s="79"/>
      <c r="AR746" s="79"/>
      <c r="AS746" s="79"/>
      <c r="AT746" s="79"/>
      <c r="AU746" s="79"/>
    </row>
    <row r="747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4"/>
      <c r="Q747" s="74"/>
      <c r="R747" s="74"/>
      <c r="S747" s="74"/>
      <c r="T747" s="75"/>
      <c r="U747" s="141"/>
      <c r="V747" s="123"/>
      <c r="W747" s="75"/>
      <c r="X747" s="75"/>
      <c r="Y747" s="75"/>
      <c r="Z747" s="75"/>
      <c r="AA747" s="75"/>
      <c r="AB747" s="75"/>
      <c r="AC747" s="75"/>
      <c r="AD747" s="213"/>
      <c r="AL747" s="122"/>
      <c r="AM747" s="79"/>
      <c r="AO747" s="79"/>
      <c r="AP747" s="79"/>
      <c r="AQ747" s="79"/>
      <c r="AR747" s="79"/>
      <c r="AS747" s="79"/>
      <c r="AT747" s="79"/>
      <c r="AU747" s="79"/>
    </row>
    <row r="748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4"/>
      <c r="Q748" s="74"/>
      <c r="R748" s="74"/>
      <c r="S748" s="74"/>
      <c r="T748" s="75"/>
      <c r="U748" s="141"/>
      <c r="V748" s="123"/>
      <c r="W748" s="75"/>
      <c r="X748" s="75"/>
      <c r="Y748" s="75"/>
      <c r="Z748" s="75"/>
      <c r="AA748" s="75"/>
      <c r="AB748" s="75"/>
      <c r="AC748" s="75"/>
      <c r="AD748" s="213"/>
      <c r="AL748" s="122"/>
      <c r="AM748" s="79"/>
      <c r="AO748" s="79"/>
      <c r="AP748" s="79"/>
      <c r="AQ748" s="79"/>
      <c r="AR748" s="79"/>
      <c r="AS748" s="79"/>
      <c r="AT748" s="79"/>
      <c r="AU748" s="79"/>
    </row>
    <row r="749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4"/>
      <c r="Q749" s="74"/>
      <c r="R749" s="74"/>
      <c r="S749" s="74"/>
      <c r="T749" s="75"/>
      <c r="U749" s="141"/>
      <c r="V749" s="123"/>
      <c r="W749" s="75"/>
      <c r="X749" s="75"/>
      <c r="Y749" s="75"/>
      <c r="Z749" s="75"/>
      <c r="AA749" s="75"/>
      <c r="AB749" s="75"/>
      <c r="AC749" s="75"/>
      <c r="AD749" s="213"/>
      <c r="AL749" s="122"/>
      <c r="AM749" s="79"/>
      <c r="AO749" s="79"/>
      <c r="AP749" s="79"/>
      <c r="AQ749" s="79"/>
      <c r="AR749" s="79"/>
      <c r="AS749" s="79"/>
      <c r="AT749" s="79"/>
      <c r="AU749" s="79"/>
    </row>
    <row r="750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4"/>
      <c r="Q750" s="74"/>
      <c r="R750" s="74"/>
      <c r="S750" s="74"/>
      <c r="T750" s="75"/>
      <c r="U750" s="141"/>
      <c r="V750" s="123"/>
      <c r="W750" s="75"/>
      <c r="X750" s="75"/>
      <c r="Y750" s="75"/>
      <c r="Z750" s="75"/>
      <c r="AA750" s="75"/>
      <c r="AB750" s="75"/>
      <c r="AC750" s="75"/>
      <c r="AD750" s="213"/>
      <c r="AL750" s="122"/>
      <c r="AM750" s="79"/>
      <c r="AO750" s="79"/>
      <c r="AP750" s="79"/>
      <c r="AQ750" s="79"/>
      <c r="AR750" s="79"/>
      <c r="AS750" s="79"/>
      <c r="AT750" s="79"/>
      <c r="AU750" s="79"/>
    </row>
    <row r="75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4"/>
      <c r="Q751" s="74"/>
      <c r="R751" s="74"/>
      <c r="S751" s="74"/>
      <c r="T751" s="75"/>
      <c r="U751" s="141"/>
      <c r="V751" s="123"/>
      <c r="W751" s="75"/>
      <c r="X751" s="75"/>
      <c r="Y751" s="75"/>
      <c r="Z751" s="75"/>
      <c r="AA751" s="75"/>
      <c r="AB751" s="75"/>
      <c r="AC751" s="75"/>
      <c r="AD751" s="213"/>
      <c r="AL751" s="122"/>
      <c r="AM751" s="79"/>
      <c r="AO751" s="79"/>
      <c r="AP751" s="79"/>
      <c r="AQ751" s="79"/>
      <c r="AR751" s="79"/>
      <c r="AS751" s="79"/>
      <c r="AT751" s="79"/>
      <c r="AU751" s="79"/>
    </row>
    <row r="75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4"/>
      <c r="Q752" s="74"/>
      <c r="R752" s="74"/>
      <c r="S752" s="74"/>
      <c r="T752" s="75"/>
      <c r="U752" s="141"/>
      <c r="V752" s="123"/>
      <c r="W752" s="75"/>
      <c r="X752" s="75"/>
      <c r="Y752" s="75"/>
      <c r="Z752" s="75"/>
      <c r="AA752" s="75"/>
      <c r="AB752" s="75"/>
      <c r="AC752" s="75"/>
      <c r="AD752" s="213"/>
      <c r="AL752" s="122"/>
      <c r="AM752" s="79"/>
      <c r="AO752" s="79"/>
      <c r="AP752" s="79"/>
      <c r="AQ752" s="79"/>
      <c r="AR752" s="79"/>
      <c r="AS752" s="79"/>
      <c r="AT752" s="79"/>
      <c r="AU752" s="79"/>
    </row>
    <row r="753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4"/>
      <c r="Q753" s="74"/>
      <c r="R753" s="74"/>
      <c r="S753" s="74"/>
      <c r="T753" s="75"/>
      <c r="U753" s="141"/>
      <c r="V753" s="123"/>
      <c r="W753" s="75"/>
      <c r="X753" s="75"/>
      <c r="Y753" s="75"/>
      <c r="Z753" s="75"/>
      <c r="AA753" s="75"/>
      <c r="AB753" s="75"/>
      <c r="AC753" s="75"/>
      <c r="AD753" s="213"/>
      <c r="AL753" s="122"/>
      <c r="AM753" s="79"/>
      <c r="AO753" s="79"/>
      <c r="AP753" s="79"/>
      <c r="AQ753" s="79"/>
      <c r="AR753" s="79"/>
      <c r="AS753" s="79"/>
      <c r="AT753" s="79"/>
      <c r="AU753" s="79"/>
    </row>
    <row r="754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4"/>
      <c r="Q754" s="74"/>
      <c r="R754" s="74"/>
      <c r="S754" s="74"/>
      <c r="T754" s="75"/>
      <c r="U754" s="141"/>
      <c r="V754" s="123"/>
      <c r="W754" s="75"/>
      <c r="X754" s="75"/>
      <c r="Y754" s="75"/>
      <c r="Z754" s="75"/>
      <c r="AA754" s="75"/>
      <c r="AB754" s="75"/>
      <c r="AC754" s="75"/>
      <c r="AD754" s="213"/>
      <c r="AL754" s="122"/>
      <c r="AM754" s="79"/>
      <c r="AO754" s="79"/>
      <c r="AP754" s="79"/>
      <c r="AQ754" s="79"/>
      <c r="AR754" s="79"/>
      <c r="AS754" s="79"/>
      <c r="AT754" s="79"/>
      <c r="AU754" s="79"/>
    </row>
    <row r="755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4"/>
      <c r="Q755" s="74"/>
      <c r="R755" s="74"/>
      <c r="S755" s="74"/>
      <c r="T755" s="75"/>
      <c r="U755" s="141"/>
      <c r="V755" s="123"/>
      <c r="W755" s="75"/>
      <c r="X755" s="75"/>
      <c r="Y755" s="75"/>
      <c r="Z755" s="75"/>
      <c r="AA755" s="75"/>
      <c r="AB755" s="75"/>
      <c r="AC755" s="75"/>
      <c r="AD755" s="213"/>
      <c r="AL755" s="122"/>
      <c r="AM755" s="79"/>
      <c r="AO755" s="79"/>
      <c r="AP755" s="79"/>
      <c r="AQ755" s="79"/>
      <c r="AR755" s="79"/>
      <c r="AS755" s="79"/>
      <c r="AT755" s="79"/>
      <c r="AU755" s="79"/>
    </row>
    <row r="756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4"/>
      <c r="Q756" s="74"/>
      <c r="R756" s="74"/>
      <c r="S756" s="74"/>
      <c r="T756" s="75"/>
      <c r="U756" s="141"/>
      <c r="V756" s="123"/>
      <c r="W756" s="75"/>
      <c r="X756" s="75"/>
      <c r="Y756" s="75"/>
      <c r="Z756" s="75"/>
      <c r="AA756" s="75"/>
      <c r="AB756" s="75"/>
      <c r="AC756" s="75"/>
      <c r="AD756" s="213"/>
      <c r="AL756" s="122"/>
      <c r="AM756" s="79"/>
      <c r="AO756" s="79"/>
      <c r="AP756" s="79"/>
      <c r="AQ756" s="79"/>
      <c r="AR756" s="79"/>
      <c r="AS756" s="79"/>
      <c r="AT756" s="79"/>
      <c r="AU756" s="79"/>
    </row>
    <row r="757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4"/>
      <c r="Q757" s="74"/>
      <c r="R757" s="74"/>
      <c r="S757" s="74"/>
      <c r="T757" s="75"/>
      <c r="U757" s="141"/>
      <c r="V757" s="123"/>
      <c r="W757" s="75"/>
      <c r="X757" s="75"/>
      <c r="Y757" s="75"/>
      <c r="Z757" s="75"/>
      <c r="AA757" s="75"/>
      <c r="AB757" s="75"/>
      <c r="AC757" s="75"/>
      <c r="AD757" s="213"/>
      <c r="AL757" s="122"/>
      <c r="AM757" s="79"/>
      <c r="AO757" s="79"/>
      <c r="AP757" s="79"/>
      <c r="AQ757" s="79"/>
      <c r="AR757" s="79"/>
      <c r="AS757" s="79"/>
      <c r="AT757" s="79"/>
      <c r="AU757" s="79"/>
    </row>
    <row r="758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4"/>
      <c r="Q758" s="74"/>
      <c r="R758" s="74"/>
      <c r="S758" s="74"/>
      <c r="T758" s="75"/>
      <c r="U758" s="141"/>
      <c r="V758" s="123"/>
      <c r="W758" s="75"/>
      <c r="X758" s="75"/>
      <c r="Y758" s="75"/>
      <c r="Z758" s="75"/>
      <c r="AA758" s="75"/>
      <c r="AB758" s="75"/>
      <c r="AC758" s="75"/>
      <c r="AD758" s="213"/>
      <c r="AL758" s="122"/>
      <c r="AM758" s="79"/>
      <c r="AO758" s="79"/>
      <c r="AP758" s="79"/>
      <c r="AQ758" s="79"/>
      <c r="AR758" s="79"/>
      <c r="AS758" s="79"/>
      <c r="AT758" s="79"/>
      <c r="AU758" s="79"/>
    </row>
    <row r="759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4"/>
      <c r="Q759" s="74"/>
      <c r="R759" s="74"/>
      <c r="S759" s="74"/>
      <c r="T759" s="75"/>
      <c r="U759" s="141"/>
      <c r="V759" s="123"/>
      <c r="W759" s="75"/>
      <c r="X759" s="75"/>
      <c r="Y759" s="75"/>
      <c r="Z759" s="75"/>
      <c r="AA759" s="75"/>
      <c r="AB759" s="75"/>
      <c r="AC759" s="75"/>
      <c r="AD759" s="213"/>
      <c r="AL759" s="122"/>
      <c r="AM759" s="79"/>
      <c r="AO759" s="79"/>
      <c r="AP759" s="79"/>
      <c r="AQ759" s="79"/>
      <c r="AR759" s="79"/>
      <c r="AS759" s="79"/>
      <c r="AT759" s="79"/>
      <c r="AU759" s="79"/>
    </row>
    <row r="760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4"/>
      <c r="Q760" s="74"/>
      <c r="R760" s="74"/>
      <c r="S760" s="74"/>
      <c r="T760" s="75"/>
      <c r="U760" s="141"/>
      <c r="V760" s="123"/>
      <c r="W760" s="75"/>
      <c r="X760" s="75"/>
      <c r="Y760" s="75"/>
      <c r="Z760" s="75"/>
      <c r="AA760" s="75"/>
      <c r="AB760" s="75"/>
      <c r="AC760" s="75"/>
      <c r="AD760" s="213"/>
      <c r="AL760" s="122"/>
      <c r="AM760" s="79"/>
      <c r="AO760" s="79"/>
      <c r="AP760" s="79"/>
      <c r="AQ760" s="79"/>
      <c r="AR760" s="79"/>
      <c r="AS760" s="79"/>
      <c r="AT760" s="79"/>
      <c r="AU760" s="79"/>
    </row>
    <row r="76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4"/>
      <c r="Q761" s="74"/>
      <c r="R761" s="74"/>
      <c r="S761" s="74"/>
      <c r="T761" s="75"/>
      <c r="U761" s="141"/>
      <c r="V761" s="123"/>
      <c r="W761" s="75"/>
      <c r="X761" s="75"/>
      <c r="Y761" s="75"/>
      <c r="Z761" s="75"/>
      <c r="AA761" s="75"/>
      <c r="AB761" s="75"/>
      <c r="AC761" s="75"/>
      <c r="AD761" s="213"/>
      <c r="AL761" s="122"/>
      <c r="AM761" s="79"/>
      <c r="AO761" s="79"/>
      <c r="AP761" s="79"/>
      <c r="AQ761" s="79"/>
      <c r="AR761" s="79"/>
      <c r="AS761" s="79"/>
      <c r="AT761" s="79"/>
      <c r="AU761" s="79"/>
    </row>
    <row r="76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4"/>
      <c r="Q762" s="74"/>
      <c r="R762" s="74"/>
      <c r="S762" s="74"/>
      <c r="T762" s="75"/>
      <c r="U762" s="141"/>
      <c r="V762" s="123"/>
      <c r="W762" s="75"/>
      <c r="X762" s="75"/>
      <c r="Y762" s="75"/>
      <c r="Z762" s="75"/>
      <c r="AA762" s="75"/>
      <c r="AB762" s="75"/>
      <c r="AC762" s="75"/>
      <c r="AD762" s="213"/>
      <c r="AL762" s="122"/>
      <c r="AM762" s="79"/>
      <c r="AO762" s="79"/>
      <c r="AP762" s="79"/>
      <c r="AQ762" s="79"/>
      <c r="AR762" s="79"/>
      <c r="AS762" s="79"/>
      <c r="AT762" s="79"/>
      <c r="AU762" s="79"/>
    </row>
    <row r="763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4"/>
      <c r="Q763" s="74"/>
      <c r="R763" s="74"/>
      <c r="S763" s="74"/>
      <c r="T763" s="75"/>
      <c r="U763" s="141"/>
      <c r="V763" s="123"/>
      <c r="W763" s="75"/>
      <c r="X763" s="75"/>
      <c r="Y763" s="75"/>
      <c r="Z763" s="75"/>
      <c r="AA763" s="75"/>
      <c r="AB763" s="75"/>
      <c r="AC763" s="75"/>
      <c r="AD763" s="213"/>
      <c r="AL763" s="122"/>
      <c r="AM763" s="79"/>
      <c r="AO763" s="79"/>
      <c r="AP763" s="79"/>
      <c r="AQ763" s="79"/>
      <c r="AR763" s="79"/>
      <c r="AS763" s="79"/>
      <c r="AT763" s="79"/>
      <c r="AU763" s="79"/>
    </row>
    <row r="764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4"/>
      <c r="Q764" s="74"/>
      <c r="R764" s="74"/>
      <c r="S764" s="74"/>
      <c r="T764" s="75"/>
      <c r="U764" s="141"/>
      <c r="V764" s="123"/>
      <c r="W764" s="75"/>
      <c r="X764" s="75"/>
      <c r="Y764" s="75"/>
      <c r="Z764" s="75"/>
      <c r="AA764" s="75"/>
      <c r="AB764" s="75"/>
      <c r="AC764" s="75"/>
      <c r="AD764" s="213"/>
      <c r="AL764" s="122"/>
      <c r="AM764" s="79"/>
      <c r="AO764" s="79"/>
      <c r="AP764" s="79"/>
      <c r="AQ764" s="79"/>
      <c r="AR764" s="79"/>
      <c r="AS764" s="79"/>
      <c r="AT764" s="79"/>
      <c r="AU764" s="79"/>
    </row>
    <row r="765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4"/>
      <c r="Q765" s="74"/>
      <c r="R765" s="74"/>
      <c r="S765" s="74"/>
      <c r="T765" s="75"/>
      <c r="U765" s="141"/>
      <c r="V765" s="123"/>
      <c r="W765" s="75"/>
      <c r="X765" s="75"/>
      <c r="Y765" s="75"/>
      <c r="Z765" s="75"/>
      <c r="AA765" s="75"/>
      <c r="AB765" s="75"/>
      <c r="AC765" s="75"/>
      <c r="AD765" s="213"/>
      <c r="AL765" s="122"/>
      <c r="AM765" s="79"/>
      <c r="AO765" s="79"/>
      <c r="AP765" s="79"/>
      <c r="AQ765" s="79"/>
      <c r="AR765" s="79"/>
      <c r="AS765" s="79"/>
      <c r="AT765" s="79"/>
      <c r="AU765" s="79"/>
    </row>
    <row r="766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4"/>
      <c r="Q766" s="74"/>
      <c r="R766" s="74"/>
      <c r="S766" s="74"/>
      <c r="T766" s="75"/>
      <c r="U766" s="141"/>
      <c r="V766" s="123"/>
      <c r="W766" s="75"/>
      <c r="X766" s="75"/>
      <c r="Y766" s="75"/>
      <c r="Z766" s="75"/>
      <c r="AA766" s="75"/>
      <c r="AB766" s="75"/>
      <c r="AC766" s="75"/>
      <c r="AD766" s="213"/>
      <c r="AL766" s="122"/>
      <c r="AM766" s="79"/>
      <c r="AO766" s="79"/>
      <c r="AP766" s="79"/>
      <c r="AQ766" s="79"/>
      <c r="AR766" s="79"/>
      <c r="AS766" s="79"/>
      <c r="AT766" s="79"/>
      <c r="AU766" s="79"/>
    </row>
    <row r="767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4"/>
      <c r="Q767" s="74"/>
      <c r="R767" s="74"/>
      <c r="S767" s="74"/>
      <c r="T767" s="75"/>
      <c r="U767" s="141"/>
      <c r="V767" s="123"/>
      <c r="W767" s="75"/>
      <c r="X767" s="75"/>
      <c r="Y767" s="75"/>
      <c r="Z767" s="75"/>
      <c r="AA767" s="75"/>
      <c r="AB767" s="75"/>
      <c r="AC767" s="75"/>
      <c r="AD767" s="213"/>
      <c r="AL767" s="122"/>
      <c r="AM767" s="79"/>
      <c r="AO767" s="79"/>
      <c r="AP767" s="79"/>
      <c r="AQ767" s="79"/>
      <c r="AR767" s="79"/>
      <c r="AS767" s="79"/>
      <c r="AT767" s="79"/>
      <c r="AU767" s="79"/>
    </row>
    <row r="768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4"/>
      <c r="Q768" s="74"/>
      <c r="R768" s="74"/>
      <c r="S768" s="74"/>
      <c r="T768" s="75"/>
      <c r="U768" s="141"/>
      <c r="V768" s="123"/>
      <c r="W768" s="75"/>
      <c r="X768" s="75"/>
      <c r="Y768" s="75"/>
      <c r="Z768" s="75"/>
      <c r="AA768" s="75"/>
      <c r="AB768" s="75"/>
      <c r="AC768" s="75"/>
      <c r="AD768" s="213"/>
      <c r="AL768" s="122"/>
      <c r="AM768" s="79"/>
      <c r="AO768" s="79"/>
      <c r="AP768" s="79"/>
      <c r="AQ768" s="79"/>
      <c r="AR768" s="79"/>
      <c r="AS768" s="79"/>
      <c r="AT768" s="79"/>
      <c r="AU768" s="79"/>
    </row>
    <row r="769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4"/>
      <c r="Q769" s="74"/>
      <c r="R769" s="74"/>
      <c r="S769" s="74"/>
      <c r="T769" s="75"/>
      <c r="U769" s="141"/>
      <c r="V769" s="123"/>
      <c r="W769" s="75"/>
      <c r="X769" s="75"/>
      <c r="Y769" s="75"/>
      <c r="Z769" s="75"/>
      <c r="AA769" s="75"/>
      <c r="AB769" s="75"/>
      <c r="AC769" s="75"/>
      <c r="AD769" s="213"/>
      <c r="AL769" s="122"/>
      <c r="AM769" s="79"/>
      <c r="AO769" s="79"/>
      <c r="AP769" s="79"/>
      <c r="AQ769" s="79"/>
      <c r="AR769" s="79"/>
      <c r="AS769" s="79"/>
      <c r="AT769" s="79"/>
      <c r="AU769" s="79"/>
    </row>
    <row r="770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4"/>
      <c r="Q770" s="74"/>
      <c r="R770" s="74"/>
      <c r="S770" s="74"/>
      <c r="T770" s="75"/>
      <c r="U770" s="141"/>
      <c r="V770" s="123"/>
      <c r="W770" s="75"/>
      <c r="X770" s="75"/>
      <c r="Y770" s="75"/>
      <c r="Z770" s="75"/>
      <c r="AA770" s="75"/>
      <c r="AB770" s="75"/>
      <c r="AC770" s="75"/>
      <c r="AD770" s="213"/>
      <c r="AL770" s="122"/>
      <c r="AM770" s="79"/>
      <c r="AO770" s="79"/>
      <c r="AP770" s="79"/>
      <c r="AQ770" s="79"/>
      <c r="AR770" s="79"/>
      <c r="AS770" s="79"/>
      <c r="AT770" s="79"/>
      <c r="AU770" s="79"/>
    </row>
    <row r="77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4"/>
      <c r="Q771" s="74"/>
      <c r="R771" s="74"/>
      <c r="S771" s="74"/>
      <c r="T771" s="75"/>
      <c r="U771" s="141"/>
      <c r="V771" s="123"/>
      <c r="W771" s="75"/>
      <c r="X771" s="75"/>
      <c r="Y771" s="75"/>
      <c r="Z771" s="75"/>
      <c r="AA771" s="75"/>
      <c r="AB771" s="75"/>
      <c r="AC771" s="75"/>
      <c r="AD771" s="213"/>
      <c r="AL771" s="122"/>
      <c r="AM771" s="79"/>
      <c r="AO771" s="79"/>
      <c r="AP771" s="79"/>
      <c r="AQ771" s="79"/>
      <c r="AR771" s="79"/>
      <c r="AS771" s="79"/>
      <c r="AT771" s="79"/>
      <c r="AU771" s="79"/>
    </row>
    <row r="77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4"/>
      <c r="Q772" s="74"/>
      <c r="R772" s="74"/>
      <c r="S772" s="74"/>
      <c r="T772" s="75"/>
      <c r="U772" s="141"/>
      <c r="V772" s="123"/>
      <c r="W772" s="75"/>
      <c r="X772" s="75"/>
      <c r="Y772" s="75"/>
      <c r="Z772" s="75"/>
      <c r="AA772" s="75"/>
      <c r="AB772" s="75"/>
      <c r="AC772" s="75"/>
      <c r="AD772" s="213"/>
      <c r="AL772" s="122"/>
      <c r="AM772" s="79"/>
      <c r="AO772" s="79"/>
      <c r="AP772" s="79"/>
      <c r="AQ772" s="79"/>
      <c r="AR772" s="79"/>
      <c r="AS772" s="79"/>
      <c r="AT772" s="79"/>
      <c r="AU772" s="79"/>
    </row>
    <row r="773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4"/>
      <c r="Q773" s="74"/>
      <c r="R773" s="74"/>
      <c r="S773" s="74"/>
      <c r="T773" s="75"/>
      <c r="U773" s="141"/>
      <c r="V773" s="123"/>
      <c r="W773" s="75"/>
      <c r="X773" s="75"/>
      <c r="Y773" s="75"/>
      <c r="Z773" s="75"/>
      <c r="AA773" s="75"/>
      <c r="AB773" s="75"/>
      <c r="AC773" s="75"/>
      <c r="AD773" s="213"/>
      <c r="AL773" s="122"/>
      <c r="AM773" s="79"/>
      <c r="AO773" s="79"/>
      <c r="AP773" s="79"/>
      <c r="AQ773" s="79"/>
      <c r="AR773" s="79"/>
      <c r="AS773" s="79"/>
      <c r="AT773" s="79"/>
      <c r="AU773" s="79"/>
    </row>
    <row r="774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4"/>
      <c r="Q774" s="74"/>
      <c r="R774" s="74"/>
      <c r="S774" s="74"/>
      <c r="T774" s="75"/>
      <c r="U774" s="141"/>
      <c r="V774" s="123"/>
      <c r="W774" s="75"/>
      <c r="X774" s="75"/>
      <c r="Y774" s="75"/>
      <c r="Z774" s="75"/>
      <c r="AA774" s="75"/>
      <c r="AB774" s="75"/>
      <c r="AC774" s="75"/>
      <c r="AD774" s="213"/>
      <c r="AL774" s="122"/>
      <c r="AM774" s="79"/>
      <c r="AO774" s="79"/>
      <c r="AP774" s="79"/>
      <c r="AQ774" s="79"/>
      <c r="AR774" s="79"/>
      <c r="AS774" s="79"/>
      <c r="AT774" s="79"/>
      <c r="AU774" s="79"/>
    </row>
    <row r="775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4"/>
      <c r="Q775" s="74"/>
      <c r="R775" s="74"/>
      <c r="S775" s="74"/>
      <c r="T775" s="75"/>
      <c r="U775" s="141"/>
      <c r="V775" s="123"/>
      <c r="W775" s="75"/>
      <c r="X775" s="75"/>
      <c r="Y775" s="75"/>
      <c r="Z775" s="75"/>
      <c r="AA775" s="75"/>
      <c r="AB775" s="75"/>
      <c r="AC775" s="75"/>
      <c r="AD775" s="213"/>
      <c r="AL775" s="122"/>
      <c r="AM775" s="79"/>
      <c r="AO775" s="79"/>
      <c r="AP775" s="79"/>
      <c r="AQ775" s="79"/>
      <c r="AR775" s="79"/>
      <c r="AS775" s="79"/>
      <c r="AT775" s="79"/>
      <c r="AU775" s="79"/>
    </row>
    <row r="776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4"/>
      <c r="Q776" s="74"/>
      <c r="R776" s="74"/>
      <c r="S776" s="74"/>
      <c r="T776" s="75"/>
      <c r="U776" s="141"/>
      <c r="V776" s="123"/>
      <c r="W776" s="75"/>
      <c r="X776" s="75"/>
      <c r="Y776" s="75"/>
      <c r="Z776" s="75"/>
      <c r="AA776" s="75"/>
      <c r="AB776" s="75"/>
      <c r="AC776" s="75"/>
      <c r="AD776" s="213"/>
      <c r="AL776" s="122"/>
      <c r="AM776" s="79"/>
      <c r="AO776" s="79"/>
      <c r="AP776" s="79"/>
      <c r="AQ776" s="79"/>
      <c r="AR776" s="79"/>
      <c r="AS776" s="79"/>
      <c r="AT776" s="79"/>
      <c r="AU776" s="79"/>
    </row>
    <row r="777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4"/>
      <c r="Q777" s="74"/>
      <c r="R777" s="74"/>
      <c r="S777" s="74"/>
      <c r="T777" s="75"/>
      <c r="U777" s="141"/>
      <c r="V777" s="123"/>
      <c r="W777" s="75"/>
      <c r="X777" s="75"/>
      <c r="Y777" s="75"/>
      <c r="Z777" s="75"/>
      <c r="AA777" s="75"/>
      <c r="AB777" s="75"/>
      <c r="AC777" s="75"/>
      <c r="AD777" s="213"/>
      <c r="AL777" s="122"/>
      <c r="AM777" s="79"/>
      <c r="AO777" s="79"/>
      <c r="AP777" s="79"/>
      <c r="AQ777" s="79"/>
      <c r="AR777" s="79"/>
      <c r="AS777" s="79"/>
      <c r="AT777" s="79"/>
      <c r="AU777" s="79"/>
    </row>
    <row r="778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4"/>
      <c r="Q778" s="74"/>
      <c r="R778" s="74"/>
      <c r="S778" s="74"/>
      <c r="T778" s="75"/>
      <c r="U778" s="141"/>
      <c r="V778" s="123"/>
      <c r="W778" s="75"/>
      <c r="X778" s="75"/>
      <c r="Y778" s="75"/>
      <c r="Z778" s="75"/>
      <c r="AA778" s="75"/>
      <c r="AB778" s="75"/>
      <c r="AC778" s="75"/>
      <c r="AD778" s="213"/>
      <c r="AL778" s="122"/>
      <c r="AM778" s="79"/>
      <c r="AO778" s="79"/>
      <c r="AP778" s="79"/>
      <c r="AQ778" s="79"/>
      <c r="AR778" s="79"/>
      <c r="AS778" s="79"/>
      <c r="AT778" s="79"/>
      <c r="AU778" s="79"/>
    </row>
    <row r="779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4"/>
      <c r="Q779" s="74"/>
      <c r="R779" s="74"/>
      <c r="S779" s="74"/>
      <c r="T779" s="75"/>
      <c r="U779" s="141"/>
      <c r="V779" s="123"/>
      <c r="W779" s="75"/>
      <c r="X779" s="75"/>
      <c r="Y779" s="75"/>
      <c r="Z779" s="75"/>
      <c r="AA779" s="75"/>
      <c r="AB779" s="75"/>
      <c r="AC779" s="75"/>
      <c r="AD779" s="213"/>
      <c r="AL779" s="122"/>
      <c r="AM779" s="79"/>
      <c r="AO779" s="79"/>
      <c r="AP779" s="79"/>
      <c r="AQ779" s="79"/>
      <c r="AR779" s="79"/>
      <c r="AS779" s="79"/>
      <c r="AT779" s="79"/>
      <c r="AU779" s="79"/>
    </row>
    <row r="780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4"/>
      <c r="Q780" s="74"/>
      <c r="R780" s="74"/>
      <c r="S780" s="74"/>
      <c r="T780" s="75"/>
      <c r="U780" s="141"/>
      <c r="V780" s="123"/>
      <c r="W780" s="75"/>
      <c r="X780" s="75"/>
      <c r="Y780" s="75"/>
      <c r="Z780" s="75"/>
      <c r="AA780" s="75"/>
      <c r="AB780" s="75"/>
      <c r="AC780" s="75"/>
      <c r="AD780" s="213"/>
      <c r="AL780" s="122"/>
      <c r="AM780" s="79"/>
      <c r="AO780" s="79"/>
      <c r="AP780" s="79"/>
      <c r="AQ780" s="79"/>
      <c r="AR780" s="79"/>
      <c r="AS780" s="79"/>
      <c r="AT780" s="79"/>
      <c r="AU780" s="79"/>
    </row>
    <row r="78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4"/>
      <c r="Q781" s="74"/>
      <c r="R781" s="74"/>
      <c r="S781" s="74"/>
      <c r="T781" s="75"/>
      <c r="U781" s="141"/>
      <c r="V781" s="123"/>
      <c r="W781" s="75"/>
      <c r="X781" s="75"/>
      <c r="Y781" s="75"/>
      <c r="Z781" s="75"/>
      <c r="AA781" s="75"/>
      <c r="AB781" s="75"/>
      <c r="AC781" s="75"/>
      <c r="AD781" s="213"/>
      <c r="AL781" s="122"/>
      <c r="AM781" s="79"/>
      <c r="AO781" s="79"/>
      <c r="AP781" s="79"/>
      <c r="AQ781" s="79"/>
      <c r="AR781" s="79"/>
      <c r="AS781" s="79"/>
      <c r="AT781" s="79"/>
      <c r="AU781" s="79"/>
    </row>
    <row r="78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4"/>
      <c r="Q782" s="74"/>
      <c r="R782" s="74"/>
      <c r="S782" s="74"/>
      <c r="T782" s="75"/>
      <c r="U782" s="141"/>
      <c r="V782" s="123"/>
      <c r="W782" s="75"/>
      <c r="X782" s="75"/>
      <c r="Y782" s="75"/>
      <c r="Z782" s="75"/>
      <c r="AA782" s="75"/>
      <c r="AB782" s="75"/>
      <c r="AC782" s="75"/>
      <c r="AD782" s="213"/>
      <c r="AL782" s="122"/>
      <c r="AM782" s="79"/>
      <c r="AO782" s="79"/>
      <c r="AP782" s="79"/>
      <c r="AQ782" s="79"/>
      <c r="AR782" s="79"/>
      <c r="AS782" s="79"/>
      <c r="AT782" s="79"/>
      <c r="AU782" s="79"/>
    </row>
    <row r="783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4"/>
      <c r="Q783" s="74"/>
      <c r="R783" s="74"/>
      <c r="S783" s="74"/>
      <c r="T783" s="75"/>
      <c r="U783" s="141"/>
      <c r="V783" s="123"/>
      <c r="W783" s="75"/>
      <c r="X783" s="75"/>
      <c r="Y783" s="75"/>
      <c r="Z783" s="75"/>
      <c r="AA783" s="75"/>
      <c r="AB783" s="75"/>
      <c r="AC783" s="75"/>
      <c r="AD783" s="213"/>
      <c r="AL783" s="122"/>
      <c r="AM783" s="79"/>
      <c r="AO783" s="79"/>
      <c r="AP783" s="79"/>
      <c r="AQ783" s="79"/>
      <c r="AR783" s="79"/>
      <c r="AS783" s="79"/>
      <c r="AT783" s="79"/>
      <c r="AU783" s="79"/>
    </row>
    <row r="784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4"/>
      <c r="Q784" s="74"/>
      <c r="R784" s="74"/>
      <c r="S784" s="74"/>
      <c r="T784" s="75"/>
      <c r="U784" s="141"/>
      <c r="V784" s="123"/>
      <c r="W784" s="75"/>
      <c r="X784" s="75"/>
      <c r="Y784" s="75"/>
      <c r="Z784" s="75"/>
      <c r="AA784" s="75"/>
      <c r="AB784" s="75"/>
      <c r="AC784" s="75"/>
      <c r="AD784" s="213"/>
      <c r="AL784" s="122"/>
      <c r="AM784" s="79"/>
      <c r="AO784" s="79"/>
      <c r="AP784" s="79"/>
      <c r="AQ784" s="79"/>
      <c r="AR784" s="79"/>
      <c r="AS784" s="79"/>
      <c r="AT784" s="79"/>
      <c r="AU784" s="79"/>
    </row>
    <row r="785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4"/>
      <c r="Q785" s="74"/>
      <c r="R785" s="74"/>
      <c r="S785" s="74"/>
      <c r="T785" s="75"/>
      <c r="U785" s="141"/>
      <c r="V785" s="123"/>
      <c r="W785" s="75"/>
      <c r="X785" s="75"/>
      <c r="Y785" s="75"/>
      <c r="Z785" s="75"/>
      <c r="AA785" s="75"/>
      <c r="AB785" s="75"/>
      <c r="AC785" s="75"/>
      <c r="AD785" s="213"/>
      <c r="AL785" s="122"/>
      <c r="AM785" s="79"/>
      <c r="AO785" s="79"/>
      <c r="AP785" s="79"/>
      <c r="AQ785" s="79"/>
      <c r="AR785" s="79"/>
      <c r="AS785" s="79"/>
      <c r="AT785" s="79"/>
      <c r="AU785" s="79"/>
    </row>
    <row r="786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4"/>
      <c r="Q786" s="74"/>
      <c r="R786" s="74"/>
      <c r="S786" s="74"/>
      <c r="T786" s="75"/>
      <c r="U786" s="141"/>
      <c r="V786" s="123"/>
      <c r="W786" s="75"/>
      <c r="X786" s="75"/>
      <c r="Y786" s="75"/>
      <c r="Z786" s="75"/>
      <c r="AA786" s="75"/>
      <c r="AB786" s="75"/>
      <c r="AC786" s="75"/>
      <c r="AD786" s="213"/>
      <c r="AL786" s="122"/>
      <c r="AM786" s="79"/>
      <c r="AO786" s="79"/>
      <c r="AP786" s="79"/>
      <c r="AQ786" s="79"/>
      <c r="AR786" s="79"/>
      <c r="AS786" s="79"/>
      <c r="AT786" s="79"/>
      <c r="AU786" s="79"/>
    </row>
    <row r="787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4"/>
      <c r="Q787" s="74"/>
      <c r="R787" s="74"/>
      <c r="S787" s="74"/>
      <c r="T787" s="75"/>
      <c r="U787" s="141"/>
      <c r="V787" s="123"/>
      <c r="W787" s="75"/>
      <c r="X787" s="75"/>
      <c r="Y787" s="75"/>
      <c r="Z787" s="75"/>
      <c r="AA787" s="75"/>
      <c r="AB787" s="75"/>
      <c r="AC787" s="75"/>
      <c r="AD787" s="213"/>
      <c r="AL787" s="122"/>
      <c r="AM787" s="79"/>
      <c r="AO787" s="79"/>
      <c r="AP787" s="79"/>
      <c r="AQ787" s="79"/>
      <c r="AR787" s="79"/>
      <c r="AS787" s="79"/>
      <c r="AT787" s="79"/>
      <c r="AU787" s="79"/>
    </row>
    <row r="788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4"/>
      <c r="Q788" s="74"/>
      <c r="R788" s="74"/>
      <c r="S788" s="74"/>
      <c r="T788" s="75"/>
      <c r="U788" s="141"/>
      <c r="V788" s="123"/>
      <c r="W788" s="75"/>
      <c r="X788" s="75"/>
      <c r="Y788" s="75"/>
      <c r="Z788" s="75"/>
      <c r="AA788" s="75"/>
      <c r="AB788" s="75"/>
      <c r="AC788" s="75"/>
      <c r="AD788" s="213"/>
      <c r="AL788" s="122"/>
      <c r="AM788" s="79"/>
      <c r="AO788" s="79"/>
      <c r="AP788" s="79"/>
      <c r="AQ788" s="79"/>
      <c r="AR788" s="79"/>
      <c r="AS788" s="79"/>
      <c r="AT788" s="79"/>
      <c r="AU788" s="79"/>
    </row>
    <row r="789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4"/>
      <c r="Q789" s="74"/>
      <c r="R789" s="74"/>
      <c r="S789" s="74"/>
      <c r="T789" s="75"/>
      <c r="U789" s="141"/>
      <c r="V789" s="123"/>
      <c r="W789" s="75"/>
      <c r="X789" s="75"/>
      <c r="Y789" s="75"/>
      <c r="Z789" s="75"/>
      <c r="AA789" s="75"/>
      <c r="AB789" s="75"/>
      <c r="AC789" s="75"/>
      <c r="AD789" s="213"/>
      <c r="AL789" s="122"/>
      <c r="AM789" s="79"/>
      <c r="AO789" s="79"/>
      <c r="AP789" s="79"/>
      <c r="AQ789" s="79"/>
      <c r="AR789" s="79"/>
      <c r="AS789" s="79"/>
      <c r="AT789" s="79"/>
      <c r="AU789" s="79"/>
    </row>
    <row r="790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4"/>
      <c r="Q790" s="74"/>
      <c r="R790" s="74"/>
      <c r="S790" s="74"/>
      <c r="T790" s="75"/>
      <c r="U790" s="141"/>
      <c r="V790" s="123"/>
      <c r="W790" s="75"/>
      <c r="X790" s="75"/>
      <c r="Y790" s="75"/>
      <c r="Z790" s="75"/>
      <c r="AA790" s="75"/>
      <c r="AB790" s="75"/>
      <c r="AC790" s="75"/>
      <c r="AD790" s="213"/>
      <c r="AL790" s="122"/>
      <c r="AM790" s="79"/>
      <c r="AO790" s="79"/>
      <c r="AP790" s="79"/>
      <c r="AQ790" s="79"/>
      <c r="AR790" s="79"/>
      <c r="AS790" s="79"/>
      <c r="AT790" s="79"/>
      <c r="AU790" s="79"/>
    </row>
    <row r="79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4"/>
      <c r="Q791" s="74"/>
      <c r="R791" s="74"/>
      <c r="S791" s="74"/>
      <c r="T791" s="75"/>
      <c r="U791" s="141"/>
      <c r="V791" s="123"/>
      <c r="W791" s="75"/>
      <c r="X791" s="75"/>
      <c r="Y791" s="75"/>
      <c r="Z791" s="75"/>
      <c r="AA791" s="75"/>
      <c r="AB791" s="75"/>
      <c r="AC791" s="75"/>
      <c r="AD791" s="213"/>
      <c r="AL791" s="122"/>
      <c r="AM791" s="79"/>
      <c r="AO791" s="79"/>
      <c r="AP791" s="79"/>
      <c r="AQ791" s="79"/>
      <c r="AR791" s="79"/>
      <c r="AS791" s="79"/>
      <c r="AT791" s="79"/>
      <c r="AU791" s="79"/>
    </row>
    <row r="79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4"/>
      <c r="Q792" s="74"/>
      <c r="R792" s="74"/>
      <c r="S792" s="74"/>
      <c r="T792" s="75"/>
      <c r="U792" s="141"/>
      <c r="V792" s="123"/>
      <c r="W792" s="75"/>
      <c r="X792" s="75"/>
      <c r="Y792" s="75"/>
      <c r="Z792" s="75"/>
      <c r="AA792" s="75"/>
      <c r="AB792" s="75"/>
      <c r="AC792" s="75"/>
      <c r="AD792" s="213"/>
      <c r="AL792" s="122"/>
      <c r="AM792" s="79"/>
      <c r="AO792" s="79"/>
      <c r="AP792" s="79"/>
      <c r="AQ792" s="79"/>
      <c r="AR792" s="79"/>
      <c r="AS792" s="79"/>
      <c r="AT792" s="79"/>
      <c r="AU792" s="79"/>
    </row>
    <row r="793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4"/>
      <c r="Q793" s="74"/>
      <c r="R793" s="74"/>
      <c r="S793" s="74"/>
      <c r="T793" s="75"/>
      <c r="U793" s="141"/>
      <c r="V793" s="123"/>
      <c r="W793" s="75"/>
      <c r="X793" s="75"/>
      <c r="Y793" s="75"/>
      <c r="Z793" s="75"/>
      <c r="AA793" s="75"/>
      <c r="AB793" s="75"/>
      <c r="AC793" s="75"/>
      <c r="AD793" s="213"/>
      <c r="AL793" s="122"/>
      <c r="AM793" s="79"/>
      <c r="AO793" s="79"/>
      <c r="AP793" s="79"/>
      <c r="AQ793" s="79"/>
      <c r="AR793" s="79"/>
      <c r="AS793" s="79"/>
      <c r="AT793" s="79"/>
      <c r="AU793" s="79"/>
    </row>
    <row r="794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4"/>
      <c r="Q794" s="74"/>
      <c r="R794" s="74"/>
      <c r="S794" s="74"/>
      <c r="T794" s="75"/>
      <c r="U794" s="141"/>
      <c r="V794" s="123"/>
      <c r="W794" s="75"/>
      <c r="X794" s="75"/>
      <c r="Y794" s="75"/>
      <c r="Z794" s="75"/>
      <c r="AA794" s="75"/>
      <c r="AB794" s="75"/>
      <c r="AC794" s="75"/>
      <c r="AD794" s="213"/>
      <c r="AL794" s="122"/>
      <c r="AM794" s="79"/>
      <c r="AO794" s="79"/>
      <c r="AP794" s="79"/>
      <c r="AQ794" s="79"/>
      <c r="AR794" s="79"/>
      <c r="AS794" s="79"/>
      <c r="AT794" s="79"/>
      <c r="AU794" s="79"/>
    </row>
    <row r="795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4"/>
      <c r="Q795" s="74"/>
      <c r="R795" s="74"/>
      <c r="S795" s="74"/>
      <c r="T795" s="75"/>
      <c r="U795" s="141"/>
      <c r="V795" s="123"/>
      <c r="W795" s="75"/>
      <c r="X795" s="75"/>
      <c r="Y795" s="75"/>
      <c r="Z795" s="75"/>
      <c r="AA795" s="75"/>
      <c r="AB795" s="75"/>
      <c r="AC795" s="75"/>
      <c r="AD795" s="213"/>
      <c r="AL795" s="122"/>
      <c r="AM795" s="79"/>
      <c r="AO795" s="79"/>
      <c r="AP795" s="79"/>
      <c r="AQ795" s="79"/>
      <c r="AR795" s="79"/>
      <c r="AS795" s="79"/>
      <c r="AT795" s="79"/>
      <c r="AU795" s="79"/>
    </row>
    <row r="796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4"/>
      <c r="Q796" s="74"/>
      <c r="R796" s="74"/>
      <c r="S796" s="74"/>
      <c r="T796" s="75"/>
      <c r="U796" s="141"/>
      <c r="V796" s="123"/>
      <c r="W796" s="75"/>
      <c r="X796" s="75"/>
      <c r="Y796" s="75"/>
      <c r="Z796" s="75"/>
      <c r="AA796" s="75"/>
      <c r="AB796" s="75"/>
      <c r="AC796" s="75"/>
      <c r="AD796" s="213"/>
      <c r="AL796" s="122"/>
      <c r="AM796" s="79"/>
      <c r="AO796" s="79"/>
      <c r="AP796" s="79"/>
      <c r="AQ796" s="79"/>
      <c r="AR796" s="79"/>
      <c r="AS796" s="79"/>
      <c r="AT796" s="79"/>
      <c r="AU796" s="79"/>
    </row>
    <row r="797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4"/>
      <c r="Q797" s="74"/>
      <c r="R797" s="74"/>
      <c r="S797" s="74"/>
      <c r="T797" s="75"/>
      <c r="U797" s="141"/>
      <c r="V797" s="123"/>
      <c r="W797" s="75"/>
      <c r="X797" s="75"/>
      <c r="Y797" s="75"/>
      <c r="Z797" s="75"/>
      <c r="AA797" s="75"/>
      <c r="AB797" s="75"/>
      <c r="AC797" s="75"/>
      <c r="AD797" s="213"/>
      <c r="AL797" s="122"/>
      <c r="AM797" s="79"/>
      <c r="AO797" s="79"/>
      <c r="AP797" s="79"/>
      <c r="AQ797" s="79"/>
      <c r="AR797" s="79"/>
      <c r="AS797" s="79"/>
      <c r="AT797" s="79"/>
      <c r="AU797" s="79"/>
    </row>
    <row r="798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4"/>
      <c r="Q798" s="74"/>
      <c r="R798" s="74"/>
      <c r="S798" s="74"/>
      <c r="T798" s="75"/>
      <c r="U798" s="141"/>
      <c r="V798" s="123"/>
      <c r="W798" s="75"/>
      <c r="X798" s="75"/>
      <c r="Y798" s="75"/>
      <c r="Z798" s="75"/>
      <c r="AA798" s="75"/>
      <c r="AB798" s="75"/>
      <c r="AC798" s="75"/>
      <c r="AD798" s="213"/>
      <c r="AL798" s="122"/>
      <c r="AM798" s="79"/>
      <c r="AO798" s="79"/>
      <c r="AP798" s="79"/>
      <c r="AQ798" s="79"/>
      <c r="AR798" s="79"/>
      <c r="AS798" s="79"/>
      <c r="AT798" s="79"/>
      <c r="AU798" s="79"/>
    </row>
    <row r="799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4"/>
      <c r="Q799" s="74"/>
      <c r="R799" s="74"/>
      <c r="S799" s="74"/>
      <c r="T799" s="75"/>
      <c r="U799" s="141"/>
      <c r="V799" s="123"/>
      <c r="W799" s="75"/>
      <c r="X799" s="75"/>
      <c r="Y799" s="75"/>
      <c r="Z799" s="75"/>
      <c r="AA799" s="75"/>
      <c r="AB799" s="75"/>
      <c r="AC799" s="75"/>
      <c r="AD799" s="213"/>
      <c r="AL799" s="122"/>
      <c r="AM799" s="79"/>
      <c r="AO799" s="79"/>
      <c r="AP799" s="79"/>
      <c r="AQ799" s="79"/>
      <c r="AR799" s="79"/>
      <c r="AS799" s="79"/>
      <c r="AT799" s="79"/>
      <c r="AU799" s="79"/>
    </row>
    <row r="800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4"/>
      <c r="Q800" s="74"/>
      <c r="R800" s="74"/>
      <c r="S800" s="74"/>
      <c r="T800" s="75"/>
      <c r="U800" s="141"/>
      <c r="V800" s="123"/>
      <c r="W800" s="75"/>
      <c r="X800" s="75"/>
      <c r="Y800" s="75"/>
      <c r="Z800" s="75"/>
      <c r="AA800" s="75"/>
      <c r="AB800" s="75"/>
      <c r="AC800" s="75"/>
      <c r="AD800" s="213"/>
      <c r="AL800" s="122"/>
      <c r="AM800" s="79"/>
      <c r="AO800" s="79"/>
      <c r="AP800" s="79"/>
      <c r="AQ800" s="79"/>
      <c r="AR800" s="79"/>
      <c r="AS800" s="79"/>
      <c r="AT800" s="79"/>
      <c r="AU800" s="79"/>
    </row>
    <row r="80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4"/>
      <c r="Q801" s="74"/>
      <c r="R801" s="74"/>
      <c r="S801" s="74"/>
      <c r="T801" s="75"/>
      <c r="U801" s="141"/>
      <c r="V801" s="123"/>
      <c r="W801" s="75"/>
      <c r="X801" s="75"/>
      <c r="Y801" s="75"/>
      <c r="Z801" s="75"/>
      <c r="AA801" s="75"/>
      <c r="AB801" s="75"/>
      <c r="AC801" s="75"/>
      <c r="AD801" s="213"/>
      <c r="AL801" s="122"/>
      <c r="AM801" s="79"/>
      <c r="AO801" s="79"/>
      <c r="AP801" s="79"/>
      <c r="AQ801" s="79"/>
      <c r="AR801" s="79"/>
      <c r="AS801" s="79"/>
      <c r="AT801" s="79"/>
      <c r="AU801" s="79"/>
    </row>
    <row r="80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4"/>
      <c r="Q802" s="74"/>
      <c r="R802" s="74"/>
      <c r="S802" s="74"/>
      <c r="T802" s="75"/>
      <c r="U802" s="141"/>
      <c r="V802" s="123"/>
      <c r="W802" s="75"/>
      <c r="X802" s="75"/>
      <c r="Y802" s="75"/>
      <c r="Z802" s="75"/>
      <c r="AA802" s="75"/>
      <c r="AB802" s="75"/>
      <c r="AC802" s="75"/>
      <c r="AD802" s="213"/>
      <c r="AL802" s="122"/>
      <c r="AM802" s="79"/>
      <c r="AO802" s="79"/>
      <c r="AP802" s="79"/>
      <c r="AQ802" s="79"/>
      <c r="AR802" s="79"/>
      <c r="AS802" s="79"/>
      <c r="AT802" s="79"/>
      <c r="AU802" s="79"/>
    </row>
    <row r="803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4"/>
      <c r="Q803" s="74"/>
      <c r="R803" s="74"/>
      <c r="S803" s="74"/>
      <c r="T803" s="75"/>
      <c r="U803" s="141"/>
      <c r="V803" s="123"/>
      <c r="W803" s="75"/>
      <c r="X803" s="75"/>
      <c r="Y803" s="75"/>
      <c r="Z803" s="75"/>
      <c r="AA803" s="75"/>
      <c r="AB803" s="75"/>
      <c r="AC803" s="75"/>
      <c r="AD803" s="213"/>
      <c r="AL803" s="122"/>
      <c r="AM803" s="79"/>
      <c r="AO803" s="79"/>
      <c r="AP803" s="79"/>
      <c r="AQ803" s="79"/>
      <c r="AR803" s="79"/>
      <c r="AS803" s="79"/>
      <c r="AT803" s="79"/>
      <c r="AU803" s="79"/>
    </row>
    <row r="804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4"/>
      <c r="Q804" s="74"/>
      <c r="R804" s="74"/>
      <c r="S804" s="74"/>
      <c r="T804" s="75"/>
      <c r="U804" s="141"/>
      <c r="V804" s="123"/>
      <c r="W804" s="75"/>
      <c r="X804" s="75"/>
      <c r="Y804" s="75"/>
      <c r="Z804" s="75"/>
      <c r="AA804" s="75"/>
      <c r="AB804" s="75"/>
      <c r="AC804" s="75"/>
      <c r="AD804" s="213"/>
      <c r="AL804" s="122"/>
      <c r="AM804" s="79"/>
      <c r="AO804" s="79"/>
      <c r="AP804" s="79"/>
      <c r="AQ804" s="79"/>
      <c r="AR804" s="79"/>
      <c r="AS804" s="79"/>
      <c r="AT804" s="79"/>
      <c r="AU804" s="79"/>
    </row>
    <row r="805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4"/>
      <c r="Q805" s="74"/>
      <c r="R805" s="74"/>
      <c r="S805" s="74"/>
      <c r="T805" s="75"/>
      <c r="U805" s="141"/>
      <c r="V805" s="123"/>
      <c r="W805" s="75"/>
      <c r="X805" s="75"/>
      <c r="Y805" s="75"/>
      <c r="Z805" s="75"/>
      <c r="AA805" s="75"/>
      <c r="AB805" s="75"/>
      <c r="AC805" s="75"/>
      <c r="AD805" s="213"/>
      <c r="AL805" s="122"/>
      <c r="AM805" s="79"/>
      <c r="AO805" s="79"/>
      <c r="AP805" s="79"/>
      <c r="AQ805" s="79"/>
      <c r="AR805" s="79"/>
      <c r="AS805" s="79"/>
      <c r="AT805" s="79"/>
      <c r="AU805" s="79"/>
    </row>
    <row r="806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4"/>
      <c r="Q806" s="74"/>
      <c r="R806" s="74"/>
      <c r="S806" s="74"/>
      <c r="T806" s="75"/>
      <c r="U806" s="141"/>
      <c r="V806" s="123"/>
      <c r="W806" s="75"/>
      <c r="X806" s="75"/>
      <c r="Y806" s="75"/>
      <c r="Z806" s="75"/>
      <c r="AA806" s="75"/>
      <c r="AB806" s="75"/>
      <c r="AC806" s="75"/>
      <c r="AD806" s="213"/>
      <c r="AL806" s="122"/>
      <c r="AM806" s="79"/>
      <c r="AO806" s="79"/>
      <c r="AP806" s="79"/>
      <c r="AQ806" s="79"/>
      <c r="AR806" s="79"/>
      <c r="AS806" s="79"/>
      <c r="AT806" s="79"/>
      <c r="AU806" s="79"/>
    </row>
    <row r="807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4"/>
      <c r="Q807" s="74"/>
      <c r="R807" s="74"/>
      <c r="S807" s="74"/>
      <c r="T807" s="75"/>
      <c r="U807" s="141"/>
      <c r="V807" s="123"/>
      <c r="W807" s="75"/>
      <c r="X807" s="75"/>
      <c r="Y807" s="75"/>
      <c r="Z807" s="75"/>
      <c r="AA807" s="75"/>
      <c r="AB807" s="75"/>
      <c r="AC807" s="75"/>
      <c r="AD807" s="213"/>
      <c r="AL807" s="122"/>
      <c r="AM807" s="79"/>
      <c r="AO807" s="79"/>
      <c r="AP807" s="79"/>
      <c r="AQ807" s="79"/>
      <c r="AR807" s="79"/>
      <c r="AS807" s="79"/>
      <c r="AT807" s="79"/>
      <c r="AU807" s="79"/>
    </row>
    <row r="808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4"/>
      <c r="Q808" s="74"/>
      <c r="R808" s="74"/>
      <c r="S808" s="74"/>
      <c r="T808" s="75"/>
      <c r="U808" s="141"/>
      <c r="V808" s="123"/>
      <c r="W808" s="75"/>
      <c r="X808" s="75"/>
      <c r="Y808" s="75"/>
      <c r="Z808" s="75"/>
      <c r="AA808" s="75"/>
      <c r="AB808" s="75"/>
      <c r="AC808" s="75"/>
      <c r="AD808" s="213"/>
      <c r="AL808" s="122"/>
      <c r="AM808" s="79"/>
      <c r="AO808" s="79"/>
      <c r="AP808" s="79"/>
      <c r="AQ808" s="79"/>
      <c r="AR808" s="79"/>
      <c r="AS808" s="79"/>
      <c r="AT808" s="79"/>
      <c r="AU808" s="79"/>
    </row>
    <row r="809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4"/>
      <c r="Q809" s="74"/>
      <c r="R809" s="74"/>
      <c r="S809" s="74"/>
      <c r="T809" s="75"/>
      <c r="U809" s="141"/>
      <c r="V809" s="123"/>
      <c r="W809" s="75"/>
      <c r="X809" s="75"/>
      <c r="Y809" s="75"/>
      <c r="Z809" s="75"/>
      <c r="AA809" s="75"/>
      <c r="AB809" s="75"/>
      <c r="AC809" s="75"/>
      <c r="AD809" s="213"/>
      <c r="AL809" s="122"/>
      <c r="AM809" s="79"/>
      <c r="AO809" s="79"/>
      <c r="AP809" s="79"/>
      <c r="AQ809" s="79"/>
      <c r="AR809" s="79"/>
      <c r="AS809" s="79"/>
      <c r="AT809" s="79"/>
      <c r="AU809" s="79"/>
    </row>
    <row r="810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4"/>
      <c r="Q810" s="74"/>
      <c r="R810" s="74"/>
      <c r="S810" s="74"/>
      <c r="T810" s="75"/>
      <c r="U810" s="141"/>
      <c r="V810" s="123"/>
      <c r="W810" s="75"/>
      <c r="X810" s="75"/>
      <c r="Y810" s="75"/>
      <c r="Z810" s="75"/>
      <c r="AA810" s="75"/>
      <c r="AB810" s="75"/>
      <c r="AC810" s="75"/>
      <c r="AD810" s="213"/>
      <c r="AL810" s="122"/>
      <c r="AM810" s="79"/>
      <c r="AO810" s="79"/>
      <c r="AP810" s="79"/>
      <c r="AQ810" s="79"/>
      <c r="AR810" s="79"/>
      <c r="AS810" s="79"/>
      <c r="AT810" s="79"/>
      <c r="AU810" s="79"/>
    </row>
    <row r="81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4"/>
      <c r="Q811" s="74"/>
      <c r="R811" s="74"/>
      <c r="S811" s="74"/>
      <c r="T811" s="75"/>
      <c r="U811" s="141"/>
      <c r="V811" s="123"/>
      <c r="W811" s="75"/>
      <c r="X811" s="75"/>
      <c r="Y811" s="75"/>
      <c r="Z811" s="75"/>
      <c r="AA811" s="75"/>
      <c r="AB811" s="75"/>
      <c r="AC811" s="75"/>
      <c r="AD811" s="213"/>
      <c r="AL811" s="122"/>
      <c r="AM811" s="79"/>
      <c r="AO811" s="79"/>
      <c r="AP811" s="79"/>
      <c r="AQ811" s="79"/>
      <c r="AR811" s="79"/>
      <c r="AS811" s="79"/>
      <c r="AT811" s="79"/>
      <c r="AU811" s="79"/>
    </row>
    <row r="81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4"/>
      <c r="Q812" s="74"/>
      <c r="R812" s="74"/>
      <c r="S812" s="74"/>
      <c r="T812" s="75"/>
      <c r="U812" s="141"/>
      <c r="V812" s="123"/>
      <c r="W812" s="75"/>
      <c r="X812" s="75"/>
      <c r="Y812" s="75"/>
      <c r="Z812" s="75"/>
      <c r="AA812" s="75"/>
      <c r="AB812" s="75"/>
      <c r="AC812" s="75"/>
      <c r="AD812" s="213"/>
      <c r="AL812" s="122"/>
      <c r="AM812" s="79"/>
      <c r="AO812" s="79"/>
      <c r="AP812" s="79"/>
      <c r="AQ812" s="79"/>
      <c r="AR812" s="79"/>
      <c r="AS812" s="79"/>
      <c r="AT812" s="79"/>
      <c r="AU812" s="79"/>
    </row>
    <row r="813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4"/>
      <c r="Q813" s="74"/>
      <c r="R813" s="74"/>
      <c r="S813" s="74"/>
      <c r="T813" s="75"/>
      <c r="U813" s="141"/>
      <c r="V813" s="123"/>
      <c r="W813" s="75"/>
      <c r="X813" s="75"/>
      <c r="Y813" s="75"/>
      <c r="Z813" s="75"/>
      <c r="AA813" s="75"/>
      <c r="AB813" s="75"/>
      <c r="AC813" s="75"/>
      <c r="AD813" s="213"/>
      <c r="AL813" s="122"/>
      <c r="AM813" s="79"/>
      <c r="AO813" s="79"/>
      <c r="AP813" s="79"/>
      <c r="AQ813" s="79"/>
      <c r="AR813" s="79"/>
      <c r="AS813" s="79"/>
      <c r="AT813" s="79"/>
      <c r="AU813" s="79"/>
    </row>
    <row r="814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4"/>
      <c r="Q814" s="74"/>
      <c r="R814" s="74"/>
      <c r="S814" s="74"/>
      <c r="T814" s="75"/>
      <c r="U814" s="141"/>
      <c r="V814" s="123"/>
      <c r="W814" s="75"/>
      <c r="X814" s="75"/>
      <c r="Y814" s="75"/>
      <c r="Z814" s="75"/>
      <c r="AA814" s="75"/>
      <c r="AB814" s="75"/>
      <c r="AC814" s="75"/>
      <c r="AD814" s="213"/>
      <c r="AL814" s="122"/>
      <c r="AM814" s="79"/>
      <c r="AO814" s="79"/>
      <c r="AP814" s="79"/>
      <c r="AQ814" s="79"/>
      <c r="AR814" s="79"/>
      <c r="AS814" s="79"/>
      <c r="AT814" s="79"/>
      <c r="AU814" s="79"/>
    </row>
    <row r="815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4"/>
      <c r="Q815" s="74"/>
      <c r="R815" s="74"/>
      <c r="S815" s="74"/>
      <c r="T815" s="75"/>
      <c r="U815" s="141"/>
      <c r="V815" s="123"/>
      <c r="W815" s="75"/>
      <c r="X815" s="75"/>
      <c r="Y815" s="75"/>
      <c r="Z815" s="75"/>
      <c r="AA815" s="75"/>
      <c r="AB815" s="75"/>
      <c r="AC815" s="75"/>
      <c r="AD815" s="213"/>
      <c r="AL815" s="122"/>
      <c r="AM815" s="79"/>
      <c r="AO815" s="79"/>
      <c r="AP815" s="79"/>
      <c r="AQ815" s="79"/>
      <c r="AR815" s="79"/>
      <c r="AS815" s="79"/>
      <c r="AT815" s="79"/>
      <c r="AU815" s="79"/>
    </row>
    <row r="816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4"/>
      <c r="Q816" s="74"/>
      <c r="R816" s="74"/>
      <c r="S816" s="74"/>
      <c r="T816" s="75"/>
      <c r="U816" s="141"/>
      <c r="V816" s="123"/>
      <c r="W816" s="75"/>
      <c r="X816" s="75"/>
      <c r="Y816" s="75"/>
      <c r="Z816" s="75"/>
      <c r="AA816" s="75"/>
      <c r="AB816" s="75"/>
      <c r="AC816" s="75"/>
      <c r="AD816" s="213"/>
      <c r="AL816" s="122"/>
      <c r="AM816" s="79"/>
      <c r="AO816" s="79"/>
      <c r="AP816" s="79"/>
      <c r="AQ816" s="79"/>
      <c r="AR816" s="79"/>
      <c r="AS816" s="79"/>
      <c r="AT816" s="79"/>
      <c r="AU816" s="79"/>
    </row>
    <row r="817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4"/>
      <c r="Q817" s="74"/>
      <c r="R817" s="74"/>
      <c r="S817" s="74"/>
      <c r="T817" s="75"/>
      <c r="U817" s="141"/>
      <c r="V817" s="123"/>
      <c r="W817" s="75"/>
      <c r="X817" s="75"/>
      <c r="Y817" s="75"/>
      <c r="Z817" s="75"/>
      <c r="AA817" s="75"/>
      <c r="AB817" s="75"/>
      <c r="AC817" s="75"/>
      <c r="AD817" s="213"/>
      <c r="AL817" s="122"/>
      <c r="AM817" s="79"/>
      <c r="AO817" s="79"/>
      <c r="AP817" s="79"/>
      <c r="AQ817" s="79"/>
      <c r="AR817" s="79"/>
      <c r="AS817" s="79"/>
      <c r="AT817" s="79"/>
      <c r="AU817" s="79"/>
    </row>
    <row r="818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4"/>
      <c r="Q818" s="74"/>
      <c r="R818" s="74"/>
      <c r="S818" s="74"/>
      <c r="T818" s="75"/>
      <c r="U818" s="141"/>
      <c r="V818" s="123"/>
      <c r="W818" s="75"/>
      <c r="X818" s="75"/>
      <c r="Y818" s="75"/>
      <c r="Z818" s="75"/>
      <c r="AA818" s="75"/>
      <c r="AB818" s="75"/>
      <c r="AC818" s="75"/>
      <c r="AD818" s="213"/>
      <c r="AL818" s="122"/>
      <c r="AM818" s="79"/>
      <c r="AO818" s="79"/>
      <c r="AP818" s="79"/>
      <c r="AQ818" s="79"/>
      <c r="AR818" s="79"/>
      <c r="AS818" s="79"/>
      <c r="AT818" s="79"/>
      <c r="AU818" s="79"/>
    </row>
    <row r="819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4"/>
      <c r="Q819" s="74"/>
      <c r="R819" s="74"/>
      <c r="S819" s="74"/>
      <c r="T819" s="75"/>
      <c r="U819" s="141"/>
      <c r="V819" s="123"/>
      <c r="W819" s="75"/>
      <c r="X819" s="75"/>
      <c r="Y819" s="75"/>
      <c r="Z819" s="75"/>
      <c r="AA819" s="75"/>
      <c r="AB819" s="75"/>
      <c r="AC819" s="75"/>
      <c r="AD819" s="213"/>
      <c r="AL819" s="122"/>
      <c r="AM819" s="79"/>
      <c r="AO819" s="79"/>
      <c r="AP819" s="79"/>
      <c r="AQ819" s="79"/>
      <c r="AR819" s="79"/>
      <c r="AS819" s="79"/>
      <c r="AT819" s="79"/>
      <c r="AU819" s="79"/>
    </row>
    <row r="820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4"/>
      <c r="Q820" s="74"/>
      <c r="R820" s="74"/>
      <c r="S820" s="74"/>
      <c r="T820" s="75"/>
      <c r="U820" s="141"/>
      <c r="V820" s="123"/>
      <c r="W820" s="75"/>
      <c r="X820" s="75"/>
      <c r="Y820" s="75"/>
      <c r="Z820" s="75"/>
      <c r="AA820" s="75"/>
      <c r="AB820" s="75"/>
      <c r="AC820" s="75"/>
      <c r="AD820" s="213"/>
      <c r="AL820" s="122"/>
      <c r="AM820" s="79"/>
      <c r="AO820" s="79"/>
      <c r="AP820" s="79"/>
      <c r="AQ820" s="79"/>
      <c r="AR820" s="79"/>
      <c r="AS820" s="79"/>
      <c r="AT820" s="79"/>
      <c r="AU820" s="79"/>
    </row>
    <row r="82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4"/>
      <c r="Q821" s="74"/>
      <c r="R821" s="74"/>
      <c r="S821" s="74"/>
      <c r="T821" s="75"/>
      <c r="U821" s="141"/>
      <c r="V821" s="123"/>
      <c r="W821" s="75"/>
      <c r="X821" s="75"/>
      <c r="Y821" s="75"/>
      <c r="Z821" s="75"/>
      <c r="AA821" s="75"/>
      <c r="AB821" s="75"/>
      <c r="AC821" s="75"/>
      <c r="AD821" s="213"/>
      <c r="AL821" s="122"/>
      <c r="AM821" s="79"/>
      <c r="AO821" s="79"/>
      <c r="AP821" s="79"/>
      <c r="AQ821" s="79"/>
      <c r="AR821" s="79"/>
      <c r="AS821" s="79"/>
      <c r="AT821" s="79"/>
      <c r="AU821" s="79"/>
    </row>
    <row r="82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4"/>
      <c r="Q822" s="74"/>
      <c r="R822" s="74"/>
      <c r="S822" s="74"/>
      <c r="T822" s="75"/>
      <c r="U822" s="141"/>
      <c r="V822" s="123"/>
      <c r="W822" s="75"/>
      <c r="X822" s="75"/>
      <c r="Y822" s="75"/>
      <c r="Z822" s="75"/>
      <c r="AA822" s="75"/>
      <c r="AB822" s="75"/>
      <c r="AC822" s="75"/>
      <c r="AD822" s="213"/>
      <c r="AL822" s="122"/>
      <c r="AM822" s="79"/>
      <c r="AO822" s="79"/>
      <c r="AP822" s="79"/>
      <c r="AQ822" s="79"/>
      <c r="AR822" s="79"/>
      <c r="AS822" s="79"/>
      <c r="AT822" s="79"/>
      <c r="AU822" s="79"/>
    </row>
    <row r="823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4"/>
      <c r="Q823" s="74"/>
      <c r="R823" s="74"/>
      <c r="S823" s="74"/>
      <c r="T823" s="75"/>
      <c r="U823" s="141"/>
      <c r="V823" s="123"/>
      <c r="W823" s="75"/>
      <c r="X823" s="75"/>
      <c r="Y823" s="75"/>
      <c r="Z823" s="75"/>
      <c r="AA823" s="75"/>
      <c r="AB823" s="75"/>
      <c r="AC823" s="75"/>
      <c r="AD823" s="213"/>
      <c r="AL823" s="122"/>
      <c r="AM823" s="79"/>
      <c r="AO823" s="79"/>
      <c r="AP823" s="79"/>
      <c r="AQ823" s="79"/>
      <c r="AR823" s="79"/>
      <c r="AS823" s="79"/>
      <c r="AT823" s="79"/>
      <c r="AU823" s="79"/>
    </row>
    <row r="824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4"/>
      <c r="Q824" s="74"/>
      <c r="R824" s="74"/>
      <c r="S824" s="74"/>
      <c r="T824" s="75"/>
      <c r="U824" s="141"/>
      <c r="V824" s="123"/>
      <c r="W824" s="75"/>
      <c r="X824" s="75"/>
      <c r="Y824" s="75"/>
      <c r="Z824" s="75"/>
      <c r="AA824" s="75"/>
      <c r="AB824" s="75"/>
      <c r="AC824" s="75"/>
      <c r="AD824" s="213"/>
      <c r="AL824" s="122"/>
      <c r="AM824" s="79"/>
      <c r="AO824" s="79"/>
      <c r="AP824" s="79"/>
      <c r="AQ824" s="79"/>
      <c r="AR824" s="79"/>
      <c r="AS824" s="79"/>
      <c r="AT824" s="79"/>
      <c r="AU824" s="79"/>
    </row>
    <row r="825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4"/>
      <c r="Q825" s="74"/>
      <c r="R825" s="74"/>
      <c r="S825" s="74"/>
      <c r="T825" s="75"/>
      <c r="U825" s="141"/>
      <c r="V825" s="123"/>
      <c r="W825" s="75"/>
      <c r="X825" s="75"/>
      <c r="Y825" s="75"/>
      <c r="Z825" s="75"/>
      <c r="AA825" s="75"/>
      <c r="AB825" s="75"/>
      <c r="AC825" s="75"/>
      <c r="AD825" s="213"/>
      <c r="AL825" s="122"/>
      <c r="AM825" s="79"/>
      <c r="AO825" s="79"/>
      <c r="AP825" s="79"/>
      <c r="AQ825" s="79"/>
      <c r="AR825" s="79"/>
      <c r="AS825" s="79"/>
      <c r="AT825" s="79"/>
      <c r="AU825" s="79"/>
    </row>
    <row r="826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4"/>
      <c r="Q826" s="74"/>
      <c r="R826" s="74"/>
      <c r="S826" s="74"/>
      <c r="T826" s="75"/>
      <c r="U826" s="141"/>
      <c r="V826" s="123"/>
      <c r="W826" s="75"/>
      <c r="X826" s="75"/>
      <c r="Y826" s="75"/>
      <c r="Z826" s="75"/>
      <c r="AA826" s="75"/>
      <c r="AB826" s="75"/>
      <c r="AC826" s="75"/>
      <c r="AD826" s="213"/>
      <c r="AL826" s="122"/>
      <c r="AM826" s="79"/>
      <c r="AO826" s="79"/>
      <c r="AP826" s="79"/>
      <c r="AQ826" s="79"/>
      <c r="AR826" s="79"/>
      <c r="AS826" s="79"/>
      <c r="AT826" s="79"/>
      <c r="AU826" s="79"/>
    </row>
    <row r="827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4"/>
      <c r="Q827" s="74"/>
      <c r="R827" s="74"/>
      <c r="S827" s="74"/>
      <c r="T827" s="75"/>
      <c r="U827" s="141"/>
      <c r="V827" s="123"/>
      <c r="W827" s="75"/>
      <c r="X827" s="75"/>
      <c r="Y827" s="75"/>
      <c r="Z827" s="75"/>
      <c r="AA827" s="75"/>
      <c r="AB827" s="75"/>
      <c r="AC827" s="75"/>
      <c r="AD827" s="213"/>
      <c r="AL827" s="122"/>
      <c r="AM827" s="79"/>
      <c r="AO827" s="79"/>
      <c r="AP827" s="79"/>
      <c r="AQ827" s="79"/>
      <c r="AR827" s="79"/>
      <c r="AS827" s="79"/>
      <c r="AT827" s="79"/>
      <c r="AU827" s="79"/>
    </row>
    <row r="828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4"/>
      <c r="Q828" s="74"/>
      <c r="R828" s="74"/>
      <c r="S828" s="74"/>
      <c r="T828" s="75"/>
      <c r="U828" s="141"/>
      <c r="V828" s="123"/>
      <c r="W828" s="75"/>
      <c r="X828" s="75"/>
      <c r="Y828" s="75"/>
      <c r="Z828" s="75"/>
      <c r="AA828" s="75"/>
      <c r="AB828" s="75"/>
      <c r="AC828" s="75"/>
      <c r="AD828" s="213"/>
      <c r="AL828" s="122"/>
      <c r="AM828" s="79"/>
      <c r="AO828" s="79"/>
      <c r="AP828" s="79"/>
      <c r="AQ828" s="79"/>
      <c r="AR828" s="79"/>
      <c r="AS828" s="79"/>
      <c r="AT828" s="79"/>
      <c r="AU828" s="79"/>
    </row>
    <row r="829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4"/>
      <c r="Q829" s="74"/>
      <c r="R829" s="74"/>
      <c r="S829" s="74"/>
      <c r="T829" s="75"/>
      <c r="U829" s="141"/>
      <c r="V829" s="123"/>
      <c r="W829" s="75"/>
      <c r="X829" s="75"/>
      <c r="Y829" s="75"/>
      <c r="Z829" s="75"/>
      <c r="AA829" s="75"/>
      <c r="AB829" s="75"/>
      <c r="AC829" s="75"/>
      <c r="AD829" s="213"/>
      <c r="AL829" s="122"/>
      <c r="AM829" s="79"/>
      <c r="AO829" s="79"/>
      <c r="AP829" s="79"/>
      <c r="AQ829" s="79"/>
      <c r="AR829" s="79"/>
      <c r="AS829" s="79"/>
      <c r="AT829" s="79"/>
      <c r="AU829" s="79"/>
    </row>
    <row r="830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4"/>
      <c r="Q830" s="74"/>
      <c r="R830" s="74"/>
      <c r="S830" s="74"/>
      <c r="T830" s="75"/>
      <c r="U830" s="141"/>
      <c r="V830" s="123"/>
      <c r="W830" s="75"/>
      <c r="X830" s="75"/>
      <c r="Y830" s="75"/>
      <c r="Z830" s="75"/>
      <c r="AA830" s="75"/>
      <c r="AB830" s="75"/>
      <c r="AC830" s="75"/>
      <c r="AD830" s="213"/>
      <c r="AL830" s="122"/>
      <c r="AM830" s="79"/>
      <c r="AO830" s="79"/>
      <c r="AP830" s="79"/>
      <c r="AQ830" s="79"/>
      <c r="AR830" s="79"/>
      <c r="AS830" s="79"/>
      <c r="AT830" s="79"/>
      <c r="AU830" s="79"/>
    </row>
    <row r="83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4"/>
      <c r="Q831" s="74"/>
      <c r="R831" s="74"/>
      <c r="S831" s="74"/>
      <c r="T831" s="75"/>
      <c r="U831" s="141"/>
      <c r="V831" s="123"/>
      <c r="W831" s="75"/>
      <c r="X831" s="75"/>
      <c r="Y831" s="75"/>
      <c r="Z831" s="75"/>
      <c r="AA831" s="75"/>
      <c r="AB831" s="75"/>
      <c r="AC831" s="75"/>
      <c r="AD831" s="213"/>
      <c r="AL831" s="122"/>
      <c r="AM831" s="79"/>
      <c r="AO831" s="79"/>
      <c r="AP831" s="79"/>
      <c r="AQ831" s="79"/>
      <c r="AR831" s="79"/>
      <c r="AS831" s="79"/>
      <c r="AT831" s="79"/>
      <c r="AU831" s="79"/>
    </row>
    <row r="83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4"/>
      <c r="Q832" s="74"/>
      <c r="R832" s="74"/>
      <c r="S832" s="74"/>
      <c r="T832" s="75"/>
      <c r="U832" s="141"/>
      <c r="V832" s="123"/>
      <c r="W832" s="75"/>
      <c r="X832" s="75"/>
      <c r="Y832" s="75"/>
      <c r="Z832" s="75"/>
      <c r="AA832" s="75"/>
      <c r="AB832" s="75"/>
      <c r="AC832" s="75"/>
      <c r="AD832" s="213"/>
      <c r="AL832" s="122"/>
      <c r="AM832" s="79"/>
      <c r="AO832" s="79"/>
      <c r="AP832" s="79"/>
      <c r="AQ832" s="79"/>
      <c r="AR832" s="79"/>
      <c r="AS832" s="79"/>
      <c r="AT832" s="79"/>
      <c r="AU832" s="79"/>
    </row>
    <row r="833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4"/>
      <c r="Q833" s="74"/>
      <c r="R833" s="74"/>
      <c r="S833" s="74"/>
      <c r="T833" s="75"/>
      <c r="U833" s="141"/>
      <c r="V833" s="123"/>
      <c r="W833" s="75"/>
      <c r="X833" s="75"/>
      <c r="Y833" s="75"/>
      <c r="Z833" s="75"/>
      <c r="AA833" s="75"/>
      <c r="AB833" s="75"/>
      <c r="AC833" s="75"/>
      <c r="AD833" s="213"/>
      <c r="AL833" s="122"/>
      <c r="AM833" s="79"/>
      <c r="AO833" s="79"/>
      <c r="AP833" s="79"/>
      <c r="AQ833" s="79"/>
      <c r="AR833" s="79"/>
      <c r="AS833" s="79"/>
      <c r="AT833" s="79"/>
      <c r="AU833" s="79"/>
    </row>
    <row r="834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4"/>
      <c r="Q834" s="74"/>
      <c r="R834" s="74"/>
      <c r="S834" s="74"/>
      <c r="T834" s="75"/>
      <c r="U834" s="141"/>
      <c r="V834" s="123"/>
      <c r="W834" s="75"/>
      <c r="X834" s="75"/>
      <c r="Y834" s="75"/>
      <c r="Z834" s="75"/>
      <c r="AA834" s="75"/>
      <c r="AB834" s="75"/>
      <c r="AC834" s="75"/>
      <c r="AD834" s="213"/>
      <c r="AL834" s="122"/>
      <c r="AM834" s="79"/>
      <c r="AO834" s="79"/>
      <c r="AP834" s="79"/>
      <c r="AQ834" s="79"/>
      <c r="AR834" s="79"/>
      <c r="AS834" s="79"/>
      <c r="AT834" s="79"/>
      <c r="AU834" s="79"/>
    </row>
    <row r="835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4"/>
      <c r="Q835" s="74"/>
      <c r="R835" s="74"/>
      <c r="S835" s="74"/>
      <c r="T835" s="75"/>
      <c r="U835" s="141"/>
      <c r="V835" s="123"/>
      <c r="W835" s="75"/>
      <c r="X835" s="75"/>
      <c r="Y835" s="75"/>
      <c r="Z835" s="75"/>
      <c r="AA835" s="75"/>
      <c r="AB835" s="75"/>
      <c r="AC835" s="75"/>
      <c r="AD835" s="213"/>
      <c r="AL835" s="122"/>
      <c r="AM835" s="79"/>
      <c r="AO835" s="79"/>
      <c r="AP835" s="79"/>
      <c r="AQ835" s="79"/>
      <c r="AR835" s="79"/>
      <c r="AS835" s="79"/>
      <c r="AT835" s="79"/>
      <c r="AU835" s="79"/>
    </row>
    <row r="836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4"/>
      <c r="Q836" s="74"/>
      <c r="R836" s="74"/>
      <c r="S836" s="74"/>
      <c r="T836" s="75"/>
      <c r="U836" s="141"/>
      <c r="V836" s="123"/>
      <c r="W836" s="75"/>
      <c r="X836" s="75"/>
      <c r="Y836" s="75"/>
      <c r="Z836" s="75"/>
      <c r="AA836" s="75"/>
      <c r="AB836" s="75"/>
      <c r="AC836" s="75"/>
      <c r="AD836" s="213"/>
      <c r="AL836" s="122"/>
      <c r="AM836" s="79"/>
      <c r="AO836" s="79"/>
      <c r="AP836" s="79"/>
      <c r="AQ836" s="79"/>
      <c r="AR836" s="79"/>
      <c r="AS836" s="79"/>
      <c r="AT836" s="79"/>
      <c r="AU836" s="79"/>
    </row>
    <row r="837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4"/>
      <c r="Q837" s="74"/>
      <c r="R837" s="74"/>
      <c r="S837" s="74"/>
      <c r="T837" s="75"/>
      <c r="U837" s="141"/>
      <c r="V837" s="123"/>
      <c r="W837" s="75"/>
      <c r="X837" s="75"/>
      <c r="Y837" s="75"/>
      <c r="Z837" s="75"/>
      <c r="AA837" s="75"/>
      <c r="AB837" s="75"/>
      <c r="AC837" s="75"/>
      <c r="AD837" s="213"/>
      <c r="AL837" s="122"/>
      <c r="AM837" s="79"/>
      <c r="AO837" s="79"/>
      <c r="AP837" s="79"/>
      <c r="AQ837" s="79"/>
      <c r="AR837" s="79"/>
      <c r="AS837" s="79"/>
      <c r="AT837" s="79"/>
      <c r="AU837" s="79"/>
    </row>
    <row r="838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4"/>
      <c r="Q838" s="74"/>
      <c r="R838" s="74"/>
      <c r="S838" s="74"/>
      <c r="T838" s="75"/>
      <c r="U838" s="141"/>
      <c r="V838" s="123"/>
      <c r="W838" s="75"/>
      <c r="X838" s="75"/>
      <c r="Y838" s="75"/>
      <c r="Z838" s="75"/>
      <c r="AA838" s="75"/>
      <c r="AB838" s="75"/>
      <c r="AC838" s="75"/>
      <c r="AD838" s="213"/>
      <c r="AL838" s="122"/>
      <c r="AM838" s="79"/>
      <c r="AO838" s="79"/>
      <c r="AP838" s="79"/>
      <c r="AQ838" s="79"/>
      <c r="AR838" s="79"/>
      <c r="AS838" s="79"/>
      <c r="AT838" s="79"/>
      <c r="AU838" s="79"/>
    </row>
    <row r="839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4"/>
      <c r="Q839" s="74"/>
      <c r="R839" s="74"/>
      <c r="S839" s="74"/>
      <c r="T839" s="75"/>
      <c r="U839" s="141"/>
      <c r="V839" s="123"/>
      <c r="W839" s="75"/>
      <c r="X839" s="75"/>
      <c r="Y839" s="75"/>
      <c r="Z839" s="75"/>
      <c r="AA839" s="75"/>
      <c r="AB839" s="75"/>
      <c r="AC839" s="75"/>
      <c r="AD839" s="213"/>
      <c r="AL839" s="122"/>
      <c r="AM839" s="79"/>
      <c r="AO839" s="79"/>
      <c r="AP839" s="79"/>
      <c r="AQ839" s="79"/>
      <c r="AR839" s="79"/>
      <c r="AS839" s="79"/>
      <c r="AT839" s="79"/>
      <c r="AU839" s="79"/>
    </row>
    <row r="840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4"/>
      <c r="Q840" s="74"/>
      <c r="R840" s="74"/>
      <c r="S840" s="74"/>
      <c r="T840" s="75"/>
      <c r="U840" s="141"/>
      <c r="V840" s="123"/>
      <c r="W840" s="75"/>
      <c r="X840" s="75"/>
      <c r="Y840" s="75"/>
      <c r="Z840" s="75"/>
      <c r="AA840" s="75"/>
      <c r="AB840" s="75"/>
      <c r="AC840" s="75"/>
      <c r="AD840" s="213"/>
      <c r="AL840" s="122"/>
      <c r="AM840" s="79"/>
      <c r="AO840" s="79"/>
      <c r="AP840" s="79"/>
      <c r="AQ840" s="79"/>
      <c r="AR840" s="79"/>
      <c r="AS840" s="79"/>
      <c r="AT840" s="79"/>
      <c r="AU840" s="79"/>
    </row>
    <row r="84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4"/>
      <c r="Q841" s="74"/>
      <c r="R841" s="74"/>
      <c r="S841" s="74"/>
      <c r="T841" s="75"/>
      <c r="U841" s="141"/>
      <c r="V841" s="123"/>
      <c r="W841" s="75"/>
      <c r="X841" s="75"/>
      <c r="Y841" s="75"/>
      <c r="Z841" s="75"/>
      <c r="AA841" s="75"/>
      <c r="AB841" s="75"/>
      <c r="AC841" s="75"/>
      <c r="AD841" s="213"/>
      <c r="AL841" s="122"/>
      <c r="AM841" s="79"/>
      <c r="AO841" s="79"/>
      <c r="AP841" s="79"/>
      <c r="AQ841" s="79"/>
      <c r="AR841" s="79"/>
      <c r="AS841" s="79"/>
      <c r="AT841" s="79"/>
      <c r="AU841" s="79"/>
    </row>
    <row r="84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4"/>
      <c r="Q842" s="74"/>
      <c r="R842" s="74"/>
      <c r="S842" s="74"/>
      <c r="T842" s="75"/>
      <c r="U842" s="141"/>
      <c r="V842" s="123"/>
      <c r="W842" s="75"/>
      <c r="X842" s="75"/>
      <c r="Y842" s="75"/>
      <c r="Z842" s="75"/>
      <c r="AA842" s="75"/>
      <c r="AB842" s="75"/>
      <c r="AC842" s="75"/>
      <c r="AD842" s="213"/>
      <c r="AL842" s="122"/>
      <c r="AM842" s="79"/>
      <c r="AO842" s="79"/>
      <c r="AP842" s="79"/>
      <c r="AQ842" s="79"/>
      <c r="AR842" s="79"/>
      <c r="AS842" s="79"/>
      <c r="AT842" s="79"/>
      <c r="AU842" s="79"/>
    </row>
    <row r="843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4"/>
      <c r="Q843" s="74"/>
      <c r="R843" s="74"/>
      <c r="S843" s="74"/>
      <c r="T843" s="75"/>
      <c r="U843" s="141"/>
      <c r="V843" s="123"/>
      <c r="W843" s="75"/>
      <c r="X843" s="75"/>
      <c r="Y843" s="75"/>
      <c r="Z843" s="75"/>
      <c r="AA843" s="75"/>
      <c r="AB843" s="75"/>
      <c r="AC843" s="75"/>
      <c r="AD843" s="213"/>
      <c r="AL843" s="122"/>
      <c r="AM843" s="79"/>
      <c r="AO843" s="79"/>
      <c r="AP843" s="79"/>
      <c r="AQ843" s="79"/>
      <c r="AR843" s="79"/>
      <c r="AS843" s="79"/>
      <c r="AT843" s="79"/>
      <c r="AU843" s="79"/>
    </row>
    <row r="844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4"/>
      <c r="Q844" s="74"/>
      <c r="R844" s="74"/>
      <c r="S844" s="74"/>
      <c r="T844" s="75"/>
      <c r="U844" s="141"/>
      <c r="V844" s="123"/>
      <c r="W844" s="75"/>
      <c r="X844" s="75"/>
      <c r="Y844" s="75"/>
      <c r="Z844" s="75"/>
      <c r="AA844" s="75"/>
      <c r="AB844" s="75"/>
      <c r="AC844" s="75"/>
      <c r="AD844" s="213"/>
      <c r="AL844" s="122"/>
      <c r="AM844" s="79"/>
      <c r="AO844" s="79"/>
      <c r="AP844" s="79"/>
      <c r="AQ844" s="79"/>
      <c r="AR844" s="79"/>
      <c r="AS844" s="79"/>
      <c r="AT844" s="79"/>
      <c r="AU844" s="79"/>
    </row>
    <row r="845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4"/>
      <c r="Q845" s="74"/>
      <c r="R845" s="74"/>
      <c r="S845" s="74"/>
      <c r="T845" s="75"/>
      <c r="U845" s="141"/>
      <c r="V845" s="123"/>
      <c r="W845" s="75"/>
      <c r="X845" s="75"/>
      <c r="Y845" s="75"/>
      <c r="Z845" s="75"/>
      <c r="AA845" s="75"/>
      <c r="AB845" s="75"/>
      <c r="AC845" s="75"/>
      <c r="AD845" s="213"/>
      <c r="AL845" s="122"/>
      <c r="AM845" s="79"/>
      <c r="AO845" s="79"/>
      <c r="AP845" s="79"/>
      <c r="AQ845" s="79"/>
      <c r="AR845" s="79"/>
      <c r="AS845" s="79"/>
      <c r="AT845" s="79"/>
      <c r="AU845" s="79"/>
    </row>
    <row r="846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4"/>
      <c r="Q846" s="74"/>
      <c r="R846" s="74"/>
      <c r="S846" s="74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9"/>
      <c r="AL846" s="122"/>
      <c r="AM846" s="79"/>
      <c r="AO846" s="79"/>
      <c r="AP846" s="79"/>
      <c r="AQ846" s="79"/>
      <c r="AR846" s="79"/>
      <c r="AS846" s="79"/>
      <c r="AT846" s="79"/>
      <c r="AU846" s="79"/>
    </row>
    <row r="847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4"/>
      <c r="Q847" s="74"/>
      <c r="R847" s="74"/>
      <c r="S847" s="74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9"/>
      <c r="AL847" s="122"/>
      <c r="AM847" s="79"/>
      <c r="AO847" s="79"/>
      <c r="AP847" s="79"/>
      <c r="AQ847" s="79"/>
      <c r="AR847" s="79"/>
      <c r="AS847" s="79"/>
      <c r="AT847" s="79"/>
      <c r="AU847" s="79"/>
    </row>
    <row r="848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4"/>
      <c r="Q848" s="74"/>
      <c r="R848" s="74"/>
      <c r="S848" s="74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9"/>
      <c r="AL848" s="122"/>
      <c r="AM848" s="79"/>
      <c r="AO848" s="79"/>
      <c r="AP848" s="79"/>
      <c r="AQ848" s="79"/>
      <c r="AR848" s="79"/>
      <c r="AS848" s="79"/>
      <c r="AT848" s="79"/>
      <c r="AU848" s="79"/>
    </row>
    <row r="849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4"/>
      <c r="Q849" s="74"/>
      <c r="R849" s="74"/>
      <c r="S849" s="74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9"/>
      <c r="AL849" s="122"/>
      <c r="AM849" s="79"/>
      <c r="AO849" s="79"/>
      <c r="AP849" s="79"/>
      <c r="AQ849" s="79"/>
      <c r="AR849" s="79"/>
      <c r="AS849" s="79"/>
      <c r="AT849" s="79"/>
      <c r="AU849" s="79"/>
    </row>
    <row r="850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4"/>
      <c r="Q850" s="74"/>
      <c r="R850" s="74"/>
      <c r="S850" s="74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9"/>
      <c r="AL850" s="122"/>
      <c r="AM850" s="79"/>
      <c r="AO850" s="79"/>
      <c r="AP850" s="79"/>
      <c r="AQ850" s="79"/>
      <c r="AR850" s="79"/>
      <c r="AS850" s="79"/>
      <c r="AT850" s="79"/>
      <c r="AU850" s="79"/>
    </row>
    <row r="85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4"/>
      <c r="Q851" s="74"/>
      <c r="R851" s="74"/>
      <c r="S851" s="74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9"/>
      <c r="AL851" s="122"/>
      <c r="AM851" s="79"/>
      <c r="AO851" s="79"/>
      <c r="AP851" s="79"/>
      <c r="AQ851" s="79"/>
      <c r="AR851" s="79"/>
      <c r="AS851" s="79"/>
      <c r="AT851" s="79"/>
      <c r="AU851" s="79"/>
    </row>
    <row r="85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4"/>
      <c r="Q852" s="74"/>
      <c r="R852" s="74"/>
      <c r="S852" s="74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9"/>
      <c r="AL852" s="122"/>
      <c r="AM852" s="79"/>
      <c r="AO852" s="79"/>
      <c r="AP852" s="79"/>
      <c r="AQ852" s="79"/>
      <c r="AR852" s="79"/>
      <c r="AS852" s="79"/>
      <c r="AT852" s="79"/>
      <c r="AU852" s="79"/>
    </row>
    <row r="853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4"/>
      <c r="Q853" s="74"/>
      <c r="R853" s="74"/>
      <c r="S853" s="74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9"/>
      <c r="AL853" s="122"/>
      <c r="AM853" s="79"/>
      <c r="AO853" s="79"/>
      <c r="AP853" s="79"/>
      <c r="AQ853" s="79"/>
      <c r="AR853" s="79"/>
      <c r="AS853" s="79"/>
      <c r="AT853" s="79"/>
      <c r="AU853" s="79"/>
    </row>
    <row r="854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4"/>
      <c r="Q854" s="74"/>
      <c r="R854" s="74"/>
      <c r="S854" s="74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9"/>
      <c r="AL854" s="122"/>
      <c r="AM854" s="79"/>
      <c r="AO854" s="79"/>
      <c r="AP854" s="79"/>
      <c r="AQ854" s="79"/>
      <c r="AR854" s="79"/>
      <c r="AS854" s="79"/>
      <c r="AT854" s="79"/>
      <c r="AU854" s="79"/>
    </row>
    <row r="855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4"/>
      <c r="Q855" s="74"/>
      <c r="R855" s="74"/>
      <c r="S855" s="74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9"/>
      <c r="AL855" s="122"/>
      <c r="AM855" s="79"/>
      <c r="AO855" s="79"/>
      <c r="AP855" s="79"/>
      <c r="AQ855" s="79"/>
      <c r="AR855" s="79"/>
      <c r="AS855" s="79"/>
      <c r="AT855" s="79"/>
      <c r="AU855" s="79"/>
    </row>
    <row r="856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4"/>
      <c r="Q856" s="74"/>
      <c r="R856" s="74"/>
      <c r="S856" s="74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9"/>
      <c r="AL856" s="122"/>
      <c r="AM856" s="79"/>
      <c r="AO856" s="79"/>
      <c r="AP856" s="79"/>
      <c r="AQ856" s="79"/>
      <c r="AR856" s="79"/>
      <c r="AS856" s="79"/>
      <c r="AT856" s="79"/>
      <c r="AU856" s="79"/>
    </row>
    <row r="857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4"/>
      <c r="Q857" s="74"/>
      <c r="R857" s="74"/>
      <c r="S857" s="74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9"/>
      <c r="AL857" s="122"/>
      <c r="AM857" s="79"/>
      <c r="AO857" s="79"/>
      <c r="AP857" s="79"/>
      <c r="AQ857" s="79"/>
      <c r="AR857" s="79"/>
      <c r="AS857" s="79"/>
      <c r="AT857" s="79"/>
      <c r="AU857" s="79"/>
    </row>
    <row r="858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4"/>
      <c r="Q858" s="74"/>
      <c r="R858" s="74"/>
      <c r="S858" s="74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9"/>
      <c r="AL858" s="122"/>
      <c r="AM858" s="79"/>
      <c r="AO858" s="79"/>
      <c r="AP858" s="79"/>
      <c r="AQ858" s="79"/>
      <c r="AR858" s="79"/>
      <c r="AS858" s="79"/>
      <c r="AT858" s="79"/>
      <c r="AU858" s="79"/>
    </row>
    <row r="859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4"/>
      <c r="Q859" s="74"/>
      <c r="R859" s="74"/>
      <c r="S859" s="74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9"/>
      <c r="AL859" s="122"/>
      <c r="AM859" s="79"/>
      <c r="AO859" s="79"/>
      <c r="AP859" s="79"/>
      <c r="AQ859" s="79"/>
      <c r="AR859" s="79"/>
      <c r="AS859" s="79"/>
      <c r="AT859" s="79"/>
      <c r="AU859" s="79"/>
    </row>
    <row r="860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4"/>
      <c r="Q860" s="74"/>
      <c r="R860" s="74"/>
      <c r="S860" s="74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9"/>
      <c r="AL860" s="122"/>
      <c r="AM860" s="79"/>
      <c r="AO860" s="79"/>
      <c r="AP860" s="79"/>
      <c r="AQ860" s="79"/>
      <c r="AR860" s="79"/>
      <c r="AS860" s="79"/>
      <c r="AT860" s="79"/>
      <c r="AU860" s="79"/>
    </row>
    <row r="86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4"/>
      <c r="Q861" s="74"/>
      <c r="R861" s="74"/>
      <c r="S861" s="74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9"/>
      <c r="AL861" s="122"/>
      <c r="AM861" s="79"/>
      <c r="AO861" s="79"/>
      <c r="AP861" s="79"/>
      <c r="AQ861" s="79"/>
      <c r="AR861" s="79"/>
      <c r="AS861" s="79"/>
      <c r="AT861" s="79"/>
      <c r="AU861" s="79"/>
    </row>
    <row r="86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4"/>
      <c r="Q862" s="74"/>
      <c r="R862" s="74"/>
      <c r="S862" s="74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9"/>
      <c r="AL862" s="122"/>
      <c r="AM862" s="79"/>
      <c r="AO862" s="79"/>
      <c r="AP862" s="79"/>
      <c r="AQ862" s="79"/>
      <c r="AR862" s="79"/>
      <c r="AS862" s="79"/>
      <c r="AT862" s="79"/>
      <c r="AU862" s="79"/>
    </row>
    <row r="863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4"/>
      <c r="Q863" s="74"/>
      <c r="R863" s="74"/>
      <c r="S863" s="74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9"/>
      <c r="AL863" s="122"/>
      <c r="AM863" s="79"/>
      <c r="AO863" s="79"/>
      <c r="AP863" s="79"/>
      <c r="AQ863" s="79"/>
      <c r="AR863" s="79"/>
      <c r="AS863" s="79"/>
      <c r="AT863" s="79"/>
      <c r="AU863" s="79"/>
    </row>
    <row r="864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4"/>
      <c r="Q864" s="74"/>
      <c r="R864" s="74"/>
      <c r="S864" s="74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9"/>
      <c r="AL864" s="122"/>
      <c r="AM864" s="79"/>
      <c r="AO864" s="79"/>
      <c r="AP864" s="79"/>
      <c r="AQ864" s="79"/>
      <c r="AR864" s="79"/>
      <c r="AS864" s="79"/>
      <c r="AT864" s="79"/>
      <c r="AU864" s="79"/>
    </row>
    <row r="865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4"/>
      <c r="Q865" s="74"/>
      <c r="R865" s="74"/>
      <c r="S865" s="74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9"/>
      <c r="AL865" s="122"/>
      <c r="AM865" s="79"/>
      <c r="AO865" s="79"/>
      <c r="AP865" s="79"/>
      <c r="AQ865" s="79"/>
      <c r="AR865" s="79"/>
      <c r="AS865" s="79"/>
      <c r="AT865" s="79"/>
      <c r="AU865" s="79"/>
    </row>
    <row r="866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4"/>
      <c r="Q866" s="74"/>
      <c r="R866" s="74"/>
      <c r="S866" s="74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9"/>
      <c r="AL866" s="122"/>
      <c r="AM866" s="79"/>
      <c r="AO866" s="79"/>
      <c r="AP866" s="79"/>
      <c r="AQ866" s="79"/>
      <c r="AR866" s="79"/>
      <c r="AS866" s="79"/>
      <c r="AT866" s="79"/>
      <c r="AU866" s="79"/>
    </row>
    <row r="867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4"/>
      <c r="Q867" s="74"/>
      <c r="R867" s="74"/>
      <c r="S867" s="74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9"/>
      <c r="AL867" s="122"/>
      <c r="AM867" s="79"/>
      <c r="AO867" s="79"/>
      <c r="AP867" s="79"/>
      <c r="AQ867" s="79"/>
      <c r="AR867" s="79"/>
      <c r="AS867" s="79"/>
      <c r="AT867" s="79"/>
      <c r="AU867" s="79"/>
    </row>
    <row r="868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4"/>
      <c r="Q868" s="74"/>
      <c r="R868" s="74"/>
      <c r="S868" s="74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9"/>
      <c r="AL868" s="122"/>
      <c r="AM868" s="79"/>
      <c r="AO868" s="79"/>
      <c r="AP868" s="79"/>
      <c r="AQ868" s="79"/>
      <c r="AR868" s="79"/>
      <c r="AS868" s="79"/>
      <c r="AT868" s="79"/>
      <c r="AU868" s="79"/>
    </row>
    <row r="869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4"/>
      <c r="Q869" s="74"/>
      <c r="R869" s="74"/>
      <c r="S869" s="74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9"/>
      <c r="AL869" s="122"/>
      <c r="AM869" s="79"/>
      <c r="AO869" s="79"/>
      <c r="AP869" s="79"/>
      <c r="AQ869" s="79"/>
      <c r="AR869" s="79"/>
      <c r="AS869" s="79"/>
      <c r="AT869" s="79"/>
      <c r="AU869" s="79"/>
    </row>
    <row r="870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4"/>
      <c r="Q870" s="74"/>
      <c r="R870" s="74"/>
      <c r="S870" s="74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9"/>
      <c r="AL870" s="122"/>
      <c r="AM870" s="79"/>
      <c r="AO870" s="79"/>
      <c r="AP870" s="79"/>
      <c r="AQ870" s="79"/>
      <c r="AR870" s="79"/>
      <c r="AS870" s="79"/>
      <c r="AT870" s="79"/>
      <c r="AU870" s="79"/>
    </row>
    <row r="87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4"/>
      <c r="Q871" s="74"/>
      <c r="R871" s="74"/>
      <c r="S871" s="74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9"/>
      <c r="AL871" s="122"/>
      <c r="AM871" s="79"/>
      <c r="AO871" s="79"/>
      <c r="AP871" s="79"/>
      <c r="AQ871" s="79"/>
      <c r="AR871" s="79"/>
      <c r="AS871" s="79"/>
      <c r="AT871" s="79"/>
      <c r="AU871" s="79"/>
    </row>
    <row r="87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4"/>
      <c r="Q872" s="74"/>
      <c r="R872" s="74"/>
      <c r="S872" s="74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9"/>
      <c r="AL872" s="122"/>
      <c r="AM872" s="79"/>
      <c r="AO872" s="79"/>
      <c r="AP872" s="79"/>
      <c r="AQ872" s="79"/>
      <c r="AR872" s="79"/>
      <c r="AS872" s="79"/>
      <c r="AT872" s="79"/>
      <c r="AU872" s="79"/>
    </row>
    <row r="873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4"/>
      <c r="Q873" s="74"/>
      <c r="R873" s="74"/>
      <c r="S873" s="74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9"/>
      <c r="AL873" s="122"/>
      <c r="AM873" s="79"/>
      <c r="AO873" s="79"/>
      <c r="AP873" s="79"/>
      <c r="AQ873" s="79"/>
      <c r="AR873" s="79"/>
      <c r="AS873" s="79"/>
      <c r="AT873" s="79"/>
      <c r="AU873" s="79"/>
    </row>
    <row r="874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4"/>
      <c r="Q874" s="74"/>
      <c r="R874" s="74"/>
      <c r="S874" s="74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9"/>
      <c r="AL874" s="122"/>
      <c r="AM874" s="79"/>
      <c r="AO874" s="79"/>
      <c r="AP874" s="79"/>
      <c r="AQ874" s="79"/>
      <c r="AR874" s="79"/>
      <c r="AS874" s="79"/>
      <c r="AT874" s="79"/>
      <c r="AU874" s="79"/>
    </row>
    <row r="875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4"/>
      <c r="Q875" s="74"/>
      <c r="R875" s="74"/>
      <c r="S875" s="74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9"/>
      <c r="AL875" s="122"/>
      <c r="AM875" s="79"/>
      <c r="AO875" s="79"/>
      <c r="AP875" s="79"/>
      <c r="AQ875" s="79"/>
      <c r="AR875" s="79"/>
      <c r="AS875" s="79"/>
      <c r="AT875" s="79"/>
      <c r="AU875" s="79"/>
    </row>
    <row r="876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4"/>
      <c r="Q876" s="74"/>
      <c r="R876" s="74"/>
      <c r="S876" s="74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9"/>
      <c r="AL876" s="122"/>
      <c r="AM876" s="79"/>
      <c r="AO876" s="79"/>
      <c r="AP876" s="79"/>
      <c r="AQ876" s="79"/>
      <c r="AR876" s="79"/>
      <c r="AS876" s="79"/>
      <c r="AT876" s="79"/>
      <c r="AU876" s="79"/>
    </row>
    <row r="877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4"/>
      <c r="Q877" s="74"/>
      <c r="R877" s="74"/>
      <c r="S877" s="74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9"/>
      <c r="AL877" s="122"/>
      <c r="AM877" s="79"/>
      <c r="AO877" s="79"/>
      <c r="AP877" s="79"/>
      <c r="AQ877" s="79"/>
      <c r="AR877" s="79"/>
      <c r="AS877" s="79"/>
      <c r="AT877" s="79"/>
      <c r="AU877" s="79"/>
    </row>
    <row r="878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4"/>
      <c r="Q878" s="74"/>
      <c r="R878" s="74"/>
      <c r="S878" s="74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9"/>
      <c r="AL878" s="122"/>
      <c r="AM878" s="79"/>
      <c r="AO878" s="79"/>
      <c r="AP878" s="79"/>
      <c r="AQ878" s="79"/>
      <c r="AR878" s="79"/>
      <c r="AS878" s="79"/>
      <c r="AT878" s="79"/>
      <c r="AU878" s="79"/>
    </row>
    <row r="879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4"/>
      <c r="Q879" s="74"/>
      <c r="R879" s="74"/>
      <c r="S879" s="74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9"/>
      <c r="AL879" s="122"/>
      <c r="AM879" s="79"/>
      <c r="AO879" s="79"/>
      <c r="AP879" s="79"/>
      <c r="AQ879" s="79"/>
      <c r="AR879" s="79"/>
      <c r="AS879" s="79"/>
      <c r="AT879" s="79"/>
      <c r="AU879" s="79"/>
    </row>
    <row r="880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4"/>
      <c r="Q880" s="74"/>
      <c r="R880" s="74"/>
      <c r="S880" s="74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9"/>
      <c r="AL880" s="122"/>
      <c r="AM880" s="79"/>
      <c r="AO880" s="79"/>
      <c r="AP880" s="79"/>
      <c r="AQ880" s="79"/>
      <c r="AR880" s="79"/>
      <c r="AS880" s="79"/>
      <c r="AT880" s="79"/>
      <c r="AU880" s="79"/>
    </row>
    <row r="88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4"/>
      <c r="Q881" s="74"/>
      <c r="R881" s="74"/>
      <c r="S881" s="74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9"/>
      <c r="AL881" s="122"/>
      <c r="AM881" s="79"/>
      <c r="AO881" s="79"/>
      <c r="AP881" s="79"/>
      <c r="AQ881" s="79"/>
      <c r="AR881" s="79"/>
      <c r="AS881" s="79"/>
      <c r="AT881" s="79"/>
      <c r="AU881" s="79"/>
    </row>
    <row r="88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4"/>
      <c r="Q882" s="74"/>
      <c r="R882" s="74"/>
      <c r="S882" s="74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9"/>
      <c r="AL882" s="122"/>
      <c r="AM882" s="79"/>
      <c r="AO882" s="79"/>
      <c r="AP882" s="79"/>
      <c r="AQ882" s="79"/>
      <c r="AR882" s="79"/>
      <c r="AS882" s="79"/>
      <c r="AT882" s="79"/>
      <c r="AU882" s="79"/>
    </row>
    <row r="883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4"/>
      <c r="Q883" s="74"/>
      <c r="R883" s="74"/>
      <c r="S883" s="74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9"/>
      <c r="AL883" s="122"/>
      <c r="AM883" s="79"/>
      <c r="AO883" s="79"/>
      <c r="AP883" s="79"/>
      <c r="AQ883" s="79"/>
      <c r="AR883" s="79"/>
      <c r="AS883" s="79"/>
      <c r="AT883" s="79"/>
      <c r="AU883" s="79"/>
    </row>
    <row r="884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4"/>
      <c r="Q884" s="74"/>
      <c r="R884" s="74"/>
      <c r="S884" s="74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9"/>
      <c r="AL884" s="122"/>
      <c r="AM884" s="79"/>
      <c r="AO884" s="79"/>
      <c r="AP884" s="79"/>
      <c r="AQ884" s="79"/>
      <c r="AR884" s="79"/>
      <c r="AS884" s="79"/>
      <c r="AT884" s="79"/>
      <c r="AU884" s="79"/>
    </row>
    <row r="885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4"/>
      <c r="Q885" s="74"/>
      <c r="R885" s="74"/>
      <c r="S885" s="74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9"/>
      <c r="AL885" s="122"/>
      <c r="AM885" s="79"/>
      <c r="AO885" s="79"/>
      <c r="AP885" s="79"/>
      <c r="AQ885" s="79"/>
      <c r="AR885" s="79"/>
      <c r="AS885" s="79"/>
      <c r="AT885" s="79"/>
      <c r="AU885" s="79"/>
    </row>
    <row r="886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4"/>
      <c r="Q886" s="74"/>
      <c r="R886" s="74"/>
      <c r="S886" s="74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9"/>
      <c r="AL886" s="122"/>
      <c r="AM886" s="79"/>
      <c r="AO886" s="79"/>
      <c r="AP886" s="79"/>
      <c r="AQ886" s="79"/>
      <c r="AR886" s="79"/>
      <c r="AS886" s="79"/>
      <c r="AT886" s="79"/>
      <c r="AU886" s="79"/>
    </row>
    <row r="887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4"/>
      <c r="Q887" s="74"/>
      <c r="R887" s="74"/>
      <c r="S887" s="74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9"/>
      <c r="AL887" s="122"/>
      <c r="AM887" s="79"/>
      <c r="AO887" s="79"/>
      <c r="AP887" s="79"/>
      <c r="AQ887" s="79"/>
      <c r="AR887" s="79"/>
      <c r="AS887" s="79"/>
      <c r="AT887" s="79"/>
      <c r="AU887" s="79"/>
    </row>
    <row r="888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4"/>
      <c r="Q888" s="74"/>
      <c r="R888" s="74"/>
      <c r="S888" s="74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9"/>
      <c r="AL888" s="122"/>
      <c r="AM888" s="79"/>
      <c r="AO888" s="79"/>
      <c r="AP888" s="79"/>
      <c r="AQ888" s="79"/>
      <c r="AR888" s="79"/>
      <c r="AS888" s="79"/>
      <c r="AT888" s="79"/>
      <c r="AU888" s="79"/>
    </row>
    <row r="889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4"/>
      <c r="Q889" s="74"/>
      <c r="R889" s="74"/>
      <c r="S889" s="74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9"/>
      <c r="AL889" s="122"/>
      <c r="AM889" s="79"/>
      <c r="AO889" s="79"/>
      <c r="AP889" s="79"/>
      <c r="AQ889" s="79"/>
      <c r="AR889" s="79"/>
      <c r="AS889" s="79"/>
      <c r="AT889" s="79"/>
      <c r="AU889" s="79"/>
    </row>
    <row r="890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4"/>
      <c r="Q890" s="74"/>
      <c r="R890" s="74"/>
      <c r="S890" s="74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9"/>
      <c r="AL890" s="122"/>
      <c r="AM890" s="79"/>
      <c r="AO890" s="79"/>
      <c r="AP890" s="79"/>
      <c r="AQ890" s="79"/>
      <c r="AR890" s="79"/>
      <c r="AS890" s="79"/>
      <c r="AT890" s="79"/>
      <c r="AU890" s="79"/>
    </row>
    <row r="89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4"/>
      <c r="Q891" s="74"/>
      <c r="R891" s="74"/>
      <c r="S891" s="74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9"/>
      <c r="AL891" s="122"/>
      <c r="AM891" s="79"/>
      <c r="AO891" s="79"/>
      <c r="AP891" s="79"/>
      <c r="AQ891" s="79"/>
      <c r="AR891" s="79"/>
      <c r="AS891" s="79"/>
      <c r="AT891" s="79"/>
      <c r="AU891" s="79"/>
    </row>
    <row r="89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4"/>
      <c r="Q892" s="74"/>
      <c r="R892" s="74"/>
      <c r="S892" s="74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9"/>
      <c r="AL892" s="122"/>
      <c r="AM892" s="79"/>
      <c r="AO892" s="79"/>
      <c r="AP892" s="79"/>
      <c r="AQ892" s="79"/>
      <c r="AR892" s="79"/>
      <c r="AS892" s="79"/>
      <c r="AT892" s="79"/>
      <c r="AU892" s="79"/>
    </row>
    <row r="893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4"/>
      <c r="Q893" s="74"/>
      <c r="R893" s="74"/>
      <c r="S893" s="74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9"/>
      <c r="AL893" s="122"/>
      <c r="AM893" s="79"/>
      <c r="AO893" s="79"/>
      <c r="AP893" s="79"/>
      <c r="AQ893" s="79"/>
      <c r="AR893" s="79"/>
      <c r="AS893" s="79"/>
      <c r="AT893" s="79"/>
      <c r="AU893" s="79"/>
    </row>
    <row r="894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4"/>
      <c r="Q894" s="74"/>
      <c r="R894" s="74"/>
      <c r="S894" s="74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9"/>
      <c r="AL894" s="122"/>
      <c r="AM894" s="79"/>
      <c r="AO894" s="79"/>
      <c r="AP894" s="79"/>
      <c r="AQ894" s="79"/>
      <c r="AR894" s="79"/>
      <c r="AS894" s="79"/>
      <c r="AT894" s="79"/>
      <c r="AU894" s="79"/>
    </row>
    <row r="895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4"/>
      <c r="Q895" s="74"/>
      <c r="R895" s="74"/>
      <c r="S895" s="74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9"/>
      <c r="AL895" s="122"/>
      <c r="AM895" s="79"/>
      <c r="AO895" s="79"/>
      <c r="AP895" s="79"/>
      <c r="AQ895" s="79"/>
      <c r="AR895" s="79"/>
      <c r="AS895" s="79"/>
      <c r="AT895" s="79"/>
      <c r="AU895" s="79"/>
    </row>
    <row r="896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4"/>
      <c r="Q896" s="74"/>
      <c r="R896" s="74"/>
      <c r="S896" s="74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9"/>
      <c r="AL896" s="122"/>
      <c r="AM896" s="79"/>
      <c r="AO896" s="79"/>
      <c r="AP896" s="79"/>
      <c r="AQ896" s="79"/>
      <c r="AR896" s="79"/>
      <c r="AS896" s="79"/>
      <c r="AT896" s="79"/>
      <c r="AU896" s="79"/>
    </row>
    <row r="897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4"/>
      <c r="Q897" s="74"/>
      <c r="R897" s="74"/>
      <c r="S897" s="74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9"/>
      <c r="AL897" s="122"/>
      <c r="AM897" s="79"/>
      <c r="AO897" s="79"/>
      <c r="AP897" s="79"/>
      <c r="AQ897" s="79"/>
      <c r="AR897" s="79"/>
      <c r="AS897" s="79"/>
      <c r="AT897" s="79"/>
      <c r="AU897" s="79"/>
    </row>
    <row r="898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4"/>
      <c r="Q898" s="74"/>
      <c r="R898" s="74"/>
      <c r="S898" s="74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9"/>
      <c r="AL898" s="122"/>
      <c r="AM898" s="79"/>
      <c r="AO898" s="79"/>
      <c r="AP898" s="79"/>
      <c r="AQ898" s="79"/>
      <c r="AR898" s="79"/>
      <c r="AS898" s="79"/>
      <c r="AT898" s="79"/>
      <c r="AU898" s="79"/>
    </row>
    <row r="899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4"/>
      <c r="Q899" s="74"/>
      <c r="R899" s="74"/>
      <c r="S899" s="74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9"/>
      <c r="AL899" s="122"/>
      <c r="AM899" s="79"/>
      <c r="AO899" s="79"/>
      <c r="AP899" s="79"/>
      <c r="AQ899" s="79"/>
      <c r="AR899" s="79"/>
      <c r="AS899" s="79"/>
      <c r="AT899" s="79"/>
      <c r="AU899" s="79"/>
    </row>
    <row r="900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4"/>
      <c r="Q900" s="74"/>
      <c r="R900" s="74"/>
      <c r="S900" s="74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9"/>
      <c r="AL900" s="122"/>
      <c r="AM900" s="79"/>
      <c r="AO900" s="79"/>
      <c r="AP900" s="79"/>
      <c r="AQ900" s="79"/>
      <c r="AR900" s="79"/>
      <c r="AS900" s="79"/>
      <c r="AT900" s="79"/>
      <c r="AU900" s="79"/>
    </row>
    <row r="90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4"/>
      <c r="Q901" s="74"/>
      <c r="R901" s="74"/>
      <c r="S901" s="74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9"/>
      <c r="AL901" s="122"/>
      <c r="AM901" s="79"/>
      <c r="AO901" s="79"/>
      <c r="AP901" s="79"/>
      <c r="AQ901" s="79"/>
      <c r="AR901" s="79"/>
      <c r="AS901" s="79"/>
      <c r="AT901" s="79"/>
      <c r="AU901" s="79"/>
    </row>
    <row r="90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4"/>
      <c r="Q902" s="74"/>
      <c r="R902" s="74"/>
      <c r="S902" s="74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9"/>
      <c r="AL902" s="122"/>
      <c r="AM902" s="79"/>
      <c r="AO902" s="79"/>
      <c r="AP902" s="79"/>
      <c r="AQ902" s="79"/>
      <c r="AR902" s="79"/>
      <c r="AS902" s="79"/>
      <c r="AT902" s="79"/>
      <c r="AU902" s="79"/>
    </row>
    <row r="903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4"/>
      <c r="Q903" s="74"/>
      <c r="R903" s="74"/>
      <c r="S903" s="74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9"/>
      <c r="AL903" s="122"/>
      <c r="AM903" s="79"/>
      <c r="AO903" s="79"/>
      <c r="AP903" s="79"/>
      <c r="AQ903" s="79"/>
      <c r="AR903" s="79"/>
      <c r="AS903" s="79"/>
      <c r="AT903" s="79"/>
      <c r="AU903" s="79"/>
    </row>
    <row r="904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4"/>
      <c r="Q904" s="74"/>
      <c r="R904" s="74"/>
      <c r="S904" s="74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9"/>
      <c r="AL904" s="122"/>
      <c r="AM904" s="79"/>
      <c r="AO904" s="79"/>
      <c r="AP904" s="79"/>
      <c r="AQ904" s="79"/>
      <c r="AR904" s="79"/>
      <c r="AS904" s="79"/>
      <c r="AT904" s="79"/>
      <c r="AU904" s="79"/>
    </row>
    <row r="905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4"/>
      <c r="Q905" s="74"/>
      <c r="R905" s="74"/>
      <c r="S905" s="74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9"/>
      <c r="AL905" s="122"/>
      <c r="AM905" s="79"/>
      <c r="AO905" s="79"/>
      <c r="AP905" s="79"/>
      <c r="AQ905" s="79"/>
      <c r="AR905" s="79"/>
      <c r="AS905" s="79"/>
      <c r="AT905" s="79"/>
      <c r="AU905" s="79"/>
    </row>
    <row r="906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4"/>
      <c r="Q906" s="74"/>
      <c r="R906" s="74"/>
      <c r="S906" s="74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9"/>
      <c r="AL906" s="122"/>
      <c r="AM906" s="79"/>
      <c r="AO906" s="79"/>
      <c r="AP906" s="79"/>
      <c r="AQ906" s="79"/>
      <c r="AR906" s="79"/>
      <c r="AS906" s="79"/>
      <c r="AT906" s="79"/>
      <c r="AU906" s="79"/>
    </row>
    <row r="907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4"/>
      <c r="Q907" s="74"/>
      <c r="R907" s="74"/>
      <c r="S907" s="74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9"/>
      <c r="AL907" s="122"/>
      <c r="AM907" s="79"/>
      <c r="AO907" s="79"/>
      <c r="AP907" s="79"/>
      <c r="AQ907" s="79"/>
      <c r="AR907" s="79"/>
      <c r="AS907" s="79"/>
      <c r="AT907" s="79"/>
      <c r="AU907" s="79"/>
    </row>
    <row r="908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4"/>
      <c r="Q908" s="74"/>
      <c r="R908" s="74"/>
      <c r="S908" s="74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9"/>
      <c r="AL908" s="122"/>
      <c r="AM908" s="79"/>
      <c r="AO908" s="79"/>
      <c r="AP908" s="79"/>
      <c r="AQ908" s="79"/>
      <c r="AR908" s="79"/>
      <c r="AS908" s="79"/>
      <c r="AT908" s="79"/>
      <c r="AU908" s="79"/>
    </row>
    <row r="909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4"/>
      <c r="Q909" s="74"/>
      <c r="R909" s="74"/>
      <c r="S909" s="74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9"/>
      <c r="AL909" s="122"/>
      <c r="AM909" s="79"/>
      <c r="AO909" s="79"/>
      <c r="AP909" s="79"/>
      <c r="AQ909" s="79"/>
      <c r="AR909" s="79"/>
      <c r="AS909" s="79"/>
      <c r="AT909" s="79"/>
      <c r="AU909" s="79"/>
    </row>
    <row r="910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4"/>
      <c r="Q910" s="74"/>
      <c r="R910" s="74"/>
      <c r="S910" s="74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9"/>
      <c r="AL910" s="122"/>
      <c r="AM910" s="79"/>
      <c r="AO910" s="79"/>
      <c r="AP910" s="79"/>
      <c r="AQ910" s="79"/>
      <c r="AR910" s="79"/>
      <c r="AS910" s="79"/>
      <c r="AT910" s="79"/>
      <c r="AU910" s="79"/>
    </row>
    <row r="91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4"/>
      <c r="Q911" s="74"/>
      <c r="R911" s="74"/>
      <c r="S911" s="74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9"/>
      <c r="AL911" s="122"/>
      <c r="AM911" s="79"/>
      <c r="AO911" s="79"/>
      <c r="AP911" s="79"/>
      <c r="AQ911" s="79"/>
      <c r="AR911" s="79"/>
      <c r="AS911" s="79"/>
      <c r="AT911" s="79"/>
      <c r="AU911" s="79"/>
    </row>
    <row r="91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4"/>
      <c r="Q912" s="74"/>
      <c r="R912" s="74"/>
      <c r="S912" s="74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9"/>
      <c r="AL912" s="122"/>
      <c r="AM912" s="79"/>
      <c r="AO912" s="79"/>
      <c r="AP912" s="79"/>
      <c r="AQ912" s="79"/>
      <c r="AR912" s="79"/>
      <c r="AS912" s="79"/>
      <c r="AT912" s="79"/>
      <c r="AU912" s="79"/>
    </row>
    <row r="913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4"/>
      <c r="Q913" s="74"/>
      <c r="R913" s="74"/>
      <c r="S913" s="74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9"/>
      <c r="AL913" s="122"/>
      <c r="AM913" s="79"/>
      <c r="AO913" s="79"/>
      <c r="AP913" s="79"/>
      <c r="AQ913" s="79"/>
      <c r="AR913" s="79"/>
      <c r="AS913" s="79"/>
      <c r="AT913" s="79"/>
      <c r="AU913" s="79"/>
    </row>
    <row r="914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4"/>
      <c r="Q914" s="74"/>
      <c r="R914" s="74"/>
      <c r="S914" s="74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9"/>
      <c r="AL914" s="122"/>
      <c r="AM914" s="79"/>
      <c r="AO914" s="79"/>
      <c r="AP914" s="79"/>
      <c r="AQ914" s="79"/>
      <c r="AR914" s="79"/>
      <c r="AS914" s="79"/>
      <c r="AT914" s="79"/>
      <c r="AU914" s="79"/>
    </row>
    <row r="915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4"/>
      <c r="Q915" s="74"/>
      <c r="R915" s="74"/>
      <c r="S915" s="74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9"/>
      <c r="AL915" s="122"/>
      <c r="AM915" s="79"/>
      <c r="AO915" s="79"/>
      <c r="AP915" s="79"/>
      <c r="AQ915" s="79"/>
      <c r="AR915" s="79"/>
      <c r="AS915" s="79"/>
      <c r="AT915" s="79"/>
      <c r="AU915" s="79"/>
    </row>
    <row r="916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4"/>
      <c r="Q916" s="74"/>
      <c r="R916" s="74"/>
      <c r="S916" s="74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9"/>
      <c r="AL916" s="122"/>
      <c r="AM916" s="79"/>
      <c r="AO916" s="79"/>
      <c r="AP916" s="79"/>
      <c r="AQ916" s="79"/>
      <c r="AR916" s="79"/>
      <c r="AS916" s="79"/>
      <c r="AT916" s="79"/>
      <c r="AU916" s="79"/>
    </row>
    <row r="917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4"/>
      <c r="Q917" s="74"/>
      <c r="R917" s="74"/>
      <c r="S917" s="74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9"/>
      <c r="AL917" s="122"/>
      <c r="AM917" s="79"/>
      <c r="AO917" s="79"/>
      <c r="AP917" s="79"/>
      <c r="AQ917" s="79"/>
      <c r="AR917" s="79"/>
      <c r="AS917" s="79"/>
      <c r="AT917" s="79"/>
      <c r="AU917" s="79"/>
    </row>
    <row r="918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4"/>
      <c r="Q918" s="74"/>
      <c r="R918" s="74"/>
      <c r="S918" s="74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9"/>
      <c r="AL918" s="122"/>
      <c r="AM918" s="79"/>
      <c r="AO918" s="79"/>
      <c r="AP918" s="79"/>
      <c r="AQ918" s="79"/>
      <c r="AR918" s="79"/>
      <c r="AS918" s="79"/>
      <c r="AT918" s="79"/>
      <c r="AU918" s="79"/>
    </row>
    <row r="919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4"/>
      <c r="Q919" s="74"/>
      <c r="R919" s="74"/>
      <c r="S919" s="74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9"/>
      <c r="AL919" s="122"/>
      <c r="AM919" s="79"/>
      <c r="AO919" s="79"/>
      <c r="AP919" s="79"/>
      <c r="AQ919" s="79"/>
      <c r="AR919" s="79"/>
      <c r="AS919" s="79"/>
      <c r="AT919" s="79"/>
      <c r="AU919" s="79"/>
    </row>
    <row r="920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4"/>
      <c r="Q920" s="74"/>
      <c r="R920" s="74"/>
      <c r="S920" s="74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9"/>
      <c r="AL920" s="122"/>
      <c r="AM920" s="79"/>
      <c r="AO920" s="79"/>
      <c r="AP920" s="79"/>
      <c r="AQ920" s="79"/>
      <c r="AR920" s="79"/>
      <c r="AS920" s="79"/>
      <c r="AT920" s="79"/>
      <c r="AU920" s="79"/>
    </row>
    <row r="92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4"/>
      <c r="Q921" s="74"/>
      <c r="R921" s="74"/>
      <c r="S921" s="74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9"/>
      <c r="AL921" s="122"/>
      <c r="AM921" s="79"/>
      <c r="AO921" s="79"/>
      <c r="AP921" s="79"/>
      <c r="AQ921" s="79"/>
      <c r="AR921" s="79"/>
      <c r="AS921" s="79"/>
      <c r="AT921" s="79"/>
      <c r="AU921" s="79"/>
    </row>
    <row r="92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4"/>
      <c r="Q922" s="74"/>
      <c r="R922" s="74"/>
      <c r="S922" s="74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9"/>
      <c r="AL922" s="122"/>
      <c r="AM922" s="79"/>
      <c r="AO922" s="79"/>
      <c r="AP922" s="79"/>
      <c r="AQ922" s="79"/>
      <c r="AR922" s="79"/>
      <c r="AS922" s="79"/>
      <c r="AT922" s="79"/>
      <c r="AU922" s="79"/>
    </row>
    <row r="923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4"/>
      <c r="Q923" s="74"/>
      <c r="R923" s="74"/>
      <c r="S923" s="74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9"/>
      <c r="AL923" s="122"/>
      <c r="AM923" s="79"/>
      <c r="AO923" s="79"/>
      <c r="AP923" s="79"/>
      <c r="AQ923" s="79"/>
      <c r="AR923" s="79"/>
      <c r="AS923" s="79"/>
      <c r="AT923" s="79"/>
      <c r="AU923" s="79"/>
    </row>
    <row r="924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4"/>
      <c r="Q924" s="74"/>
      <c r="R924" s="74"/>
      <c r="S924" s="74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9"/>
      <c r="AL924" s="122"/>
      <c r="AM924" s="79"/>
      <c r="AO924" s="79"/>
      <c r="AP924" s="79"/>
      <c r="AQ924" s="79"/>
      <c r="AR924" s="79"/>
      <c r="AS924" s="79"/>
      <c r="AT924" s="79"/>
      <c r="AU924" s="79"/>
    </row>
    <row r="925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4"/>
      <c r="Q925" s="74"/>
      <c r="R925" s="74"/>
      <c r="S925" s="74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9"/>
      <c r="AL925" s="122"/>
      <c r="AM925" s="79"/>
      <c r="AO925" s="79"/>
      <c r="AP925" s="79"/>
      <c r="AQ925" s="79"/>
      <c r="AR925" s="79"/>
      <c r="AS925" s="79"/>
      <c r="AT925" s="79"/>
      <c r="AU925" s="79"/>
    </row>
    <row r="926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4"/>
      <c r="Q926" s="74"/>
      <c r="R926" s="74"/>
      <c r="S926" s="74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9"/>
      <c r="AL926" s="122"/>
      <c r="AM926" s="79"/>
      <c r="AO926" s="79"/>
      <c r="AP926" s="79"/>
      <c r="AQ926" s="79"/>
      <c r="AR926" s="79"/>
      <c r="AS926" s="79"/>
      <c r="AT926" s="79"/>
      <c r="AU926" s="79"/>
    </row>
    <row r="927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4"/>
      <c r="Q927" s="74"/>
      <c r="R927" s="74"/>
      <c r="S927" s="74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9"/>
      <c r="AL927" s="122"/>
      <c r="AM927" s="79"/>
      <c r="AO927" s="79"/>
      <c r="AP927" s="79"/>
      <c r="AQ927" s="79"/>
      <c r="AR927" s="79"/>
      <c r="AS927" s="79"/>
      <c r="AT927" s="79"/>
      <c r="AU927" s="79"/>
    </row>
    <row r="928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4"/>
      <c r="Q928" s="74"/>
      <c r="R928" s="74"/>
      <c r="S928" s="74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9"/>
      <c r="AL928" s="122"/>
      <c r="AM928" s="79"/>
      <c r="AO928" s="79"/>
      <c r="AP928" s="79"/>
      <c r="AQ928" s="79"/>
      <c r="AR928" s="79"/>
      <c r="AS928" s="79"/>
      <c r="AT928" s="79"/>
      <c r="AU928" s="79"/>
    </row>
    <row r="929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4"/>
      <c r="Q929" s="74"/>
      <c r="R929" s="74"/>
      <c r="S929" s="74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9"/>
      <c r="AL929" s="122"/>
      <c r="AM929" s="79"/>
      <c r="AO929" s="79"/>
      <c r="AP929" s="79"/>
      <c r="AQ929" s="79"/>
      <c r="AR929" s="79"/>
      <c r="AS929" s="79"/>
      <c r="AT929" s="79"/>
      <c r="AU929" s="79"/>
    </row>
    <row r="930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4"/>
      <c r="Q930" s="74"/>
      <c r="R930" s="74"/>
      <c r="S930" s="74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9"/>
      <c r="AL930" s="122"/>
      <c r="AM930" s="79"/>
      <c r="AO930" s="79"/>
      <c r="AP930" s="79"/>
      <c r="AQ930" s="79"/>
      <c r="AR930" s="79"/>
      <c r="AS930" s="79"/>
      <c r="AT930" s="79"/>
      <c r="AU930" s="79"/>
    </row>
    <row r="93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4"/>
      <c r="Q931" s="74"/>
      <c r="R931" s="74"/>
      <c r="S931" s="74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9"/>
      <c r="AL931" s="122"/>
      <c r="AM931" s="79"/>
      <c r="AO931" s="79"/>
      <c r="AP931" s="79"/>
      <c r="AQ931" s="79"/>
      <c r="AR931" s="79"/>
      <c r="AS931" s="79"/>
      <c r="AT931" s="79"/>
      <c r="AU931" s="79"/>
    </row>
    <row r="93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4"/>
      <c r="Q932" s="74"/>
      <c r="R932" s="74"/>
      <c r="S932" s="74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9"/>
      <c r="AL932" s="122"/>
      <c r="AM932" s="79"/>
      <c r="AO932" s="79"/>
      <c r="AP932" s="79"/>
      <c r="AQ932" s="79"/>
      <c r="AR932" s="79"/>
      <c r="AS932" s="79"/>
      <c r="AT932" s="79"/>
      <c r="AU932" s="79"/>
    </row>
    <row r="933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4"/>
      <c r="Q933" s="74"/>
      <c r="R933" s="74"/>
      <c r="S933" s="74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9"/>
      <c r="AL933" s="122"/>
      <c r="AM933" s="79"/>
      <c r="AO933" s="79"/>
      <c r="AP933" s="79"/>
      <c r="AQ933" s="79"/>
      <c r="AR933" s="79"/>
      <c r="AS933" s="79"/>
      <c r="AT933" s="79"/>
      <c r="AU933" s="79"/>
    </row>
    <row r="934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4"/>
      <c r="Q934" s="74"/>
      <c r="R934" s="74"/>
      <c r="S934" s="74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9"/>
      <c r="AL934" s="122"/>
      <c r="AM934" s="79"/>
      <c r="AO934" s="79"/>
      <c r="AP934" s="79"/>
      <c r="AQ934" s="79"/>
      <c r="AR934" s="79"/>
      <c r="AS934" s="79"/>
      <c r="AT934" s="79"/>
      <c r="AU934" s="79"/>
    </row>
    <row r="935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4"/>
      <c r="Q935" s="74"/>
      <c r="R935" s="74"/>
      <c r="S935" s="74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9"/>
      <c r="AL935" s="122"/>
      <c r="AM935" s="79"/>
      <c r="AO935" s="79"/>
      <c r="AP935" s="79"/>
      <c r="AQ935" s="79"/>
      <c r="AR935" s="79"/>
      <c r="AS935" s="79"/>
      <c r="AT935" s="79"/>
      <c r="AU935" s="79"/>
    </row>
    <row r="936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4"/>
      <c r="Q936" s="74"/>
      <c r="R936" s="74"/>
      <c r="S936" s="74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9"/>
      <c r="AL936" s="122"/>
      <c r="AM936" s="79"/>
      <c r="AO936" s="79"/>
      <c r="AP936" s="79"/>
      <c r="AQ936" s="79"/>
      <c r="AR936" s="79"/>
      <c r="AS936" s="79"/>
      <c r="AT936" s="79"/>
      <c r="AU936" s="79"/>
    </row>
    <row r="937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4"/>
      <c r="Q937" s="74"/>
      <c r="R937" s="74"/>
      <c r="S937" s="74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9"/>
      <c r="AL937" s="122"/>
      <c r="AM937" s="79"/>
      <c r="AO937" s="79"/>
      <c r="AP937" s="79"/>
      <c r="AQ937" s="79"/>
      <c r="AR937" s="79"/>
      <c r="AS937" s="79"/>
      <c r="AT937" s="79"/>
      <c r="AU937" s="79"/>
    </row>
    <row r="938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4"/>
      <c r="Q938" s="74"/>
      <c r="R938" s="74"/>
      <c r="S938" s="74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9"/>
      <c r="AL938" s="122"/>
      <c r="AM938" s="79"/>
      <c r="AO938" s="79"/>
      <c r="AP938" s="79"/>
      <c r="AQ938" s="79"/>
      <c r="AR938" s="79"/>
      <c r="AS938" s="79"/>
      <c r="AT938" s="79"/>
      <c r="AU938" s="79"/>
    </row>
    <row r="939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4"/>
      <c r="Q939" s="74"/>
      <c r="R939" s="74"/>
      <c r="S939" s="74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9"/>
      <c r="AL939" s="122"/>
      <c r="AM939" s="79"/>
      <c r="AO939" s="79"/>
      <c r="AP939" s="79"/>
      <c r="AQ939" s="79"/>
      <c r="AR939" s="79"/>
      <c r="AS939" s="79"/>
      <c r="AT939" s="79"/>
      <c r="AU939" s="79"/>
    </row>
    <row r="940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4"/>
      <c r="Q940" s="74"/>
      <c r="R940" s="74"/>
      <c r="S940" s="74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9"/>
      <c r="AL940" s="122"/>
      <c r="AM940" s="79"/>
      <c r="AO940" s="79"/>
      <c r="AP940" s="79"/>
      <c r="AQ940" s="79"/>
      <c r="AR940" s="79"/>
      <c r="AS940" s="79"/>
      <c r="AT940" s="79"/>
      <c r="AU940" s="79"/>
    </row>
    <row r="94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4"/>
      <c r="Q941" s="74"/>
      <c r="R941" s="74"/>
      <c r="S941" s="74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9"/>
      <c r="AL941" s="122"/>
      <c r="AM941" s="79"/>
      <c r="AO941" s="79"/>
      <c r="AP941" s="79"/>
      <c r="AQ941" s="79"/>
      <c r="AR941" s="79"/>
      <c r="AS941" s="79"/>
      <c r="AT941" s="79"/>
      <c r="AU941" s="79"/>
    </row>
    <row r="94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4"/>
      <c r="Q942" s="74"/>
      <c r="R942" s="74"/>
      <c r="S942" s="74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9"/>
      <c r="AL942" s="122"/>
      <c r="AM942" s="79"/>
      <c r="AO942" s="79"/>
      <c r="AP942" s="79"/>
      <c r="AQ942" s="79"/>
      <c r="AR942" s="79"/>
      <c r="AS942" s="79"/>
      <c r="AT942" s="79"/>
      <c r="AU942" s="79"/>
    </row>
    <row r="943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4"/>
      <c r="Q943" s="74"/>
      <c r="R943" s="74"/>
      <c r="S943" s="74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9"/>
      <c r="AL943" s="122"/>
      <c r="AM943" s="79"/>
      <c r="AO943" s="79"/>
      <c r="AP943" s="79"/>
      <c r="AQ943" s="79"/>
      <c r="AR943" s="79"/>
      <c r="AS943" s="79"/>
      <c r="AT943" s="79"/>
      <c r="AU943" s="79"/>
    </row>
    <row r="944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4"/>
      <c r="Q944" s="74"/>
      <c r="R944" s="74"/>
      <c r="S944" s="74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9"/>
      <c r="AL944" s="122"/>
      <c r="AM944" s="79"/>
      <c r="AO944" s="79"/>
      <c r="AP944" s="79"/>
      <c r="AQ944" s="79"/>
      <c r="AR944" s="79"/>
      <c r="AS944" s="79"/>
      <c r="AT944" s="79"/>
      <c r="AU944" s="79"/>
    </row>
    <row r="945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4"/>
      <c r="Q945" s="74"/>
      <c r="R945" s="74"/>
      <c r="S945" s="74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9"/>
      <c r="AL945" s="122"/>
      <c r="AM945" s="79"/>
      <c r="AO945" s="79"/>
      <c r="AP945" s="79"/>
      <c r="AQ945" s="79"/>
      <c r="AR945" s="79"/>
      <c r="AS945" s="79"/>
      <c r="AT945" s="79"/>
      <c r="AU945" s="79"/>
    </row>
    <row r="946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4"/>
      <c r="Q946" s="74"/>
      <c r="R946" s="74"/>
      <c r="S946" s="74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9"/>
      <c r="AL946" s="122"/>
      <c r="AM946" s="79"/>
      <c r="AO946" s="79"/>
      <c r="AP946" s="79"/>
      <c r="AQ946" s="79"/>
      <c r="AR946" s="79"/>
      <c r="AS946" s="79"/>
      <c r="AT946" s="79"/>
      <c r="AU946" s="79"/>
    </row>
    <row r="947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4"/>
      <c r="Q947" s="74"/>
      <c r="R947" s="74"/>
      <c r="S947" s="74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9"/>
      <c r="AL947" s="122"/>
      <c r="AM947" s="79"/>
      <c r="AO947" s="79"/>
      <c r="AP947" s="79"/>
      <c r="AQ947" s="79"/>
      <c r="AR947" s="79"/>
      <c r="AS947" s="79"/>
      <c r="AT947" s="79"/>
      <c r="AU947" s="79"/>
    </row>
    <row r="948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4"/>
      <c r="Q948" s="74"/>
      <c r="R948" s="74"/>
      <c r="S948" s="74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9"/>
      <c r="AL948" s="122"/>
      <c r="AM948" s="79"/>
      <c r="AO948" s="79"/>
      <c r="AP948" s="79"/>
      <c r="AQ948" s="79"/>
      <c r="AR948" s="79"/>
      <c r="AS948" s="79"/>
      <c r="AT948" s="79"/>
      <c r="AU948" s="79"/>
    </row>
    <row r="949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4"/>
      <c r="Q949" s="74"/>
      <c r="R949" s="74"/>
      <c r="S949" s="74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9"/>
      <c r="AL949" s="122"/>
      <c r="AM949" s="79"/>
      <c r="AO949" s="79"/>
      <c r="AP949" s="79"/>
      <c r="AQ949" s="79"/>
      <c r="AR949" s="79"/>
      <c r="AS949" s="79"/>
      <c r="AT949" s="79"/>
      <c r="AU949" s="79"/>
    </row>
    <row r="950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4"/>
      <c r="Q950" s="74"/>
      <c r="R950" s="74"/>
      <c r="S950" s="74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9"/>
      <c r="AL950" s="122"/>
      <c r="AM950" s="79"/>
      <c r="AO950" s="79"/>
      <c r="AP950" s="79"/>
      <c r="AQ950" s="79"/>
      <c r="AR950" s="79"/>
      <c r="AS950" s="79"/>
      <c r="AT950" s="79"/>
      <c r="AU950" s="79"/>
    </row>
    <row r="95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4"/>
      <c r="Q951" s="74"/>
      <c r="R951" s="74"/>
      <c r="S951" s="74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9"/>
      <c r="AL951" s="122"/>
      <c r="AM951" s="79"/>
      <c r="AO951" s="79"/>
      <c r="AP951" s="79"/>
      <c r="AQ951" s="79"/>
      <c r="AR951" s="79"/>
      <c r="AS951" s="79"/>
      <c r="AT951" s="79"/>
      <c r="AU951" s="79"/>
    </row>
    <row r="95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4"/>
      <c r="Q952" s="74"/>
      <c r="R952" s="74"/>
      <c r="S952" s="74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9"/>
      <c r="AL952" s="122"/>
      <c r="AM952" s="79"/>
      <c r="AO952" s="79"/>
      <c r="AP952" s="79"/>
      <c r="AQ952" s="79"/>
      <c r="AR952" s="79"/>
      <c r="AS952" s="79"/>
      <c r="AT952" s="79"/>
      <c r="AU952" s="79"/>
    </row>
    <row r="953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4"/>
      <c r="Q953" s="74"/>
      <c r="R953" s="74"/>
      <c r="S953" s="74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9"/>
      <c r="AL953" s="122"/>
      <c r="AM953" s="79"/>
      <c r="AO953" s="79"/>
      <c r="AP953" s="79"/>
      <c r="AQ953" s="79"/>
      <c r="AR953" s="79"/>
      <c r="AS953" s="79"/>
      <c r="AT953" s="79"/>
      <c r="AU953" s="79"/>
    </row>
    <row r="954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4"/>
      <c r="Q954" s="74"/>
      <c r="R954" s="74"/>
      <c r="S954" s="74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9"/>
      <c r="AL954" s="122"/>
      <c r="AM954" s="79"/>
      <c r="AO954" s="79"/>
      <c r="AP954" s="79"/>
      <c r="AQ954" s="79"/>
      <c r="AR954" s="79"/>
      <c r="AS954" s="79"/>
      <c r="AT954" s="79"/>
      <c r="AU954" s="79"/>
    </row>
    <row r="955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4"/>
      <c r="Q955" s="74"/>
      <c r="R955" s="74"/>
      <c r="S955" s="74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9"/>
      <c r="AL955" s="122"/>
      <c r="AM955" s="79"/>
      <c r="AO955" s="79"/>
      <c r="AP955" s="79"/>
      <c r="AQ955" s="79"/>
      <c r="AR955" s="79"/>
      <c r="AS955" s="79"/>
      <c r="AT955" s="79"/>
      <c r="AU955" s="79"/>
    </row>
    <row r="956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4"/>
      <c r="Q956" s="74"/>
      <c r="R956" s="74"/>
      <c r="S956" s="74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9"/>
      <c r="AL956" s="122"/>
      <c r="AM956" s="79"/>
      <c r="AO956" s="79"/>
      <c r="AP956" s="79"/>
      <c r="AQ956" s="79"/>
      <c r="AR956" s="79"/>
      <c r="AS956" s="79"/>
      <c r="AT956" s="79"/>
      <c r="AU956" s="79"/>
    </row>
    <row r="957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4"/>
      <c r="Q957" s="74"/>
      <c r="R957" s="74"/>
      <c r="S957" s="74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9"/>
      <c r="AL957" s="122"/>
      <c r="AM957" s="79"/>
      <c r="AO957" s="79"/>
      <c r="AP957" s="79"/>
      <c r="AQ957" s="79"/>
      <c r="AR957" s="79"/>
      <c r="AS957" s="79"/>
      <c r="AT957" s="79"/>
      <c r="AU957" s="79"/>
    </row>
    <row r="958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4"/>
      <c r="Q958" s="74"/>
      <c r="R958" s="74"/>
      <c r="S958" s="74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9"/>
      <c r="AL958" s="122"/>
      <c r="AM958" s="79"/>
      <c r="AO958" s="79"/>
      <c r="AP958" s="79"/>
      <c r="AQ958" s="79"/>
      <c r="AR958" s="79"/>
      <c r="AS958" s="79"/>
      <c r="AT958" s="79"/>
      <c r="AU958" s="79"/>
    </row>
    <row r="959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4"/>
      <c r="Q959" s="74"/>
      <c r="R959" s="74"/>
      <c r="S959" s="74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9"/>
      <c r="AL959" s="122"/>
      <c r="AM959" s="79"/>
      <c r="AO959" s="79"/>
      <c r="AP959" s="79"/>
      <c r="AQ959" s="79"/>
      <c r="AR959" s="79"/>
      <c r="AS959" s="79"/>
      <c r="AT959" s="79"/>
      <c r="AU959" s="79"/>
    </row>
    <row r="960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4"/>
      <c r="Q960" s="74"/>
      <c r="R960" s="74"/>
      <c r="S960" s="74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9"/>
      <c r="AL960" s="122"/>
      <c r="AM960" s="79"/>
      <c r="AO960" s="79"/>
      <c r="AP960" s="79"/>
      <c r="AQ960" s="79"/>
      <c r="AR960" s="79"/>
      <c r="AS960" s="79"/>
      <c r="AT960" s="79"/>
      <c r="AU960" s="79"/>
    </row>
    <row r="96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4"/>
      <c r="Q961" s="74"/>
      <c r="R961" s="74"/>
      <c r="S961" s="74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9"/>
      <c r="AL961" s="122"/>
      <c r="AM961" s="79"/>
      <c r="AO961" s="79"/>
      <c r="AP961" s="79"/>
      <c r="AQ961" s="79"/>
      <c r="AR961" s="79"/>
      <c r="AS961" s="79"/>
      <c r="AT961" s="79"/>
      <c r="AU961" s="79"/>
    </row>
    <row r="96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4"/>
      <c r="Q962" s="74"/>
      <c r="R962" s="74"/>
      <c r="S962" s="74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9"/>
      <c r="AL962" s="122"/>
      <c r="AM962" s="79"/>
      <c r="AO962" s="79"/>
      <c r="AP962" s="79"/>
      <c r="AQ962" s="79"/>
      <c r="AR962" s="79"/>
      <c r="AS962" s="79"/>
      <c r="AT962" s="79"/>
      <c r="AU962" s="79"/>
    </row>
    <row r="963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4"/>
      <c r="Q963" s="74"/>
      <c r="R963" s="74"/>
      <c r="S963" s="74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9"/>
      <c r="AL963" s="122"/>
      <c r="AM963" s="79"/>
      <c r="AO963" s="79"/>
      <c r="AP963" s="79"/>
      <c r="AQ963" s="79"/>
      <c r="AR963" s="79"/>
      <c r="AS963" s="79"/>
      <c r="AT963" s="79"/>
      <c r="AU963" s="79"/>
    </row>
    <row r="964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4"/>
      <c r="Q964" s="74"/>
      <c r="R964" s="74"/>
      <c r="S964" s="74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9"/>
      <c r="AL964" s="122"/>
      <c r="AM964" s="79"/>
      <c r="AO964" s="79"/>
      <c r="AP964" s="79"/>
      <c r="AQ964" s="79"/>
      <c r="AR964" s="79"/>
      <c r="AS964" s="79"/>
      <c r="AT964" s="79"/>
      <c r="AU964" s="79"/>
    </row>
    <row r="965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4"/>
      <c r="Q965" s="74"/>
      <c r="R965" s="74"/>
      <c r="S965" s="74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9"/>
      <c r="AL965" s="122"/>
      <c r="AM965" s="79"/>
      <c r="AO965" s="79"/>
      <c r="AP965" s="79"/>
      <c r="AQ965" s="79"/>
      <c r="AR965" s="79"/>
      <c r="AS965" s="79"/>
      <c r="AT965" s="79"/>
      <c r="AU965" s="79"/>
    </row>
    <row r="966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4"/>
      <c r="Q966" s="74"/>
      <c r="R966" s="74"/>
      <c r="S966" s="74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9"/>
      <c r="AL966" s="122"/>
      <c r="AM966" s="79"/>
      <c r="AO966" s="79"/>
      <c r="AP966" s="79"/>
      <c r="AQ966" s="79"/>
      <c r="AR966" s="79"/>
      <c r="AS966" s="79"/>
      <c r="AT966" s="79"/>
      <c r="AU966" s="79"/>
    </row>
    <row r="967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4"/>
      <c r="Q967" s="74"/>
      <c r="R967" s="74"/>
      <c r="S967" s="74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9"/>
      <c r="AL967" s="122"/>
      <c r="AM967" s="79"/>
      <c r="AO967" s="79"/>
      <c r="AP967" s="79"/>
      <c r="AQ967" s="79"/>
      <c r="AR967" s="79"/>
      <c r="AS967" s="79"/>
      <c r="AT967" s="79"/>
      <c r="AU967" s="79"/>
    </row>
    <row r="968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4"/>
      <c r="Q968" s="74"/>
      <c r="R968" s="74"/>
      <c r="S968" s="74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9"/>
      <c r="AL968" s="122"/>
      <c r="AM968" s="79"/>
      <c r="AO968" s="79"/>
      <c r="AP968" s="79"/>
      <c r="AQ968" s="79"/>
      <c r="AR968" s="79"/>
      <c r="AS968" s="79"/>
      <c r="AT968" s="79"/>
      <c r="AU968" s="79"/>
    </row>
    <row r="969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4"/>
      <c r="Q969" s="74"/>
      <c r="R969" s="74"/>
      <c r="S969" s="74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9"/>
      <c r="AL969" s="122"/>
      <c r="AM969" s="79"/>
      <c r="AO969" s="79"/>
      <c r="AP969" s="79"/>
      <c r="AQ969" s="79"/>
      <c r="AR969" s="79"/>
      <c r="AS969" s="79"/>
      <c r="AT969" s="79"/>
      <c r="AU969" s="79"/>
    </row>
    <row r="970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4"/>
      <c r="Q970" s="74"/>
      <c r="R970" s="74"/>
      <c r="S970" s="74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9"/>
      <c r="AL970" s="122"/>
      <c r="AM970" s="79"/>
      <c r="AO970" s="79"/>
      <c r="AP970" s="79"/>
      <c r="AQ970" s="79"/>
      <c r="AR970" s="79"/>
      <c r="AS970" s="79"/>
      <c r="AT970" s="79"/>
      <c r="AU970" s="79"/>
    </row>
    <row r="97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4"/>
      <c r="Q971" s="74"/>
      <c r="R971" s="74"/>
      <c r="S971" s="74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9"/>
      <c r="AL971" s="122"/>
      <c r="AM971" s="79"/>
      <c r="AO971" s="79"/>
      <c r="AP971" s="79"/>
      <c r="AQ971" s="79"/>
      <c r="AR971" s="79"/>
      <c r="AS971" s="79"/>
      <c r="AT971" s="79"/>
      <c r="AU971" s="79"/>
    </row>
    <row r="97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4"/>
      <c r="Q972" s="74"/>
      <c r="R972" s="74"/>
      <c r="S972" s="74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9"/>
      <c r="AL972" s="122"/>
      <c r="AM972" s="79"/>
      <c r="AO972" s="79"/>
      <c r="AP972" s="79"/>
      <c r="AQ972" s="79"/>
      <c r="AR972" s="79"/>
      <c r="AS972" s="79"/>
      <c r="AT972" s="79"/>
      <c r="AU972" s="79"/>
    </row>
    <row r="973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4"/>
      <c r="Q973" s="74"/>
      <c r="R973" s="74"/>
      <c r="S973" s="74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9"/>
      <c r="AL973" s="122"/>
      <c r="AM973" s="79"/>
      <c r="AO973" s="79"/>
      <c r="AP973" s="79"/>
      <c r="AQ973" s="79"/>
      <c r="AR973" s="79"/>
      <c r="AS973" s="79"/>
      <c r="AT973" s="79"/>
      <c r="AU973" s="79"/>
    </row>
    <row r="974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4"/>
      <c r="Q974" s="74"/>
      <c r="R974" s="74"/>
      <c r="S974" s="74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9"/>
      <c r="AL974" s="122"/>
      <c r="AM974" s="79"/>
      <c r="AO974" s="79"/>
      <c r="AP974" s="79"/>
      <c r="AQ974" s="79"/>
      <c r="AR974" s="79"/>
      <c r="AS974" s="79"/>
      <c r="AT974" s="79"/>
      <c r="AU974" s="79"/>
    </row>
    <row r="975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4"/>
      <c r="Q975" s="74"/>
      <c r="R975" s="74"/>
      <c r="S975" s="74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9"/>
      <c r="AL975" s="122"/>
      <c r="AM975" s="79"/>
      <c r="AO975" s="79"/>
      <c r="AP975" s="79"/>
      <c r="AQ975" s="79"/>
      <c r="AR975" s="79"/>
      <c r="AS975" s="79"/>
      <c r="AT975" s="79"/>
      <c r="AU975" s="79"/>
    </row>
    <row r="976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4"/>
      <c r="Q976" s="74"/>
      <c r="R976" s="74"/>
      <c r="S976" s="74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9"/>
      <c r="AL976" s="122"/>
      <c r="AM976" s="79"/>
      <c r="AO976" s="79"/>
      <c r="AP976" s="79"/>
      <c r="AQ976" s="79"/>
      <c r="AR976" s="79"/>
      <c r="AS976" s="79"/>
      <c r="AT976" s="79"/>
      <c r="AU976" s="79"/>
    </row>
    <row r="977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4"/>
      <c r="Q977" s="74"/>
      <c r="R977" s="74"/>
      <c r="S977" s="74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9"/>
      <c r="AL977" s="122"/>
      <c r="AM977" s="79"/>
      <c r="AO977" s="79"/>
      <c r="AP977" s="79"/>
      <c r="AQ977" s="79"/>
      <c r="AR977" s="79"/>
      <c r="AS977" s="79"/>
      <c r="AT977" s="79"/>
      <c r="AU977" s="79"/>
    </row>
    <row r="978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4"/>
      <c r="Q978" s="74"/>
      <c r="R978" s="74"/>
      <c r="S978" s="74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9"/>
      <c r="AL978" s="122"/>
      <c r="AM978" s="79"/>
      <c r="AO978" s="79"/>
      <c r="AP978" s="79"/>
      <c r="AQ978" s="79"/>
      <c r="AR978" s="79"/>
      <c r="AS978" s="79"/>
      <c r="AT978" s="79"/>
      <c r="AU978" s="79"/>
    </row>
    <row r="979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4"/>
      <c r="Q979" s="74"/>
      <c r="R979" s="74"/>
      <c r="S979" s="74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9"/>
      <c r="AL979" s="122"/>
      <c r="AM979" s="79"/>
      <c r="AO979" s="79"/>
      <c r="AP979" s="79"/>
      <c r="AQ979" s="79"/>
      <c r="AR979" s="79"/>
      <c r="AS979" s="79"/>
      <c r="AT979" s="79"/>
      <c r="AU979" s="79"/>
    </row>
    <row r="980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4"/>
      <c r="Q980" s="74"/>
      <c r="R980" s="74"/>
      <c r="S980" s="74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9"/>
      <c r="AL980" s="122"/>
      <c r="AM980" s="79"/>
      <c r="AO980" s="79"/>
      <c r="AP980" s="79"/>
      <c r="AQ980" s="79"/>
      <c r="AR980" s="79"/>
      <c r="AS980" s="79"/>
      <c r="AT980" s="79"/>
      <c r="AU980" s="79"/>
    </row>
    <row r="98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4"/>
      <c r="Q981" s="74"/>
      <c r="R981" s="74"/>
      <c r="S981" s="74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9"/>
      <c r="AL981" s="122"/>
      <c r="AM981" s="79"/>
      <c r="AO981" s="79"/>
      <c r="AP981" s="79"/>
      <c r="AQ981" s="79"/>
      <c r="AR981" s="79"/>
      <c r="AS981" s="79"/>
      <c r="AT981" s="79"/>
      <c r="AU981" s="79"/>
    </row>
    <row r="98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4"/>
      <c r="Q982" s="74"/>
      <c r="R982" s="74"/>
      <c r="S982" s="74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9"/>
      <c r="AL982" s="122"/>
      <c r="AM982" s="79"/>
      <c r="AO982" s="79"/>
      <c r="AP982" s="79"/>
      <c r="AQ982" s="79"/>
      <c r="AR982" s="79"/>
      <c r="AS982" s="79"/>
      <c r="AT982" s="79"/>
      <c r="AU982" s="79"/>
    </row>
    <row r="983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4"/>
      <c r="Q983" s="74"/>
      <c r="R983" s="74"/>
      <c r="S983" s="74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9"/>
      <c r="AL983" s="122"/>
      <c r="AM983" s="79"/>
      <c r="AO983" s="79"/>
      <c r="AP983" s="79"/>
      <c r="AQ983" s="79"/>
      <c r="AR983" s="79"/>
      <c r="AS983" s="79"/>
      <c r="AT983" s="79"/>
      <c r="AU983" s="79"/>
    </row>
    <row r="984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4"/>
      <c r="Q984" s="74"/>
      <c r="R984" s="74"/>
      <c r="S984" s="74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9"/>
      <c r="AL984" s="122"/>
      <c r="AM984" s="79"/>
      <c r="AO984" s="79"/>
      <c r="AP984" s="79"/>
      <c r="AQ984" s="79"/>
      <c r="AR984" s="79"/>
      <c r="AS984" s="79"/>
      <c r="AT984" s="79"/>
      <c r="AU984" s="79"/>
    </row>
    <row r="985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4"/>
      <c r="Q985" s="74"/>
      <c r="R985" s="74"/>
      <c r="S985" s="74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9"/>
      <c r="AL985" s="122"/>
      <c r="AM985" s="79"/>
      <c r="AO985" s="79"/>
      <c r="AP985" s="79"/>
      <c r="AQ985" s="79"/>
      <c r="AR985" s="79"/>
      <c r="AS985" s="79"/>
      <c r="AT985" s="79"/>
      <c r="AU985" s="79"/>
    </row>
    <row r="986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4"/>
      <c r="Q986" s="74"/>
      <c r="R986" s="74"/>
      <c r="S986" s="74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9"/>
      <c r="AL986" s="122"/>
      <c r="AM986" s="79"/>
      <c r="AO986" s="79"/>
      <c r="AP986" s="79"/>
      <c r="AQ986" s="79"/>
      <c r="AR986" s="79"/>
      <c r="AS986" s="79"/>
      <c r="AT986" s="79"/>
      <c r="AU986" s="79"/>
    </row>
    <row r="987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4"/>
      <c r="Q987" s="74"/>
      <c r="R987" s="74"/>
      <c r="S987" s="74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9"/>
      <c r="AL987" s="122"/>
      <c r="AM987" s="79"/>
      <c r="AO987" s="79"/>
      <c r="AP987" s="79"/>
      <c r="AQ987" s="79"/>
      <c r="AR987" s="79"/>
      <c r="AS987" s="79"/>
      <c r="AT987" s="79"/>
      <c r="AU987" s="79"/>
    </row>
    <row r="988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4"/>
      <c r="Q988" s="74"/>
      <c r="R988" s="74"/>
      <c r="S988" s="74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9"/>
      <c r="AL988" s="122"/>
      <c r="AM988" s="79"/>
      <c r="AO988" s="79"/>
      <c r="AP988" s="79"/>
      <c r="AQ988" s="79"/>
      <c r="AR988" s="79"/>
      <c r="AS988" s="79"/>
      <c r="AT988" s="79"/>
      <c r="AU988" s="79"/>
    </row>
    <row r="989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4"/>
      <c r="Q989" s="74"/>
      <c r="R989" s="74"/>
      <c r="S989" s="74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9"/>
      <c r="AL989" s="122"/>
      <c r="AM989" s="79"/>
      <c r="AO989" s="79"/>
      <c r="AP989" s="79"/>
      <c r="AQ989" s="79"/>
      <c r="AR989" s="79"/>
      <c r="AS989" s="79"/>
      <c r="AT989" s="79"/>
      <c r="AU989" s="79"/>
    </row>
    <row r="990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4"/>
      <c r="Q990" s="74"/>
      <c r="R990" s="74"/>
      <c r="S990" s="74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9"/>
      <c r="AL990" s="122"/>
      <c r="AM990" s="79"/>
      <c r="AO990" s="79"/>
      <c r="AP990" s="79"/>
      <c r="AQ990" s="79"/>
      <c r="AR990" s="79"/>
      <c r="AS990" s="79"/>
      <c r="AT990" s="79"/>
      <c r="AU990" s="79"/>
    </row>
    <row r="99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4"/>
      <c r="Q991" s="74"/>
      <c r="R991" s="74"/>
      <c r="S991" s="74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9"/>
      <c r="AL991" s="122"/>
      <c r="AM991" s="79"/>
      <c r="AO991" s="79"/>
      <c r="AP991" s="79"/>
      <c r="AQ991" s="79"/>
      <c r="AR991" s="79"/>
      <c r="AS991" s="79"/>
      <c r="AT991" s="79"/>
      <c r="AU991" s="79"/>
    </row>
    <row r="99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4"/>
      <c r="Q992" s="74"/>
      <c r="R992" s="74"/>
      <c r="S992" s="74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9"/>
      <c r="AL992" s="122"/>
      <c r="AM992" s="79"/>
      <c r="AO992" s="79"/>
      <c r="AP992" s="79"/>
      <c r="AQ992" s="79"/>
      <c r="AR992" s="79"/>
      <c r="AS992" s="79"/>
      <c r="AT992" s="79"/>
      <c r="AU992" s="79"/>
    </row>
    <row r="993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4"/>
      <c r="Q993" s="74"/>
      <c r="R993" s="74"/>
      <c r="S993" s="74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9"/>
      <c r="AL993" s="122"/>
      <c r="AM993" s="79"/>
      <c r="AO993" s="79"/>
      <c r="AP993" s="79"/>
      <c r="AQ993" s="79"/>
      <c r="AR993" s="79"/>
      <c r="AS993" s="79"/>
      <c r="AT993" s="79"/>
      <c r="AU993" s="79"/>
    </row>
    <row r="994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4"/>
      <c r="Q994" s="74"/>
      <c r="R994" s="74"/>
      <c r="S994" s="74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9"/>
      <c r="AL994" s="122"/>
      <c r="AM994" s="79"/>
      <c r="AO994" s="79"/>
      <c r="AP994" s="79"/>
      <c r="AQ994" s="79"/>
      <c r="AR994" s="79"/>
      <c r="AS994" s="79"/>
      <c r="AT994" s="79"/>
      <c r="AU994" s="79"/>
    </row>
    <row r="995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4"/>
      <c r="Q995" s="74"/>
      <c r="R995" s="74"/>
      <c r="S995" s="74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9"/>
      <c r="AM995" s="79"/>
      <c r="AO995" s="79"/>
      <c r="AP995" s="79"/>
      <c r="AQ995" s="79"/>
      <c r="AR995" s="79"/>
      <c r="AS995" s="79"/>
      <c r="AT995" s="79"/>
      <c r="AU995" s="79"/>
    </row>
    <row r="996">
      <c r="P996" s="178"/>
      <c r="Q996" s="178"/>
      <c r="R996" s="178"/>
      <c r="S996" s="178"/>
    </row>
    <row r="997">
      <c r="P997" s="178"/>
      <c r="Q997" s="178"/>
      <c r="R997" s="178"/>
      <c r="S997" s="178"/>
    </row>
    <row r="998">
      <c r="P998" s="178"/>
      <c r="Q998" s="178"/>
      <c r="R998" s="178"/>
      <c r="S998" s="178"/>
    </row>
    <row r="999">
      <c r="P999" s="178"/>
      <c r="Q999" s="178"/>
      <c r="R999" s="178"/>
      <c r="S999" s="178"/>
    </row>
    <row r="1000">
      <c r="P1000" s="178"/>
      <c r="Q1000" s="178"/>
      <c r="R1000" s="178"/>
      <c r="S1000" s="178"/>
    </row>
  </sheetData>
  <autoFilter ref="$A$3:$AU$223"/>
  <mergeCells count="1">
    <mergeCell ref="A1:B1"/>
  </mergeCells>
  <conditionalFormatting sqref="V4:V170">
    <cfRule type="cellIs" dxfId="2" priority="1" operator="lessThan">
      <formula>5</formula>
    </cfRule>
  </conditionalFormatting>
  <conditionalFormatting sqref="V171:V223">
    <cfRule type="cellIs" dxfId="2" priority="2" operator="lessThan">
      <formula>5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2.63" defaultRowHeight="15.75"/>
  <cols>
    <col customWidth="1" min="1" max="1" width="11.63"/>
    <col customWidth="1" min="2" max="2" width="36.13"/>
    <col customWidth="1" min="3" max="3" width="11.0"/>
    <col customWidth="1" min="4" max="5" width="12.13"/>
    <col customWidth="1" min="6" max="6" width="11.0"/>
  </cols>
  <sheetData>
    <row r="1">
      <c r="A1" s="69" t="s">
        <v>0</v>
      </c>
      <c r="C1" s="70"/>
      <c r="D1" s="70"/>
      <c r="E1" s="70"/>
      <c r="F1" s="70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</row>
    <row r="2">
      <c r="A2" s="124"/>
      <c r="B2" s="124"/>
      <c r="C2" s="214" t="s">
        <v>2435</v>
      </c>
      <c r="D2" s="129" t="s">
        <v>1117</v>
      </c>
      <c r="E2" s="129" t="s">
        <v>1118</v>
      </c>
      <c r="F2" s="214" t="s">
        <v>2436</v>
      </c>
      <c r="G2" s="129" t="s">
        <v>1865</v>
      </c>
      <c r="H2" s="129" t="s">
        <v>1866</v>
      </c>
      <c r="I2" s="130">
        <v>44166.0</v>
      </c>
      <c r="J2" s="130">
        <v>44136.0</v>
      </c>
      <c r="K2" s="130">
        <v>44105.0</v>
      </c>
      <c r="L2" s="130">
        <v>44075.0</v>
      </c>
      <c r="M2" s="130">
        <v>44044.0</v>
      </c>
      <c r="N2" s="130">
        <v>44013.0</v>
      </c>
      <c r="O2" s="129" t="s">
        <v>1867</v>
      </c>
      <c r="P2" s="130">
        <v>43952.0</v>
      </c>
      <c r="Q2" s="130">
        <v>43922.0</v>
      </c>
    </row>
    <row r="3">
      <c r="A3" s="133" t="s">
        <v>26</v>
      </c>
      <c r="B3" s="133" t="s">
        <v>2437</v>
      </c>
      <c r="C3" s="215" t="s">
        <v>41</v>
      </c>
      <c r="D3" s="133" t="s">
        <v>41</v>
      </c>
      <c r="E3" s="133" t="s">
        <v>41</v>
      </c>
      <c r="F3" s="215" t="s">
        <v>41</v>
      </c>
      <c r="G3" s="133" t="s">
        <v>41</v>
      </c>
      <c r="H3" s="133" t="s">
        <v>41</v>
      </c>
      <c r="I3" s="133" t="s">
        <v>41</v>
      </c>
      <c r="J3" s="133" t="s">
        <v>41</v>
      </c>
      <c r="K3" s="133" t="s">
        <v>41</v>
      </c>
      <c r="L3" s="133" t="s">
        <v>41</v>
      </c>
      <c r="M3" s="133" t="s">
        <v>41</v>
      </c>
      <c r="N3" s="133" t="s">
        <v>41</v>
      </c>
      <c r="O3" s="133" t="s">
        <v>41</v>
      </c>
      <c r="P3" s="133" t="s">
        <v>41</v>
      </c>
      <c r="Q3" s="133" t="s">
        <v>41</v>
      </c>
    </row>
    <row r="4">
      <c r="A4" s="94" t="s">
        <v>517</v>
      </c>
      <c r="B4" s="94" t="s">
        <v>1122</v>
      </c>
      <c r="C4" s="216">
        <v>3.0</v>
      </c>
      <c r="D4" s="97">
        <v>0.0</v>
      </c>
      <c r="E4" s="97">
        <v>3.0</v>
      </c>
      <c r="F4" s="216">
        <v>8.0</v>
      </c>
      <c r="G4" s="76">
        <v>5.0</v>
      </c>
      <c r="H4" s="76">
        <v>1.0</v>
      </c>
      <c r="I4" s="76">
        <v>1.0</v>
      </c>
      <c r="J4" s="76">
        <v>0.0</v>
      </c>
      <c r="K4" s="76">
        <v>0.0</v>
      </c>
      <c r="L4" s="76">
        <v>0.0</v>
      </c>
      <c r="M4" s="76">
        <v>0.0</v>
      </c>
      <c r="N4" s="76">
        <v>0.0</v>
      </c>
      <c r="O4" s="76">
        <v>0.0</v>
      </c>
      <c r="P4" s="76">
        <v>1.0</v>
      </c>
      <c r="Q4" s="114" t="s">
        <v>624</v>
      </c>
    </row>
    <row r="5">
      <c r="A5" s="94" t="s">
        <v>301</v>
      </c>
      <c r="B5" s="94" t="s">
        <v>598</v>
      </c>
      <c r="C5" s="216">
        <v>16.0</v>
      </c>
      <c r="D5" s="97">
        <v>13.0</v>
      </c>
      <c r="E5" s="97">
        <v>3.0</v>
      </c>
      <c r="F5" s="216">
        <v>23.0</v>
      </c>
      <c r="G5" s="76">
        <v>18.0</v>
      </c>
      <c r="H5" s="76">
        <v>0.0</v>
      </c>
      <c r="I5" s="76">
        <v>0.0</v>
      </c>
      <c r="J5" s="76">
        <v>0.0</v>
      </c>
      <c r="K5" s="76">
        <v>0.0</v>
      </c>
      <c r="L5" s="76">
        <v>2.0</v>
      </c>
      <c r="M5" s="76">
        <v>0.0</v>
      </c>
      <c r="N5" s="76">
        <v>0.0</v>
      </c>
      <c r="O5" s="76">
        <v>0.0</v>
      </c>
      <c r="P5" s="76">
        <v>0.0</v>
      </c>
      <c r="Q5" s="114">
        <v>3.0</v>
      </c>
    </row>
    <row r="6">
      <c r="A6" s="94" t="s">
        <v>307</v>
      </c>
      <c r="B6" s="94" t="s">
        <v>543</v>
      </c>
      <c r="C6" s="216">
        <v>1.0</v>
      </c>
      <c r="D6" s="97">
        <v>0.0</v>
      </c>
      <c r="E6" s="97">
        <v>1.0</v>
      </c>
      <c r="F6" s="216">
        <v>6.0</v>
      </c>
      <c r="G6" s="76">
        <v>5.0</v>
      </c>
      <c r="H6" s="76">
        <v>0.0</v>
      </c>
      <c r="I6" s="76">
        <v>0.0</v>
      </c>
      <c r="J6" s="76">
        <v>0.0</v>
      </c>
      <c r="K6" s="76">
        <v>1.0</v>
      </c>
      <c r="L6" s="97" t="s">
        <v>624</v>
      </c>
      <c r="M6" s="97" t="s">
        <v>624</v>
      </c>
      <c r="N6" s="97" t="s">
        <v>624</v>
      </c>
      <c r="O6" s="97" t="s">
        <v>624</v>
      </c>
      <c r="P6" s="97" t="s">
        <v>624</v>
      </c>
      <c r="Q6" s="114" t="s">
        <v>624</v>
      </c>
    </row>
    <row r="7">
      <c r="A7" s="94" t="s">
        <v>392</v>
      </c>
      <c r="B7" s="94" t="s">
        <v>971</v>
      </c>
      <c r="C7" s="216">
        <v>14.0</v>
      </c>
      <c r="D7" s="97">
        <v>10.0</v>
      </c>
      <c r="E7" s="97">
        <v>4.0</v>
      </c>
      <c r="F7" s="216">
        <v>48.0</v>
      </c>
      <c r="G7" s="76">
        <v>14.0</v>
      </c>
      <c r="H7" s="76">
        <v>5.0</v>
      </c>
      <c r="I7" s="76">
        <v>1.0</v>
      </c>
      <c r="J7" s="76">
        <v>1.0</v>
      </c>
      <c r="K7" s="76">
        <v>0.0</v>
      </c>
      <c r="L7" s="76">
        <v>6.0</v>
      </c>
      <c r="M7" s="76">
        <v>4.0</v>
      </c>
      <c r="N7" s="76">
        <v>0.0</v>
      </c>
      <c r="O7" s="76">
        <v>0.0</v>
      </c>
      <c r="P7" s="76">
        <v>8.0</v>
      </c>
      <c r="Q7" s="114">
        <v>9.0</v>
      </c>
    </row>
    <row r="8">
      <c r="A8" s="94" t="s">
        <v>670</v>
      </c>
      <c r="B8" s="94" t="s">
        <v>1151</v>
      </c>
      <c r="C8" s="216">
        <v>20.0</v>
      </c>
      <c r="D8" s="97">
        <v>12.0</v>
      </c>
      <c r="E8" s="97">
        <v>8.0</v>
      </c>
      <c r="F8" s="216">
        <v>109.0</v>
      </c>
      <c r="G8" s="76">
        <v>3.0</v>
      </c>
      <c r="H8" s="76">
        <v>2.0</v>
      </c>
      <c r="I8" s="76">
        <v>1.0</v>
      </c>
      <c r="J8" s="76">
        <v>9.0</v>
      </c>
      <c r="K8" s="76">
        <v>17.0</v>
      </c>
      <c r="L8" s="76">
        <v>14.0</v>
      </c>
      <c r="M8" s="76">
        <v>15.0</v>
      </c>
      <c r="N8" s="76">
        <v>12.0</v>
      </c>
      <c r="O8" s="76">
        <v>10.0</v>
      </c>
      <c r="P8" s="76">
        <v>12.0</v>
      </c>
      <c r="Q8" s="114">
        <v>14.0</v>
      </c>
    </row>
    <row r="9">
      <c r="A9" s="94" t="s">
        <v>59</v>
      </c>
      <c r="B9" s="94" t="s">
        <v>61</v>
      </c>
      <c r="C9" s="216">
        <v>12.0</v>
      </c>
      <c r="D9" s="97">
        <v>11.0</v>
      </c>
      <c r="E9" s="97">
        <v>1.0</v>
      </c>
      <c r="F9" s="216">
        <v>25.0</v>
      </c>
      <c r="G9" s="76">
        <v>20.0</v>
      </c>
      <c r="H9" s="76">
        <v>2.0</v>
      </c>
      <c r="I9" s="76">
        <v>1.0</v>
      </c>
      <c r="J9" s="76">
        <v>0.0</v>
      </c>
      <c r="K9" s="76">
        <v>0.0</v>
      </c>
      <c r="L9" s="76">
        <v>0.0</v>
      </c>
      <c r="M9" s="76">
        <v>1.0</v>
      </c>
      <c r="N9" s="76">
        <v>0.0</v>
      </c>
      <c r="O9" s="76">
        <v>0.0</v>
      </c>
      <c r="P9" s="76">
        <v>1.0</v>
      </c>
      <c r="Q9" s="114" t="s">
        <v>624</v>
      </c>
    </row>
    <row r="10">
      <c r="A10" s="94" t="s">
        <v>307</v>
      </c>
      <c r="B10" s="94" t="s">
        <v>585</v>
      </c>
      <c r="C10" s="216">
        <v>11.0</v>
      </c>
      <c r="D10" s="97">
        <v>10.0</v>
      </c>
      <c r="E10" s="97">
        <v>1.0</v>
      </c>
      <c r="F10" s="216">
        <v>76.0</v>
      </c>
      <c r="G10" s="76">
        <v>8.0</v>
      </c>
      <c r="H10" s="76">
        <v>6.0</v>
      </c>
      <c r="I10" s="76">
        <v>27.0</v>
      </c>
      <c r="J10" s="76">
        <v>17.0</v>
      </c>
      <c r="K10" s="76">
        <v>11.0</v>
      </c>
      <c r="L10" s="76">
        <v>1.0</v>
      </c>
      <c r="M10" s="76">
        <v>1.0</v>
      </c>
      <c r="N10" s="76">
        <v>2.0</v>
      </c>
      <c r="O10" s="76">
        <v>3.0</v>
      </c>
      <c r="P10" s="97" t="s">
        <v>624</v>
      </c>
      <c r="Q10" s="114" t="s">
        <v>624</v>
      </c>
    </row>
    <row r="11">
      <c r="A11" s="94" t="s">
        <v>74</v>
      </c>
      <c r="B11" s="94" t="s">
        <v>1172</v>
      </c>
      <c r="C11" s="216">
        <v>28.0</v>
      </c>
      <c r="D11" s="97">
        <v>22.0</v>
      </c>
      <c r="E11" s="97">
        <v>6.0</v>
      </c>
      <c r="F11" s="216">
        <v>53.0</v>
      </c>
      <c r="G11" s="76">
        <v>32.0</v>
      </c>
      <c r="H11" s="76">
        <v>5.0</v>
      </c>
      <c r="I11" s="76">
        <v>0.0</v>
      </c>
      <c r="J11" s="76">
        <v>3.0</v>
      </c>
      <c r="K11" s="76">
        <v>4.0</v>
      </c>
      <c r="L11" s="76">
        <v>4.0</v>
      </c>
      <c r="M11" s="76">
        <v>3.0</v>
      </c>
      <c r="N11" s="76">
        <v>2.0</v>
      </c>
      <c r="O11" s="97" t="s">
        <v>624</v>
      </c>
      <c r="P11" s="97" t="s">
        <v>624</v>
      </c>
      <c r="Q11" s="114" t="s">
        <v>624</v>
      </c>
    </row>
    <row r="12">
      <c r="A12" s="94" t="s">
        <v>86</v>
      </c>
      <c r="B12" s="94" t="s">
        <v>1811</v>
      </c>
      <c r="C12" s="216" t="s">
        <v>624</v>
      </c>
      <c r="D12" s="97" t="s">
        <v>624</v>
      </c>
      <c r="E12" s="97" t="s">
        <v>624</v>
      </c>
      <c r="F12" s="216">
        <v>33.0</v>
      </c>
      <c r="G12" s="76">
        <v>1.0</v>
      </c>
      <c r="H12" s="76">
        <v>1.0</v>
      </c>
      <c r="I12" s="76">
        <v>2.0</v>
      </c>
      <c r="J12" s="76">
        <v>2.0</v>
      </c>
      <c r="K12" s="76">
        <v>0.0</v>
      </c>
      <c r="L12" s="76">
        <v>1.0</v>
      </c>
      <c r="M12" s="76">
        <v>1.0</v>
      </c>
      <c r="N12" s="76">
        <v>11.0</v>
      </c>
      <c r="O12" s="76">
        <v>12.0</v>
      </c>
      <c r="P12" s="76">
        <v>1.0</v>
      </c>
      <c r="Q12" s="114">
        <v>1.0</v>
      </c>
    </row>
    <row r="13">
      <c r="A13" s="94" t="s">
        <v>455</v>
      </c>
      <c r="B13" s="94" t="s">
        <v>456</v>
      </c>
      <c r="C13" s="216" t="s">
        <v>624</v>
      </c>
      <c r="D13" s="97" t="s">
        <v>624</v>
      </c>
      <c r="E13" s="97" t="s">
        <v>624</v>
      </c>
      <c r="F13" s="216">
        <v>2.0</v>
      </c>
      <c r="G13" s="76">
        <v>2.0</v>
      </c>
      <c r="H13" s="97" t="s">
        <v>624</v>
      </c>
      <c r="I13" s="97" t="s">
        <v>624</v>
      </c>
      <c r="J13" s="97" t="s">
        <v>624</v>
      </c>
      <c r="K13" s="97" t="s">
        <v>624</v>
      </c>
      <c r="L13" s="97" t="s">
        <v>624</v>
      </c>
      <c r="M13" s="97" t="s">
        <v>624</v>
      </c>
      <c r="N13" s="97" t="s">
        <v>624</v>
      </c>
      <c r="O13" s="97" t="s">
        <v>624</v>
      </c>
      <c r="P13" s="97" t="s">
        <v>624</v>
      </c>
      <c r="Q13" s="114" t="s">
        <v>624</v>
      </c>
    </row>
    <row r="14">
      <c r="A14" s="94" t="s">
        <v>103</v>
      </c>
      <c r="B14" s="94" t="s">
        <v>524</v>
      </c>
      <c r="C14" s="216">
        <v>37.0</v>
      </c>
      <c r="D14" s="97">
        <v>25.0</v>
      </c>
      <c r="E14" s="97">
        <v>12.0</v>
      </c>
      <c r="F14" s="216">
        <v>149.0</v>
      </c>
      <c r="G14" s="76">
        <v>16.0</v>
      </c>
      <c r="H14" s="76">
        <v>55.0</v>
      </c>
      <c r="I14" s="76">
        <v>4.0</v>
      </c>
      <c r="J14" s="76">
        <v>4.0</v>
      </c>
      <c r="K14" s="76">
        <v>10.0</v>
      </c>
      <c r="L14" s="76">
        <v>19.0</v>
      </c>
      <c r="M14" s="76">
        <v>12.0</v>
      </c>
      <c r="N14" s="76">
        <v>5.0</v>
      </c>
      <c r="O14" s="76">
        <v>4.0</v>
      </c>
      <c r="P14" s="76">
        <v>11.0</v>
      </c>
      <c r="Q14" s="114">
        <v>9.0</v>
      </c>
    </row>
    <row r="15">
      <c r="A15" s="94" t="s">
        <v>86</v>
      </c>
      <c r="B15" s="94" t="s">
        <v>403</v>
      </c>
      <c r="C15" s="216">
        <v>12.0</v>
      </c>
      <c r="D15" s="97">
        <v>5.0</v>
      </c>
      <c r="E15" s="97">
        <v>7.0</v>
      </c>
      <c r="F15" s="216">
        <v>130.0</v>
      </c>
      <c r="G15" s="76">
        <v>38.0</v>
      </c>
      <c r="H15" s="76">
        <v>22.0</v>
      </c>
      <c r="I15" s="76">
        <v>21.0</v>
      </c>
      <c r="J15" s="76">
        <v>5.0</v>
      </c>
      <c r="K15" s="76">
        <v>8.0</v>
      </c>
      <c r="L15" s="76">
        <v>7.0</v>
      </c>
      <c r="M15" s="76">
        <v>4.0</v>
      </c>
      <c r="N15" s="76">
        <v>12.0</v>
      </c>
      <c r="O15" s="76">
        <v>4.0</v>
      </c>
      <c r="P15" s="76">
        <v>4.0</v>
      </c>
      <c r="Q15" s="114">
        <v>5.0</v>
      </c>
    </row>
    <row r="16">
      <c r="A16" s="94" t="s">
        <v>129</v>
      </c>
      <c r="B16" s="94" t="s">
        <v>547</v>
      </c>
      <c r="C16" s="216">
        <v>12.0</v>
      </c>
      <c r="D16" s="97">
        <v>8.0</v>
      </c>
      <c r="E16" s="97">
        <v>4.0</v>
      </c>
      <c r="F16" s="216">
        <v>110.0</v>
      </c>
      <c r="G16" s="76">
        <v>9.0</v>
      </c>
      <c r="H16" s="76">
        <v>11.0</v>
      </c>
      <c r="I16" s="76">
        <v>16.0</v>
      </c>
      <c r="J16" s="76">
        <v>10.0</v>
      </c>
      <c r="K16" s="76">
        <v>7.0</v>
      </c>
      <c r="L16" s="76">
        <v>11.0</v>
      </c>
      <c r="M16" s="76">
        <v>7.0</v>
      </c>
      <c r="N16" s="76">
        <v>7.0</v>
      </c>
      <c r="O16" s="76">
        <v>4.0</v>
      </c>
      <c r="P16" s="76">
        <v>5.0</v>
      </c>
      <c r="Q16" s="114">
        <v>23.0</v>
      </c>
    </row>
    <row r="17">
      <c r="A17" s="94" t="s">
        <v>670</v>
      </c>
      <c r="B17" s="94" t="s">
        <v>1200</v>
      </c>
      <c r="C17" s="216">
        <v>18.0</v>
      </c>
      <c r="D17" s="97">
        <v>12.0</v>
      </c>
      <c r="E17" s="97">
        <v>6.0</v>
      </c>
      <c r="F17" s="216">
        <v>141.0</v>
      </c>
      <c r="G17" s="76">
        <v>6.0</v>
      </c>
      <c r="H17" s="76">
        <v>5.0</v>
      </c>
      <c r="I17" s="76">
        <v>4.0</v>
      </c>
      <c r="J17" s="76">
        <v>2.0</v>
      </c>
      <c r="K17" s="76">
        <v>28.0</v>
      </c>
      <c r="L17" s="76">
        <v>15.0</v>
      </c>
      <c r="M17" s="76">
        <v>31.0</v>
      </c>
      <c r="N17" s="76">
        <v>24.0</v>
      </c>
      <c r="O17" s="76">
        <v>22.0</v>
      </c>
      <c r="P17" s="76">
        <v>3.0</v>
      </c>
      <c r="Q17" s="114">
        <v>1.0</v>
      </c>
    </row>
    <row r="18">
      <c r="A18" s="94" t="s">
        <v>392</v>
      </c>
      <c r="B18" s="94" t="s">
        <v>394</v>
      </c>
      <c r="C18" s="216">
        <v>6.0</v>
      </c>
      <c r="D18" s="97">
        <v>6.0</v>
      </c>
      <c r="E18" s="97" t="s">
        <v>624</v>
      </c>
      <c r="F18" s="216">
        <v>38.0</v>
      </c>
      <c r="G18" s="76">
        <v>10.0</v>
      </c>
      <c r="H18" s="76">
        <v>7.0</v>
      </c>
      <c r="I18" s="76">
        <v>1.0</v>
      </c>
      <c r="J18" s="76">
        <v>1.0</v>
      </c>
      <c r="K18" s="76">
        <v>2.0</v>
      </c>
      <c r="L18" s="76">
        <v>6.0</v>
      </c>
      <c r="M18" s="76">
        <v>1.0</v>
      </c>
      <c r="N18" s="76">
        <v>0.0</v>
      </c>
      <c r="O18" s="76">
        <v>0.0</v>
      </c>
      <c r="P18" s="76">
        <v>1.0</v>
      </c>
      <c r="Q18" s="114">
        <v>9.0</v>
      </c>
    </row>
    <row r="19">
      <c r="A19" s="94" t="s">
        <v>188</v>
      </c>
      <c r="B19" s="94" t="s">
        <v>189</v>
      </c>
      <c r="C19" s="216">
        <v>1.0</v>
      </c>
      <c r="D19" s="97">
        <v>0.0</v>
      </c>
      <c r="E19" s="97">
        <v>1.0</v>
      </c>
      <c r="F19" s="216">
        <v>30.0</v>
      </c>
      <c r="G19" s="76">
        <v>4.0</v>
      </c>
      <c r="H19" s="76">
        <v>0.0</v>
      </c>
      <c r="I19" s="76">
        <v>2.0</v>
      </c>
      <c r="J19" s="76">
        <v>3.0</v>
      </c>
      <c r="K19" s="76">
        <v>0.0</v>
      </c>
      <c r="L19" s="76">
        <v>0.0</v>
      </c>
      <c r="M19" s="76">
        <v>2.0</v>
      </c>
      <c r="N19" s="76">
        <v>19.0</v>
      </c>
      <c r="O19" s="97" t="s">
        <v>624</v>
      </c>
      <c r="P19" s="97" t="s">
        <v>624</v>
      </c>
      <c r="Q19" s="114" t="s">
        <v>624</v>
      </c>
    </row>
    <row r="20">
      <c r="A20" s="94" t="s">
        <v>94</v>
      </c>
      <c r="B20" s="94" t="s">
        <v>952</v>
      </c>
      <c r="C20" s="216">
        <v>6.0</v>
      </c>
      <c r="D20" s="97">
        <v>0.0</v>
      </c>
      <c r="E20" s="97">
        <v>6.0</v>
      </c>
      <c r="F20" s="216">
        <v>10.0</v>
      </c>
      <c r="G20" s="76">
        <v>3.0</v>
      </c>
      <c r="H20" s="76">
        <v>3.0</v>
      </c>
      <c r="I20" s="76">
        <v>4.0</v>
      </c>
      <c r="J20" s="97" t="s">
        <v>624</v>
      </c>
      <c r="K20" s="97" t="s">
        <v>624</v>
      </c>
      <c r="L20" s="97" t="s">
        <v>624</v>
      </c>
      <c r="M20" s="97" t="s">
        <v>624</v>
      </c>
      <c r="N20" s="97" t="s">
        <v>624</v>
      </c>
      <c r="O20" s="97" t="s">
        <v>624</v>
      </c>
      <c r="P20" s="97" t="s">
        <v>624</v>
      </c>
      <c r="Q20" s="114" t="s">
        <v>624</v>
      </c>
    </row>
    <row r="21">
      <c r="A21" s="94" t="s">
        <v>74</v>
      </c>
      <c r="B21" s="94" t="s">
        <v>1880</v>
      </c>
      <c r="C21" s="216" t="s">
        <v>624</v>
      </c>
      <c r="D21" s="97" t="s">
        <v>624</v>
      </c>
      <c r="E21" s="97" t="s">
        <v>624</v>
      </c>
      <c r="F21" s="216">
        <v>238.0</v>
      </c>
      <c r="G21" s="76">
        <v>21.0</v>
      </c>
      <c r="H21" s="76">
        <v>37.0</v>
      </c>
      <c r="I21" s="76">
        <v>29.0</v>
      </c>
      <c r="J21" s="76">
        <v>74.0</v>
      </c>
      <c r="K21" s="76">
        <v>20.0</v>
      </c>
      <c r="L21" s="76">
        <v>35.0</v>
      </c>
      <c r="M21" s="76">
        <v>22.0</v>
      </c>
      <c r="N21" s="97" t="s">
        <v>624</v>
      </c>
      <c r="O21" s="97" t="s">
        <v>624</v>
      </c>
      <c r="P21" s="97" t="s">
        <v>624</v>
      </c>
      <c r="Q21" s="114" t="s">
        <v>624</v>
      </c>
    </row>
    <row r="22">
      <c r="A22" s="94" t="s">
        <v>218</v>
      </c>
      <c r="B22" s="94" t="s">
        <v>219</v>
      </c>
      <c r="C22" s="216" t="s">
        <v>624</v>
      </c>
      <c r="D22" s="97" t="s">
        <v>624</v>
      </c>
      <c r="E22" s="97" t="s">
        <v>624</v>
      </c>
      <c r="F22" s="216">
        <v>15.0</v>
      </c>
      <c r="G22" s="76">
        <v>14.0</v>
      </c>
      <c r="H22" s="76">
        <v>0.0</v>
      </c>
      <c r="I22" s="76">
        <v>1.0</v>
      </c>
      <c r="J22" s="97" t="s">
        <v>624</v>
      </c>
      <c r="K22" s="97" t="s">
        <v>624</v>
      </c>
      <c r="L22" s="97" t="s">
        <v>624</v>
      </c>
      <c r="M22" s="97" t="s">
        <v>624</v>
      </c>
      <c r="N22" s="97" t="s">
        <v>624</v>
      </c>
      <c r="O22" s="97" t="s">
        <v>624</v>
      </c>
      <c r="P22" s="97" t="s">
        <v>624</v>
      </c>
      <c r="Q22" s="114" t="s">
        <v>624</v>
      </c>
    </row>
    <row r="23">
      <c r="A23" s="94" t="s">
        <v>103</v>
      </c>
      <c r="B23" s="94" t="s">
        <v>258</v>
      </c>
      <c r="C23" s="216">
        <v>7.0</v>
      </c>
      <c r="D23" s="97">
        <v>4.0</v>
      </c>
      <c r="E23" s="97">
        <v>3.0</v>
      </c>
      <c r="F23" s="216">
        <v>22.0</v>
      </c>
      <c r="G23" s="76">
        <v>10.0</v>
      </c>
      <c r="H23" s="76">
        <v>2.0</v>
      </c>
      <c r="I23" s="76">
        <v>10.0</v>
      </c>
      <c r="J23" s="97" t="s">
        <v>624</v>
      </c>
      <c r="K23" s="97" t="s">
        <v>624</v>
      </c>
      <c r="L23" s="97" t="s">
        <v>624</v>
      </c>
      <c r="M23" s="97" t="s">
        <v>624</v>
      </c>
      <c r="N23" s="97" t="s">
        <v>624</v>
      </c>
      <c r="O23" s="97" t="s">
        <v>624</v>
      </c>
      <c r="P23" s="97" t="s">
        <v>624</v>
      </c>
      <c r="Q23" s="114" t="s">
        <v>624</v>
      </c>
    </row>
    <row r="24">
      <c r="A24" s="94" t="s">
        <v>711</v>
      </c>
      <c r="B24" s="94" t="s">
        <v>1883</v>
      </c>
      <c r="C24" s="216" t="s">
        <v>624</v>
      </c>
      <c r="D24" s="97" t="s">
        <v>624</v>
      </c>
      <c r="E24" s="97" t="s">
        <v>624</v>
      </c>
      <c r="F24" s="216">
        <v>10.0</v>
      </c>
      <c r="G24" s="76">
        <v>2.0</v>
      </c>
      <c r="H24" s="76">
        <v>0.0</v>
      </c>
      <c r="I24" s="76">
        <v>1.0</v>
      </c>
      <c r="J24" s="76">
        <v>2.0</v>
      </c>
      <c r="K24" s="76">
        <v>0.0</v>
      </c>
      <c r="L24" s="76">
        <v>0.0</v>
      </c>
      <c r="M24" s="76">
        <v>5.0</v>
      </c>
      <c r="N24" s="76">
        <v>0.0</v>
      </c>
      <c r="O24" s="76">
        <v>0.0</v>
      </c>
      <c r="P24" s="76">
        <v>0.0</v>
      </c>
      <c r="Q24" s="114">
        <v>0.0</v>
      </c>
    </row>
    <row r="25">
      <c r="A25" s="94" t="s">
        <v>238</v>
      </c>
      <c r="B25" s="94" t="s">
        <v>602</v>
      </c>
      <c r="C25" s="216">
        <v>9.0</v>
      </c>
      <c r="D25" s="97">
        <v>0.0</v>
      </c>
      <c r="E25" s="97">
        <v>9.0</v>
      </c>
      <c r="F25" s="216">
        <v>42.0</v>
      </c>
      <c r="G25" s="76">
        <v>5.0</v>
      </c>
      <c r="H25" s="76">
        <v>0.0</v>
      </c>
      <c r="I25" s="76">
        <v>16.0</v>
      </c>
      <c r="J25" s="76">
        <v>0.0</v>
      </c>
      <c r="K25" s="76">
        <v>3.0</v>
      </c>
      <c r="L25" s="76">
        <v>14.0</v>
      </c>
      <c r="M25" s="76">
        <v>0.0</v>
      </c>
      <c r="N25" s="76">
        <v>0.0</v>
      </c>
      <c r="O25" s="76">
        <v>1.0</v>
      </c>
      <c r="P25" s="76">
        <v>1.0</v>
      </c>
      <c r="Q25" s="114">
        <v>2.0</v>
      </c>
    </row>
    <row r="26">
      <c r="A26" s="94" t="s">
        <v>74</v>
      </c>
      <c r="B26" s="94" t="s">
        <v>1887</v>
      </c>
      <c r="C26" s="216" t="s">
        <v>624</v>
      </c>
      <c r="D26" s="97" t="s">
        <v>624</v>
      </c>
      <c r="E26" s="97" t="s">
        <v>624</v>
      </c>
      <c r="F26" s="216">
        <v>85.0</v>
      </c>
      <c r="G26" s="76">
        <v>23.0</v>
      </c>
      <c r="H26" s="76">
        <v>19.0</v>
      </c>
      <c r="I26" s="76">
        <v>1.0</v>
      </c>
      <c r="J26" s="76">
        <v>2.0</v>
      </c>
      <c r="K26" s="76">
        <v>31.0</v>
      </c>
      <c r="L26" s="76">
        <v>2.0</v>
      </c>
      <c r="M26" s="76">
        <v>1.0</v>
      </c>
      <c r="N26" s="76">
        <v>6.0</v>
      </c>
      <c r="O26" s="97" t="s">
        <v>624</v>
      </c>
      <c r="P26" s="97" t="s">
        <v>624</v>
      </c>
      <c r="Q26" s="114" t="s">
        <v>624</v>
      </c>
    </row>
    <row r="27">
      <c r="A27" s="94" t="s">
        <v>868</v>
      </c>
      <c r="B27" s="94" t="s">
        <v>869</v>
      </c>
      <c r="C27" s="216">
        <v>22.0</v>
      </c>
      <c r="D27" s="97">
        <v>22.0</v>
      </c>
      <c r="E27" s="97">
        <v>0.0</v>
      </c>
      <c r="F27" s="216">
        <v>68.0</v>
      </c>
      <c r="G27" s="76">
        <v>19.0</v>
      </c>
      <c r="H27" s="76">
        <v>18.0</v>
      </c>
      <c r="I27" s="76">
        <v>5.0</v>
      </c>
      <c r="J27" s="76">
        <v>6.0</v>
      </c>
      <c r="K27" s="76">
        <v>3.0</v>
      </c>
      <c r="L27" s="76">
        <v>1.0</v>
      </c>
      <c r="M27" s="76">
        <v>0.0</v>
      </c>
      <c r="N27" s="76">
        <v>4.0</v>
      </c>
      <c r="O27" s="76">
        <v>5.0</v>
      </c>
      <c r="P27" s="76">
        <v>7.0</v>
      </c>
      <c r="Q27" s="114" t="s">
        <v>624</v>
      </c>
    </row>
    <row r="28">
      <c r="A28" s="94" t="s">
        <v>307</v>
      </c>
      <c r="B28" s="94" t="s">
        <v>796</v>
      </c>
      <c r="C28" s="216">
        <v>4.0</v>
      </c>
      <c r="D28" s="97">
        <v>2.0</v>
      </c>
      <c r="E28" s="97">
        <v>2.0</v>
      </c>
      <c r="F28" s="216">
        <v>42.0</v>
      </c>
      <c r="G28" s="76">
        <v>36.0</v>
      </c>
      <c r="H28" s="76">
        <v>6.0</v>
      </c>
      <c r="I28" s="97" t="s">
        <v>624</v>
      </c>
      <c r="J28" s="97" t="s">
        <v>624</v>
      </c>
      <c r="K28" s="97" t="s">
        <v>624</v>
      </c>
      <c r="L28" s="97" t="s">
        <v>624</v>
      </c>
      <c r="M28" s="97" t="s">
        <v>624</v>
      </c>
      <c r="N28" s="97" t="s">
        <v>624</v>
      </c>
      <c r="O28" s="97" t="s">
        <v>624</v>
      </c>
      <c r="P28" s="97" t="s">
        <v>624</v>
      </c>
      <c r="Q28" s="114" t="s">
        <v>624</v>
      </c>
    </row>
    <row r="29">
      <c r="A29" s="94" t="s">
        <v>74</v>
      </c>
      <c r="B29" s="94" t="s">
        <v>1793</v>
      </c>
      <c r="C29" s="216" t="s">
        <v>624</v>
      </c>
      <c r="D29" s="97" t="s">
        <v>624</v>
      </c>
      <c r="E29" s="97" t="s">
        <v>624</v>
      </c>
      <c r="F29" s="216">
        <v>123.0</v>
      </c>
      <c r="G29" s="76">
        <v>4.0</v>
      </c>
      <c r="H29" s="76">
        <v>0.0</v>
      </c>
      <c r="I29" s="76">
        <v>54.0</v>
      </c>
      <c r="J29" s="76">
        <v>25.0</v>
      </c>
      <c r="K29" s="76">
        <v>10.0</v>
      </c>
      <c r="L29" s="76">
        <v>15.0</v>
      </c>
      <c r="M29" s="76">
        <v>3.0</v>
      </c>
      <c r="N29" s="76">
        <v>5.0</v>
      </c>
      <c r="O29" s="76">
        <v>5.0</v>
      </c>
      <c r="P29" s="76">
        <v>2.0</v>
      </c>
      <c r="Q29" s="114" t="s">
        <v>624</v>
      </c>
    </row>
    <row r="30">
      <c r="A30" s="94" t="s">
        <v>315</v>
      </c>
      <c r="B30" s="94" t="s">
        <v>316</v>
      </c>
      <c r="C30" s="216">
        <v>5.0</v>
      </c>
      <c r="D30" s="97">
        <v>0.0</v>
      </c>
      <c r="E30" s="97">
        <v>5.0</v>
      </c>
      <c r="F30" s="216">
        <v>21.0</v>
      </c>
      <c r="G30" s="76">
        <v>6.0</v>
      </c>
      <c r="H30" s="76">
        <v>1.0</v>
      </c>
      <c r="I30" s="76">
        <v>3.0</v>
      </c>
      <c r="J30" s="76">
        <v>1.0</v>
      </c>
      <c r="K30" s="76">
        <v>0.0</v>
      </c>
      <c r="L30" s="76">
        <v>10.0</v>
      </c>
      <c r="M30" s="97" t="s">
        <v>624</v>
      </c>
      <c r="N30" s="97" t="s">
        <v>624</v>
      </c>
      <c r="O30" s="97" t="s">
        <v>624</v>
      </c>
      <c r="P30" s="97" t="s">
        <v>624</v>
      </c>
      <c r="Q30" s="114" t="s">
        <v>624</v>
      </c>
    </row>
    <row r="31">
      <c r="A31" s="94" t="s">
        <v>439</v>
      </c>
      <c r="B31" s="94" t="s">
        <v>734</v>
      </c>
      <c r="C31" s="216">
        <v>2.0</v>
      </c>
      <c r="D31" s="97">
        <v>1.0</v>
      </c>
      <c r="E31" s="97">
        <v>1.0</v>
      </c>
      <c r="F31" s="216">
        <v>64.0</v>
      </c>
      <c r="G31" s="76">
        <v>24.0</v>
      </c>
      <c r="H31" s="76">
        <v>1.0</v>
      </c>
      <c r="I31" s="76">
        <v>3.0</v>
      </c>
      <c r="J31" s="76">
        <v>12.0</v>
      </c>
      <c r="K31" s="76">
        <v>6.0</v>
      </c>
      <c r="L31" s="76">
        <v>7.0</v>
      </c>
      <c r="M31" s="76">
        <v>2.0</v>
      </c>
      <c r="N31" s="76">
        <v>4.0</v>
      </c>
      <c r="O31" s="76">
        <v>0.0</v>
      </c>
      <c r="P31" s="76">
        <v>3.0</v>
      </c>
      <c r="Q31" s="114">
        <v>2.0</v>
      </c>
    </row>
    <row r="32">
      <c r="A32" s="94" t="s">
        <v>532</v>
      </c>
      <c r="B32" s="94" t="s">
        <v>555</v>
      </c>
      <c r="C32" s="216" t="s">
        <v>624</v>
      </c>
      <c r="D32" s="97" t="s">
        <v>624</v>
      </c>
      <c r="E32" s="97" t="s">
        <v>624</v>
      </c>
      <c r="F32" s="216">
        <v>62.0</v>
      </c>
      <c r="G32" s="76">
        <v>21.0</v>
      </c>
      <c r="H32" s="76">
        <v>4.0</v>
      </c>
      <c r="I32" s="76">
        <v>1.0</v>
      </c>
      <c r="J32" s="76">
        <v>2.0</v>
      </c>
      <c r="K32" s="76">
        <v>0.0</v>
      </c>
      <c r="L32" s="76">
        <v>0.0</v>
      </c>
      <c r="M32" s="76">
        <v>12.0</v>
      </c>
      <c r="N32" s="76">
        <v>15.0</v>
      </c>
      <c r="O32" s="76">
        <v>4.0</v>
      </c>
      <c r="P32" s="76">
        <v>2.0</v>
      </c>
      <c r="Q32" s="114">
        <v>1.0</v>
      </c>
    </row>
    <row r="33">
      <c r="A33" s="94" t="s">
        <v>695</v>
      </c>
      <c r="B33" s="94" t="s">
        <v>697</v>
      </c>
      <c r="C33" s="216">
        <v>1.0</v>
      </c>
      <c r="D33" s="97">
        <v>1.0</v>
      </c>
      <c r="E33" s="97" t="s">
        <v>624</v>
      </c>
      <c r="F33" s="216">
        <v>9.0</v>
      </c>
      <c r="G33" s="76">
        <v>4.0</v>
      </c>
      <c r="H33" s="76">
        <v>0.0</v>
      </c>
      <c r="I33" s="76">
        <v>0.0</v>
      </c>
      <c r="J33" s="76">
        <v>0.0</v>
      </c>
      <c r="K33" s="76">
        <v>2.0</v>
      </c>
      <c r="L33" s="76">
        <v>0.0</v>
      </c>
      <c r="M33" s="76">
        <v>1.0</v>
      </c>
      <c r="N33" s="76">
        <v>2.0</v>
      </c>
      <c r="O33" s="97" t="s">
        <v>624</v>
      </c>
      <c r="P33" s="97" t="s">
        <v>624</v>
      </c>
      <c r="Q33" s="114" t="s">
        <v>624</v>
      </c>
    </row>
    <row r="34">
      <c r="A34" s="94" t="s">
        <v>74</v>
      </c>
      <c r="B34" s="94" t="s">
        <v>75</v>
      </c>
      <c r="C34" s="216" t="s">
        <v>624</v>
      </c>
      <c r="D34" s="97" t="s">
        <v>624</v>
      </c>
      <c r="E34" s="97" t="s">
        <v>624</v>
      </c>
      <c r="F34" s="216">
        <v>28.0</v>
      </c>
      <c r="G34" s="76">
        <v>2.0</v>
      </c>
      <c r="H34" s="76">
        <v>0.0</v>
      </c>
      <c r="I34" s="76">
        <v>0.0</v>
      </c>
      <c r="J34" s="76">
        <v>0.0</v>
      </c>
      <c r="K34" s="76">
        <v>3.0</v>
      </c>
      <c r="L34" s="76">
        <v>0.0</v>
      </c>
      <c r="M34" s="76">
        <v>5.0</v>
      </c>
      <c r="N34" s="76">
        <v>0.0</v>
      </c>
      <c r="O34" s="76">
        <v>12.0</v>
      </c>
      <c r="P34" s="76">
        <v>0.0</v>
      </c>
      <c r="Q34" s="114">
        <v>6.0</v>
      </c>
    </row>
    <row r="35">
      <c r="A35" s="94" t="s">
        <v>103</v>
      </c>
      <c r="B35" s="94" t="s">
        <v>254</v>
      </c>
      <c r="C35" s="216">
        <v>2.0</v>
      </c>
      <c r="D35" s="97">
        <v>1.0</v>
      </c>
      <c r="E35" s="97">
        <v>1.0</v>
      </c>
      <c r="F35" s="216">
        <v>116.0</v>
      </c>
      <c r="G35" s="76">
        <v>20.0</v>
      </c>
      <c r="H35" s="76">
        <v>21.0</v>
      </c>
      <c r="I35" s="76">
        <v>11.0</v>
      </c>
      <c r="J35" s="76">
        <v>8.0</v>
      </c>
      <c r="K35" s="76">
        <v>12.0</v>
      </c>
      <c r="L35" s="76">
        <v>9.0</v>
      </c>
      <c r="M35" s="76">
        <v>16.0</v>
      </c>
      <c r="N35" s="76">
        <v>10.0</v>
      </c>
      <c r="O35" s="76">
        <v>4.0</v>
      </c>
      <c r="P35" s="76">
        <v>3.0</v>
      </c>
      <c r="Q35" s="114">
        <v>2.0</v>
      </c>
    </row>
    <row r="36">
      <c r="A36" s="94" t="s">
        <v>745</v>
      </c>
      <c r="B36" s="94" t="s">
        <v>747</v>
      </c>
      <c r="C36" s="216" t="s">
        <v>624</v>
      </c>
      <c r="D36" s="97" t="s">
        <v>624</v>
      </c>
      <c r="E36" s="97" t="s">
        <v>624</v>
      </c>
      <c r="F36" s="216">
        <v>12.0</v>
      </c>
      <c r="G36" s="76">
        <v>3.0</v>
      </c>
      <c r="H36" s="76">
        <v>3.0</v>
      </c>
      <c r="I36" s="76">
        <v>6.0</v>
      </c>
      <c r="J36" s="97" t="s">
        <v>624</v>
      </c>
      <c r="K36" s="97" t="s">
        <v>624</v>
      </c>
      <c r="L36" s="97" t="s">
        <v>624</v>
      </c>
      <c r="M36" s="97" t="s">
        <v>624</v>
      </c>
      <c r="N36" s="97" t="s">
        <v>624</v>
      </c>
      <c r="O36" s="97" t="s">
        <v>624</v>
      </c>
      <c r="P36" s="97" t="s">
        <v>624</v>
      </c>
      <c r="Q36" s="114" t="s">
        <v>624</v>
      </c>
    </row>
    <row r="37">
      <c r="A37" s="94" t="s">
        <v>103</v>
      </c>
      <c r="B37" s="94" t="s">
        <v>113</v>
      </c>
      <c r="C37" s="216">
        <v>20.0</v>
      </c>
      <c r="D37" s="97">
        <v>8.0</v>
      </c>
      <c r="E37" s="97">
        <v>12.0</v>
      </c>
      <c r="F37" s="216">
        <v>49.0</v>
      </c>
      <c r="G37" s="76">
        <v>16.0</v>
      </c>
      <c r="H37" s="76">
        <v>13.0</v>
      </c>
      <c r="I37" s="76">
        <v>6.0</v>
      </c>
      <c r="J37" s="76">
        <v>6.0</v>
      </c>
      <c r="K37" s="76">
        <v>4.0</v>
      </c>
      <c r="L37" s="76">
        <v>2.0</v>
      </c>
      <c r="M37" s="76">
        <v>2.0</v>
      </c>
      <c r="N37" s="97" t="s">
        <v>624</v>
      </c>
      <c r="O37" s="97" t="s">
        <v>624</v>
      </c>
      <c r="P37" s="97" t="s">
        <v>624</v>
      </c>
      <c r="Q37" s="114" t="s">
        <v>624</v>
      </c>
    </row>
    <row r="38">
      <c r="A38" s="94" t="s">
        <v>365</v>
      </c>
      <c r="B38" s="94" t="s">
        <v>367</v>
      </c>
      <c r="C38" s="216">
        <v>14.0</v>
      </c>
      <c r="D38" s="97">
        <v>6.0</v>
      </c>
      <c r="E38" s="97">
        <v>8.0</v>
      </c>
      <c r="F38" s="216">
        <v>37.0</v>
      </c>
      <c r="G38" s="76">
        <v>37.0</v>
      </c>
      <c r="H38" s="97" t="s">
        <v>624</v>
      </c>
      <c r="I38" s="97" t="s">
        <v>624</v>
      </c>
      <c r="J38" s="97" t="s">
        <v>624</v>
      </c>
      <c r="K38" s="97" t="s">
        <v>624</v>
      </c>
      <c r="L38" s="97" t="s">
        <v>624</v>
      </c>
      <c r="M38" s="97" t="s">
        <v>624</v>
      </c>
      <c r="N38" s="97" t="s">
        <v>624</v>
      </c>
      <c r="O38" s="97" t="s">
        <v>624</v>
      </c>
      <c r="P38" s="97" t="s">
        <v>624</v>
      </c>
      <c r="Q38" s="114" t="s">
        <v>624</v>
      </c>
    </row>
    <row r="39">
      <c r="A39" s="94" t="s">
        <v>205</v>
      </c>
      <c r="B39" s="94" t="s">
        <v>1261</v>
      </c>
      <c r="C39" s="216">
        <v>4.0</v>
      </c>
      <c r="D39" s="97">
        <v>3.0</v>
      </c>
      <c r="E39" s="97">
        <v>1.0</v>
      </c>
      <c r="F39" s="216">
        <v>6.0</v>
      </c>
      <c r="G39" s="76">
        <v>6.0</v>
      </c>
      <c r="H39" s="97" t="s">
        <v>624</v>
      </c>
      <c r="I39" s="97" t="s">
        <v>624</v>
      </c>
      <c r="J39" s="97" t="s">
        <v>624</v>
      </c>
      <c r="K39" s="97" t="s">
        <v>624</v>
      </c>
      <c r="L39" s="97" t="s">
        <v>624</v>
      </c>
      <c r="M39" s="97" t="s">
        <v>624</v>
      </c>
      <c r="N39" s="97" t="s">
        <v>624</v>
      </c>
      <c r="O39" s="97" t="s">
        <v>624</v>
      </c>
      <c r="P39" s="97" t="s">
        <v>624</v>
      </c>
      <c r="Q39" s="114" t="s">
        <v>624</v>
      </c>
    </row>
    <row r="40">
      <c r="A40" s="94" t="s">
        <v>558</v>
      </c>
      <c r="B40" s="94" t="s">
        <v>1890</v>
      </c>
      <c r="C40" s="216" t="s">
        <v>624</v>
      </c>
      <c r="D40" s="97" t="s">
        <v>624</v>
      </c>
      <c r="E40" s="97" t="s">
        <v>624</v>
      </c>
      <c r="F40" s="216">
        <v>4.0</v>
      </c>
      <c r="G40" s="76">
        <v>2.0</v>
      </c>
      <c r="H40" s="76">
        <v>1.0</v>
      </c>
      <c r="I40" s="76">
        <v>1.0</v>
      </c>
      <c r="J40" s="97" t="s">
        <v>624</v>
      </c>
      <c r="K40" s="97" t="s">
        <v>624</v>
      </c>
      <c r="L40" s="97" t="s">
        <v>624</v>
      </c>
      <c r="M40" s="97" t="s">
        <v>624</v>
      </c>
      <c r="N40" s="97" t="s">
        <v>624</v>
      </c>
      <c r="O40" s="97" t="s">
        <v>624</v>
      </c>
      <c r="P40" s="97" t="s">
        <v>624</v>
      </c>
      <c r="Q40" s="114" t="s">
        <v>624</v>
      </c>
    </row>
    <row r="41">
      <c r="A41" s="94" t="s">
        <v>1267</v>
      </c>
      <c r="B41" s="94" t="s">
        <v>1268</v>
      </c>
      <c r="C41" s="216">
        <v>8.0</v>
      </c>
      <c r="D41" s="97">
        <v>6.0</v>
      </c>
      <c r="E41" s="97">
        <v>2.0</v>
      </c>
      <c r="F41" s="216">
        <v>92.0</v>
      </c>
      <c r="G41" s="76">
        <v>28.0</v>
      </c>
      <c r="H41" s="76">
        <v>19.0</v>
      </c>
      <c r="I41" s="76">
        <v>30.0</v>
      </c>
      <c r="J41" s="76">
        <v>15.0</v>
      </c>
      <c r="K41" s="97" t="s">
        <v>624</v>
      </c>
      <c r="L41" s="97" t="s">
        <v>624</v>
      </c>
      <c r="M41" s="97" t="s">
        <v>624</v>
      </c>
      <c r="N41" s="97" t="s">
        <v>624</v>
      </c>
      <c r="O41" s="97" t="s">
        <v>624</v>
      </c>
      <c r="P41" s="97" t="s">
        <v>624</v>
      </c>
      <c r="Q41" s="114" t="s">
        <v>624</v>
      </c>
    </row>
    <row r="42">
      <c r="A42" s="94" t="s">
        <v>721</v>
      </c>
      <c r="B42" s="94" t="s">
        <v>722</v>
      </c>
      <c r="C42" s="216">
        <v>10.0</v>
      </c>
      <c r="D42" s="97">
        <v>9.0</v>
      </c>
      <c r="E42" s="97">
        <v>1.0</v>
      </c>
      <c r="F42" s="216">
        <v>22.0</v>
      </c>
      <c r="G42" s="76">
        <v>6.0</v>
      </c>
      <c r="H42" s="76">
        <v>3.0</v>
      </c>
      <c r="I42" s="76">
        <v>10.0</v>
      </c>
      <c r="J42" s="76">
        <v>2.0</v>
      </c>
      <c r="K42" s="76">
        <v>1.0</v>
      </c>
      <c r="L42" s="97" t="s">
        <v>624</v>
      </c>
      <c r="M42" s="97" t="s">
        <v>624</v>
      </c>
      <c r="N42" s="97" t="s">
        <v>624</v>
      </c>
      <c r="O42" s="97" t="s">
        <v>624</v>
      </c>
      <c r="P42" s="97" t="s">
        <v>624</v>
      </c>
      <c r="Q42" s="114" t="s">
        <v>624</v>
      </c>
    </row>
    <row r="43">
      <c r="A43" s="94" t="s">
        <v>86</v>
      </c>
      <c r="B43" s="94" t="s">
        <v>87</v>
      </c>
      <c r="C43" s="216">
        <v>11.0</v>
      </c>
      <c r="D43" s="97">
        <v>5.0</v>
      </c>
      <c r="E43" s="97">
        <v>6.0</v>
      </c>
      <c r="F43" s="216">
        <v>24.0</v>
      </c>
      <c r="G43" s="76">
        <v>12.0</v>
      </c>
      <c r="H43" s="76">
        <v>8.0</v>
      </c>
      <c r="I43" s="76">
        <v>4.0</v>
      </c>
      <c r="J43" s="97" t="s">
        <v>624</v>
      </c>
      <c r="K43" s="97" t="s">
        <v>624</v>
      </c>
      <c r="L43" s="97" t="s">
        <v>624</v>
      </c>
      <c r="M43" s="97" t="s">
        <v>624</v>
      </c>
      <c r="N43" s="97" t="s">
        <v>624</v>
      </c>
      <c r="O43" s="97" t="s">
        <v>624</v>
      </c>
      <c r="P43" s="97" t="s">
        <v>624</v>
      </c>
      <c r="Q43" s="114" t="s">
        <v>624</v>
      </c>
    </row>
    <row r="44">
      <c r="A44" s="94" t="s">
        <v>517</v>
      </c>
      <c r="B44" s="94" t="s">
        <v>717</v>
      </c>
      <c r="C44" s="216">
        <v>0.0</v>
      </c>
      <c r="D44" s="97">
        <v>0.0</v>
      </c>
      <c r="E44" s="97">
        <v>0.0</v>
      </c>
      <c r="F44" s="216">
        <v>8.0</v>
      </c>
      <c r="G44" s="76">
        <v>2.0</v>
      </c>
      <c r="H44" s="76">
        <v>0.0</v>
      </c>
      <c r="I44" s="76">
        <v>0.0</v>
      </c>
      <c r="J44" s="76">
        <v>2.0</v>
      </c>
      <c r="K44" s="76">
        <v>0.0</v>
      </c>
      <c r="L44" s="76">
        <v>0.0</v>
      </c>
      <c r="M44" s="76">
        <v>4.0</v>
      </c>
      <c r="N44" s="97" t="s">
        <v>624</v>
      </c>
      <c r="O44" s="97" t="s">
        <v>624</v>
      </c>
      <c r="P44" s="97" t="s">
        <v>624</v>
      </c>
      <c r="Q44" s="114" t="s">
        <v>624</v>
      </c>
    </row>
    <row r="45">
      <c r="A45" s="94" t="s">
        <v>86</v>
      </c>
      <c r="B45" s="94" t="s">
        <v>151</v>
      </c>
      <c r="C45" s="216">
        <v>1.0</v>
      </c>
      <c r="D45" s="97">
        <v>1.0</v>
      </c>
      <c r="E45" s="97" t="s">
        <v>624</v>
      </c>
      <c r="F45" s="216">
        <v>14.0</v>
      </c>
      <c r="G45" s="76">
        <v>2.0</v>
      </c>
      <c r="H45" s="76">
        <v>2.0</v>
      </c>
      <c r="I45" s="76">
        <v>0.0</v>
      </c>
      <c r="J45" s="76">
        <v>2.0</v>
      </c>
      <c r="K45" s="76">
        <v>0.0</v>
      </c>
      <c r="L45" s="76">
        <v>4.0</v>
      </c>
      <c r="M45" s="76">
        <v>2.0</v>
      </c>
      <c r="N45" s="76">
        <v>1.0</v>
      </c>
      <c r="O45" s="76">
        <v>0.0</v>
      </c>
      <c r="P45" s="76">
        <v>1.0</v>
      </c>
      <c r="Q45" s="114" t="s">
        <v>624</v>
      </c>
    </row>
    <row r="46">
      <c r="A46" s="94" t="s">
        <v>307</v>
      </c>
      <c r="B46" s="94" t="s">
        <v>589</v>
      </c>
      <c r="C46" s="216">
        <v>11.0</v>
      </c>
      <c r="D46" s="97">
        <v>10.0</v>
      </c>
      <c r="E46" s="97">
        <v>1.0</v>
      </c>
      <c r="F46" s="216">
        <v>93.0</v>
      </c>
      <c r="G46" s="76">
        <v>6.0</v>
      </c>
      <c r="H46" s="76">
        <v>6.0</v>
      </c>
      <c r="I46" s="76">
        <v>35.0</v>
      </c>
      <c r="J46" s="76">
        <v>34.0</v>
      </c>
      <c r="K46" s="76">
        <v>4.0</v>
      </c>
      <c r="L46" s="76">
        <v>0.0</v>
      </c>
      <c r="M46" s="76">
        <v>1.0</v>
      </c>
      <c r="N46" s="76">
        <v>4.0</v>
      </c>
      <c r="O46" s="76">
        <v>3.0</v>
      </c>
      <c r="P46" s="97" t="s">
        <v>624</v>
      </c>
      <c r="Q46" s="114" t="s">
        <v>624</v>
      </c>
    </row>
    <row r="47">
      <c r="A47" s="94" t="s">
        <v>161</v>
      </c>
      <c r="B47" s="94" t="s">
        <v>484</v>
      </c>
      <c r="C47" s="216">
        <v>7.0</v>
      </c>
      <c r="D47" s="97">
        <v>1.0</v>
      </c>
      <c r="E47" s="97">
        <v>6.0</v>
      </c>
      <c r="F47" s="216">
        <v>8.0</v>
      </c>
      <c r="G47" s="76">
        <v>2.0</v>
      </c>
      <c r="H47" s="76">
        <v>0.0</v>
      </c>
      <c r="I47" s="76">
        <v>0.0</v>
      </c>
      <c r="J47" s="76">
        <v>1.0</v>
      </c>
      <c r="K47" s="76">
        <v>0.0</v>
      </c>
      <c r="L47" s="76">
        <v>2.0</v>
      </c>
      <c r="M47" s="76">
        <v>0.0</v>
      </c>
      <c r="N47" s="76">
        <v>1.0</v>
      </c>
      <c r="O47" s="76">
        <v>0.0</v>
      </c>
      <c r="P47" s="76">
        <v>2.0</v>
      </c>
      <c r="Q47" s="114" t="s">
        <v>624</v>
      </c>
    </row>
    <row r="48">
      <c r="A48" s="94" t="s">
        <v>188</v>
      </c>
      <c r="B48" s="94" t="s">
        <v>909</v>
      </c>
      <c r="C48" s="216">
        <v>1.0</v>
      </c>
      <c r="D48" s="97">
        <v>0.0</v>
      </c>
      <c r="E48" s="97">
        <v>1.0</v>
      </c>
      <c r="F48" s="216">
        <v>1.0</v>
      </c>
      <c r="G48" s="76">
        <v>1.0</v>
      </c>
      <c r="H48" s="97" t="s">
        <v>624</v>
      </c>
      <c r="I48" s="97" t="s">
        <v>624</v>
      </c>
      <c r="J48" s="97" t="s">
        <v>624</v>
      </c>
      <c r="K48" s="97" t="s">
        <v>624</v>
      </c>
      <c r="L48" s="97" t="s">
        <v>624</v>
      </c>
      <c r="M48" s="97" t="s">
        <v>624</v>
      </c>
      <c r="N48" s="97" t="s">
        <v>624</v>
      </c>
      <c r="O48" s="97" t="s">
        <v>624</v>
      </c>
      <c r="P48" s="97" t="s">
        <v>624</v>
      </c>
      <c r="Q48" s="114" t="s">
        <v>624</v>
      </c>
    </row>
    <row r="49">
      <c r="A49" s="94" t="s">
        <v>161</v>
      </c>
      <c r="B49" s="94" t="s">
        <v>487</v>
      </c>
      <c r="C49" s="216" t="s">
        <v>624</v>
      </c>
      <c r="D49" s="97" t="s">
        <v>624</v>
      </c>
      <c r="E49" s="97" t="s">
        <v>624</v>
      </c>
      <c r="F49" s="216">
        <v>61.0</v>
      </c>
      <c r="G49" s="76">
        <v>13.0</v>
      </c>
      <c r="H49" s="76">
        <v>0.0</v>
      </c>
      <c r="I49" s="76">
        <v>17.0</v>
      </c>
      <c r="J49" s="76">
        <v>18.0</v>
      </c>
      <c r="K49" s="76">
        <v>1.0</v>
      </c>
      <c r="L49" s="76">
        <v>8.0</v>
      </c>
      <c r="M49" s="76">
        <v>0.0</v>
      </c>
      <c r="N49" s="76">
        <v>2.0</v>
      </c>
      <c r="O49" s="76">
        <v>1.0</v>
      </c>
      <c r="P49" s="76">
        <v>0.0</v>
      </c>
      <c r="Q49" s="114">
        <v>1.0</v>
      </c>
    </row>
    <row r="50">
      <c r="A50" s="94" t="s">
        <v>86</v>
      </c>
      <c r="B50" s="94" t="s">
        <v>565</v>
      </c>
      <c r="C50" s="216">
        <v>1.0</v>
      </c>
      <c r="D50" s="97">
        <v>0.0</v>
      </c>
      <c r="E50" s="97">
        <v>1.0</v>
      </c>
      <c r="F50" s="216">
        <v>11.0</v>
      </c>
      <c r="G50" s="76">
        <v>3.0</v>
      </c>
      <c r="H50" s="76">
        <v>2.0</v>
      </c>
      <c r="I50" s="76">
        <v>0.0</v>
      </c>
      <c r="J50" s="76">
        <v>0.0</v>
      </c>
      <c r="K50" s="76">
        <v>2.0</v>
      </c>
      <c r="L50" s="76">
        <v>0.0</v>
      </c>
      <c r="M50" s="76">
        <v>1.0</v>
      </c>
      <c r="N50" s="76">
        <v>2.0</v>
      </c>
      <c r="O50" s="76">
        <v>0.0</v>
      </c>
      <c r="P50" s="76">
        <v>0.0</v>
      </c>
      <c r="Q50" s="114">
        <v>1.0</v>
      </c>
    </row>
    <row r="51">
      <c r="A51" s="94" t="s">
        <v>86</v>
      </c>
      <c r="B51" s="94" t="s">
        <v>867</v>
      </c>
      <c r="C51" s="216">
        <v>6.0</v>
      </c>
      <c r="D51" s="97">
        <v>0.0</v>
      </c>
      <c r="E51" s="97">
        <v>6.0</v>
      </c>
      <c r="F51" s="216">
        <v>23.0</v>
      </c>
      <c r="G51" s="76">
        <v>4.0</v>
      </c>
      <c r="H51" s="76">
        <v>2.0</v>
      </c>
      <c r="I51" s="76">
        <v>0.0</v>
      </c>
      <c r="J51" s="76">
        <v>0.0</v>
      </c>
      <c r="K51" s="76">
        <v>0.0</v>
      </c>
      <c r="L51" s="76">
        <v>1.0</v>
      </c>
      <c r="M51" s="76">
        <v>2.0</v>
      </c>
      <c r="N51" s="76">
        <v>8.0</v>
      </c>
      <c r="O51" s="76">
        <v>1.0</v>
      </c>
      <c r="P51" s="76">
        <v>5.0</v>
      </c>
      <c r="Q51" s="114" t="s">
        <v>624</v>
      </c>
    </row>
    <row r="52">
      <c r="A52" s="94" t="s">
        <v>365</v>
      </c>
      <c r="B52" s="94" t="s">
        <v>1894</v>
      </c>
      <c r="C52" s="216" t="s">
        <v>624</v>
      </c>
      <c r="D52" s="97" t="s">
        <v>624</v>
      </c>
      <c r="E52" s="97" t="s">
        <v>624</v>
      </c>
      <c r="F52" s="216">
        <v>12.0</v>
      </c>
      <c r="G52" s="76">
        <v>3.0</v>
      </c>
      <c r="H52" s="76">
        <v>3.0</v>
      </c>
      <c r="I52" s="76">
        <v>0.0</v>
      </c>
      <c r="J52" s="76">
        <v>0.0</v>
      </c>
      <c r="K52" s="76">
        <v>0.0</v>
      </c>
      <c r="L52" s="76">
        <v>0.0</v>
      </c>
      <c r="M52" s="76">
        <v>0.0</v>
      </c>
      <c r="N52" s="76">
        <v>0.0</v>
      </c>
      <c r="O52" s="76">
        <v>1.0</v>
      </c>
      <c r="P52" s="76">
        <v>1.0</v>
      </c>
      <c r="Q52" s="114">
        <v>4.0</v>
      </c>
    </row>
    <row r="53">
      <c r="A53" s="94" t="s">
        <v>86</v>
      </c>
      <c r="B53" s="94" t="s">
        <v>417</v>
      </c>
      <c r="C53" s="216">
        <v>4.0</v>
      </c>
      <c r="D53" s="97">
        <v>4.0</v>
      </c>
      <c r="E53" s="97" t="s">
        <v>624</v>
      </c>
      <c r="F53" s="216">
        <v>27.0</v>
      </c>
      <c r="G53" s="76">
        <v>4.0</v>
      </c>
      <c r="H53" s="76">
        <v>0.0</v>
      </c>
      <c r="I53" s="76">
        <v>3.0</v>
      </c>
      <c r="J53" s="76">
        <v>4.0</v>
      </c>
      <c r="K53" s="76">
        <v>1.0</v>
      </c>
      <c r="L53" s="76">
        <v>1.0</v>
      </c>
      <c r="M53" s="76">
        <v>2.0</v>
      </c>
      <c r="N53" s="76">
        <v>5.0</v>
      </c>
      <c r="O53" s="76">
        <v>0.0</v>
      </c>
      <c r="P53" s="76">
        <v>0.0</v>
      </c>
      <c r="Q53" s="114">
        <v>7.0</v>
      </c>
    </row>
    <row r="54">
      <c r="A54" s="94" t="s">
        <v>550</v>
      </c>
      <c r="B54" s="94" t="s">
        <v>551</v>
      </c>
      <c r="C54" s="216" t="s">
        <v>624</v>
      </c>
      <c r="D54" s="97" t="s">
        <v>624</v>
      </c>
      <c r="E54" s="97" t="s">
        <v>624</v>
      </c>
      <c r="F54" s="216">
        <v>4.0</v>
      </c>
      <c r="G54" s="76">
        <v>1.0</v>
      </c>
      <c r="H54" s="76">
        <v>0.0</v>
      </c>
      <c r="I54" s="76">
        <v>1.0</v>
      </c>
      <c r="J54" s="76">
        <v>2.0</v>
      </c>
      <c r="K54" s="97" t="s">
        <v>624</v>
      </c>
      <c r="L54" s="97" t="s">
        <v>624</v>
      </c>
      <c r="M54" s="97" t="s">
        <v>624</v>
      </c>
      <c r="N54" s="97" t="s">
        <v>624</v>
      </c>
      <c r="O54" s="97" t="s">
        <v>624</v>
      </c>
      <c r="P54" s="97" t="s">
        <v>624</v>
      </c>
      <c r="Q54" s="114" t="s">
        <v>624</v>
      </c>
    </row>
    <row r="55">
      <c r="A55" s="94" t="s">
        <v>418</v>
      </c>
      <c r="B55" s="94" t="s">
        <v>419</v>
      </c>
      <c r="C55" s="216">
        <v>10.0</v>
      </c>
      <c r="D55" s="97">
        <v>3.0</v>
      </c>
      <c r="E55" s="97">
        <v>7.0</v>
      </c>
      <c r="F55" s="216">
        <v>82.0</v>
      </c>
      <c r="G55" s="76">
        <v>13.0</v>
      </c>
      <c r="H55" s="76">
        <v>10.0</v>
      </c>
      <c r="I55" s="76">
        <v>10.0</v>
      </c>
      <c r="J55" s="76">
        <v>17.0</v>
      </c>
      <c r="K55" s="76">
        <v>5.0</v>
      </c>
      <c r="L55" s="76">
        <v>7.0</v>
      </c>
      <c r="M55" s="76">
        <v>11.0</v>
      </c>
      <c r="N55" s="76">
        <v>8.0</v>
      </c>
      <c r="O55" s="76">
        <v>1.0</v>
      </c>
      <c r="P55" s="97" t="s">
        <v>624</v>
      </c>
      <c r="Q55" s="114" t="s">
        <v>624</v>
      </c>
    </row>
    <row r="56">
      <c r="A56" s="94" t="s">
        <v>514</v>
      </c>
      <c r="B56" s="94" t="s">
        <v>530</v>
      </c>
      <c r="C56" s="216">
        <v>3.0</v>
      </c>
      <c r="D56" s="97">
        <v>2.0</v>
      </c>
      <c r="E56" s="97">
        <v>1.0</v>
      </c>
      <c r="F56" s="216">
        <v>2.0</v>
      </c>
      <c r="G56" s="76">
        <v>2.0</v>
      </c>
      <c r="H56" s="97" t="s">
        <v>624</v>
      </c>
      <c r="I56" s="97" t="s">
        <v>624</v>
      </c>
      <c r="J56" s="97" t="s">
        <v>624</v>
      </c>
      <c r="K56" s="97" t="s">
        <v>624</v>
      </c>
      <c r="L56" s="97" t="s">
        <v>624</v>
      </c>
      <c r="M56" s="97" t="s">
        <v>624</v>
      </c>
      <c r="N56" s="97" t="s">
        <v>624</v>
      </c>
      <c r="O56" s="97" t="s">
        <v>624</v>
      </c>
      <c r="P56" s="97" t="s">
        <v>624</v>
      </c>
      <c r="Q56" s="114" t="s">
        <v>624</v>
      </c>
    </row>
    <row r="57">
      <c r="A57" s="94" t="s">
        <v>625</v>
      </c>
      <c r="B57" s="94" t="s">
        <v>1742</v>
      </c>
      <c r="C57" s="216" t="s">
        <v>624</v>
      </c>
      <c r="D57" s="97" t="s">
        <v>624</v>
      </c>
      <c r="E57" s="97" t="s">
        <v>624</v>
      </c>
      <c r="F57" s="216">
        <v>9.0</v>
      </c>
      <c r="G57" s="76">
        <v>0.0</v>
      </c>
      <c r="H57" s="76">
        <v>0.0</v>
      </c>
      <c r="I57" s="76">
        <v>0.0</v>
      </c>
      <c r="J57" s="76">
        <v>0.0</v>
      </c>
      <c r="K57" s="76">
        <v>0.0</v>
      </c>
      <c r="L57" s="76">
        <v>0.0</v>
      </c>
      <c r="M57" s="76">
        <v>0.0</v>
      </c>
      <c r="N57" s="76">
        <v>0.0</v>
      </c>
      <c r="O57" s="76">
        <v>0.0</v>
      </c>
      <c r="P57" s="76">
        <v>5.0</v>
      </c>
      <c r="Q57" s="114">
        <v>4.0</v>
      </c>
    </row>
    <row r="58">
      <c r="A58" s="94" t="s">
        <v>86</v>
      </c>
      <c r="B58" s="94" t="s">
        <v>479</v>
      </c>
      <c r="C58" s="216" t="s">
        <v>624</v>
      </c>
      <c r="D58" s="97" t="s">
        <v>624</v>
      </c>
      <c r="E58" s="97" t="s">
        <v>624</v>
      </c>
      <c r="F58" s="216">
        <v>9.0</v>
      </c>
      <c r="G58" s="76">
        <v>1.0</v>
      </c>
      <c r="H58" s="76">
        <v>1.0</v>
      </c>
      <c r="I58" s="76">
        <v>0.0</v>
      </c>
      <c r="J58" s="76">
        <v>3.0</v>
      </c>
      <c r="K58" s="76">
        <v>3.0</v>
      </c>
      <c r="L58" s="76">
        <v>0.0</v>
      </c>
      <c r="M58" s="76">
        <v>0.0</v>
      </c>
      <c r="N58" s="76">
        <v>1.0</v>
      </c>
      <c r="O58" s="97" t="s">
        <v>624</v>
      </c>
      <c r="P58" s="97" t="s">
        <v>624</v>
      </c>
      <c r="Q58" s="114" t="s">
        <v>624</v>
      </c>
    </row>
    <row r="59">
      <c r="A59" s="94" t="s">
        <v>532</v>
      </c>
      <c r="B59" s="94" t="s">
        <v>534</v>
      </c>
      <c r="C59" s="216">
        <v>1.0</v>
      </c>
      <c r="D59" s="97">
        <v>1.0</v>
      </c>
      <c r="E59" s="97">
        <v>0.0</v>
      </c>
      <c r="F59" s="216">
        <v>13.0</v>
      </c>
      <c r="G59" s="76">
        <v>1.0</v>
      </c>
      <c r="H59" s="76">
        <v>2.0</v>
      </c>
      <c r="I59" s="76">
        <v>4.0</v>
      </c>
      <c r="J59" s="76">
        <v>1.0</v>
      </c>
      <c r="K59" s="76">
        <v>1.0</v>
      </c>
      <c r="L59" s="76">
        <v>1.0</v>
      </c>
      <c r="M59" s="76">
        <v>2.0</v>
      </c>
      <c r="N59" s="76">
        <v>1.0</v>
      </c>
      <c r="O59" s="97" t="s">
        <v>624</v>
      </c>
      <c r="P59" s="97" t="s">
        <v>624</v>
      </c>
      <c r="Q59" s="114" t="s">
        <v>624</v>
      </c>
    </row>
    <row r="60">
      <c r="A60" s="94" t="s">
        <v>386</v>
      </c>
      <c r="B60" s="94" t="s">
        <v>387</v>
      </c>
      <c r="C60" s="216">
        <v>0.0</v>
      </c>
      <c r="D60" s="97">
        <v>0.0</v>
      </c>
      <c r="E60" s="97">
        <v>0.0</v>
      </c>
      <c r="F60" s="216">
        <v>2.0</v>
      </c>
      <c r="G60" s="76">
        <v>2.0</v>
      </c>
      <c r="H60" s="97" t="s">
        <v>624</v>
      </c>
      <c r="I60" s="97" t="s">
        <v>624</v>
      </c>
      <c r="J60" s="97" t="s">
        <v>624</v>
      </c>
      <c r="K60" s="97" t="s">
        <v>624</v>
      </c>
      <c r="L60" s="97" t="s">
        <v>624</v>
      </c>
      <c r="M60" s="97" t="s">
        <v>624</v>
      </c>
      <c r="N60" s="97" t="s">
        <v>624</v>
      </c>
      <c r="O60" s="97" t="s">
        <v>624</v>
      </c>
      <c r="P60" s="97" t="s">
        <v>624</v>
      </c>
      <c r="Q60" s="114" t="s">
        <v>624</v>
      </c>
    </row>
    <row r="61">
      <c r="A61" s="94" t="s">
        <v>103</v>
      </c>
      <c r="B61" s="94" t="s">
        <v>960</v>
      </c>
      <c r="C61" s="216" t="s">
        <v>624</v>
      </c>
      <c r="D61" s="97" t="s">
        <v>624</v>
      </c>
      <c r="E61" s="97" t="s">
        <v>624</v>
      </c>
      <c r="F61" s="216">
        <v>5.0</v>
      </c>
      <c r="G61" s="76">
        <v>2.0</v>
      </c>
      <c r="H61" s="76">
        <v>1.0</v>
      </c>
      <c r="I61" s="76">
        <v>2.0</v>
      </c>
      <c r="J61" s="97" t="s">
        <v>624</v>
      </c>
      <c r="K61" s="97" t="s">
        <v>624</v>
      </c>
      <c r="L61" s="97" t="s">
        <v>624</v>
      </c>
      <c r="M61" s="97" t="s">
        <v>624</v>
      </c>
      <c r="N61" s="97" t="s">
        <v>624</v>
      </c>
      <c r="O61" s="97" t="s">
        <v>624</v>
      </c>
      <c r="P61" s="97" t="s">
        <v>624</v>
      </c>
      <c r="Q61" s="114" t="s">
        <v>624</v>
      </c>
    </row>
    <row r="62">
      <c r="A62" s="94" t="s">
        <v>558</v>
      </c>
      <c r="B62" s="94" t="s">
        <v>1317</v>
      </c>
      <c r="C62" s="216">
        <v>1.0</v>
      </c>
      <c r="D62" s="97">
        <v>0.0</v>
      </c>
      <c r="E62" s="97">
        <v>1.0</v>
      </c>
      <c r="F62" s="216">
        <v>13.0</v>
      </c>
      <c r="G62" s="76">
        <v>2.0</v>
      </c>
      <c r="H62" s="76">
        <v>7.0</v>
      </c>
      <c r="I62" s="76">
        <v>1.0</v>
      </c>
      <c r="J62" s="76">
        <v>1.0</v>
      </c>
      <c r="K62" s="76">
        <v>2.0</v>
      </c>
      <c r="L62" s="97" t="s">
        <v>624</v>
      </c>
      <c r="M62" s="97" t="s">
        <v>624</v>
      </c>
      <c r="N62" s="97" t="s">
        <v>624</v>
      </c>
      <c r="O62" s="97" t="s">
        <v>624</v>
      </c>
      <c r="P62" s="97" t="s">
        <v>624</v>
      </c>
      <c r="Q62" s="114" t="s">
        <v>624</v>
      </c>
    </row>
    <row r="63">
      <c r="A63" s="94" t="s">
        <v>129</v>
      </c>
      <c r="B63" s="94" t="s">
        <v>377</v>
      </c>
      <c r="C63" s="216">
        <v>2.0</v>
      </c>
      <c r="D63" s="97">
        <v>0.0</v>
      </c>
      <c r="E63" s="97">
        <v>2.0</v>
      </c>
      <c r="F63" s="216">
        <v>3.0</v>
      </c>
      <c r="G63" s="76">
        <v>1.0</v>
      </c>
      <c r="H63" s="76">
        <v>1.0</v>
      </c>
      <c r="I63" s="76">
        <v>0.0</v>
      </c>
      <c r="J63" s="76">
        <v>1.0</v>
      </c>
      <c r="K63" s="97" t="s">
        <v>624</v>
      </c>
      <c r="L63" s="97" t="s">
        <v>624</v>
      </c>
      <c r="M63" s="97" t="s">
        <v>624</v>
      </c>
      <c r="N63" s="97" t="s">
        <v>624</v>
      </c>
      <c r="O63" s="97" t="s">
        <v>624</v>
      </c>
      <c r="P63" s="97" t="s">
        <v>624</v>
      </c>
      <c r="Q63" s="114" t="s">
        <v>624</v>
      </c>
    </row>
    <row r="64">
      <c r="A64" s="94" t="s">
        <v>307</v>
      </c>
      <c r="B64" s="94" t="s">
        <v>1327</v>
      </c>
      <c r="C64" s="216">
        <v>4.0</v>
      </c>
      <c r="D64" s="97">
        <v>4.0</v>
      </c>
      <c r="E64" s="97">
        <v>0.0</v>
      </c>
      <c r="F64" s="216">
        <v>19.0</v>
      </c>
      <c r="G64" s="76">
        <v>5.0</v>
      </c>
      <c r="H64" s="76">
        <v>6.0</v>
      </c>
      <c r="I64" s="76">
        <v>0.0</v>
      </c>
      <c r="J64" s="76">
        <v>7.0</v>
      </c>
      <c r="K64" s="76">
        <v>1.0</v>
      </c>
      <c r="L64" s="97" t="s">
        <v>624</v>
      </c>
      <c r="M64" s="97" t="s">
        <v>624</v>
      </c>
      <c r="N64" s="97" t="s">
        <v>624</v>
      </c>
      <c r="O64" s="97" t="s">
        <v>624</v>
      </c>
      <c r="P64" s="97" t="s">
        <v>624</v>
      </c>
      <c r="Q64" s="114" t="s">
        <v>624</v>
      </c>
    </row>
    <row r="65">
      <c r="A65" s="94" t="s">
        <v>1007</v>
      </c>
      <c r="B65" s="94" t="s">
        <v>1009</v>
      </c>
      <c r="C65" s="216" t="s">
        <v>624</v>
      </c>
      <c r="D65" s="97" t="s">
        <v>624</v>
      </c>
      <c r="E65" s="97" t="s">
        <v>624</v>
      </c>
      <c r="F65" s="216">
        <v>11.0</v>
      </c>
      <c r="G65" s="76">
        <v>5.0</v>
      </c>
      <c r="H65" s="76">
        <v>4.0</v>
      </c>
      <c r="I65" s="76">
        <v>0.0</v>
      </c>
      <c r="J65" s="76">
        <v>0.0</v>
      </c>
      <c r="K65" s="76">
        <v>0.0</v>
      </c>
      <c r="L65" s="76">
        <v>2.0</v>
      </c>
      <c r="M65" s="97" t="s">
        <v>624</v>
      </c>
      <c r="N65" s="97" t="s">
        <v>624</v>
      </c>
      <c r="O65" s="97" t="s">
        <v>624</v>
      </c>
      <c r="P65" s="97" t="s">
        <v>624</v>
      </c>
      <c r="Q65" s="114" t="s">
        <v>624</v>
      </c>
    </row>
    <row r="66">
      <c r="A66" s="94" t="s">
        <v>86</v>
      </c>
      <c r="B66" s="94" t="s">
        <v>700</v>
      </c>
      <c r="C66" s="216" t="s">
        <v>624</v>
      </c>
      <c r="D66" s="97" t="s">
        <v>624</v>
      </c>
      <c r="E66" s="97" t="s">
        <v>624</v>
      </c>
      <c r="F66" s="216">
        <v>12.0</v>
      </c>
      <c r="G66" s="76">
        <v>3.0</v>
      </c>
      <c r="H66" s="76">
        <v>0.0</v>
      </c>
      <c r="I66" s="76">
        <v>0.0</v>
      </c>
      <c r="J66" s="76">
        <v>1.0</v>
      </c>
      <c r="K66" s="76">
        <v>1.0</v>
      </c>
      <c r="L66" s="76">
        <v>1.0</v>
      </c>
      <c r="M66" s="76">
        <v>0.0</v>
      </c>
      <c r="N66" s="76">
        <v>2.0</v>
      </c>
      <c r="O66" s="76">
        <v>0.0</v>
      </c>
      <c r="P66" s="76">
        <v>2.0</v>
      </c>
      <c r="Q66" s="114">
        <v>2.0</v>
      </c>
    </row>
    <row r="67">
      <c r="A67" s="94" t="s">
        <v>121</v>
      </c>
      <c r="B67" s="94" t="s">
        <v>123</v>
      </c>
      <c r="C67" s="216">
        <v>16.0</v>
      </c>
      <c r="D67" s="97">
        <v>8.0</v>
      </c>
      <c r="E67" s="97">
        <v>8.0</v>
      </c>
      <c r="F67" s="216">
        <v>106.0</v>
      </c>
      <c r="G67" s="76">
        <v>23.0</v>
      </c>
      <c r="H67" s="76">
        <v>0.0</v>
      </c>
      <c r="I67" s="76">
        <v>8.0</v>
      </c>
      <c r="J67" s="76">
        <v>12.0</v>
      </c>
      <c r="K67" s="76">
        <v>0.0</v>
      </c>
      <c r="L67" s="76">
        <v>36.0</v>
      </c>
      <c r="M67" s="76">
        <v>4.0</v>
      </c>
      <c r="N67" s="76">
        <v>8.0</v>
      </c>
      <c r="O67" s="76">
        <v>10.0</v>
      </c>
      <c r="P67" s="76">
        <v>5.0</v>
      </c>
      <c r="Q67" s="114" t="s">
        <v>624</v>
      </c>
    </row>
    <row r="68">
      <c r="A68" s="94" t="s">
        <v>103</v>
      </c>
      <c r="B68" s="94" t="s">
        <v>426</v>
      </c>
      <c r="C68" s="216">
        <v>8.0</v>
      </c>
      <c r="D68" s="97">
        <v>8.0</v>
      </c>
      <c r="E68" s="97" t="s">
        <v>624</v>
      </c>
      <c r="F68" s="216">
        <v>91.0</v>
      </c>
      <c r="G68" s="76">
        <v>24.0</v>
      </c>
      <c r="H68" s="76">
        <v>32.0</v>
      </c>
      <c r="I68" s="76">
        <v>4.0</v>
      </c>
      <c r="J68" s="76">
        <v>5.0</v>
      </c>
      <c r="K68" s="76">
        <v>1.0</v>
      </c>
      <c r="L68" s="76">
        <v>6.0</v>
      </c>
      <c r="M68" s="76">
        <v>4.0</v>
      </c>
      <c r="N68" s="76">
        <v>6.0</v>
      </c>
      <c r="O68" s="76">
        <v>2.0</v>
      </c>
      <c r="P68" s="76">
        <v>7.0</v>
      </c>
      <c r="Q68" s="114" t="s">
        <v>624</v>
      </c>
    </row>
    <row r="69">
      <c r="A69" s="94" t="s">
        <v>279</v>
      </c>
      <c r="B69" s="94" t="s">
        <v>281</v>
      </c>
      <c r="C69" s="216">
        <v>2.0</v>
      </c>
      <c r="D69" s="97">
        <v>0.0</v>
      </c>
      <c r="E69" s="97">
        <v>2.0</v>
      </c>
      <c r="F69" s="216">
        <v>30.0</v>
      </c>
      <c r="G69" s="76">
        <v>3.0</v>
      </c>
      <c r="H69" s="76">
        <v>0.0</v>
      </c>
      <c r="I69" s="76">
        <v>5.0</v>
      </c>
      <c r="J69" s="76">
        <v>1.0</v>
      </c>
      <c r="K69" s="76">
        <v>0.0</v>
      </c>
      <c r="L69" s="76">
        <v>2.0</v>
      </c>
      <c r="M69" s="76">
        <v>2.0</v>
      </c>
      <c r="N69" s="76">
        <v>5.0</v>
      </c>
      <c r="O69" s="76">
        <v>7.0</v>
      </c>
      <c r="P69" s="76">
        <v>2.0</v>
      </c>
      <c r="Q69" s="114">
        <v>3.0</v>
      </c>
    </row>
    <row r="70">
      <c r="A70" s="94" t="s">
        <v>121</v>
      </c>
      <c r="B70" s="94" t="s">
        <v>1344</v>
      </c>
      <c r="C70" s="216">
        <v>3.0</v>
      </c>
      <c r="D70" s="97">
        <v>2.0</v>
      </c>
      <c r="E70" s="97">
        <v>1.0</v>
      </c>
      <c r="F70" s="216">
        <v>11.0</v>
      </c>
      <c r="G70" s="76">
        <v>6.0</v>
      </c>
      <c r="H70" s="76">
        <v>0.0</v>
      </c>
      <c r="I70" s="76">
        <v>2.0</v>
      </c>
      <c r="J70" s="76">
        <v>0.0</v>
      </c>
      <c r="K70" s="76">
        <v>0.0</v>
      </c>
      <c r="L70" s="76">
        <v>2.0</v>
      </c>
      <c r="M70" s="76">
        <v>1.0</v>
      </c>
      <c r="N70" s="97" t="s">
        <v>624</v>
      </c>
      <c r="O70" s="97" t="s">
        <v>624</v>
      </c>
      <c r="P70" s="97" t="s">
        <v>624</v>
      </c>
      <c r="Q70" s="114" t="s">
        <v>624</v>
      </c>
    </row>
    <row r="71">
      <c r="A71" s="94" t="s">
        <v>129</v>
      </c>
      <c r="B71" s="94" t="s">
        <v>549</v>
      </c>
      <c r="C71" s="216">
        <v>7.0</v>
      </c>
      <c r="D71" s="97">
        <v>1.0</v>
      </c>
      <c r="E71" s="97">
        <v>6.0</v>
      </c>
      <c r="F71" s="216">
        <v>24.0</v>
      </c>
      <c r="G71" s="76">
        <v>3.0</v>
      </c>
      <c r="H71" s="76">
        <v>0.0</v>
      </c>
      <c r="I71" s="76">
        <v>1.0</v>
      </c>
      <c r="J71" s="76">
        <v>2.0</v>
      </c>
      <c r="K71" s="76">
        <v>4.0</v>
      </c>
      <c r="L71" s="76">
        <v>1.0</v>
      </c>
      <c r="M71" s="76">
        <v>5.0</v>
      </c>
      <c r="N71" s="76">
        <v>2.0</v>
      </c>
      <c r="O71" s="76">
        <v>0.0</v>
      </c>
      <c r="P71" s="76">
        <v>0.0</v>
      </c>
      <c r="Q71" s="114">
        <v>6.0</v>
      </c>
    </row>
    <row r="72">
      <c r="A72" s="94" t="s">
        <v>161</v>
      </c>
      <c r="B72" s="94" t="s">
        <v>411</v>
      </c>
      <c r="C72" s="216">
        <v>1.0</v>
      </c>
      <c r="D72" s="97">
        <v>1.0</v>
      </c>
      <c r="E72" s="97" t="s">
        <v>624</v>
      </c>
      <c r="F72" s="216">
        <v>4.0</v>
      </c>
      <c r="G72" s="76">
        <v>2.0</v>
      </c>
      <c r="H72" s="76">
        <v>0.0</v>
      </c>
      <c r="I72" s="76">
        <v>0.0</v>
      </c>
      <c r="J72" s="76">
        <v>1.0</v>
      </c>
      <c r="K72" s="76">
        <v>0.0</v>
      </c>
      <c r="L72" s="76">
        <v>0.0</v>
      </c>
      <c r="M72" s="76">
        <v>1.0</v>
      </c>
      <c r="N72" s="97" t="s">
        <v>624</v>
      </c>
      <c r="O72" s="97" t="s">
        <v>624</v>
      </c>
      <c r="P72" s="97" t="s">
        <v>624</v>
      </c>
      <c r="Q72" s="114" t="s">
        <v>624</v>
      </c>
    </row>
    <row r="73">
      <c r="A73" s="94" t="s">
        <v>1066</v>
      </c>
      <c r="B73" s="94" t="s">
        <v>1067</v>
      </c>
      <c r="C73" s="216" t="s">
        <v>624</v>
      </c>
      <c r="D73" s="97" t="s">
        <v>624</v>
      </c>
      <c r="E73" s="97" t="s">
        <v>624</v>
      </c>
      <c r="F73" s="216">
        <v>12.0</v>
      </c>
      <c r="G73" s="76">
        <v>2.0</v>
      </c>
      <c r="H73" s="76">
        <v>0.0</v>
      </c>
      <c r="I73" s="76">
        <v>0.0</v>
      </c>
      <c r="J73" s="76">
        <v>0.0</v>
      </c>
      <c r="K73" s="76">
        <v>10.0</v>
      </c>
      <c r="L73" s="97" t="s">
        <v>624</v>
      </c>
      <c r="M73" s="97" t="s">
        <v>624</v>
      </c>
      <c r="N73" s="97" t="s">
        <v>624</v>
      </c>
      <c r="O73" s="97" t="s">
        <v>624</v>
      </c>
      <c r="P73" s="97" t="s">
        <v>624</v>
      </c>
      <c r="Q73" s="114" t="s">
        <v>624</v>
      </c>
    </row>
    <row r="74">
      <c r="A74" s="94" t="s">
        <v>94</v>
      </c>
      <c r="B74" s="94" t="s">
        <v>1352</v>
      </c>
      <c r="C74" s="216">
        <v>2.0</v>
      </c>
      <c r="D74" s="97">
        <v>1.0</v>
      </c>
      <c r="E74" s="97">
        <v>1.0</v>
      </c>
      <c r="F74" s="216">
        <v>40.0</v>
      </c>
      <c r="G74" s="76">
        <v>5.0</v>
      </c>
      <c r="H74" s="76">
        <v>6.0</v>
      </c>
      <c r="I74" s="76">
        <v>2.0</v>
      </c>
      <c r="J74" s="76">
        <v>5.0</v>
      </c>
      <c r="K74" s="76">
        <v>7.0</v>
      </c>
      <c r="L74" s="76">
        <v>2.0</v>
      </c>
      <c r="M74" s="76">
        <v>2.0</v>
      </c>
      <c r="N74" s="76">
        <v>0.0</v>
      </c>
      <c r="O74" s="76">
        <v>3.0</v>
      </c>
      <c r="P74" s="76">
        <v>1.0</v>
      </c>
      <c r="Q74" s="114">
        <v>7.0</v>
      </c>
    </row>
    <row r="75">
      <c r="A75" s="94" t="s">
        <v>129</v>
      </c>
      <c r="B75" s="94" t="s">
        <v>744</v>
      </c>
      <c r="C75" s="216" t="s">
        <v>624</v>
      </c>
      <c r="D75" s="97" t="s">
        <v>624</v>
      </c>
      <c r="E75" s="97" t="s">
        <v>624</v>
      </c>
      <c r="F75" s="216">
        <v>10.0</v>
      </c>
      <c r="G75" s="76">
        <v>1.0</v>
      </c>
      <c r="H75" s="76">
        <v>0.0</v>
      </c>
      <c r="I75" s="76">
        <v>2.0</v>
      </c>
      <c r="J75" s="76">
        <v>3.0</v>
      </c>
      <c r="K75" s="76">
        <v>1.0</v>
      </c>
      <c r="L75" s="76">
        <v>1.0</v>
      </c>
      <c r="M75" s="76">
        <v>0.0</v>
      </c>
      <c r="N75" s="76">
        <v>0.0</v>
      </c>
      <c r="O75" s="76">
        <v>0.0</v>
      </c>
      <c r="P75" s="76">
        <v>0.0</v>
      </c>
      <c r="Q75" s="114">
        <v>2.0</v>
      </c>
    </row>
    <row r="76">
      <c r="A76" s="94" t="s">
        <v>74</v>
      </c>
      <c r="B76" s="94" t="s">
        <v>1913</v>
      </c>
      <c r="C76" s="216" t="s">
        <v>624</v>
      </c>
      <c r="D76" s="97" t="s">
        <v>624</v>
      </c>
      <c r="E76" s="97" t="s">
        <v>624</v>
      </c>
      <c r="F76" s="216">
        <v>76.0</v>
      </c>
      <c r="G76" s="76">
        <v>7.0</v>
      </c>
      <c r="H76" s="76">
        <v>4.0</v>
      </c>
      <c r="I76" s="76">
        <v>5.0</v>
      </c>
      <c r="J76" s="76">
        <v>1.0</v>
      </c>
      <c r="K76" s="76">
        <v>9.0</v>
      </c>
      <c r="L76" s="76">
        <v>0.0</v>
      </c>
      <c r="M76" s="76">
        <v>0.0</v>
      </c>
      <c r="N76" s="76">
        <v>19.0</v>
      </c>
      <c r="O76" s="76">
        <v>9.0</v>
      </c>
      <c r="P76" s="76">
        <v>8.0</v>
      </c>
      <c r="Q76" s="114">
        <v>14.0</v>
      </c>
    </row>
    <row r="77">
      <c r="A77" s="94" t="s">
        <v>94</v>
      </c>
      <c r="B77" s="94" t="s">
        <v>569</v>
      </c>
      <c r="C77" s="216">
        <v>4.0</v>
      </c>
      <c r="D77" s="97">
        <v>0.0</v>
      </c>
      <c r="E77" s="97">
        <v>4.0</v>
      </c>
      <c r="F77" s="216">
        <v>38.0</v>
      </c>
      <c r="G77" s="76">
        <v>4.0</v>
      </c>
      <c r="H77" s="76">
        <v>1.0</v>
      </c>
      <c r="I77" s="76">
        <v>1.0</v>
      </c>
      <c r="J77" s="76">
        <v>0.0</v>
      </c>
      <c r="K77" s="76">
        <v>0.0</v>
      </c>
      <c r="L77" s="76">
        <v>2.0</v>
      </c>
      <c r="M77" s="76">
        <v>2.0</v>
      </c>
      <c r="N77" s="76">
        <v>4.0</v>
      </c>
      <c r="O77" s="76">
        <v>13.0</v>
      </c>
      <c r="P77" s="76">
        <v>7.0</v>
      </c>
      <c r="Q77" s="114">
        <v>4.0</v>
      </c>
    </row>
    <row r="78">
      <c r="A78" s="94" t="s">
        <v>86</v>
      </c>
      <c r="B78" s="94" t="s">
        <v>614</v>
      </c>
      <c r="C78" s="216">
        <v>2.0</v>
      </c>
      <c r="D78" s="97">
        <v>2.0</v>
      </c>
      <c r="E78" s="97">
        <v>0.0</v>
      </c>
      <c r="F78" s="216">
        <v>89.0</v>
      </c>
      <c r="G78" s="76">
        <v>11.0</v>
      </c>
      <c r="H78" s="76">
        <v>33.0</v>
      </c>
      <c r="I78" s="76">
        <v>15.0</v>
      </c>
      <c r="J78" s="76">
        <v>2.0</v>
      </c>
      <c r="K78" s="76">
        <v>7.0</v>
      </c>
      <c r="L78" s="76">
        <v>0.0</v>
      </c>
      <c r="M78" s="76">
        <v>4.0</v>
      </c>
      <c r="N78" s="76">
        <v>13.0</v>
      </c>
      <c r="O78" s="76">
        <v>4.0</v>
      </c>
      <c r="P78" s="97" t="s">
        <v>624</v>
      </c>
      <c r="Q78" s="114" t="s">
        <v>624</v>
      </c>
    </row>
    <row r="79">
      <c r="A79" s="94" t="s">
        <v>307</v>
      </c>
      <c r="B79" s="94" t="s">
        <v>309</v>
      </c>
      <c r="C79" s="216">
        <v>8.0</v>
      </c>
      <c r="D79" s="97">
        <v>6.0</v>
      </c>
      <c r="E79" s="97">
        <v>2.0</v>
      </c>
      <c r="F79" s="216">
        <v>55.0</v>
      </c>
      <c r="G79" s="76">
        <v>8.0</v>
      </c>
      <c r="H79" s="76">
        <v>23.0</v>
      </c>
      <c r="I79" s="76">
        <v>15.0</v>
      </c>
      <c r="J79" s="76">
        <v>6.0</v>
      </c>
      <c r="K79" s="76">
        <v>0.0</v>
      </c>
      <c r="L79" s="76">
        <v>1.0</v>
      </c>
      <c r="M79" s="76">
        <v>1.0</v>
      </c>
      <c r="N79" s="76">
        <v>0.0</v>
      </c>
      <c r="O79" s="76">
        <v>1.0</v>
      </c>
      <c r="P79" s="97" t="s">
        <v>624</v>
      </c>
      <c r="Q79" s="114" t="s">
        <v>624</v>
      </c>
    </row>
    <row r="80">
      <c r="A80" s="94" t="s">
        <v>129</v>
      </c>
      <c r="B80" s="94" t="s">
        <v>131</v>
      </c>
      <c r="C80" s="216">
        <v>19.0</v>
      </c>
      <c r="D80" s="97">
        <v>5.0</v>
      </c>
      <c r="E80" s="97">
        <v>14.0</v>
      </c>
      <c r="F80" s="216">
        <v>162.0</v>
      </c>
      <c r="G80" s="76">
        <v>9.0</v>
      </c>
      <c r="H80" s="76">
        <v>7.0</v>
      </c>
      <c r="I80" s="76">
        <v>96.0</v>
      </c>
      <c r="J80" s="76">
        <v>6.0</v>
      </c>
      <c r="K80" s="76">
        <v>14.0</v>
      </c>
      <c r="L80" s="76">
        <v>4.0</v>
      </c>
      <c r="M80" s="76">
        <v>11.0</v>
      </c>
      <c r="N80" s="76">
        <v>5.0</v>
      </c>
      <c r="O80" s="76">
        <v>0.0</v>
      </c>
      <c r="P80" s="76">
        <v>5.0</v>
      </c>
      <c r="Q80" s="114">
        <v>5.0</v>
      </c>
    </row>
    <row r="81">
      <c r="A81" s="94" t="s">
        <v>86</v>
      </c>
      <c r="B81" s="94" t="s">
        <v>323</v>
      </c>
      <c r="C81" s="216">
        <v>1.0</v>
      </c>
      <c r="D81" s="97">
        <v>1.0</v>
      </c>
      <c r="E81" s="97" t="s">
        <v>624</v>
      </c>
      <c r="F81" s="216">
        <v>23.0</v>
      </c>
      <c r="G81" s="76">
        <v>2.0</v>
      </c>
      <c r="H81" s="76">
        <v>1.0</v>
      </c>
      <c r="I81" s="76">
        <v>1.0</v>
      </c>
      <c r="J81" s="76">
        <v>3.0</v>
      </c>
      <c r="K81" s="76">
        <v>1.0</v>
      </c>
      <c r="L81" s="76">
        <v>2.0</v>
      </c>
      <c r="M81" s="76">
        <v>3.0</v>
      </c>
      <c r="N81" s="76">
        <v>5.0</v>
      </c>
      <c r="O81" s="76">
        <v>2.0</v>
      </c>
      <c r="P81" s="76">
        <v>1.0</v>
      </c>
      <c r="Q81" s="114">
        <v>2.0</v>
      </c>
    </row>
    <row r="82">
      <c r="A82" s="94" t="s">
        <v>94</v>
      </c>
      <c r="B82" s="94" t="s">
        <v>800</v>
      </c>
      <c r="C82" s="216">
        <v>1.0</v>
      </c>
      <c r="D82" s="97">
        <v>0.0</v>
      </c>
      <c r="E82" s="97">
        <v>1.0</v>
      </c>
      <c r="F82" s="216">
        <v>84.0</v>
      </c>
      <c r="G82" s="76">
        <v>7.0</v>
      </c>
      <c r="H82" s="76">
        <v>0.0</v>
      </c>
      <c r="I82" s="76">
        <v>0.0</v>
      </c>
      <c r="J82" s="76">
        <v>3.0</v>
      </c>
      <c r="K82" s="76">
        <v>1.0</v>
      </c>
      <c r="L82" s="76">
        <v>1.0</v>
      </c>
      <c r="M82" s="76">
        <v>0.0</v>
      </c>
      <c r="N82" s="76">
        <v>7.0</v>
      </c>
      <c r="O82" s="76">
        <v>17.0</v>
      </c>
      <c r="P82" s="76">
        <v>20.0</v>
      </c>
      <c r="Q82" s="114">
        <v>28.0</v>
      </c>
    </row>
    <row r="83">
      <c r="A83" s="94" t="s">
        <v>517</v>
      </c>
      <c r="B83" s="94" t="s">
        <v>1620</v>
      </c>
      <c r="C83" s="216" t="s">
        <v>624</v>
      </c>
      <c r="D83" s="97" t="s">
        <v>624</v>
      </c>
      <c r="E83" s="97" t="s">
        <v>624</v>
      </c>
      <c r="F83" s="216">
        <v>7.0</v>
      </c>
      <c r="G83" s="76">
        <v>1.0</v>
      </c>
      <c r="H83" s="76">
        <v>1.0</v>
      </c>
      <c r="I83" s="76">
        <v>0.0</v>
      </c>
      <c r="J83" s="76">
        <v>1.0</v>
      </c>
      <c r="K83" s="76">
        <v>0.0</v>
      </c>
      <c r="L83" s="76">
        <v>2.0</v>
      </c>
      <c r="M83" s="76">
        <v>0.0</v>
      </c>
      <c r="N83" s="76">
        <v>1.0</v>
      </c>
      <c r="O83" s="76">
        <v>0.0</v>
      </c>
      <c r="P83" s="76">
        <v>0.0</v>
      </c>
      <c r="Q83" s="114">
        <v>1.0</v>
      </c>
    </row>
    <row r="84">
      <c r="A84" s="94" t="s">
        <v>514</v>
      </c>
      <c r="B84" s="94" t="s">
        <v>515</v>
      </c>
      <c r="C84" s="216">
        <v>3.0</v>
      </c>
      <c r="D84" s="97">
        <v>0.0</v>
      </c>
      <c r="E84" s="97">
        <v>3.0</v>
      </c>
      <c r="F84" s="216">
        <v>20.0</v>
      </c>
      <c r="G84" s="76">
        <v>3.0</v>
      </c>
      <c r="H84" s="76">
        <v>1.0</v>
      </c>
      <c r="I84" s="76">
        <v>1.0</v>
      </c>
      <c r="J84" s="76">
        <v>3.0</v>
      </c>
      <c r="K84" s="76">
        <v>0.0</v>
      </c>
      <c r="L84" s="76">
        <v>1.0</v>
      </c>
      <c r="M84" s="76">
        <v>1.0</v>
      </c>
      <c r="N84" s="76">
        <v>6.0</v>
      </c>
      <c r="O84" s="76">
        <v>3.0</v>
      </c>
      <c r="P84" s="76">
        <v>0.0</v>
      </c>
      <c r="Q84" s="114">
        <v>1.0</v>
      </c>
    </row>
    <row r="85">
      <c r="A85" s="94" t="s">
        <v>103</v>
      </c>
      <c r="B85" s="94" t="s">
        <v>531</v>
      </c>
      <c r="C85" s="216">
        <v>3.0</v>
      </c>
      <c r="D85" s="97">
        <v>1.0</v>
      </c>
      <c r="E85" s="97">
        <v>2.0</v>
      </c>
      <c r="F85" s="216">
        <v>21.0</v>
      </c>
      <c r="G85" s="76">
        <v>8.0</v>
      </c>
      <c r="H85" s="76">
        <v>2.0</v>
      </c>
      <c r="I85" s="76">
        <v>11.0</v>
      </c>
      <c r="J85" s="97" t="s">
        <v>624</v>
      </c>
      <c r="K85" s="97" t="s">
        <v>624</v>
      </c>
      <c r="L85" s="97" t="s">
        <v>624</v>
      </c>
      <c r="M85" s="97" t="s">
        <v>624</v>
      </c>
      <c r="N85" s="97" t="s">
        <v>624</v>
      </c>
      <c r="O85" s="97" t="s">
        <v>624</v>
      </c>
      <c r="P85" s="97" t="s">
        <v>624</v>
      </c>
      <c r="Q85" s="114" t="s">
        <v>624</v>
      </c>
    </row>
    <row r="86">
      <c r="A86" s="94" t="s">
        <v>307</v>
      </c>
      <c r="B86" s="94" t="s">
        <v>314</v>
      </c>
      <c r="C86" s="216">
        <v>11.0</v>
      </c>
      <c r="D86" s="97">
        <v>9.0</v>
      </c>
      <c r="E86" s="97">
        <v>2.0</v>
      </c>
      <c r="F86" s="216">
        <v>53.0</v>
      </c>
      <c r="G86" s="76">
        <v>13.0</v>
      </c>
      <c r="H86" s="76">
        <v>20.0</v>
      </c>
      <c r="I86" s="76">
        <v>14.0</v>
      </c>
      <c r="J86" s="76">
        <v>4.0</v>
      </c>
      <c r="K86" s="76">
        <v>0.0</v>
      </c>
      <c r="L86" s="76">
        <v>0.0</v>
      </c>
      <c r="M86" s="76">
        <v>0.0</v>
      </c>
      <c r="N86" s="76">
        <v>0.0</v>
      </c>
      <c r="O86" s="76">
        <v>2.0</v>
      </c>
      <c r="P86" s="97" t="s">
        <v>624</v>
      </c>
      <c r="Q86" s="114" t="s">
        <v>624</v>
      </c>
    </row>
    <row r="87">
      <c r="A87" s="94" t="s">
        <v>514</v>
      </c>
      <c r="B87" s="94" t="s">
        <v>1373</v>
      </c>
      <c r="C87" s="216">
        <v>1.0</v>
      </c>
      <c r="D87" s="97">
        <v>1.0</v>
      </c>
      <c r="E87" s="97" t="s">
        <v>624</v>
      </c>
      <c r="F87" s="216">
        <v>5.0</v>
      </c>
      <c r="G87" s="76">
        <v>3.0</v>
      </c>
      <c r="H87" s="76">
        <v>0.0</v>
      </c>
      <c r="I87" s="76">
        <v>1.0</v>
      </c>
      <c r="J87" s="76">
        <v>1.0</v>
      </c>
      <c r="K87" s="97" t="s">
        <v>624</v>
      </c>
      <c r="L87" s="97" t="s">
        <v>624</v>
      </c>
      <c r="M87" s="97" t="s">
        <v>624</v>
      </c>
      <c r="N87" s="97" t="s">
        <v>624</v>
      </c>
      <c r="O87" s="97" t="s">
        <v>624</v>
      </c>
      <c r="P87" s="97" t="s">
        <v>624</v>
      </c>
      <c r="Q87" s="114" t="s">
        <v>624</v>
      </c>
    </row>
    <row r="88">
      <c r="A88" s="94" t="s">
        <v>307</v>
      </c>
      <c r="B88" s="94" t="s">
        <v>679</v>
      </c>
      <c r="C88" s="216">
        <v>1.0</v>
      </c>
      <c r="D88" s="97">
        <v>1.0</v>
      </c>
      <c r="E88" s="97" t="s">
        <v>624</v>
      </c>
      <c r="F88" s="216">
        <v>6.0</v>
      </c>
      <c r="G88" s="76">
        <v>6.0</v>
      </c>
      <c r="H88" s="97" t="s">
        <v>624</v>
      </c>
      <c r="I88" s="97" t="s">
        <v>624</v>
      </c>
      <c r="J88" s="97" t="s">
        <v>624</v>
      </c>
      <c r="K88" s="97" t="s">
        <v>624</v>
      </c>
      <c r="L88" s="97" t="s">
        <v>624</v>
      </c>
      <c r="M88" s="97" t="s">
        <v>624</v>
      </c>
      <c r="N88" s="97" t="s">
        <v>624</v>
      </c>
      <c r="O88" s="97" t="s">
        <v>624</v>
      </c>
      <c r="P88" s="97" t="s">
        <v>624</v>
      </c>
      <c r="Q88" s="114" t="s">
        <v>624</v>
      </c>
    </row>
    <row r="89">
      <c r="A89" s="94" t="s">
        <v>86</v>
      </c>
      <c r="B89" s="94" t="s">
        <v>1001</v>
      </c>
      <c r="C89" s="216">
        <v>3.0</v>
      </c>
      <c r="D89" s="97">
        <v>0.0</v>
      </c>
      <c r="E89" s="97">
        <v>3.0</v>
      </c>
      <c r="F89" s="216">
        <v>101.0</v>
      </c>
      <c r="G89" s="76">
        <v>3.0</v>
      </c>
      <c r="H89" s="76">
        <v>4.0</v>
      </c>
      <c r="I89" s="76">
        <v>0.0</v>
      </c>
      <c r="J89" s="76">
        <v>0.0</v>
      </c>
      <c r="K89" s="76">
        <v>0.0</v>
      </c>
      <c r="L89" s="76">
        <v>2.0</v>
      </c>
      <c r="M89" s="76">
        <v>5.0</v>
      </c>
      <c r="N89" s="76">
        <v>26.0</v>
      </c>
      <c r="O89" s="76">
        <v>14.0</v>
      </c>
      <c r="P89" s="76">
        <v>25.0</v>
      </c>
      <c r="Q89" s="114">
        <v>22.0</v>
      </c>
    </row>
    <row r="90">
      <c r="A90" s="94" t="s">
        <v>514</v>
      </c>
      <c r="B90" s="94" t="s">
        <v>1730</v>
      </c>
      <c r="C90" s="216" t="s">
        <v>624</v>
      </c>
      <c r="D90" s="97" t="s">
        <v>624</v>
      </c>
      <c r="E90" s="97" t="s">
        <v>624</v>
      </c>
      <c r="F90" s="216">
        <v>10.0</v>
      </c>
      <c r="G90" s="76">
        <v>1.0</v>
      </c>
      <c r="H90" s="76">
        <v>0.0</v>
      </c>
      <c r="I90" s="76">
        <v>1.0</v>
      </c>
      <c r="J90" s="76">
        <v>0.0</v>
      </c>
      <c r="K90" s="76">
        <v>0.0</v>
      </c>
      <c r="L90" s="76">
        <v>2.0</v>
      </c>
      <c r="M90" s="76">
        <v>0.0</v>
      </c>
      <c r="N90" s="76">
        <v>2.0</v>
      </c>
      <c r="O90" s="76">
        <v>2.0</v>
      </c>
      <c r="P90" s="76">
        <v>0.0</v>
      </c>
      <c r="Q90" s="114">
        <v>2.0</v>
      </c>
    </row>
    <row r="91">
      <c r="A91" s="94" t="s">
        <v>86</v>
      </c>
      <c r="B91" s="94" t="s">
        <v>1384</v>
      </c>
      <c r="C91" s="216">
        <v>1.0</v>
      </c>
      <c r="D91" s="97">
        <v>1.0</v>
      </c>
      <c r="E91" s="97" t="s">
        <v>624</v>
      </c>
      <c r="F91" s="216">
        <v>17.0</v>
      </c>
      <c r="G91" s="76">
        <v>1.0</v>
      </c>
      <c r="H91" s="76">
        <v>0.0</v>
      </c>
      <c r="I91" s="76">
        <v>0.0</v>
      </c>
      <c r="J91" s="76">
        <v>0.0</v>
      </c>
      <c r="K91" s="76">
        <v>8.0</v>
      </c>
      <c r="L91" s="76">
        <v>6.0</v>
      </c>
      <c r="M91" s="76">
        <v>0.0</v>
      </c>
      <c r="N91" s="76">
        <v>2.0</v>
      </c>
      <c r="O91" s="97" t="s">
        <v>624</v>
      </c>
      <c r="P91" s="97" t="s">
        <v>624</v>
      </c>
      <c r="Q91" s="114" t="s">
        <v>624</v>
      </c>
    </row>
    <row r="92">
      <c r="A92" s="94" t="s">
        <v>517</v>
      </c>
      <c r="B92" s="94" t="s">
        <v>519</v>
      </c>
      <c r="C92" s="216">
        <v>3.0</v>
      </c>
      <c r="D92" s="97">
        <v>0.0</v>
      </c>
      <c r="E92" s="97">
        <v>3.0</v>
      </c>
      <c r="F92" s="216">
        <v>10.0</v>
      </c>
      <c r="G92" s="76">
        <v>4.0</v>
      </c>
      <c r="H92" s="76">
        <v>1.0</v>
      </c>
      <c r="I92" s="76">
        <v>1.0</v>
      </c>
      <c r="J92" s="76">
        <v>1.0</v>
      </c>
      <c r="K92" s="76">
        <v>0.0</v>
      </c>
      <c r="L92" s="76">
        <v>0.0</v>
      </c>
      <c r="M92" s="76">
        <v>2.0</v>
      </c>
      <c r="N92" s="76">
        <v>0.0</v>
      </c>
      <c r="O92" s="76">
        <v>0.0</v>
      </c>
      <c r="P92" s="76">
        <v>1.0</v>
      </c>
      <c r="Q92" s="114" t="s">
        <v>624</v>
      </c>
    </row>
    <row r="93">
      <c r="A93" s="94" t="s">
        <v>195</v>
      </c>
      <c r="B93" s="94" t="s">
        <v>197</v>
      </c>
      <c r="C93" s="216" t="s">
        <v>624</v>
      </c>
      <c r="D93" s="97" t="s">
        <v>624</v>
      </c>
      <c r="E93" s="97" t="s">
        <v>624</v>
      </c>
      <c r="F93" s="216">
        <v>15.0</v>
      </c>
      <c r="G93" s="76">
        <v>3.0</v>
      </c>
      <c r="H93" s="76">
        <v>3.0</v>
      </c>
      <c r="I93" s="76">
        <v>8.0</v>
      </c>
      <c r="J93" s="76">
        <v>0.0</v>
      </c>
      <c r="K93" s="76">
        <v>0.0</v>
      </c>
      <c r="L93" s="76">
        <v>0.0</v>
      </c>
      <c r="M93" s="76">
        <v>0.0</v>
      </c>
      <c r="N93" s="76">
        <v>0.0</v>
      </c>
      <c r="O93" s="76">
        <v>0.0</v>
      </c>
      <c r="P93" s="76">
        <v>0.0</v>
      </c>
      <c r="Q93" s="114">
        <v>1.0</v>
      </c>
    </row>
    <row r="94">
      <c r="A94" s="94" t="s">
        <v>171</v>
      </c>
      <c r="B94" s="94" t="s">
        <v>173</v>
      </c>
      <c r="C94" s="216">
        <v>7.0</v>
      </c>
      <c r="D94" s="97">
        <v>3.0</v>
      </c>
      <c r="E94" s="97">
        <v>4.0</v>
      </c>
      <c r="F94" s="216">
        <v>33.0</v>
      </c>
      <c r="G94" s="76">
        <v>6.0</v>
      </c>
      <c r="H94" s="76">
        <v>3.0</v>
      </c>
      <c r="I94" s="76">
        <v>1.0</v>
      </c>
      <c r="J94" s="76">
        <v>2.0</v>
      </c>
      <c r="K94" s="76">
        <v>5.0</v>
      </c>
      <c r="L94" s="76">
        <v>5.0</v>
      </c>
      <c r="M94" s="76">
        <v>2.0</v>
      </c>
      <c r="N94" s="76">
        <v>1.0</v>
      </c>
      <c r="O94" s="76">
        <v>1.0</v>
      </c>
      <c r="P94" s="76">
        <v>1.0</v>
      </c>
      <c r="Q94" s="114">
        <v>6.0</v>
      </c>
    </row>
    <row r="95">
      <c r="A95" s="94" t="s">
        <v>234</v>
      </c>
      <c r="B95" s="94" t="s">
        <v>636</v>
      </c>
      <c r="C95" s="216" t="s">
        <v>624</v>
      </c>
      <c r="D95" s="97" t="s">
        <v>624</v>
      </c>
      <c r="E95" s="97" t="s">
        <v>624</v>
      </c>
      <c r="F95" s="216">
        <v>15.0</v>
      </c>
      <c r="G95" s="76">
        <v>4.0</v>
      </c>
      <c r="H95" s="76">
        <v>8.0</v>
      </c>
      <c r="I95" s="76">
        <v>2.0</v>
      </c>
      <c r="J95" s="76">
        <v>0.0</v>
      </c>
      <c r="K95" s="76">
        <v>1.0</v>
      </c>
      <c r="L95" s="97" t="s">
        <v>624</v>
      </c>
      <c r="M95" s="97" t="s">
        <v>624</v>
      </c>
      <c r="N95" s="97" t="s">
        <v>624</v>
      </c>
      <c r="O95" s="97" t="s">
        <v>624</v>
      </c>
      <c r="P95" s="97" t="s">
        <v>624</v>
      </c>
      <c r="Q95" s="114" t="s">
        <v>624</v>
      </c>
    </row>
    <row r="96">
      <c r="A96" s="94" t="s">
        <v>86</v>
      </c>
      <c r="B96" s="94" t="s">
        <v>740</v>
      </c>
      <c r="C96" s="216">
        <v>1.0</v>
      </c>
      <c r="D96" s="97">
        <v>0.0</v>
      </c>
      <c r="E96" s="97">
        <v>1.0</v>
      </c>
      <c r="F96" s="216">
        <v>7.0</v>
      </c>
      <c r="G96" s="76">
        <v>3.0</v>
      </c>
      <c r="H96" s="76">
        <v>0.0</v>
      </c>
      <c r="I96" s="76">
        <v>1.0</v>
      </c>
      <c r="J96" s="76">
        <v>0.0</v>
      </c>
      <c r="K96" s="76">
        <v>3.0</v>
      </c>
      <c r="L96" s="97" t="s">
        <v>624</v>
      </c>
      <c r="M96" s="97" t="s">
        <v>624</v>
      </c>
      <c r="N96" s="97" t="s">
        <v>624</v>
      </c>
      <c r="O96" s="97" t="s">
        <v>624</v>
      </c>
      <c r="P96" s="97" t="s">
        <v>624</v>
      </c>
      <c r="Q96" s="114" t="s">
        <v>624</v>
      </c>
    </row>
    <row r="97">
      <c r="A97" s="94" t="s">
        <v>936</v>
      </c>
      <c r="B97" s="94" t="s">
        <v>1394</v>
      </c>
      <c r="C97" s="216">
        <v>1.0</v>
      </c>
      <c r="D97" s="97">
        <v>0.0</v>
      </c>
      <c r="E97" s="97">
        <v>1.0</v>
      </c>
      <c r="F97" s="216">
        <v>14.0</v>
      </c>
      <c r="G97" s="76">
        <v>1.0</v>
      </c>
      <c r="H97" s="76">
        <v>0.0</v>
      </c>
      <c r="I97" s="76">
        <v>0.0</v>
      </c>
      <c r="J97" s="76">
        <v>1.0</v>
      </c>
      <c r="K97" s="76">
        <v>0.0</v>
      </c>
      <c r="L97" s="76">
        <v>2.0</v>
      </c>
      <c r="M97" s="76">
        <v>1.0</v>
      </c>
      <c r="N97" s="76">
        <v>1.0</v>
      </c>
      <c r="O97" s="76">
        <v>8.0</v>
      </c>
      <c r="P97" s="97" t="s">
        <v>624</v>
      </c>
      <c r="Q97" s="114" t="s">
        <v>624</v>
      </c>
    </row>
    <row r="98">
      <c r="A98" s="94" t="s">
        <v>86</v>
      </c>
      <c r="B98" s="94" t="s">
        <v>433</v>
      </c>
      <c r="C98" s="216" t="s">
        <v>624</v>
      </c>
      <c r="D98" s="97" t="s">
        <v>624</v>
      </c>
      <c r="E98" s="97" t="s">
        <v>624</v>
      </c>
      <c r="F98" s="216">
        <v>44.0</v>
      </c>
      <c r="G98" s="76">
        <v>1.0</v>
      </c>
      <c r="H98" s="76">
        <v>2.0</v>
      </c>
      <c r="I98" s="76">
        <v>4.0</v>
      </c>
      <c r="J98" s="76">
        <v>5.0</v>
      </c>
      <c r="K98" s="76">
        <v>7.0</v>
      </c>
      <c r="L98" s="76">
        <v>5.0</v>
      </c>
      <c r="M98" s="76">
        <v>5.0</v>
      </c>
      <c r="N98" s="76">
        <v>7.0</v>
      </c>
      <c r="O98" s="76">
        <v>1.0</v>
      </c>
      <c r="P98" s="76">
        <v>1.0</v>
      </c>
      <c r="Q98" s="114">
        <v>6.0</v>
      </c>
    </row>
    <row r="99">
      <c r="A99" s="94" t="s">
        <v>670</v>
      </c>
      <c r="B99" s="94" t="s">
        <v>1399</v>
      </c>
      <c r="C99" s="216">
        <v>3.0</v>
      </c>
      <c r="D99" s="97">
        <v>3.0</v>
      </c>
      <c r="E99" s="97" t="s">
        <v>624</v>
      </c>
      <c r="F99" s="216">
        <v>61.0</v>
      </c>
      <c r="G99" s="76">
        <v>6.0</v>
      </c>
      <c r="H99" s="76">
        <v>11.0</v>
      </c>
      <c r="I99" s="76">
        <v>9.0</v>
      </c>
      <c r="J99" s="76">
        <v>11.0</v>
      </c>
      <c r="K99" s="76">
        <v>19.0</v>
      </c>
      <c r="L99" s="76">
        <v>3.0</v>
      </c>
      <c r="M99" s="76">
        <v>2.0</v>
      </c>
      <c r="N99" s="97" t="s">
        <v>624</v>
      </c>
      <c r="O99" s="97" t="s">
        <v>624</v>
      </c>
      <c r="P99" s="97" t="s">
        <v>624</v>
      </c>
      <c r="Q99" s="114" t="s">
        <v>624</v>
      </c>
    </row>
    <row r="100">
      <c r="A100" s="94" t="s">
        <v>439</v>
      </c>
      <c r="B100" s="94" t="s">
        <v>1040</v>
      </c>
      <c r="C100" s="216">
        <v>1.0</v>
      </c>
      <c r="D100" s="97">
        <v>1.0</v>
      </c>
      <c r="E100" s="97" t="s">
        <v>624</v>
      </c>
      <c r="F100" s="216">
        <v>3.0</v>
      </c>
      <c r="G100" s="76">
        <v>2.0</v>
      </c>
      <c r="H100" s="76">
        <v>1.0</v>
      </c>
      <c r="I100" s="97" t="s">
        <v>624</v>
      </c>
      <c r="J100" s="97" t="s">
        <v>624</v>
      </c>
      <c r="K100" s="97" t="s">
        <v>624</v>
      </c>
      <c r="L100" s="97" t="s">
        <v>624</v>
      </c>
      <c r="M100" s="97" t="s">
        <v>624</v>
      </c>
      <c r="N100" s="97" t="s">
        <v>624</v>
      </c>
      <c r="O100" s="97" t="s">
        <v>624</v>
      </c>
      <c r="P100" s="97" t="s">
        <v>624</v>
      </c>
      <c r="Q100" s="114" t="s">
        <v>624</v>
      </c>
    </row>
    <row r="101">
      <c r="A101" s="94" t="s">
        <v>94</v>
      </c>
      <c r="B101" s="94" t="s">
        <v>447</v>
      </c>
      <c r="C101" s="216" t="s">
        <v>624</v>
      </c>
      <c r="D101" s="97" t="s">
        <v>624</v>
      </c>
      <c r="E101" s="97" t="s">
        <v>624</v>
      </c>
      <c r="F101" s="216">
        <v>15.0</v>
      </c>
      <c r="G101" s="76">
        <v>1.0</v>
      </c>
      <c r="H101" s="76">
        <v>0.0</v>
      </c>
      <c r="I101" s="76">
        <v>1.0</v>
      </c>
      <c r="J101" s="76">
        <v>1.0</v>
      </c>
      <c r="K101" s="76">
        <v>2.0</v>
      </c>
      <c r="L101" s="76">
        <v>2.0</v>
      </c>
      <c r="M101" s="76">
        <v>2.0</v>
      </c>
      <c r="N101" s="76">
        <v>4.0</v>
      </c>
      <c r="O101" s="76">
        <v>1.0</v>
      </c>
      <c r="P101" s="76">
        <v>0.0</v>
      </c>
      <c r="Q101" s="114">
        <v>1.0</v>
      </c>
    </row>
    <row r="102">
      <c r="A102" s="94" t="s">
        <v>94</v>
      </c>
      <c r="B102" s="94" t="s">
        <v>577</v>
      </c>
      <c r="C102" s="216">
        <v>1.0</v>
      </c>
      <c r="D102" s="97">
        <v>0.0</v>
      </c>
      <c r="E102" s="97">
        <v>1.0</v>
      </c>
      <c r="F102" s="216">
        <v>28.0</v>
      </c>
      <c r="G102" s="76">
        <v>1.0</v>
      </c>
      <c r="H102" s="76">
        <v>0.0</v>
      </c>
      <c r="I102" s="76">
        <v>1.0</v>
      </c>
      <c r="J102" s="76">
        <v>2.0</v>
      </c>
      <c r="K102" s="76">
        <v>0.0</v>
      </c>
      <c r="L102" s="76">
        <v>1.0</v>
      </c>
      <c r="M102" s="76">
        <v>1.0</v>
      </c>
      <c r="N102" s="76">
        <v>0.0</v>
      </c>
      <c r="O102" s="76">
        <v>5.0</v>
      </c>
      <c r="P102" s="76">
        <v>9.0</v>
      </c>
      <c r="Q102" s="114">
        <v>8.0</v>
      </c>
    </row>
    <row r="103">
      <c r="A103" s="94" t="s">
        <v>86</v>
      </c>
      <c r="B103" s="94" t="s">
        <v>763</v>
      </c>
      <c r="C103" s="216" t="s">
        <v>624</v>
      </c>
      <c r="D103" s="97" t="s">
        <v>624</v>
      </c>
      <c r="E103" s="97" t="s">
        <v>624</v>
      </c>
      <c r="F103" s="216">
        <v>2.0</v>
      </c>
      <c r="G103" s="76">
        <v>2.0</v>
      </c>
      <c r="H103" s="76">
        <v>0.0</v>
      </c>
      <c r="I103" s="76">
        <v>0.0</v>
      </c>
      <c r="J103" s="76">
        <v>0.0</v>
      </c>
      <c r="K103" s="76">
        <v>0.0</v>
      </c>
      <c r="L103" s="97" t="s">
        <v>624</v>
      </c>
      <c r="M103" s="97" t="s">
        <v>624</v>
      </c>
      <c r="N103" s="97" t="s">
        <v>624</v>
      </c>
      <c r="O103" s="97" t="s">
        <v>624</v>
      </c>
      <c r="P103" s="97" t="s">
        <v>624</v>
      </c>
      <c r="Q103" s="114" t="s">
        <v>624</v>
      </c>
    </row>
    <row r="104">
      <c r="A104" s="94" t="s">
        <v>129</v>
      </c>
      <c r="B104" s="94" t="s">
        <v>1050</v>
      </c>
      <c r="C104" s="216">
        <v>1.0</v>
      </c>
      <c r="D104" s="97">
        <v>0.0</v>
      </c>
      <c r="E104" s="97">
        <v>1.0</v>
      </c>
      <c r="F104" s="216">
        <v>15.0</v>
      </c>
      <c r="G104" s="76">
        <v>1.0</v>
      </c>
      <c r="H104" s="76">
        <v>0.0</v>
      </c>
      <c r="I104" s="76">
        <v>2.0</v>
      </c>
      <c r="J104" s="76">
        <v>0.0</v>
      </c>
      <c r="K104" s="76">
        <v>3.0</v>
      </c>
      <c r="L104" s="76">
        <v>0.0</v>
      </c>
      <c r="M104" s="76">
        <v>2.0</v>
      </c>
      <c r="N104" s="76">
        <v>0.0</v>
      </c>
      <c r="O104" s="76">
        <v>0.0</v>
      </c>
      <c r="P104" s="76">
        <v>2.0</v>
      </c>
      <c r="Q104" s="114">
        <v>5.0</v>
      </c>
    </row>
    <row r="105">
      <c r="A105" s="94" t="s">
        <v>86</v>
      </c>
      <c r="B105" s="94" t="s">
        <v>1924</v>
      </c>
      <c r="C105" s="216" t="s">
        <v>624</v>
      </c>
      <c r="D105" s="97" t="s">
        <v>624</v>
      </c>
      <c r="E105" s="97" t="s">
        <v>624</v>
      </c>
      <c r="F105" s="216">
        <v>25.0</v>
      </c>
      <c r="G105" s="76">
        <v>15.0</v>
      </c>
      <c r="H105" s="76">
        <v>2.0</v>
      </c>
      <c r="I105" s="76">
        <v>0.0</v>
      </c>
      <c r="J105" s="76">
        <v>1.0</v>
      </c>
      <c r="K105" s="76">
        <v>0.0</v>
      </c>
      <c r="L105" s="76">
        <v>0.0</v>
      </c>
      <c r="M105" s="76">
        <v>0.0</v>
      </c>
      <c r="N105" s="76">
        <v>1.0</v>
      </c>
      <c r="O105" s="76">
        <v>0.0</v>
      </c>
      <c r="P105" s="76">
        <v>0.0</v>
      </c>
      <c r="Q105" s="114">
        <v>6.0</v>
      </c>
    </row>
    <row r="106">
      <c r="A106" s="94" t="s">
        <v>711</v>
      </c>
      <c r="B106" s="94" t="s">
        <v>713</v>
      </c>
      <c r="C106" s="216" t="s">
        <v>624</v>
      </c>
      <c r="D106" s="97" t="s">
        <v>624</v>
      </c>
      <c r="E106" s="97" t="s">
        <v>624</v>
      </c>
      <c r="F106" s="216">
        <v>44.0</v>
      </c>
      <c r="G106" s="76">
        <v>2.0</v>
      </c>
      <c r="H106" s="76">
        <v>1.0</v>
      </c>
      <c r="I106" s="76">
        <v>0.0</v>
      </c>
      <c r="J106" s="76">
        <v>2.0</v>
      </c>
      <c r="K106" s="76">
        <v>0.0</v>
      </c>
      <c r="L106" s="76">
        <v>0.0</v>
      </c>
      <c r="M106" s="76">
        <v>1.0</v>
      </c>
      <c r="N106" s="76">
        <v>5.0</v>
      </c>
      <c r="O106" s="76">
        <v>14.0</v>
      </c>
      <c r="P106" s="76">
        <v>2.0</v>
      </c>
      <c r="Q106" s="114">
        <v>17.0</v>
      </c>
    </row>
    <row r="107">
      <c r="A107" s="94" t="s">
        <v>94</v>
      </c>
      <c r="B107" s="94" t="s">
        <v>96</v>
      </c>
      <c r="C107" s="216" t="s">
        <v>624</v>
      </c>
      <c r="D107" s="97" t="s">
        <v>624</v>
      </c>
      <c r="E107" s="97" t="s">
        <v>624</v>
      </c>
      <c r="F107" s="216">
        <v>234.0</v>
      </c>
      <c r="G107" s="76">
        <v>3.0</v>
      </c>
      <c r="H107" s="76">
        <v>0.0</v>
      </c>
      <c r="I107" s="76">
        <v>1.0</v>
      </c>
      <c r="J107" s="76">
        <v>1.0</v>
      </c>
      <c r="K107" s="76">
        <v>1.0</v>
      </c>
      <c r="L107" s="76">
        <v>24.0</v>
      </c>
      <c r="M107" s="76">
        <v>55.0</v>
      </c>
      <c r="N107" s="76">
        <v>69.0</v>
      </c>
      <c r="O107" s="76">
        <v>37.0</v>
      </c>
      <c r="P107" s="76">
        <v>9.0</v>
      </c>
      <c r="Q107" s="114">
        <v>34.0</v>
      </c>
    </row>
    <row r="108">
      <c r="A108" s="94" t="s">
        <v>188</v>
      </c>
      <c r="B108" s="94" t="s">
        <v>881</v>
      </c>
      <c r="C108" s="216">
        <v>1.0</v>
      </c>
      <c r="D108" s="97">
        <v>0.0</v>
      </c>
      <c r="E108" s="97">
        <v>1.0</v>
      </c>
      <c r="F108" s="216">
        <v>5.0</v>
      </c>
      <c r="G108" s="76">
        <v>2.0</v>
      </c>
      <c r="H108" s="76">
        <v>2.0</v>
      </c>
      <c r="I108" s="76">
        <v>1.0</v>
      </c>
      <c r="J108" s="97" t="s">
        <v>624</v>
      </c>
      <c r="K108" s="97" t="s">
        <v>624</v>
      </c>
      <c r="L108" s="97" t="s">
        <v>624</v>
      </c>
      <c r="M108" s="97" t="s">
        <v>624</v>
      </c>
      <c r="N108" s="97" t="s">
        <v>624</v>
      </c>
      <c r="O108" s="97" t="s">
        <v>624</v>
      </c>
      <c r="P108" s="97" t="s">
        <v>624</v>
      </c>
      <c r="Q108" s="114" t="s">
        <v>624</v>
      </c>
    </row>
    <row r="109">
      <c r="A109" s="94" t="s">
        <v>493</v>
      </c>
      <c r="B109" s="94" t="s">
        <v>495</v>
      </c>
      <c r="C109" s="216">
        <v>7.0</v>
      </c>
      <c r="D109" s="97">
        <v>1.0</v>
      </c>
      <c r="E109" s="97">
        <v>6.0</v>
      </c>
      <c r="F109" s="216">
        <v>59.0</v>
      </c>
      <c r="G109" s="76">
        <v>2.0</v>
      </c>
      <c r="H109" s="76">
        <v>0.0</v>
      </c>
      <c r="I109" s="76">
        <v>1.0</v>
      </c>
      <c r="J109" s="76">
        <v>1.0</v>
      </c>
      <c r="K109" s="76">
        <v>0.0</v>
      </c>
      <c r="L109" s="76">
        <v>1.0</v>
      </c>
      <c r="M109" s="76">
        <v>14.0</v>
      </c>
      <c r="N109" s="76">
        <v>8.0</v>
      </c>
      <c r="O109" s="76">
        <v>20.0</v>
      </c>
      <c r="P109" s="76">
        <v>11.0</v>
      </c>
      <c r="Q109" s="114">
        <v>1.0</v>
      </c>
    </row>
    <row r="110">
      <c r="A110" s="94" t="s">
        <v>86</v>
      </c>
      <c r="B110" s="94" t="s">
        <v>790</v>
      </c>
      <c r="C110" s="216">
        <v>3.0</v>
      </c>
      <c r="D110" s="97">
        <v>0.0</v>
      </c>
      <c r="E110" s="97">
        <v>3.0</v>
      </c>
      <c r="F110" s="216">
        <v>6.0</v>
      </c>
      <c r="G110" s="76">
        <v>1.0</v>
      </c>
      <c r="H110" s="76">
        <v>2.0</v>
      </c>
      <c r="I110" s="76">
        <v>0.0</v>
      </c>
      <c r="J110" s="76">
        <v>1.0</v>
      </c>
      <c r="K110" s="76">
        <v>0.0</v>
      </c>
      <c r="L110" s="76">
        <v>0.0</v>
      </c>
      <c r="M110" s="76">
        <v>1.0</v>
      </c>
      <c r="N110" s="76">
        <v>0.0</v>
      </c>
      <c r="O110" s="76">
        <v>0.0</v>
      </c>
      <c r="P110" s="76">
        <v>0.0</v>
      </c>
      <c r="Q110" s="114">
        <v>1.0</v>
      </c>
    </row>
    <row r="111">
      <c r="A111" s="94" t="s">
        <v>181</v>
      </c>
      <c r="B111" s="94" t="s">
        <v>183</v>
      </c>
      <c r="C111" s="216">
        <v>3.0</v>
      </c>
      <c r="D111" s="97">
        <v>3.0</v>
      </c>
      <c r="E111" s="97" t="s">
        <v>624</v>
      </c>
      <c r="F111" s="216">
        <v>33.0</v>
      </c>
      <c r="G111" s="76">
        <v>4.0</v>
      </c>
      <c r="H111" s="76">
        <v>23.0</v>
      </c>
      <c r="I111" s="76">
        <v>3.0</v>
      </c>
      <c r="J111" s="76">
        <v>0.0</v>
      </c>
      <c r="K111" s="76">
        <v>0.0</v>
      </c>
      <c r="L111" s="76">
        <v>0.0</v>
      </c>
      <c r="M111" s="76">
        <v>0.0</v>
      </c>
      <c r="N111" s="76">
        <v>0.0</v>
      </c>
      <c r="O111" s="76">
        <v>1.0</v>
      </c>
      <c r="P111" s="76">
        <v>2.0</v>
      </c>
      <c r="Q111" s="114" t="s">
        <v>624</v>
      </c>
    </row>
    <row r="112">
      <c r="A112" s="94" t="s">
        <v>86</v>
      </c>
      <c r="B112" s="94" t="s">
        <v>540</v>
      </c>
      <c r="C112" s="216">
        <v>2.0</v>
      </c>
      <c r="D112" s="97">
        <v>0.0</v>
      </c>
      <c r="E112" s="97">
        <v>2.0</v>
      </c>
      <c r="F112" s="216">
        <v>11.0</v>
      </c>
      <c r="G112" s="76">
        <v>3.0</v>
      </c>
      <c r="H112" s="76">
        <v>1.0</v>
      </c>
      <c r="I112" s="76">
        <v>0.0</v>
      </c>
      <c r="J112" s="76">
        <v>3.0</v>
      </c>
      <c r="K112" s="76">
        <v>1.0</v>
      </c>
      <c r="L112" s="76">
        <v>0.0</v>
      </c>
      <c r="M112" s="76">
        <v>2.0</v>
      </c>
      <c r="N112" s="76">
        <v>0.0</v>
      </c>
      <c r="O112" s="76">
        <v>0.0</v>
      </c>
      <c r="P112" s="76">
        <v>0.0</v>
      </c>
      <c r="Q112" s="114">
        <v>1.0</v>
      </c>
    </row>
    <row r="113">
      <c r="A113" s="94" t="s">
        <v>625</v>
      </c>
      <c r="B113" s="94" t="s">
        <v>627</v>
      </c>
      <c r="C113" s="216" t="s">
        <v>624</v>
      </c>
      <c r="D113" s="97" t="s">
        <v>624</v>
      </c>
      <c r="E113" s="97" t="s">
        <v>624</v>
      </c>
      <c r="F113" s="216">
        <v>10.0</v>
      </c>
      <c r="G113" s="76">
        <v>1.0</v>
      </c>
      <c r="H113" s="76">
        <v>0.0</v>
      </c>
      <c r="I113" s="76">
        <v>0.0</v>
      </c>
      <c r="J113" s="76">
        <v>0.0</v>
      </c>
      <c r="K113" s="76">
        <v>0.0</v>
      </c>
      <c r="L113" s="76">
        <v>0.0</v>
      </c>
      <c r="M113" s="76">
        <v>1.0</v>
      </c>
      <c r="N113" s="76">
        <v>1.0</v>
      </c>
      <c r="O113" s="76">
        <v>1.0</v>
      </c>
      <c r="P113" s="76">
        <v>1.0</v>
      </c>
      <c r="Q113" s="114">
        <v>5.0</v>
      </c>
    </row>
    <row r="114">
      <c r="A114" s="94" t="s">
        <v>129</v>
      </c>
      <c r="B114" s="94" t="s">
        <v>604</v>
      </c>
      <c r="C114" s="216" t="s">
        <v>624</v>
      </c>
      <c r="D114" s="97" t="s">
        <v>624</v>
      </c>
      <c r="E114" s="97" t="s">
        <v>624</v>
      </c>
      <c r="F114" s="216">
        <v>7.0</v>
      </c>
      <c r="G114" s="76">
        <v>1.0</v>
      </c>
      <c r="H114" s="76">
        <v>0.0</v>
      </c>
      <c r="I114" s="76">
        <v>2.0</v>
      </c>
      <c r="J114" s="76">
        <v>0.0</v>
      </c>
      <c r="K114" s="76">
        <v>0.0</v>
      </c>
      <c r="L114" s="76">
        <v>2.0</v>
      </c>
      <c r="M114" s="76">
        <v>1.0</v>
      </c>
      <c r="N114" s="76">
        <v>0.0</v>
      </c>
      <c r="O114" s="76">
        <v>0.0</v>
      </c>
      <c r="P114" s="76">
        <v>0.0</v>
      </c>
      <c r="Q114" s="114">
        <v>1.0</v>
      </c>
    </row>
    <row r="115">
      <c r="A115" s="94" t="s">
        <v>86</v>
      </c>
      <c r="B115" s="94" t="s">
        <v>243</v>
      </c>
      <c r="C115" s="216" t="s">
        <v>624</v>
      </c>
      <c r="D115" s="97" t="s">
        <v>624</v>
      </c>
      <c r="E115" s="97" t="s">
        <v>624</v>
      </c>
      <c r="F115" s="216">
        <v>6.0</v>
      </c>
      <c r="G115" s="76">
        <v>1.0</v>
      </c>
      <c r="H115" s="76">
        <v>0.0</v>
      </c>
      <c r="I115" s="76">
        <v>0.0</v>
      </c>
      <c r="J115" s="76">
        <v>0.0</v>
      </c>
      <c r="K115" s="76">
        <v>1.0</v>
      </c>
      <c r="L115" s="76">
        <v>1.0</v>
      </c>
      <c r="M115" s="76">
        <v>0.0</v>
      </c>
      <c r="N115" s="76">
        <v>0.0</v>
      </c>
      <c r="O115" s="76">
        <v>1.0</v>
      </c>
      <c r="P115" s="76">
        <v>0.0</v>
      </c>
      <c r="Q115" s="114">
        <v>2.0</v>
      </c>
    </row>
    <row r="116">
      <c r="A116" s="94" t="s">
        <v>86</v>
      </c>
      <c r="B116" s="94" t="s">
        <v>1424</v>
      </c>
      <c r="C116" s="216">
        <v>2.0</v>
      </c>
      <c r="D116" s="97">
        <v>1.0</v>
      </c>
      <c r="E116" s="97">
        <v>1.0</v>
      </c>
      <c r="F116" s="216">
        <v>11.0</v>
      </c>
      <c r="G116" s="76">
        <v>1.0</v>
      </c>
      <c r="H116" s="76">
        <v>1.0</v>
      </c>
      <c r="I116" s="76">
        <v>2.0</v>
      </c>
      <c r="J116" s="76">
        <v>1.0</v>
      </c>
      <c r="K116" s="76">
        <v>0.0</v>
      </c>
      <c r="L116" s="76">
        <v>0.0</v>
      </c>
      <c r="M116" s="76">
        <v>0.0</v>
      </c>
      <c r="N116" s="76">
        <v>1.0</v>
      </c>
      <c r="O116" s="76">
        <v>2.0</v>
      </c>
      <c r="P116" s="76">
        <v>1.0</v>
      </c>
      <c r="Q116" s="114">
        <v>2.0</v>
      </c>
    </row>
    <row r="117">
      <c r="A117" s="94" t="s">
        <v>882</v>
      </c>
      <c r="B117" s="94" t="s">
        <v>884</v>
      </c>
      <c r="C117" s="216" t="s">
        <v>624</v>
      </c>
      <c r="D117" s="97" t="s">
        <v>624</v>
      </c>
      <c r="E117" s="97" t="s">
        <v>624</v>
      </c>
      <c r="F117" s="216">
        <v>7.0</v>
      </c>
      <c r="G117" s="76">
        <v>1.0</v>
      </c>
      <c r="H117" s="76">
        <v>1.0</v>
      </c>
      <c r="I117" s="76">
        <v>0.0</v>
      </c>
      <c r="J117" s="76">
        <v>0.0</v>
      </c>
      <c r="K117" s="76">
        <v>1.0</v>
      </c>
      <c r="L117" s="76">
        <v>0.0</v>
      </c>
      <c r="M117" s="76">
        <v>0.0</v>
      </c>
      <c r="N117" s="76">
        <v>2.0</v>
      </c>
      <c r="O117" s="76">
        <v>1.0</v>
      </c>
      <c r="P117" s="76">
        <v>0.0</v>
      </c>
      <c r="Q117" s="114">
        <v>1.0</v>
      </c>
    </row>
    <row r="118">
      <c r="A118" s="94" t="s">
        <v>129</v>
      </c>
      <c r="B118" s="94" t="s">
        <v>1428</v>
      </c>
      <c r="C118" s="216">
        <v>2.0</v>
      </c>
      <c r="D118" s="97">
        <v>0.0</v>
      </c>
      <c r="E118" s="97">
        <v>2.0</v>
      </c>
      <c r="F118" s="216">
        <v>12.0</v>
      </c>
      <c r="G118" s="76">
        <v>1.0</v>
      </c>
      <c r="H118" s="76">
        <v>0.0</v>
      </c>
      <c r="I118" s="76">
        <v>0.0</v>
      </c>
      <c r="J118" s="76">
        <v>2.0</v>
      </c>
      <c r="K118" s="76">
        <v>1.0</v>
      </c>
      <c r="L118" s="76">
        <v>3.0</v>
      </c>
      <c r="M118" s="76">
        <v>0.0</v>
      </c>
      <c r="N118" s="76">
        <v>3.0</v>
      </c>
      <c r="O118" s="76">
        <v>2.0</v>
      </c>
      <c r="P118" s="97" t="s">
        <v>624</v>
      </c>
      <c r="Q118" s="114" t="s">
        <v>624</v>
      </c>
    </row>
    <row r="119">
      <c r="A119" s="94" t="s">
        <v>129</v>
      </c>
      <c r="B119" s="94" t="s">
        <v>1431</v>
      </c>
      <c r="C119" s="216">
        <v>1.0</v>
      </c>
      <c r="D119" s="97">
        <v>1.0</v>
      </c>
      <c r="E119" s="97" t="s">
        <v>624</v>
      </c>
      <c r="F119" s="216">
        <v>9.0</v>
      </c>
      <c r="G119" s="76">
        <v>1.0</v>
      </c>
      <c r="H119" s="76">
        <v>0.0</v>
      </c>
      <c r="I119" s="76">
        <v>2.0</v>
      </c>
      <c r="J119" s="76">
        <v>2.0</v>
      </c>
      <c r="K119" s="76">
        <v>3.0</v>
      </c>
      <c r="L119" s="76">
        <v>0.0</v>
      </c>
      <c r="M119" s="76">
        <v>0.0</v>
      </c>
      <c r="N119" s="76">
        <v>0.0</v>
      </c>
      <c r="O119" s="76">
        <v>0.0</v>
      </c>
      <c r="P119" s="76">
        <v>0.0</v>
      </c>
      <c r="Q119" s="114">
        <v>1.0</v>
      </c>
    </row>
    <row r="120">
      <c r="A120" s="94" t="s">
        <v>558</v>
      </c>
      <c r="B120" s="94" t="s">
        <v>1939</v>
      </c>
      <c r="C120" s="216" t="s">
        <v>624</v>
      </c>
      <c r="D120" s="97" t="s">
        <v>624</v>
      </c>
      <c r="E120" s="97" t="s">
        <v>624</v>
      </c>
      <c r="F120" s="216">
        <v>4.0</v>
      </c>
      <c r="G120" s="76">
        <v>1.0</v>
      </c>
      <c r="H120" s="76">
        <v>1.0</v>
      </c>
      <c r="I120" s="76">
        <v>2.0</v>
      </c>
      <c r="J120" s="97" t="s">
        <v>624</v>
      </c>
      <c r="K120" s="97" t="s">
        <v>624</v>
      </c>
      <c r="L120" s="97" t="s">
        <v>624</v>
      </c>
      <c r="M120" s="97" t="s">
        <v>624</v>
      </c>
      <c r="N120" s="97" t="s">
        <v>624</v>
      </c>
      <c r="O120" s="97" t="s">
        <v>624</v>
      </c>
      <c r="P120" s="97" t="s">
        <v>624</v>
      </c>
      <c r="Q120" s="114" t="s">
        <v>624</v>
      </c>
    </row>
    <row r="121">
      <c r="A121" s="94" t="s">
        <v>86</v>
      </c>
      <c r="B121" s="94" t="s">
        <v>608</v>
      </c>
      <c r="C121" s="216" t="s">
        <v>624</v>
      </c>
      <c r="D121" s="97" t="s">
        <v>624</v>
      </c>
      <c r="E121" s="97" t="s">
        <v>624</v>
      </c>
      <c r="F121" s="216">
        <v>5.0</v>
      </c>
      <c r="G121" s="76">
        <v>1.0</v>
      </c>
      <c r="H121" s="76">
        <v>3.0</v>
      </c>
      <c r="I121" s="76">
        <v>0.0</v>
      </c>
      <c r="J121" s="76">
        <v>1.0</v>
      </c>
      <c r="K121" s="97" t="s">
        <v>624</v>
      </c>
      <c r="L121" s="97" t="s">
        <v>624</v>
      </c>
      <c r="M121" s="97" t="s">
        <v>624</v>
      </c>
      <c r="N121" s="97" t="s">
        <v>624</v>
      </c>
      <c r="O121" s="97" t="s">
        <v>624</v>
      </c>
      <c r="P121" s="97" t="s">
        <v>624</v>
      </c>
      <c r="Q121" s="114" t="s">
        <v>624</v>
      </c>
    </row>
    <row r="122">
      <c r="A122" s="94" t="s">
        <v>86</v>
      </c>
      <c r="B122" s="94" t="s">
        <v>984</v>
      </c>
      <c r="C122" s="216" t="s">
        <v>624</v>
      </c>
      <c r="D122" s="97" t="s">
        <v>624</v>
      </c>
      <c r="E122" s="97" t="s">
        <v>624</v>
      </c>
      <c r="F122" s="216">
        <v>116.0</v>
      </c>
      <c r="G122" s="76">
        <v>0.0</v>
      </c>
      <c r="H122" s="76">
        <v>0.0</v>
      </c>
      <c r="I122" s="76">
        <v>8.0</v>
      </c>
      <c r="J122" s="76">
        <v>25.0</v>
      </c>
      <c r="K122" s="76">
        <v>9.0</v>
      </c>
      <c r="L122" s="76">
        <v>11.0</v>
      </c>
      <c r="M122" s="76">
        <v>32.0</v>
      </c>
      <c r="N122" s="76">
        <v>14.0</v>
      </c>
      <c r="O122" s="76">
        <v>2.0</v>
      </c>
      <c r="P122" s="76">
        <v>7.0</v>
      </c>
      <c r="Q122" s="114">
        <v>8.0</v>
      </c>
    </row>
    <row r="123">
      <c r="A123" s="94" t="s">
        <v>86</v>
      </c>
      <c r="B123" s="94" t="s">
        <v>609</v>
      </c>
      <c r="C123" s="216">
        <v>6.0</v>
      </c>
      <c r="D123" s="97">
        <v>0.0</v>
      </c>
      <c r="E123" s="97">
        <v>6.0</v>
      </c>
      <c r="F123" s="216">
        <v>17.0</v>
      </c>
      <c r="G123" s="76">
        <v>2.0</v>
      </c>
      <c r="H123" s="76">
        <v>2.0</v>
      </c>
      <c r="I123" s="76">
        <v>13.0</v>
      </c>
      <c r="J123" s="97" t="s">
        <v>624</v>
      </c>
      <c r="K123" s="97" t="s">
        <v>624</v>
      </c>
      <c r="L123" s="97" t="s">
        <v>624</v>
      </c>
      <c r="M123" s="97" t="s">
        <v>624</v>
      </c>
      <c r="N123" s="97" t="s">
        <v>624</v>
      </c>
      <c r="O123" s="97" t="s">
        <v>624</v>
      </c>
      <c r="P123" s="97" t="s">
        <v>624</v>
      </c>
      <c r="Q123" s="114" t="s">
        <v>624</v>
      </c>
    </row>
    <row r="124">
      <c r="A124" s="94" t="s">
        <v>349</v>
      </c>
      <c r="B124" s="94" t="s">
        <v>789</v>
      </c>
      <c r="C124" s="216" t="s">
        <v>624</v>
      </c>
      <c r="D124" s="97" t="s">
        <v>624</v>
      </c>
      <c r="E124" s="97" t="s">
        <v>624</v>
      </c>
      <c r="F124" s="216">
        <v>3.0</v>
      </c>
      <c r="G124" s="76">
        <v>3.0</v>
      </c>
      <c r="H124" s="97" t="s">
        <v>624</v>
      </c>
      <c r="I124" s="97" t="s">
        <v>624</v>
      </c>
      <c r="J124" s="97" t="s">
        <v>624</v>
      </c>
      <c r="K124" s="97" t="s">
        <v>624</v>
      </c>
      <c r="L124" s="97" t="s">
        <v>624</v>
      </c>
      <c r="M124" s="97" t="s">
        <v>624</v>
      </c>
      <c r="N124" s="97" t="s">
        <v>624</v>
      </c>
      <c r="O124" s="97" t="s">
        <v>624</v>
      </c>
      <c r="P124" s="97" t="s">
        <v>624</v>
      </c>
      <c r="Q124" s="114" t="s">
        <v>624</v>
      </c>
    </row>
    <row r="125">
      <c r="A125" s="94" t="s">
        <v>1007</v>
      </c>
      <c r="B125" s="94" t="s">
        <v>1566</v>
      </c>
      <c r="C125" s="216" t="s">
        <v>624</v>
      </c>
      <c r="D125" s="97" t="s">
        <v>624</v>
      </c>
      <c r="E125" s="97" t="s">
        <v>624</v>
      </c>
      <c r="F125" s="216">
        <v>8.0</v>
      </c>
      <c r="G125" s="76">
        <v>3.0</v>
      </c>
      <c r="H125" s="76">
        <v>2.0</v>
      </c>
      <c r="I125" s="76">
        <v>0.0</v>
      </c>
      <c r="J125" s="76">
        <v>0.0</v>
      </c>
      <c r="K125" s="76">
        <v>0.0</v>
      </c>
      <c r="L125" s="76">
        <v>2.0</v>
      </c>
      <c r="M125" s="76">
        <v>1.0</v>
      </c>
      <c r="N125" s="97" t="s">
        <v>624</v>
      </c>
      <c r="O125" s="97" t="s">
        <v>624</v>
      </c>
      <c r="P125" s="97" t="s">
        <v>624</v>
      </c>
      <c r="Q125" s="114" t="s">
        <v>624</v>
      </c>
    </row>
    <row r="126">
      <c r="A126" s="94" t="s">
        <v>86</v>
      </c>
      <c r="B126" s="94" t="s">
        <v>612</v>
      </c>
      <c r="C126" s="216" t="s">
        <v>624</v>
      </c>
      <c r="D126" s="97" t="s">
        <v>624</v>
      </c>
      <c r="E126" s="97" t="s">
        <v>624</v>
      </c>
      <c r="F126" s="216">
        <v>5.0</v>
      </c>
      <c r="G126" s="76">
        <v>1.0</v>
      </c>
      <c r="H126" s="76">
        <v>0.0</v>
      </c>
      <c r="I126" s="76">
        <v>0.0</v>
      </c>
      <c r="J126" s="76">
        <v>0.0</v>
      </c>
      <c r="K126" s="76">
        <v>1.0</v>
      </c>
      <c r="L126" s="76">
        <v>0.0</v>
      </c>
      <c r="M126" s="76">
        <v>0.0</v>
      </c>
      <c r="N126" s="76">
        <v>1.0</v>
      </c>
      <c r="O126" s="76">
        <v>0.0</v>
      </c>
      <c r="P126" s="76">
        <v>1.0</v>
      </c>
      <c r="Q126" s="114">
        <v>1.0</v>
      </c>
    </row>
    <row r="127">
      <c r="A127" s="94" t="s">
        <v>86</v>
      </c>
      <c r="B127" s="94" t="s">
        <v>780</v>
      </c>
      <c r="C127" s="216">
        <v>1.0</v>
      </c>
      <c r="D127" s="97">
        <v>0.0</v>
      </c>
      <c r="E127" s="97">
        <v>1.0</v>
      </c>
      <c r="F127" s="216">
        <v>4.0</v>
      </c>
      <c r="G127" s="76">
        <v>0.0</v>
      </c>
      <c r="H127" s="76">
        <v>1.0</v>
      </c>
      <c r="I127" s="76">
        <v>0.0</v>
      </c>
      <c r="J127" s="76">
        <v>0.0</v>
      </c>
      <c r="K127" s="76">
        <v>1.0</v>
      </c>
      <c r="L127" s="76">
        <v>0.0</v>
      </c>
      <c r="M127" s="76">
        <v>1.0</v>
      </c>
      <c r="N127" s="76">
        <v>0.0</v>
      </c>
      <c r="O127" s="76">
        <v>0.0</v>
      </c>
      <c r="P127" s="76">
        <v>0.0</v>
      </c>
      <c r="Q127" s="114">
        <v>1.0</v>
      </c>
    </row>
    <row r="128">
      <c r="A128" s="94" t="s">
        <v>86</v>
      </c>
      <c r="B128" s="94" t="s">
        <v>900</v>
      </c>
      <c r="C128" s="216">
        <v>1.0</v>
      </c>
      <c r="D128" s="97">
        <v>0.0</v>
      </c>
      <c r="E128" s="97">
        <v>1.0</v>
      </c>
      <c r="F128" s="216">
        <v>5.0</v>
      </c>
      <c r="G128" s="76">
        <v>0.0</v>
      </c>
      <c r="H128" s="76">
        <v>1.0</v>
      </c>
      <c r="I128" s="76">
        <v>0.0</v>
      </c>
      <c r="J128" s="76">
        <v>0.0</v>
      </c>
      <c r="K128" s="76">
        <v>1.0</v>
      </c>
      <c r="L128" s="76">
        <v>0.0</v>
      </c>
      <c r="M128" s="76">
        <v>1.0</v>
      </c>
      <c r="N128" s="76">
        <v>0.0</v>
      </c>
      <c r="O128" s="76">
        <v>1.0</v>
      </c>
      <c r="P128" s="76">
        <v>0.0</v>
      </c>
      <c r="Q128" s="114">
        <v>1.0</v>
      </c>
    </row>
    <row r="129">
      <c r="A129" s="94" t="s">
        <v>248</v>
      </c>
      <c r="B129" s="94" t="s">
        <v>1946</v>
      </c>
      <c r="C129" s="216" t="s">
        <v>624</v>
      </c>
      <c r="D129" s="97" t="s">
        <v>624</v>
      </c>
      <c r="E129" s="97" t="s">
        <v>624</v>
      </c>
      <c r="F129" s="216">
        <v>10.0</v>
      </c>
      <c r="G129" s="76">
        <v>0.0</v>
      </c>
      <c r="H129" s="76">
        <v>1.0</v>
      </c>
      <c r="I129" s="76">
        <v>5.0</v>
      </c>
      <c r="J129" s="76">
        <v>0.0</v>
      </c>
      <c r="K129" s="76">
        <v>2.0</v>
      </c>
      <c r="L129" s="76">
        <v>0.0</v>
      </c>
      <c r="M129" s="76">
        <v>0.0</v>
      </c>
      <c r="N129" s="76">
        <v>0.0</v>
      </c>
      <c r="O129" s="76">
        <v>1.0</v>
      </c>
      <c r="P129" s="76">
        <v>0.0</v>
      </c>
      <c r="Q129" s="114">
        <v>1.0</v>
      </c>
    </row>
    <row r="130">
      <c r="A130" s="94" t="s">
        <v>307</v>
      </c>
      <c r="B130" s="94" t="s">
        <v>1442</v>
      </c>
      <c r="C130" s="216">
        <v>6.0</v>
      </c>
      <c r="D130" s="97">
        <v>6.0</v>
      </c>
      <c r="E130" s="97" t="s">
        <v>624</v>
      </c>
      <c r="F130" s="216">
        <v>6.0</v>
      </c>
      <c r="G130" s="76">
        <v>0.0</v>
      </c>
      <c r="H130" s="76">
        <v>1.0</v>
      </c>
      <c r="I130" s="76">
        <v>0.0</v>
      </c>
      <c r="J130" s="76">
        <v>5.0</v>
      </c>
      <c r="K130" s="97" t="s">
        <v>624</v>
      </c>
      <c r="L130" s="97" t="s">
        <v>624</v>
      </c>
      <c r="M130" s="97" t="s">
        <v>624</v>
      </c>
      <c r="N130" s="97" t="s">
        <v>624</v>
      </c>
      <c r="O130" s="97" t="s">
        <v>624</v>
      </c>
      <c r="P130" s="97" t="s">
        <v>624</v>
      </c>
      <c r="Q130" s="114" t="s">
        <v>624</v>
      </c>
    </row>
    <row r="131">
      <c r="A131" s="94" t="s">
        <v>86</v>
      </c>
      <c r="B131" s="94" t="s">
        <v>911</v>
      </c>
      <c r="C131" s="216">
        <v>2.0</v>
      </c>
      <c r="D131" s="97">
        <v>0.0</v>
      </c>
      <c r="E131" s="97">
        <v>2.0</v>
      </c>
      <c r="F131" s="216">
        <v>8.0</v>
      </c>
      <c r="G131" s="76">
        <v>0.0</v>
      </c>
      <c r="H131" s="76">
        <v>1.0</v>
      </c>
      <c r="I131" s="76">
        <v>0.0</v>
      </c>
      <c r="J131" s="76">
        <v>0.0</v>
      </c>
      <c r="K131" s="76">
        <v>4.0</v>
      </c>
      <c r="L131" s="76">
        <v>1.0</v>
      </c>
      <c r="M131" s="76">
        <v>0.0</v>
      </c>
      <c r="N131" s="76">
        <v>1.0</v>
      </c>
      <c r="O131" s="76">
        <v>0.0</v>
      </c>
      <c r="P131" s="76">
        <v>0.0</v>
      </c>
      <c r="Q131" s="114">
        <v>1.0</v>
      </c>
    </row>
    <row r="132">
      <c r="A132" s="94" t="s">
        <v>295</v>
      </c>
      <c r="B132" s="94" t="s">
        <v>297</v>
      </c>
      <c r="C132" s="216" t="s">
        <v>624</v>
      </c>
      <c r="D132" s="97" t="s">
        <v>624</v>
      </c>
      <c r="E132" s="97" t="s">
        <v>624</v>
      </c>
      <c r="F132" s="216">
        <v>11.0</v>
      </c>
      <c r="G132" s="76">
        <v>0.0</v>
      </c>
      <c r="H132" s="76">
        <v>3.0</v>
      </c>
      <c r="I132" s="76">
        <v>5.0</v>
      </c>
      <c r="J132" s="76">
        <v>1.0</v>
      </c>
      <c r="K132" s="76">
        <v>1.0</v>
      </c>
      <c r="L132" s="76">
        <v>0.0</v>
      </c>
      <c r="M132" s="76">
        <v>1.0</v>
      </c>
      <c r="N132" s="97" t="s">
        <v>624</v>
      </c>
      <c r="O132" s="97" t="s">
        <v>624</v>
      </c>
      <c r="P132" s="97" t="s">
        <v>624</v>
      </c>
      <c r="Q132" s="114" t="s">
        <v>624</v>
      </c>
    </row>
    <row r="133">
      <c r="A133" s="94" t="s">
        <v>224</v>
      </c>
      <c r="B133" s="94" t="s">
        <v>226</v>
      </c>
      <c r="C133" s="216" t="s">
        <v>624</v>
      </c>
      <c r="D133" s="97" t="s">
        <v>624</v>
      </c>
      <c r="E133" s="97" t="s">
        <v>624</v>
      </c>
      <c r="F133" s="216">
        <v>12.0</v>
      </c>
      <c r="G133" s="76">
        <v>0.0</v>
      </c>
      <c r="H133" s="76">
        <v>3.0</v>
      </c>
      <c r="I133" s="76">
        <v>5.0</v>
      </c>
      <c r="J133" s="76">
        <v>2.0</v>
      </c>
      <c r="K133" s="76">
        <v>0.0</v>
      </c>
      <c r="L133" s="76">
        <v>1.0</v>
      </c>
      <c r="M133" s="76">
        <v>0.0</v>
      </c>
      <c r="N133" s="76">
        <v>1.0</v>
      </c>
      <c r="O133" s="97" t="s">
        <v>624</v>
      </c>
      <c r="P133" s="97" t="s">
        <v>624</v>
      </c>
      <c r="Q133" s="114" t="s">
        <v>624</v>
      </c>
    </row>
    <row r="134">
      <c r="A134" s="94" t="s">
        <v>842</v>
      </c>
      <c r="B134" s="94" t="s">
        <v>1950</v>
      </c>
      <c r="C134" s="216" t="s">
        <v>624</v>
      </c>
      <c r="D134" s="97" t="s">
        <v>624</v>
      </c>
      <c r="E134" s="97" t="s">
        <v>624</v>
      </c>
      <c r="F134" s="216">
        <v>54.0</v>
      </c>
      <c r="G134" s="76">
        <v>0.0</v>
      </c>
      <c r="H134" s="76">
        <v>0.0</v>
      </c>
      <c r="I134" s="76">
        <v>0.0</v>
      </c>
      <c r="J134" s="76">
        <v>0.0</v>
      </c>
      <c r="K134" s="76">
        <v>0.0</v>
      </c>
      <c r="L134" s="76">
        <v>6.0</v>
      </c>
      <c r="M134" s="76">
        <v>12.0</v>
      </c>
      <c r="N134" s="76">
        <v>14.0</v>
      </c>
      <c r="O134" s="76">
        <v>5.0</v>
      </c>
      <c r="P134" s="76">
        <v>4.0</v>
      </c>
      <c r="Q134" s="114">
        <v>13.0</v>
      </c>
    </row>
    <row r="135">
      <c r="A135" s="94" t="s">
        <v>365</v>
      </c>
      <c r="B135" s="94" t="s">
        <v>1064</v>
      </c>
      <c r="C135" s="216" t="s">
        <v>624</v>
      </c>
      <c r="D135" s="97" t="s">
        <v>624</v>
      </c>
      <c r="E135" s="97" t="s">
        <v>624</v>
      </c>
      <c r="F135" s="216">
        <v>82.0</v>
      </c>
      <c r="G135" s="76">
        <v>0.0</v>
      </c>
      <c r="H135" s="76">
        <v>48.0</v>
      </c>
      <c r="I135" s="76">
        <v>0.0</v>
      </c>
      <c r="J135" s="76">
        <v>3.0</v>
      </c>
      <c r="K135" s="76">
        <v>21.0</v>
      </c>
      <c r="L135" s="76">
        <v>4.0</v>
      </c>
      <c r="M135" s="76">
        <v>3.0</v>
      </c>
      <c r="N135" s="76">
        <v>1.0</v>
      </c>
      <c r="O135" s="76">
        <v>2.0</v>
      </c>
      <c r="P135" s="97" t="s">
        <v>624</v>
      </c>
      <c r="Q135" s="114" t="s">
        <v>624</v>
      </c>
    </row>
    <row r="136">
      <c r="A136" s="94" t="s">
        <v>341</v>
      </c>
      <c r="B136" s="94" t="s">
        <v>736</v>
      </c>
      <c r="C136" s="216" t="s">
        <v>624</v>
      </c>
      <c r="D136" s="97" t="s">
        <v>624</v>
      </c>
      <c r="E136" s="97" t="s">
        <v>624</v>
      </c>
      <c r="F136" s="216">
        <v>1.0</v>
      </c>
      <c r="G136" s="76">
        <v>0.0</v>
      </c>
      <c r="H136" s="76">
        <v>1.0</v>
      </c>
      <c r="I136" s="97" t="s">
        <v>624</v>
      </c>
      <c r="J136" s="97" t="s">
        <v>624</v>
      </c>
      <c r="K136" s="97" t="s">
        <v>624</v>
      </c>
      <c r="L136" s="97" t="s">
        <v>624</v>
      </c>
      <c r="M136" s="97" t="s">
        <v>624</v>
      </c>
      <c r="N136" s="97" t="s">
        <v>624</v>
      </c>
      <c r="O136" s="97" t="s">
        <v>624</v>
      </c>
      <c r="P136" s="97" t="s">
        <v>624</v>
      </c>
      <c r="Q136" s="114" t="s">
        <v>624</v>
      </c>
    </row>
    <row r="137">
      <c r="A137" s="94" t="s">
        <v>514</v>
      </c>
      <c r="B137" s="94" t="s">
        <v>682</v>
      </c>
      <c r="C137" s="216">
        <v>1.0</v>
      </c>
      <c r="D137" s="97">
        <v>1.0</v>
      </c>
      <c r="E137" s="97" t="s">
        <v>624</v>
      </c>
      <c r="F137" s="216">
        <v>1.0</v>
      </c>
      <c r="G137" s="76">
        <v>0.0</v>
      </c>
      <c r="H137" s="76">
        <v>1.0</v>
      </c>
      <c r="I137" s="97" t="s">
        <v>624</v>
      </c>
      <c r="J137" s="97" t="s">
        <v>624</v>
      </c>
      <c r="K137" s="97" t="s">
        <v>624</v>
      </c>
      <c r="L137" s="97" t="s">
        <v>624</v>
      </c>
      <c r="M137" s="97" t="s">
        <v>624</v>
      </c>
      <c r="N137" s="97" t="s">
        <v>624</v>
      </c>
      <c r="O137" s="97" t="s">
        <v>624</v>
      </c>
      <c r="P137" s="97" t="s">
        <v>624</v>
      </c>
      <c r="Q137" s="114" t="s">
        <v>624</v>
      </c>
    </row>
    <row r="138">
      <c r="A138" s="94" t="s">
        <v>141</v>
      </c>
      <c r="B138" s="94" t="s">
        <v>142</v>
      </c>
      <c r="C138" s="216" t="s">
        <v>624</v>
      </c>
      <c r="D138" s="97" t="s">
        <v>624</v>
      </c>
      <c r="E138" s="97" t="s">
        <v>624</v>
      </c>
      <c r="F138" s="216">
        <v>36.0</v>
      </c>
      <c r="G138" s="76">
        <v>0.0</v>
      </c>
      <c r="H138" s="76">
        <v>16.0</v>
      </c>
      <c r="I138" s="76">
        <v>6.0</v>
      </c>
      <c r="J138" s="76">
        <v>0.0</v>
      </c>
      <c r="K138" s="76">
        <v>14.0</v>
      </c>
      <c r="L138" s="97" t="s">
        <v>624</v>
      </c>
      <c r="M138" s="97" t="s">
        <v>624</v>
      </c>
      <c r="N138" s="97" t="s">
        <v>624</v>
      </c>
      <c r="O138" s="97" t="s">
        <v>624</v>
      </c>
      <c r="P138" s="97" t="s">
        <v>624</v>
      </c>
      <c r="Q138" s="114" t="s">
        <v>624</v>
      </c>
    </row>
    <row r="139">
      <c r="A139" s="94" t="s">
        <v>341</v>
      </c>
      <c r="B139" s="94" t="s">
        <v>343</v>
      </c>
      <c r="C139" s="216" t="s">
        <v>624</v>
      </c>
      <c r="D139" s="97" t="s">
        <v>624</v>
      </c>
      <c r="E139" s="97" t="s">
        <v>624</v>
      </c>
      <c r="F139" s="216">
        <v>15.0</v>
      </c>
      <c r="G139" s="76">
        <v>0.0</v>
      </c>
      <c r="H139" s="76">
        <v>0.0</v>
      </c>
      <c r="I139" s="76">
        <v>0.0</v>
      </c>
      <c r="J139" s="76">
        <v>3.0</v>
      </c>
      <c r="K139" s="76">
        <v>8.0</v>
      </c>
      <c r="L139" s="76">
        <v>2.0</v>
      </c>
      <c r="M139" s="76">
        <v>2.0</v>
      </c>
      <c r="N139" s="97" t="s">
        <v>624</v>
      </c>
      <c r="O139" s="97" t="s">
        <v>624</v>
      </c>
      <c r="P139" s="97" t="s">
        <v>624</v>
      </c>
      <c r="Q139" s="114" t="s">
        <v>624</v>
      </c>
    </row>
    <row r="140">
      <c r="A140" s="94" t="s">
        <v>341</v>
      </c>
      <c r="B140" s="94" t="s">
        <v>521</v>
      </c>
      <c r="C140" s="216" t="s">
        <v>624</v>
      </c>
      <c r="D140" s="97" t="s">
        <v>624</v>
      </c>
      <c r="E140" s="97" t="s">
        <v>624</v>
      </c>
      <c r="F140" s="216">
        <v>8.0</v>
      </c>
      <c r="G140" s="76">
        <v>0.0</v>
      </c>
      <c r="H140" s="76">
        <v>1.0</v>
      </c>
      <c r="I140" s="76">
        <v>0.0</v>
      </c>
      <c r="J140" s="76">
        <v>2.0</v>
      </c>
      <c r="K140" s="76">
        <v>0.0</v>
      </c>
      <c r="L140" s="76">
        <v>5.0</v>
      </c>
      <c r="M140" s="97" t="s">
        <v>624</v>
      </c>
      <c r="N140" s="97" t="s">
        <v>624</v>
      </c>
      <c r="O140" s="97" t="s">
        <v>624</v>
      </c>
      <c r="P140" s="97" t="s">
        <v>624</v>
      </c>
      <c r="Q140" s="114" t="s">
        <v>624</v>
      </c>
    </row>
    <row r="141">
      <c r="A141" s="94" t="s">
        <v>818</v>
      </c>
      <c r="B141" s="94" t="s">
        <v>819</v>
      </c>
      <c r="C141" s="216" t="s">
        <v>624</v>
      </c>
      <c r="D141" s="97" t="s">
        <v>624</v>
      </c>
      <c r="E141" s="97" t="s">
        <v>624</v>
      </c>
      <c r="F141" s="216">
        <v>1.0</v>
      </c>
      <c r="G141" s="76">
        <v>0.0</v>
      </c>
      <c r="H141" s="76">
        <v>1.0</v>
      </c>
      <c r="I141" s="97" t="s">
        <v>624</v>
      </c>
      <c r="J141" s="97" t="s">
        <v>624</v>
      </c>
      <c r="K141" s="97" t="s">
        <v>624</v>
      </c>
      <c r="L141" s="97" t="s">
        <v>624</v>
      </c>
      <c r="M141" s="97" t="s">
        <v>624</v>
      </c>
      <c r="N141" s="97" t="s">
        <v>624</v>
      </c>
      <c r="O141" s="97" t="s">
        <v>624</v>
      </c>
      <c r="P141" s="97" t="s">
        <v>624</v>
      </c>
      <c r="Q141" s="114" t="s">
        <v>624</v>
      </c>
    </row>
    <row r="142">
      <c r="A142" s="94" t="s">
        <v>248</v>
      </c>
      <c r="B142" s="94" t="s">
        <v>249</v>
      </c>
      <c r="C142" s="216">
        <v>4.0</v>
      </c>
      <c r="D142" s="97">
        <v>1.0</v>
      </c>
      <c r="E142" s="97">
        <v>3.0</v>
      </c>
      <c r="F142" s="216">
        <v>3.0</v>
      </c>
      <c r="G142" s="76">
        <v>0.0</v>
      </c>
      <c r="H142" s="76">
        <v>3.0</v>
      </c>
      <c r="I142" s="97" t="s">
        <v>624</v>
      </c>
      <c r="J142" s="97" t="s">
        <v>624</v>
      </c>
      <c r="K142" s="97" t="s">
        <v>624</v>
      </c>
      <c r="L142" s="97" t="s">
        <v>624</v>
      </c>
      <c r="M142" s="97" t="s">
        <v>624</v>
      </c>
      <c r="N142" s="97" t="s">
        <v>624</v>
      </c>
      <c r="O142" s="97" t="s">
        <v>624</v>
      </c>
      <c r="P142" s="97" t="s">
        <v>624</v>
      </c>
      <c r="Q142" s="114" t="s">
        <v>624</v>
      </c>
    </row>
    <row r="143">
      <c r="A143" s="94" t="s">
        <v>121</v>
      </c>
      <c r="B143" s="94" t="s">
        <v>278</v>
      </c>
      <c r="C143" s="216">
        <v>2.0</v>
      </c>
      <c r="D143" s="97">
        <v>2.0</v>
      </c>
      <c r="E143" s="97" t="s">
        <v>624</v>
      </c>
      <c r="F143" s="216">
        <v>21.0</v>
      </c>
      <c r="G143" s="76">
        <v>0.0</v>
      </c>
      <c r="H143" s="76">
        <v>5.0</v>
      </c>
      <c r="I143" s="76">
        <v>2.0</v>
      </c>
      <c r="J143" s="76">
        <v>3.0</v>
      </c>
      <c r="K143" s="76">
        <v>0.0</v>
      </c>
      <c r="L143" s="76">
        <v>6.0</v>
      </c>
      <c r="M143" s="76">
        <v>0.0</v>
      </c>
      <c r="N143" s="76">
        <v>2.0</v>
      </c>
      <c r="O143" s="76">
        <v>2.0</v>
      </c>
      <c r="P143" s="76">
        <v>1.0</v>
      </c>
      <c r="Q143" s="114" t="s">
        <v>624</v>
      </c>
    </row>
    <row r="144">
      <c r="A144" s="94" t="s">
        <v>341</v>
      </c>
      <c r="B144" s="94" t="s">
        <v>1848</v>
      </c>
      <c r="C144" s="216" t="s">
        <v>624</v>
      </c>
      <c r="D144" s="97" t="s">
        <v>624</v>
      </c>
      <c r="E144" s="97" t="s">
        <v>624</v>
      </c>
      <c r="F144" s="216">
        <v>9.0</v>
      </c>
      <c r="G144" s="76">
        <v>0.0</v>
      </c>
      <c r="H144" s="76">
        <v>0.0</v>
      </c>
      <c r="I144" s="76">
        <v>0.0</v>
      </c>
      <c r="J144" s="76">
        <v>0.0</v>
      </c>
      <c r="K144" s="76">
        <v>0.0</v>
      </c>
      <c r="L144" s="76">
        <v>3.0</v>
      </c>
      <c r="M144" s="76">
        <v>3.0</v>
      </c>
      <c r="N144" s="76">
        <v>1.0</v>
      </c>
      <c r="O144" s="76">
        <v>2.0</v>
      </c>
      <c r="P144" s="97" t="s">
        <v>624</v>
      </c>
      <c r="Q144" s="114" t="s">
        <v>624</v>
      </c>
    </row>
    <row r="145">
      <c r="A145" s="94" t="s">
        <v>86</v>
      </c>
      <c r="B145" s="94" t="s">
        <v>338</v>
      </c>
      <c r="C145" s="216">
        <v>1.0</v>
      </c>
      <c r="D145" s="97">
        <v>1.0</v>
      </c>
      <c r="E145" s="97" t="s">
        <v>624</v>
      </c>
      <c r="F145" s="216">
        <v>4.0</v>
      </c>
      <c r="G145" s="76">
        <v>0.0</v>
      </c>
      <c r="H145" s="76">
        <v>2.0</v>
      </c>
      <c r="I145" s="76">
        <v>0.0</v>
      </c>
      <c r="J145" s="76">
        <v>0.0</v>
      </c>
      <c r="K145" s="76">
        <v>0.0</v>
      </c>
      <c r="L145" s="76">
        <v>2.0</v>
      </c>
      <c r="M145" s="97" t="s">
        <v>624</v>
      </c>
      <c r="N145" s="97" t="s">
        <v>624</v>
      </c>
      <c r="O145" s="97" t="s">
        <v>624</v>
      </c>
      <c r="P145" s="97" t="s">
        <v>624</v>
      </c>
      <c r="Q145" s="114" t="s">
        <v>624</v>
      </c>
    </row>
    <row r="146">
      <c r="A146" s="94" t="s">
        <v>94</v>
      </c>
      <c r="B146" s="94" t="s">
        <v>1962</v>
      </c>
      <c r="C146" s="216" t="s">
        <v>624</v>
      </c>
      <c r="D146" s="97" t="s">
        <v>624</v>
      </c>
      <c r="E146" s="97" t="s">
        <v>624</v>
      </c>
      <c r="F146" s="216">
        <v>11.0</v>
      </c>
      <c r="G146" s="76">
        <v>0.0</v>
      </c>
      <c r="H146" s="76">
        <v>5.0</v>
      </c>
      <c r="I146" s="76">
        <v>6.0</v>
      </c>
      <c r="J146" s="97" t="s">
        <v>624</v>
      </c>
      <c r="K146" s="97" t="s">
        <v>624</v>
      </c>
      <c r="L146" s="97" t="s">
        <v>624</v>
      </c>
      <c r="M146" s="97" t="s">
        <v>624</v>
      </c>
      <c r="N146" s="97" t="s">
        <v>624</v>
      </c>
      <c r="O146" s="97" t="s">
        <v>624</v>
      </c>
      <c r="P146" s="97" t="s">
        <v>624</v>
      </c>
      <c r="Q146" s="114" t="s">
        <v>624</v>
      </c>
    </row>
    <row r="147">
      <c r="A147" s="94" t="s">
        <v>341</v>
      </c>
      <c r="B147" s="94" t="s">
        <v>1452</v>
      </c>
      <c r="C147" s="216">
        <v>2.0</v>
      </c>
      <c r="D147" s="97">
        <v>0.0</v>
      </c>
      <c r="E147" s="97">
        <v>2.0</v>
      </c>
      <c r="F147" s="216">
        <v>3.0</v>
      </c>
      <c r="G147" s="76">
        <v>0.0</v>
      </c>
      <c r="H147" s="76">
        <v>2.0</v>
      </c>
      <c r="I147" s="76">
        <v>0.0</v>
      </c>
      <c r="J147" s="76">
        <v>1.0</v>
      </c>
      <c r="K147" s="97" t="s">
        <v>624</v>
      </c>
      <c r="L147" s="97" t="s">
        <v>624</v>
      </c>
      <c r="M147" s="97" t="s">
        <v>624</v>
      </c>
      <c r="N147" s="97" t="s">
        <v>624</v>
      </c>
      <c r="O147" s="97" t="s">
        <v>624</v>
      </c>
      <c r="P147" s="97" t="s">
        <v>624</v>
      </c>
      <c r="Q147" s="114" t="s">
        <v>624</v>
      </c>
    </row>
    <row r="148">
      <c r="A148" s="94" t="s">
        <v>1964</v>
      </c>
      <c r="B148" s="94" t="s">
        <v>1965</v>
      </c>
      <c r="C148" s="216" t="s">
        <v>624</v>
      </c>
      <c r="D148" s="97" t="s">
        <v>624</v>
      </c>
      <c r="E148" s="97" t="s">
        <v>624</v>
      </c>
      <c r="F148" s="216">
        <v>4.0</v>
      </c>
      <c r="G148" s="76">
        <v>0.0</v>
      </c>
      <c r="H148" s="76">
        <v>0.0</v>
      </c>
      <c r="I148" s="76">
        <v>4.0</v>
      </c>
      <c r="J148" s="97" t="s">
        <v>624</v>
      </c>
      <c r="K148" s="97" t="s">
        <v>624</v>
      </c>
      <c r="L148" s="97" t="s">
        <v>624</v>
      </c>
      <c r="M148" s="97" t="s">
        <v>624</v>
      </c>
      <c r="N148" s="97" t="s">
        <v>624</v>
      </c>
      <c r="O148" s="97" t="s">
        <v>624</v>
      </c>
      <c r="P148" s="97" t="s">
        <v>624</v>
      </c>
      <c r="Q148" s="114" t="s">
        <v>624</v>
      </c>
    </row>
    <row r="149">
      <c r="A149" s="94" t="s">
        <v>670</v>
      </c>
      <c r="B149" s="94" t="s">
        <v>1547</v>
      </c>
      <c r="C149" s="216" t="s">
        <v>624</v>
      </c>
      <c r="D149" s="97" t="s">
        <v>624</v>
      </c>
      <c r="E149" s="97" t="s">
        <v>624</v>
      </c>
      <c r="F149" s="216">
        <v>96.0</v>
      </c>
      <c r="G149" s="76">
        <v>0.0</v>
      </c>
      <c r="H149" s="76">
        <v>0.0</v>
      </c>
      <c r="I149" s="76">
        <v>0.0</v>
      </c>
      <c r="J149" s="76">
        <v>0.0</v>
      </c>
      <c r="K149" s="76">
        <v>16.0</v>
      </c>
      <c r="L149" s="76">
        <v>11.0</v>
      </c>
      <c r="M149" s="76">
        <v>29.0</v>
      </c>
      <c r="N149" s="76">
        <v>8.0</v>
      </c>
      <c r="O149" s="76">
        <v>11.0</v>
      </c>
      <c r="P149" s="76">
        <v>13.0</v>
      </c>
      <c r="Q149" s="114">
        <v>8.0</v>
      </c>
    </row>
    <row r="150">
      <c r="A150" s="94" t="s">
        <v>448</v>
      </c>
      <c r="B150" s="94" t="s">
        <v>1970</v>
      </c>
      <c r="C150" s="216" t="s">
        <v>624</v>
      </c>
      <c r="D150" s="97" t="s">
        <v>624</v>
      </c>
      <c r="E150" s="97" t="s">
        <v>624</v>
      </c>
      <c r="F150" s="216">
        <v>20.0</v>
      </c>
      <c r="G150" s="76">
        <v>0.0</v>
      </c>
      <c r="H150" s="76">
        <v>7.0</v>
      </c>
      <c r="I150" s="76">
        <v>1.0</v>
      </c>
      <c r="J150" s="76">
        <v>1.0</v>
      </c>
      <c r="K150" s="76">
        <v>3.0</v>
      </c>
      <c r="L150" s="76">
        <v>2.0</v>
      </c>
      <c r="M150" s="76">
        <v>2.0</v>
      </c>
      <c r="N150" s="76">
        <v>1.0</v>
      </c>
      <c r="O150" s="76">
        <v>1.0</v>
      </c>
      <c r="P150" s="76">
        <v>2.0</v>
      </c>
      <c r="Q150" s="114" t="s">
        <v>624</v>
      </c>
    </row>
    <row r="151">
      <c r="A151" s="94" t="s">
        <v>86</v>
      </c>
      <c r="B151" s="94" t="s">
        <v>506</v>
      </c>
      <c r="C151" s="216">
        <v>1.0</v>
      </c>
      <c r="D151" s="97">
        <v>1.0</v>
      </c>
      <c r="E151" s="97" t="s">
        <v>624</v>
      </c>
      <c r="F151" s="216">
        <v>2.0</v>
      </c>
      <c r="G151" s="76">
        <v>0.0</v>
      </c>
      <c r="H151" s="76">
        <v>2.0</v>
      </c>
      <c r="I151" s="97" t="s">
        <v>624</v>
      </c>
      <c r="J151" s="97" t="s">
        <v>624</v>
      </c>
      <c r="K151" s="97" t="s">
        <v>624</v>
      </c>
      <c r="L151" s="97" t="s">
        <v>624</v>
      </c>
      <c r="M151" s="97" t="s">
        <v>624</v>
      </c>
      <c r="N151" s="97" t="s">
        <v>624</v>
      </c>
      <c r="O151" s="97" t="s">
        <v>624</v>
      </c>
      <c r="P151" s="97" t="s">
        <v>624</v>
      </c>
      <c r="Q151" s="114" t="s">
        <v>624</v>
      </c>
    </row>
    <row r="152">
      <c r="A152" s="94" t="s">
        <v>625</v>
      </c>
      <c r="B152" s="94" t="s">
        <v>1678</v>
      </c>
      <c r="C152" s="216" t="s">
        <v>624</v>
      </c>
      <c r="D152" s="97" t="s">
        <v>624</v>
      </c>
      <c r="E152" s="97" t="s">
        <v>624</v>
      </c>
      <c r="F152" s="216">
        <v>26.0</v>
      </c>
      <c r="G152" s="76">
        <v>0.0</v>
      </c>
      <c r="H152" s="76">
        <v>1.0</v>
      </c>
      <c r="I152" s="76">
        <v>0.0</v>
      </c>
      <c r="J152" s="76">
        <v>0.0</v>
      </c>
      <c r="K152" s="76">
        <v>0.0</v>
      </c>
      <c r="L152" s="76">
        <v>0.0</v>
      </c>
      <c r="M152" s="76">
        <v>1.0</v>
      </c>
      <c r="N152" s="76">
        <v>0.0</v>
      </c>
      <c r="O152" s="76">
        <v>4.0</v>
      </c>
      <c r="P152" s="76">
        <v>7.0</v>
      </c>
      <c r="Q152" s="114">
        <v>13.0</v>
      </c>
    </row>
    <row r="153">
      <c r="A153" s="94" t="s">
        <v>86</v>
      </c>
      <c r="B153" s="94" t="s">
        <v>327</v>
      </c>
      <c r="C153" s="216" t="s">
        <v>624</v>
      </c>
      <c r="D153" s="97" t="s">
        <v>624</v>
      </c>
      <c r="E153" s="97" t="s">
        <v>624</v>
      </c>
      <c r="F153" s="216">
        <v>5.0</v>
      </c>
      <c r="G153" s="76">
        <v>0.0</v>
      </c>
      <c r="H153" s="76">
        <v>1.0</v>
      </c>
      <c r="I153" s="76">
        <v>0.0</v>
      </c>
      <c r="J153" s="76">
        <v>2.0</v>
      </c>
      <c r="K153" s="76">
        <v>2.0</v>
      </c>
      <c r="L153" s="97" t="s">
        <v>624</v>
      </c>
      <c r="M153" s="97" t="s">
        <v>624</v>
      </c>
      <c r="N153" s="97" t="s">
        <v>624</v>
      </c>
      <c r="O153" s="97" t="s">
        <v>624</v>
      </c>
      <c r="P153" s="97" t="s">
        <v>624</v>
      </c>
      <c r="Q153" s="114" t="s">
        <v>624</v>
      </c>
    </row>
    <row r="154">
      <c r="A154" s="94" t="s">
        <v>365</v>
      </c>
      <c r="B154" s="94" t="s">
        <v>1973</v>
      </c>
      <c r="C154" s="216" t="s">
        <v>624</v>
      </c>
      <c r="D154" s="97" t="s">
        <v>624</v>
      </c>
      <c r="E154" s="97" t="s">
        <v>624</v>
      </c>
      <c r="F154" s="216">
        <v>22.0</v>
      </c>
      <c r="G154" s="76">
        <v>0.0</v>
      </c>
      <c r="H154" s="76">
        <v>7.0</v>
      </c>
      <c r="I154" s="76">
        <v>15.0</v>
      </c>
      <c r="J154" s="97" t="s">
        <v>624</v>
      </c>
      <c r="K154" s="97" t="s">
        <v>624</v>
      </c>
      <c r="L154" s="97" t="s">
        <v>624</v>
      </c>
      <c r="M154" s="97" t="s">
        <v>624</v>
      </c>
      <c r="N154" s="97" t="s">
        <v>624</v>
      </c>
      <c r="O154" s="97" t="s">
        <v>624</v>
      </c>
      <c r="P154" s="97" t="s">
        <v>624</v>
      </c>
      <c r="Q154" s="114" t="s">
        <v>624</v>
      </c>
    </row>
    <row r="155">
      <c r="A155" s="94" t="s">
        <v>1593</v>
      </c>
      <c r="B155" s="94" t="s">
        <v>1594</v>
      </c>
      <c r="C155" s="216" t="s">
        <v>624</v>
      </c>
      <c r="D155" s="97" t="s">
        <v>624</v>
      </c>
      <c r="E155" s="97" t="s">
        <v>624</v>
      </c>
      <c r="F155" s="216">
        <v>17.0</v>
      </c>
      <c r="G155" s="76">
        <v>0.0</v>
      </c>
      <c r="H155" s="76">
        <v>4.0</v>
      </c>
      <c r="I155" s="76">
        <v>1.0</v>
      </c>
      <c r="J155" s="76">
        <v>0.0</v>
      </c>
      <c r="K155" s="76">
        <v>4.0</v>
      </c>
      <c r="L155" s="76">
        <v>2.0</v>
      </c>
      <c r="M155" s="76">
        <v>0.0</v>
      </c>
      <c r="N155" s="76">
        <v>1.0</v>
      </c>
      <c r="O155" s="76">
        <v>0.0</v>
      </c>
      <c r="P155" s="76">
        <v>1.0</v>
      </c>
      <c r="Q155" s="114">
        <v>4.0</v>
      </c>
    </row>
    <row r="156">
      <c r="A156" s="94" t="s">
        <v>532</v>
      </c>
      <c r="B156" s="94" t="s">
        <v>728</v>
      </c>
      <c r="C156" s="216">
        <v>4.0</v>
      </c>
      <c r="D156" s="97">
        <v>0.0</v>
      </c>
      <c r="E156" s="97">
        <v>4.0</v>
      </c>
      <c r="F156" s="216">
        <v>51.0</v>
      </c>
      <c r="G156" s="76">
        <v>0.0</v>
      </c>
      <c r="H156" s="76">
        <v>3.0</v>
      </c>
      <c r="I156" s="76">
        <v>1.0</v>
      </c>
      <c r="J156" s="76">
        <v>0.0</v>
      </c>
      <c r="K156" s="76">
        <v>0.0</v>
      </c>
      <c r="L156" s="76">
        <v>2.0</v>
      </c>
      <c r="M156" s="76">
        <v>0.0</v>
      </c>
      <c r="N156" s="76">
        <v>0.0</v>
      </c>
      <c r="O156" s="76">
        <v>1.0</v>
      </c>
      <c r="P156" s="76">
        <v>17.0</v>
      </c>
      <c r="Q156" s="114">
        <v>27.0</v>
      </c>
    </row>
    <row r="157">
      <c r="A157" s="94" t="s">
        <v>842</v>
      </c>
      <c r="B157" s="94" t="s">
        <v>844</v>
      </c>
      <c r="C157" s="216" t="s">
        <v>624</v>
      </c>
      <c r="D157" s="97" t="s">
        <v>624</v>
      </c>
      <c r="E157" s="97" t="s">
        <v>624</v>
      </c>
      <c r="F157" s="216">
        <v>6.0</v>
      </c>
      <c r="G157" s="76">
        <v>0.0</v>
      </c>
      <c r="H157" s="76">
        <v>2.0</v>
      </c>
      <c r="I157" s="76">
        <v>0.0</v>
      </c>
      <c r="J157" s="76">
        <v>0.0</v>
      </c>
      <c r="K157" s="76">
        <v>4.0</v>
      </c>
      <c r="L157" s="97" t="s">
        <v>624</v>
      </c>
      <c r="M157" s="97" t="s">
        <v>624</v>
      </c>
      <c r="N157" s="97" t="s">
        <v>624</v>
      </c>
      <c r="O157" s="97" t="s">
        <v>624</v>
      </c>
      <c r="P157" s="97" t="s">
        <v>624</v>
      </c>
      <c r="Q157" s="114" t="s">
        <v>624</v>
      </c>
    </row>
    <row r="158">
      <c r="A158" s="94" t="s">
        <v>103</v>
      </c>
      <c r="B158" s="94" t="s">
        <v>442</v>
      </c>
      <c r="C158" s="216">
        <v>1.0</v>
      </c>
      <c r="D158" s="97">
        <v>1.0</v>
      </c>
      <c r="E158" s="97" t="s">
        <v>624</v>
      </c>
      <c r="F158" s="216">
        <v>2.0</v>
      </c>
      <c r="G158" s="76">
        <v>0.0</v>
      </c>
      <c r="H158" s="76">
        <v>2.0</v>
      </c>
      <c r="I158" s="97" t="s">
        <v>624</v>
      </c>
      <c r="J158" s="97" t="s">
        <v>624</v>
      </c>
      <c r="K158" s="97" t="s">
        <v>624</v>
      </c>
      <c r="L158" s="97" t="s">
        <v>624</v>
      </c>
      <c r="M158" s="97" t="s">
        <v>624</v>
      </c>
      <c r="N158" s="97" t="s">
        <v>624</v>
      </c>
      <c r="O158" s="97" t="s">
        <v>624</v>
      </c>
      <c r="P158" s="97" t="s">
        <v>624</v>
      </c>
      <c r="Q158" s="114" t="s">
        <v>624</v>
      </c>
    </row>
    <row r="159">
      <c r="A159" s="94" t="s">
        <v>161</v>
      </c>
      <c r="B159" s="94" t="s">
        <v>163</v>
      </c>
      <c r="C159" s="216" t="s">
        <v>624</v>
      </c>
      <c r="D159" s="97" t="s">
        <v>624</v>
      </c>
      <c r="E159" s="97" t="s">
        <v>624</v>
      </c>
      <c r="F159" s="216">
        <v>3.0</v>
      </c>
      <c r="G159" s="76">
        <v>0.0</v>
      </c>
      <c r="H159" s="76">
        <v>1.0</v>
      </c>
      <c r="I159" s="76">
        <v>0.0</v>
      </c>
      <c r="J159" s="76">
        <v>1.0</v>
      </c>
      <c r="K159" s="76">
        <v>0.0</v>
      </c>
      <c r="L159" s="76">
        <v>1.0</v>
      </c>
      <c r="M159" s="97" t="s">
        <v>624</v>
      </c>
      <c r="N159" s="97" t="s">
        <v>624</v>
      </c>
      <c r="O159" s="97" t="s">
        <v>624</v>
      </c>
      <c r="P159" s="97" t="s">
        <v>624</v>
      </c>
      <c r="Q159" s="114" t="s">
        <v>624</v>
      </c>
    </row>
    <row r="160">
      <c r="A160" s="94" t="s">
        <v>398</v>
      </c>
      <c r="B160" s="94" t="s">
        <v>399</v>
      </c>
      <c r="C160" s="216" t="s">
        <v>624</v>
      </c>
      <c r="D160" s="97" t="s">
        <v>624</v>
      </c>
      <c r="E160" s="97" t="s">
        <v>624</v>
      </c>
      <c r="F160" s="216">
        <v>2.0</v>
      </c>
      <c r="G160" s="76">
        <v>0.0</v>
      </c>
      <c r="H160" s="76">
        <v>0.0</v>
      </c>
      <c r="I160" s="76">
        <v>1.0</v>
      </c>
      <c r="J160" s="76">
        <v>1.0</v>
      </c>
      <c r="K160" s="97" t="s">
        <v>624</v>
      </c>
      <c r="L160" s="97" t="s">
        <v>624</v>
      </c>
      <c r="M160" s="97" t="s">
        <v>624</v>
      </c>
      <c r="N160" s="97" t="s">
        <v>624</v>
      </c>
      <c r="O160" s="97" t="s">
        <v>624</v>
      </c>
      <c r="P160" s="97" t="s">
        <v>624</v>
      </c>
      <c r="Q160" s="114" t="s">
        <v>624</v>
      </c>
    </row>
    <row r="161">
      <c r="A161" s="94" t="s">
        <v>129</v>
      </c>
      <c r="B161" s="94" t="s">
        <v>378</v>
      </c>
      <c r="C161" s="216">
        <v>2.0</v>
      </c>
      <c r="D161" s="97">
        <v>1.0</v>
      </c>
      <c r="E161" s="97">
        <v>1.0</v>
      </c>
      <c r="F161" s="216">
        <v>1.0</v>
      </c>
      <c r="G161" s="76">
        <v>0.0</v>
      </c>
      <c r="H161" s="76">
        <v>0.0</v>
      </c>
      <c r="I161" s="76">
        <v>0.0</v>
      </c>
      <c r="J161" s="76">
        <v>1.0</v>
      </c>
      <c r="K161" s="97" t="s">
        <v>624</v>
      </c>
      <c r="L161" s="97" t="s">
        <v>624</v>
      </c>
      <c r="M161" s="97" t="s">
        <v>624</v>
      </c>
      <c r="N161" s="97" t="s">
        <v>624</v>
      </c>
      <c r="O161" s="97" t="s">
        <v>624</v>
      </c>
      <c r="P161" s="97" t="s">
        <v>624</v>
      </c>
      <c r="Q161" s="114" t="s">
        <v>624</v>
      </c>
    </row>
    <row r="162">
      <c r="A162" s="94" t="s">
        <v>550</v>
      </c>
      <c r="B162" s="94" t="s">
        <v>1979</v>
      </c>
      <c r="C162" s="216" t="s">
        <v>624</v>
      </c>
      <c r="D162" s="97" t="s">
        <v>624</v>
      </c>
      <c r="E162" s="97" t="s">
        <v>624</v>
      </c>
      <c r="F162" s="216">
        <v>8.0</v>
      </c>
      <c r="G162" s="76">
        <v>0.0</v>
      </c>
      <c r="H162" s="76">
        <v>0.0</v>
      </c>
      <c r="I162" s="76">
        <v>2.0</v>
      </c>
      <c r="J162" s="76">
        <v>0.0</v>
      </c>
      <c r="K162" s="76">
        <v>6.0</v>
      </c>
      <c r="L162" s="97" t="s">
        <v>624</v>
      </c>
      <c r="M162" s="97" t="s">
        <v>624</v>
      </c>
      <c r="N162" s="97" t="s">
        <v>624</v>
      </c>
      <c r="O162" s="97" t="s">
        <v>624</v>
      </c>
      <c r="P162" s="97" t="s">
        <v>624</v>
      </c>
      <c r="Q162" s="114" t="s">
        <v>624</v>
      </c>
    </row>
    <row r="163">
      <c r="A163" s="94" t="s">
        <v>1461</v>
      </c>
      <c r="B163" s="94" t="s">
        <v>753</v>
      </c>
      <c r="C163" s="216">
        <v>1.0</v>
      </c>
      <c r="D163" s="97">
        <v>1.0</v>
      </c>
      <c r="E163" s="97" t="s">
        <v>624</v>
      </c>
      <c r="F163" s="216">
        <v>6.0</v>
      </c>
      <c r="G163" s="76">
        <v>0.0</v>
      </c>
      <c r="H163" s="76">
        <v>0.0</v>
      </c>
      <c r="I163" s="76">
        <v>2.0</v>
      </c>
      <c r="J163" s="76">
        <v>0.0</v>
      </c>
      <c r="K163" s="76">
        <v>0.0</v>
      </c>
      <c r="L163" s="76">
        <v>4.0</v>
      </c>
      <c r="M163" s="97" t="s">
        <v>624</v>
      </c>
      <c r="N163" s="97" t="s">
        <v>624</v>
      </c>
      <c r="O163" s="97" t="s">
        <v>624</v>
      </c>
      <c r="P163" s="97" t="s">
        <v>624</v>
      </c>
      <c r="Q163" s="114" t="s">
        <v>624</v>
      </c>
    </row>
    <row r="164">
      <c r="A164" s="94" t="s">
        <v>248</v>
      </c>
      <c r="B164" s="94" t="s">
        <v>693</v>
      </c>
      <c r="C164" s="216" t="s">
        <v>624</v>
      </c>
      <c r="D164" s="97" t="s">
        <v>624</v>
      </c>
      <c r="E164" s="97" t="s">
        <v>624</v>
      </c>
      <c r="F164" s="216">
        <v>4.0</v>
      </c>
      <c r="G164" s="76">
        <v>0.0</v>
      </c>
      <c r="H164" s="76">
        <v>0.0</v>
      </c>
      <c r="I164" s="76">
        <v>2.0</v>
      </c>
      <c r="J164" s="76">
        <v>0.0</v>
      </c>
      <c r="K164" s="76">
        <v>0.0</v>
      </c>
      <c r="L164" s="76">
        <v>0.0</v>
      </c>
      <c r="M164" s="76">
        <v>1.0</v>
      </c>
      <c r="N164" s="76">
        <v>1.0</v>
      </c>
      <c r="O164" s="97" t="s">
        <v>624</v>
      </c>
      <c r="P164" s="97" t="s">
        <v>624</v>
      </c>
      <c r="Q164" s="114" t="s">
        <v>624</v>
      </c>
    </row>
    <row r="165">
      <c r="A165" s="94" t="s">
        <v>1983</v>
      </c>
      <c r="B165" s="94" t="s">
        <v>1985</v>
      </c>
      <c r="C165" s="216" t="s">
        <v>624</v>
      </c>
      <c r="D165" s="97" t="s">
        <v>624</v>
      </c>
      <c r="E165" s="97" t="s">
        <v>624</v>
      </c>
      <c r="F165" s="216">
        <v>2.0</v>
      </c>
      <c r="G165" s="76">
        <v>0.0</v>
      </c>
      <c r="H165" s="76">
        <v>0.0</v>
      </c>
      <c r="I165" s="76">
        <v>1.0</v>
      </c>
      <c r="J165" s="76">
        <v>0.0</v>
      </c>
      <c r="K165" s="76">
        <v>1.0</v>
      </c>
      <c r="L165" s="97" t="s">
        <v>624</v>
      </c>
      <c r="M165" s="97" t="s">
        <v>624</v>
      </c>
      <c r="N165" s="97" t="s">
        <v>624</v>
      </c>
      <c r="O165" s="97" t="s">
        <v>624</v>
      </c>
      <c r="P165" s="97" t="s">
        <v>624</v>
      </c>
      <c r="Q165" s="114" t="s">
        <v>624</v>
      </c>
    </row>
    <row r="166">
      <c r="A166" s="94" t="s">
        <v>94</v>
      </c>
      <c r="B166" s="94" t="s">
        <v>622</v>
      </c>
      <c r="C166" s="216" t="s">
        <v>624</v>
      </c>
      <c r="D166" s="97" t="s">
        <v>624</v>
      </c>
      <c r="E166" s="97" t="s">
        <v>624</v>
      </c>
      <c r="F166" s="216">
        <v>9.0</v>
      </c>
      <c r="G166" s="76">
        <v>0.0</v>
      </c>
      <c r="H166" s="76">
        <v>0.0</v>
      </c>
      <c r="I166" s="76">
        <v>3.0</v>
      </c>
      <c r="J166" s="76">
        <v>0.0</v>
      </c>
      <c r="K166" s="76">
        <v>0.0</v>
      </c>
      <c r="L166" s="76">
        <v>6.0</v>
      </c>
      <c r="M166" s="97" t="s">
        <v>624</v>
      </c>
      <c r="N166" s="97" t="s">
        <v>624</v>
      </c>
      <c r="O166" s="97" t="s">
        <v>624</v>
      </c>
      <c r="P166" s="97" t="s">
        <v>624</v>
      </c>
      <c r="Q166" s="114" t="s">
        <v>624</v>
      </c>
    </row>
    <row r="167">
      <c r="A167" s="94" t="s">
        <v>625</v>
      </c>
      <c r="B167" s="94" t="s">
        <v>639</v>
      </c>
      <c r="C167" s="216" t="s">
        <v>624</v>
      </c>
      <c r="D167" s="97" t="s">
        <v>624</v>
      </c>
      <c r="E167" s="97" t="s">
        <v>624</v>
      </c>
      <c r="F167" s="216">
        <v>30.0</v>
      </c>
      <c r="G167" s="76">
        <v>0.0</v>
      </c>
      <c r="H167" s="76">
        <v>0.0</v>
      </c>
      <c r="I167" s="76">
        <v>1.0</v>
      </c>
      <c r="J167" s="76">
        <v>0.0</v>
      </c>
      <c r="K167" s="76">
        <v>0.0</v>
      </c>
      <c r="L167" s="76">
        <v>0.0</v>
      </c>
      <c r="M167" s="76">
        <v>4.0</v>
      </c>
      <c r="N167" s="76">
        <v>0.0</v>
      </c>
      <c r="O167" s="76">
        <v>8.0</v>
      </c>
      <c r="P167" s="76">
        <v>14.0</v>
      </c>
      <c r="Q167" s="114">
        <v>3.0</v>
      </c>
    </row>
    <row r="168">
      <c r="A168" s="94" t="s">
        <v>86</v>
      </c>
      <c r="B168" s="94" t="s">
        <v>1462</v>
      </c>
      <c r="C168" s="216">
        <v>2.0</v>
      </c>
      <c r="D168" s="97">
        <v>2.0</v>
      </c>
      <c r="E168" s="97" t="s">
        <v>624</v>
      </c>
      <c r="F168" s="216">
        <v>2.0</v>
      </c>
      <c r="G168" s="76">
        <v>0.0</v>
      </c>
      <c r="H168" s="76">
        <v>0.0</v>
      </c>
      <c r="I168" s="76">
        <v>2.0</v>
      </c>
      <c r="J168" s="97" t="s">
        <v>624</v>
      </c>
      <c r="K168" s="97" t="s">
        <v>624</v>
      </c>
      <c r="L168" s="97" t="s">
        <v>624</v>
      </c>
      <c r="M168" s="97" t="s">
        <v>624</v>
      </c>
      <c r="N168" s="97" t="s">
        <v>624</v>
      </c>
      <c r="O168" s="97" t="s">
        <v>624</v>
      </c>
      <c r="P168" s="97" t="s">
        <v>624</v>
      </c>
      <c r="Q168" s="114" t="s">
        <v>624</v>
      </c>
    </row>
    <row r="169">
      <c r="A169" s="94" t="s">
        <v>665</v>
      </c>
      <c r="B169" s="94" t="s">
        <v>666</v>
      </c>
      <c r="C169" s="216">
        <v>4.0</v>
      </c>
      <c r="D169" s="97">
        <v>3.0</v>
      </c>
      <c r="E169" s="97">
        <v>1.0</v>
      </c>
      <c r="F169" s="216">
        <v>5.0</v>
      </c>
      <c r="G169" s="76">
        <v>0.0</v>
      </c>
      <c r="H169" s="76">
        <v>0.0</v>
      </c>
      <c r="I169" s="76">
        <v>3.0</v>
      </c>
      <c r="J169" s="76">
        <v>0.0</v>
      </c>
      <c r="K169" s="76">
        <v>0.0</v>
      </c>
      <c r="L169" s="76">
        <v>1.0</v>
      </c>
      <c r="M169" s="76">
        <v>0.0</v>
      </c>
      <c r="N169" s="76">
        <v>0.0</v>
      </c>
      <c r="O169" s="76">
        <v>0.0</v>
      </c>
      <c r="P169" s="76">
        <v>1.0</v>
      </c>
      <c r="Q169" s="114" t="s">
        <v>624</v>
      </c>
    </row>
    <row r="170">
      <c r="A170" s="94" t="s">
        <v>129</v>
      </c>
      <c r="B170" s="94" t="s">
        <v>606</v>
      </c>
      <c r="C170" s="216" t="s">
        <v>624</v>
      </c>
      <c r="D170" s="97" t="s">
        <v>624</v>
      </c>
      <c r="E170" s="97" t="s">
        <v>624</v>
      </c>
      <c r="F170" s="216">
        <v>8.0</v>
      </c>
      <c r="G170" s="76">
        <v>0.0</v>
      </c>
      <c r="H170" s="76">
        <v>0.0</v>
      </c>
      <c r="I170" s="76">
        <v>1.0</v>
      </c>
      <c r="J170" s="76">
        <v>2.0</v>
      </c>
      <c r="K170" s="76">
        <v>0.0</v>
      </c>
      <c r="L170" s="76">
        <v>1.0</v>
      </c>
      <c r="M170" s="76">
        <v>1.0</v>
      </c>
      <c r="N170" s="76">
        <v>0.0</v>
      </c>
      <c r="O170" s="76">
        <v>2.0</v>
      </c>
      <c r="P170" s="76">
        <v>0.0</v>
      </c>
      <c r="Q170" s="114">
        <v>1.0</v>
      </c>
    </row>
    <row r="171">
      <c r="A171" s="94" t="s">
        <v>1764</v>
      </c>
      <c r="B171" s="94" t="s">
        <v>1765</v>
      </c>
      <c r="C171" s="216" t="s">
        <v>624</v>
      </c>
      <c r="D171" s="97" t="s">
        <v>624</v>
      </c>
      <c r="E171" s="97" t="s">
        <v>624</v>
      </c>
      <c r="F171" s="216">
        <v>9.0</v>
      </c>
      <c r="G171" s="76">
        <v>0.0</v>
      </c>
      <c r="H171" s="76">
        <v>0.0</v>
      </c>
      <c r="I171" s="76">
        <v>1.0</v>
      </c>
      <c r="J171" s="76">
        <v>1.0</v>
      </c>
      <c r="K171" s="76">
        <v>0.0</v>
      </c>
      <c r="L171" s="76">
        <v>4.0</v>
      </c>
      <c r="M171" s="76">
        <v>2.0</v>
      </c>
      <c r="N171" s="76">
        <v>1.0</v>
      </c>
      <c r="O171" s="97" t="s">
        <v>624</v>
      </c>
      <c r="P171" s="97" t="s">
        <v>624</v>
      </c>
      <c r="Q171" s="114" t="s">
        <v>624</v>
      </c>
    </row>
    <row r="172">
      <c r="A172" s="94" t="s">
        <v>594</v>
      </c>
      <c r="B172" s="94" t="s">
        <v>1993</v>
      </c>
      <c r="C172" s="216" t="s">
        <v>624</v>
      </c>
      <c r="D172" s="97" t="s">
        <v>624</v>
      </c>
      <c r="E172" s="97" t="s">
        <v>624</v>
      </c>
      <c r="F172" s="216">
        <v>24.0</v>
      </c>
      <c r="G172" s="76">
        <v>0.0</v>
      </c>
      <c r="H172" s="76">
        <v>0.0</v>
      </c>
      <c r="I172" s="76">
        <v>19.0</v>
      </c>
      <c r="J172" s="76">
        <v>0.0</v>
      </c>
      <c r="K172" s="76">
        <v>0.0</v>
      </c>
      <c r="L172" s="76">
        <v>0.0</v>
      </c>
      <c r="M172" s="76">
        <v>5.0</v>
      </c>
      <c r="N172" s="97" t="s">
        <v>624</v>
      </c>
      <c r="O172" s="97" t="s">
        <v>624</v>
      </c>
      <c r="P172" s="97" t="s">
        <v>624</v>
      </c>
      <c r="Q172" s="114" t="s">
        <v>624</v>
      </c>
    </row>
    <row r="173">
      <c r="A173" s="94" t="s">
        <v>594</v>
      </c>
      <c r="B173" s="94" t="s">
        <v>1994</v>
      </c>
      <c r="C173" s="216" t="s">
        <v>624</v>
      </c>
      <c r="D173" s="97" t="s">
        <v>624</v>
      </c>
      <c r="E173" s="97" t="s">
        <v>624</v>
      </c>
      <c r="F173" s="216">
        <v>72.0</v>
      </c>
      <c r="G173" s="76">
        <v>0.0</v>
      </c>
      <c r="H173" s="76">
        <v>0.0</v>
      </c>
      <c r="I173" s="76">
        <v>1.0</v>
      </c>
      <c r="J173" s="76">
        <v>20.0</v>
      </c>
      <c r="K173" s="76">
        <v>22.0</v>
      </c>
      <c r="L173" s="76">
        <v>11.0</v>
      </c>
      <c r="M173" s="76">
        <v>10.0</v>
      </c>
      <c r="N173" s="76">
        <v>6.0</v>
      </c>
      <c r="O173" s="76">
        <v>2.0</v>
      </c>
      <c r="P173" s="97" t="s">
        <v>624</v>
      </c>
      <c r="Q173" s="114" t="s">
        <v>624</v>
      </c>
    </row>
    <row r="174">
      <c r="A174" s="94" t="s">
        <v>86</v>
      </c>
      <c r="B174" s="94" t="s">
        <v>1996</v>
      </c>
      <c r="C174" s="216" t="s">
        <v>624</v>
      </c>
      <c r="D174" s="97" t="s">
        <v>624</v>
      </c>
      <c r="E174" s="97" t="s">
        <v>624</v>
      </c>
      <c r="F174" s="216">
        <v>7.0</v>
      </c>
      <c r="G174" s="76">
        <v>0.0</v>
      </c>
      <c r="H174" s="76">
        <v>0.0</v>
      </c>
      <c r="I174" s="76">
        <v>2.0</v>
      </c>
      <c r="J174" s="76">
        <v>2.0</v>
      </c>
      <c r="K174" s="76">
        <v>0.0</v>
      </c>
      <c r="L174" s="76">
        <v>1.0</v>
      </c>
      <c r="M174" s="76">
        <v>2.0</v>
      </c>
      <c r="N174" s="97" t="s">
        <v>624</v>
      </c>
      <c r="O174" s="97" t="s">
        <v>624</v>
      </c>
      <c r="P174" s="97" t="s">
        <v>624</v>
      </c>
      <c r="Q174" s="114" t="s">
        <v>624</v>
      </c>
    </row>
    <row r="175">
      <c r="A175" s="94" t="s">
        <v>448</v>
      </c>
      <c r="B175" s="94" t="s">
        <v>907</v>
      </c>
      <c r="C175" s="216" t="s">
        <v>624</v>
      </c>
      <c r="D175" s="97" t="s">
        <v>624</v>
      </c>
      <c r="E175" s="97" t="s">
        <v>624</v>
      </c>
      <c r="F175" s="216">
        <v>4.0</v>
      </c>
      <c r="G175" s="76">
        <v>0.0</v>
      </c>
      <c r="H175" s="76">
        <v>0.0</v>
      </c>
      <c r="I175" s="76">
        <v>3.0</v>
      </c>
      <c r="J175" s="76">
        <v>1.0</v>
      </c>
      <c r="K175" s="97" t="s">
        <v>624</v>
      </c>
      <c r="L175" s="97" t="s">
        <v>624</v>
      </c>
      <c r="M175" s="97" t="s">
        <v>624</v>
      </c>
      <c r="N175" s="97" t="s">
        <v>624</v>
      </c>
      <c r="O175" s="97" t="s">
        <v>624</v>
      </c>
      <c r="P175" s="97" t="s">
        <v>624</v>
      </c>
      <c r="Q175" s="114" t="s">
        <v>624</v>
      </c>
    </row>
    <row r="176">
      <c r="A176" s="94" t="s">
        <v>94</v>
      </c>
      <c r="B176" s="94" t="s">
        <v>372</v>
      </c>
      <c r="C176" s="216">
        <v>1.0</v>
      </c>
      <c r="D176" s="97">
        <v>1.0</v>
      </c>
      <c r="E176" s="97" t="s">
        <v>624</v>
      </c>
      <c r="F176" s="216">
        <v>20.0</v>
      </c>
      <c r="G176" s="76">
        <v>0.0</v>
      </c>
      <c r="H176" s="76">
        <v>0.0</v>
      </c>
      <c r="I176" s="76">
        <v>0.0</v>
      </c>
      <c r="J176" s="76">
        <v>1.0</v>
      </c>
      <c r="K176" s="76">
        <v>0.0</v>
      </c>
      <c r="L176" s="76">
        <v>0.0</v>
      </c>
      <c r="M176" s="76">
        <v>0.0</v>
      </c>
      <c r="N176" s="76">
        <v>2.0</v>
      </c>
      <c r="O176" s="76">
        <v>2.0</v>
      </c>
      <c r="P176" s="76">
        <v>4.0</v>
      </c>
      <c r="Q176" s="114">
        <v>11.0</v>
      </c>
    </row>
    <row r="177">
      <c r="A177" s="94" t="s">
        <v>103</v>
      </c>
      <c r="B177" s="94" t="s">
        <v>501</v>
      </c>
      <c r="C177" s="216">
        <v>5.0</v>
      </c>
      <c r="D177" s="97">
        <v>3.0</v>
      </c>
      <c r="E177" s="97">
        <v>2.0</v>
      </c>
      <c r="F177" s="216">
        <v>3.0</v>
      </c>
      <c r="G177" s="76">
        <v>0.0</v>
      </c>
      <c r="H177" s="76">
        <v>0.0</v>
      </c>
      <c r="I177" s="76">
        <v>0.0</v>
      </c>
      <c r="J177" s="76">
        <v>2.0</v>
      </c>
      <c r="K177" s="76">
        <v>1.0</v>
      </c>
      <c r="L177" s="97" t="s">
        <v>624</v>
      </c>
      <c r="M177" s="97" t="s">
        <v>624</v>
      </c>
      <c r="N177" s="97" t="s">
        <v>624</v>
      </c>
      <c r="O177" s="97" t="s">
        <v>624</v>
      </c>
      <c r="P177" s="97" t="s">
        <v>624</v>
      </c>
      <c r="Q177" s="114" t="s">
        <v>624</v>
      </c>
    </row>
    <row r="178">
      <c r="A178" s="94" t="s">
        <v>59</v>
      </c>
      <c r="B178" s="94" t="s">
        <v>1061</v>
      </c>
      <c r="C178" s="216" t="s">
        <v>624</v>
      </c>
      <c r="D178" s="97" t="s">
        <v>624</v>
      </c>
      <c r="E178" s="97" t="s">
        <v>624</v>
      </c>
      <c r="F178" s="216">
        <v>3.0</v>
      </c>
      <c r="G178" s="76">
        <v>0.0</v>
      </c>
      <c r="H178" s="76">
        <v>0.0</v>
      </c>
      <c r="I178" s="76">
        <v>0.0</v>
      </c>
      <c r="J178" s="76">
        <v>3.0</v>
      </c>
      <c r="K178" s="97" t="s">
        <v>624</v>
      </c>
      <c r="L178" s="97" t="s">
        <v>624</v>
      </c>
      <c r="M178" s="97" t="s">
        <v>624</v>
      </c>
      <c r="N178" s="97" t="s">
        <v>624</v>
      </c>
      <c r="O178" s="97" t="s">
        <v>624</v>
      </c>
      <c r="P178" s="97" t="s">
        <v>624</v>
      </c>
      <c r="Q178" s="114" t="s">
        <v>624</v>
      </c>
    </row>
    <row r="179">
      <c r="A179" s="94" t="s">
        <v>238</v>
      </c>
      <c r="B179" s="94" t="s">
        <v>591</v>
      </c>
      <c r="C179" s="216" t="s">
        <v>624</v>
      </c>
      <c r="D179" s="97" t="s">
        <v>624</v>
      </c>
      <c r="E179" s="97" t="s">
        <v>624</v>
      </c>
      <c r="F179" s="216">
        <v>33.0</v>
      </c>
      <c r="G179" s="76">
        <v>0.0</v>
      </c>
      <c r="H179" s="76">
        <v>0.0</v>
      </c>
      <c r="I179" s="76">
        <v>0.0</v>
      </c>
      <c r="J179" s="76">
        <v>2.0</v>
      </c>
      <c r="K179" s="76">
        <v>2.0</v>
      </c>
      <c r="L179" s="76">
        <v>13.0</v>
      </c>
      <c r="M179" s="76">
        <v>0.0</v>
      </c>
      <c r="N179" s="76">
        <v>0.0</v>
      </c>
      <c r="O179" s="76">
        <v>0.0</v>
      </c>
      <c r="P179" s="76">
        <v>10.0</v>
      </c>
      <c r="Q179" s="114">
        <v>6.0</v>
      </c>
    </row>
    <row r="180">
      <c r="A180" s="94" t="s">
        <v>86</v>
      </c>
      <c r="B180" s="94" t="s">
        <v>1571</v>
      </c>
      <c r="C180" s="216" t="s">
        <v>624</v>
      </c>
      <c r="D180" s="97" t="s">
        <v>624</v>
      </c>
      <c r="E180" s="97" t="s">
        <v>624</v>
      </c>
      <c r="F180" s="216">
        <v>3.0</v>
      </c>
      <c r="G180" s="76">
        <v>0.0</v>
      </c>
      <c r="H180" s="76">
        <v>0.0</v>
      </c>
      <c r="I180" s="76">
        <v>0.0</v>
      </c>
      <c r="J180" s="76">
        <v>2.0</v>
      </c>
      <c r="K180" s="76">
        <v>0.0</v>
      </c>
      <c r="L180" s="76">
        <v>0.0</v>
      </c>
      <c r="M180" s="76">
        <v>0.0</v>
      </c>
      <c r="N180" s="76">
        <v>0.0</v>
      </c>
      <c r="O180" s="76">
        <v>0.0</v>
      </c>
      <c r="P180" s="76">
        <v>0.0</v>
      </c>
      <c r="Q180" s="114">
        <v>1.0</v>
      </c>
    </row>
    <row r="181">
      <c r="A181" s="94" t="s">
        <v>86</v>
      </c>
      <c r="B181" s="94" t="s">
        <v>1474</v>
      </c>
      <c r="C181" s="216">
        <v>1.0</v>
      </c>
      <c r="D181" s="97">
        <v>1.0</v>
      </c>
      <c r="E181" s="97" t="s">
        <v>624</v>
      </c>
      <c r="F181" s="216">
        <v>14.0</v>
      </c>
      <c r="G181" s="76">
        <v>0.0</v>
      </c>
      <c r="H181" s="76">
        <v>0.0</v>
      </c>
      <c r="I181" s="76">
        <v>0.0</v>
      </c>
      <c r="J181" s="76">
        <v>8.0</v>
      </c>
      <c r="K181" s="76">
        <v>2.0</v>
      </c>
      <c r="L181" s="76">
        <v>4.0</v>
      </c>
      <c r="M181" s="97" t="s">
        <v>624</v>
      </c>
      <c r="N181" s="97" t="s">
        <v>624</v>
      </c>
      <c r="O181" s="97" t="s">
        <v>624</v>
      </c>
      <c r="P181" s="97" t="s">
        <v>624</v>
      </c>
      <c r="Q181" s="114" t="s">
        <v>624</v>
      </c>
    </row>
    <row r="182">
      <c r="A182" s="94" t="s">
        <v>59</v>
      </c>
      <c r="B182" s="94" t="s">
        <v>332</v>
      </c>
      <c r="C182" s="216" t="s">
        <v>624</v>
      </c>
      <c r="D182" s="97" t="s">
        <v>624</v>
      </c>
      <c r="E182" s="97" t="s">
        <v>624</v>
      </c>
      <c r="F182" s="216">
        <v>3.0</v>
      </c>
      <c r="G182" s="76">
        <v>0.0</v>
      </c>
      <c r="H182" s="76">
        <v>0.0</v>
      </c>
      <c r="I182" s="76">
        <v>0.0</v>
      </c>
      <c r="J182" s="76">
        <v>0.0</v>
      </c>
      <c r="K182" s="76">
        <v>1.0</v>
      </c>
      <c r="L182" s="76">
        <v>0.0</v>
      </c>
      <c r="M182" s="76">
        <v>0.0</v>
      </c>
      <c r="N182" s="76">
        <v>0.0</v>
      </c>
      <c r="O182" s="76">
        <v>0.0</v>
      </c>
      <c r="P182" s="76">
        <v>2.0</v>
      </c>
      <c r="Q182" s="114" t="s">
        <v>624</v>
      </c>
    </row>
    <row r="183">
      <c r="A183" s="94" t="s">
        <v>279</v>
      </c>
      <c r="B183" s="94" t="s">
        <v>962</v>
      </c>
      <c r="C183" s="216" t="s">
        <v>624</v>
      </c>
      <c r="D183" s="97" t="s">
        <v>624</v>
      </c>
      <c r="E183" s="97" t="s">
        <v>624</v>
      </c>
      <c r="F183" s="216">
        <v>112.0</v>
      </c>
      <c r="G183" s="76">
        <v>0.0</v>
      </c>
      <c r="H183" s="76">
        <v>0.0</v>
      </c>
      <c r="I183" s="76">
        <v>0.0</v>
      </c>
      <c r="J183" s="76">
        <v>14.0</v>
      </c>
      <c r="K183" s="76">
        <v>89.0</v>
      </c>
      <c r="L183" s="76">
        <v>9.0</v>
      </c>
      <c r="M183" s="97" t="s">
        <v>624</v>
      </c>
      <c r="N183" s="97" t="s">
        <v>624</v>
      </c>
      <c r="O183" s="97" t="s">
        <v>624</v>
      </c>
      <c r="P183" s="97" t="s">
        <v>624</v>
      </c>
      <c r="Q183" s="114" t="s">
        <v>624</v>
      </c>
    </row>
    <row r="184">
      <c r="A184" s="94" t="s">
        <v>862</v>
      </c>
      <c r="B184" s="94" t="s">
        <v>863</v>
      </c>
      <c r="C184" s="216" t="s">
        <v>624</v>
      </c>
      <c r="D184" s="97" t="s">
        <v>624</v>
      </c>
      <c r="E184" s="97" t="s">
        <v>624</v>
      </c>
      <c r="F184" s="216">
        <v>9.0</v>
      </c>
      <c r="G184" s="76">
        <v>0.0</v>
      </c>
      <c r="H184" s="76">
        <v>0.0</v>
      </c>
      <c r="I184" s="76">
        <v>0.0</v>
      </c>
      <c r="J184" s="76">
        <v>3.0</v>
      </c>
      <c r="K184" s="76">
        <v>6.0</v>
      </c>
      <c r="L184" s="97" t="s">
        <v>624</v>
      </c>
      <c r="M184" s="97" t="s">
        <v>624</v>
      </c>
      <c r="N184" s="97" t="s">
        <v>624</v>
      </c>
      <c r="O184" s="97" t="s">
        <v>624</v>
      </c>
      <c r="P184" s="97" t="s">
        <v>624</v>
      </c>
      <c r="Q184" s="114" t="s">
        <v>624</v>
      </c>
    </row>
    <row r="185">
      <c r="A185" s="94" t="s">
        <v>365</v>
      </c>
      <c r="B185" s="94" t="s">
        <v>2008</v>
      </c>
      <c r="C185" s="216" t="s">
        <v>624</v>
      </c>
      <c r="D185" s="97" t="s">
        <v>624</v>
      </c>
      <c r="E185" s="97" t="s">
        <v>624</v>
      </c>
      <c r="F185" s="216">
        <v>45.0</v>
      </c>
      <c r="G185" s="76">
        <v>0.0</v>
      </c>
      <c r="H185" s="76">
        <v>0.0</v>
      </c>
      <c r="I185" s="76">
        <v>0.0</v>
      </c>
      <c r="J185" s="76">
        <v>7.0</v>
      </c>
      <c r="K185" s="76">
        <v>14.0</v>
      </c>
      <c r="L185" s="76">
        <v>12.0</v>
      </c>
      <c r="M185" s="76">
        <v>3.0</v>
      </c>
      <c r="N185" s="76">
        <v>8.0</v>
      </c>
      <c r="O185" s="76">
        <v>0.0</v>
      </c>
      <c r="P185" s="76">
        <v>0.0</v>
      </c>
      <c r="Q185" s="114">
        <v>1.0</v>
      </c>
    </row>
    <row r="186">
      <c r="A186" s="94" t="s">
        <v>86</v>
      </c>
      <c r="B186" s="94" t="s">
        <v>380</v>
      </c>
      <c r="C186" s="216" t="s">
        <v>624</v>
      </c>
      <c r="D186" s="97" t="s">
        <v>624</v>
      </c>
      <c r="E186" s="97" t="s">
        <v>624</v>
      </c>
      <c r="F186" s="216">
        <v>6.0</v>
      </c>
      <c r="G186" s="76">
        <v>0.0</v>
      </c>
      <c r="H186" s="76">
        <v>0.0</v>
      </c>
      <c r="I186" s="76">
        <v>0.0</v>
      </c>
      <c r="J186" s="76">
        <v>1.0</v>
      </c>
      <c r="K186" s="76">
        <v>2.0</v>
      </c>
      <c r="L186" s="76">
        <v>0.0</v>
      </c>
      <c r="M186" s="76">
        <v>1.0</v>
      </c>
      <c r="N186" s="76">
        <v>2.0</v>
      </c>
      <c r="O186" s="97" t="s">
        <v>624</v>
      </c>
      <c r="P186" s="97" t="s">
        <v>624</v>
      </c>
      <c r="Q186" s="114" t="s">
        <v>624</v>
      </c>
    </row>
    <row r="187">
      <c r="A187" s="94" t="s">
        <v>287</v>
      </c>
      <c r="B187" s="94" t="s">
        <v>289</v>
      </c>
      <c r="C187" s="216">
        <v>1.0</v>
      </c>
      <c r="D187" s="97">
        <v>0.0</v>
      </c>
      <c r="E187" s="97">
        <v>1.0</v>
      </c>
      <c r="F187" s="216">
        <v>1.0</v>
      </c>
      <c r="G187" s="76">
        <v>0.0</v>
      </c>
      <c r="H187" s="76">
        <v>0.0</v>
      </c>
      <c r="I187" s="76">
        <v>0.0</v>
      </c>
      <c r="J187" s="76">
        <v>0.0</v>
      </c>
      <c r="K187" s="76">
        <v>1.0</v>
      </c>
      <c r="L187" s="97" t="s">
        <v>624</v>
      </c>
      <c r="M187" s="97" t="s">
        <v>624</v>
      </c>
      <c r="N187" s="97" t="s">
        <v>624</v>
      </c>
      <c r="O187" s="97" t="s">
        <v>624</v>
      </c>
      <c r="P187" s="97" t="s">
        <v>624</v>
      </c>
      <c r="Q187" s="114" t="s">
        <v>624</v>
      </c>
    </row>
    <row r="188">
      <c r="A188" s="94" t="s">
        <v>86</v>
      </c>
      <c r="B188" s="94" t="s">
        <v>241</v>
      </c>
      <c r="C188" s="216">
        <v>3.0</v>
      </c>
      <c r="D188" s="97">
        <v>3.0</v>
      </c>
      <c r="E188" s="97" t="s">
        <v>624</v>
      </c>
      <c r="F188" s="216">
        <v>5.0</v>
      </c>
      <c r="G188" s="76">
        <v>0.0</v>
      </c>
      <c r="H188" s="76">
        <v>0.0</v>
      </c>
      <c r="I188" s="76">
        <v>0.0</v>
      </c>
      <c r="J188" s="76">
        <v>1.0</v>
      </c>
      <c r="K188" s="76">
        <v>0.0</v>
      </c>
      <c r="L188" s="76">
        <v>1.0</v>
      </c>
      <c r="M188" s="76">
        <v>1.0</v>
      </c>
      <c r="N188" s="76">
        <v>0.0</v>
      </c>
      <c r="O188" s="76">
        <v>0.0</v>
      </c>
      <c r="P188" s="76">
        <v>2.0</v>
      </c>
      <c r="Q188" s="114" t="s">
        <v>624</v>
      </c>
    </row>
    <row r="189">
      <c r="A189" s="94" t="s">
        <v>86</v>
      </c>
      <c r="B189" s="94" t="s">
        <v>2013</v>
      </c>
      <c r="C189" s="216" t="s">
        <v>624</v>
      </c>
      <c r="D189" s="97" t="s">
        <v>624</v>
      </c>
      <c r="E189" s="97" t="s">
        <v>624</v>
      </c>
      <c r="F189" s="216">
        <v>18.0</v>
      </c>
      <c r="G189" s="76">
        <v>0.0</v>
      </c>
      <c r="H189" s="76">
        <v>0.0</v>
      </c>
      <c r="I189" s="76">
        <v>0.0</v>
      </c>
      <c r="J189" s="76">
        <v>1.0</v>
      </c>
      <c r="K189" s="76">
        <v>12.0</v>
      </c>
      <c r="L189" s="76">
        <v>5.0</v>
      </c>
      <c r="M189" s="97" t="s">
        <v>624</v>
      </c>
      <c r="N189" s="97" t="s">
        <v>624</v>
      </c>
      <c r="O189" s="97" t="s">
        <v>624</v>
      </c>
      <c r="P189" s="97" t="s">
        <v>624</v>
      </c>
      <c r="Q189" s="114" t="s">
        <v>624</v>
      </c>
    </row>
    <row r="190">
      <c r="A190" s="94" t="s">
        <v>86</v>
      </c>
      <c r="B190" s="94" t="s">
        <v>778</v>
      </c>
      <c r="C190" s="216" t="s">
        <v>624</v>
      </c>
      <c r="D190" s="97" t="s">
        <v>624</v>
      </c>
      <c r="E190" s="97" t="s">
        <v>624</v>
      </c>
      <c r="F190" s="216">
        <v>13.0</v>
      </c>
      <c r="G190" s="76">
        <v>0.0</v>
      </c>
      <c r="H190" s="76">
        <v>0.0</v>
      </c>
      <c r="I190" s="76">
        <v>0.0</v>
      </c>
      <c r="J190" s="76">
        <v>2.0</v>
      </c>
      <c r="K190" s="76">
        <v>1.0</v>
      </c>
      <c r="L190" s="76">
        <v>3.0</v>
      </c>
      <c r="M190" s="76">
        <v>2.0</v>
      </c>
      <c r="N190" s="76">
        <v>2.0</v>
      </c>
      <c r="O190" s="76">
        <v>2.0</v>
      </c>
      <c r="P190" s="76">
        <v>1.0</v>
      </c>
      <c r="Q190" s="114" t="s">
        <v>624</v>
      </c>
    </row>
    <row r="191">
      <c r="A191" s="94" t="s">
        <v>842</v>
      </c>
      <c r="B191" s="94" t="s">
        <v>1482</v>
      </c>
      <c r="C191" s="216">
        <v>6.0</v>
      </c>
      <c r="D191" s="97">
        <v>3.0</v>
      </c>
      <c r="E191" s="97">
        <v>3.0</v>
      </c>
      <c r="F191" s="216">
        <v>6.0</v>
      </c>
      <c r="G191" s="76">
        <v>0.0</v>
      </c>
      <c r="H191" s="76">
        <v>0.0</v>
      </c>
      <c r="I191" s="76">
        <v>0.0</v>
      </c>
      <c r="J191" s="76">
        <v>1.0</v>
      </c>
      <c r="K191" s="76">
        <v>4.0</v>
      </c>
      <c r="L191" s="76">
        <v>1.0</v>
      </c>
      <c r="M191" s="97" t="s">
        <v>624</v>
      </c>
      <c r="N191" s="97" t="s">
        <v>624</v>
      </c>
      <c r="O191" s="97" t="s">
        <v>624</v>
      </c>
      <c r="P191" s="97" t="s">
        <v>624</v>
      </c>
      <c r="Q191" s="114" t="s">
        <v>624</v>
      </c>
    </row>
    <row r="192">
      <c r="A192" s="94" t="s">
        <v>625</v>
      </c>
      <c r="B192" s="94" t="s">
        <v>997</v>
      </c>
      <c r="C192" s="216" t="s">
        <v>624</v>
      </c>
      <c r="D192" s="97" t="s">
        <v>624</v>
      </c>
      <c r="E192" s="97" t="s">
        <v>624</v>
      </c>
      <c r="F192" s="216">
        <v>35.0</v>
      </c>
      <c r="G192" s="76">
        <v>0.0</v>
      </c>
      <c r="H192" s="76">
        <v>0.0</v>
      </c>
      <c r="I192" s="76">
        <v>0.0</v>
      </c>
      <c r="J192" s="76">
        <v>1.0</v>
      </c>
      <c r="K192" s="76">
        <v>0.0</v>
      </c>
      <c r="L192" s="76">
        <v>0.0</v>
      </c>
      <c r="M192" s="76">
        <v>1.0</v>
      </c>
      <c r="N192" s="76">
        <v>0.0</v>
      </c>
      <c r="O192" s="76">
        <v>11.0</v>
      </c>
      <c r="P192" s="76">
        <v>6.0</v>
      </c>
      <c r="Q192" s="114">
        <v>16.0</v>
      </c>
    </row>
    <row r="193">
      <c r="A193" s="94" t="s">
        <v>129</v>
      </c>
      <c r="B193" s="94" t="s">
        <v>2019</v>
      </c>
      <c r="C193" s="216" t="s">
        <v>624</v>
      </c>
      <c r="D193" s="97" t="s">
        <v>624</v>
      </c>
      <c r="E193" s="97" t="s">
        <v>624</v>
      </c>
      <c r="F193" s="216">
        <v>3.0</v>
      </c>
      <c r="G193" s="76">
        <v>0.0</v>
      </c>
      <c r="H193" s="76">
        <v>0.0</v>
      </c>
      <c r="I193" s="76">
        <v>0.0</v>
      </c>
      <c r="J193" s="76">
        <v>1.0</v>
      </c>
      <c r="K193" s="76">
        <v>1.0</v>
      </c>
      <c r="L193" s="76">
        <v>1.0</v>
      </c>
      <c r="M193" s="97" t="s">
        <v>624</v>
      </c>
      <c r="N193" s="97" t="s">
        <v>624</v>
      </c>
      <c r="O193" s="97" t="s">
        <v>624</v>
      </c>
      <c r="P193" s="97" t="s">
        <v>624</v>
      </c>
      <c r="Q193" s="114" t="s">
        <v>624</v>
      </c>
    </row>
    <row r="194">
      <c r="A194" s="94" t="s">
        <v>517</v>
      </c>
      <c r="B194" s="94" t="s">
        <v>581</v>
      </c>
      <c r="C194" s="216" t="s">
        <v>624</v>
      </c>
      <c r="D194" s="97" t="s">
        <v>624</v>
      </c>
      <c r="E194" s="97" t="s">
        <v>624</v>
      </c>
      <c r="F194" s="216">
        <v>16.0</v>
      </c>
      <c r="G194" s="76">
        <v>0.0</v>
      </c>
      <c r="H194" s="76">
        <v>0.0</v>
      </c>
      <c r="I194" s="76">
        <v>0.0</v>
      </c>
      <c r="J194" s="76">
        <v>1.0</v>
      </c>
      <c r="K194" s="76">
        <v>5.0</v>
      </c>
      <c r="L194" s="76">
        <v>0.0</v>
      </c>
      <c r="M194" s="76">
        <v>5.0</v>
      </c>
      <c r="N194" s="76">
        <v>1.0</v>
      </c>
      <c r="O194" s="76">
        <v>0.0</v>
      </c>
      <c r="P194" s="76">
        <v>3.0</v>
      </c>
      <c r="Q194" s="114">
        <v>1.0</v>
      </c>
    </row>
    <row r="195">
      <c r="A195" s="94" t="s">
        <v>842</v>
      </c>
      <c r="B195" s="94" t="s">
        <v>2023</v>
      </c>
      <c r="C195" s="216" t="s">
        <v>624</v>
      </c>
      <c r="D195" s="97" t="s">
        <v>624</v>
      </c>
      <c r="E195" s="97" t="s">
        <v>624</v>
      </c>
      <c r="F195" s="216">
        <v>36.0</v>
      </c>
      <c r="G195" s="76">
        <v>0.0</v>
      </c>
      <c r="H195" s="76">
        <v>0.0</v>
      </c>
      <c r="I195" s="76">
        <v>0.0</v>
      </c>
      <c r="J195" s="76">
        <v>0.0</v>
      </c>
      <c r="K195" s="76">
        <v>2.0</v>
      </c>
      <c r="L195" s="76">
        <v>0.0</v>
      </c>
      <c r="M195" s="76">
        <v>13.0</v>
      </c>
      <c r="N195" s="76">
        <v>1.0</v>
      </c>
      <c r="O195" s="76">
        <v>4.0</v>
      </c>
      <c r="P195" s="76">
        <v>5.0</v>
      </c>
      <c r="Q195" s="114">
        <v>11.0</v>
      </c>
    </row>
    <row r="196">
      <c r="A196" s="94" t="s">
        <v>2027</v>
      </c>
      <c r="B196" s="94" t="s">
        <v>2029</v>
      </c>
      <c r="C196" s="216" t="s">
        <v>624</v>
      </c>
      <c r="D196" s="97" t="s">
        <v>624</v>
      </c>
      <c r="E196" s="97" t="s">
        <v>624</v>
      </c>
      <c r="F196" s="216">
        <v>7.0</v>
      </c>
      <c r="G196" s="76">
        <v>0.0</v>
      </c>
      <c r="H196" s="76">
        <v>0.0</v>
      </c>
      <c r="I196" s="76">
        <v>0.0</v>
      </c>
      <c r="J196" s="76">
        <v>0.0</v>
      </c>
      <c r="K196" s="76">
        <v>4.0</v>
      </c>
      <c r="L196" s="76">
        <v>1.0</v>
      </c>
      <c r="M196" s="76">
        <v>0.0</v>
      </c>
      <c r="N196" s="76">
        <v>2.0</v>
      </c>
      <c r="O196" s="97" t="s">
        <v>624</v>
      </c>
      <c r="P196" s="97" t="s">
        <v>624</v>
      </c>
      <c r="Q196" s="114" t="s">
        <v>624</v>
      </c>
    </row>
    <row r="197">
      <c r="A197" s="94" t="s">
        <v>517</v>
      </c>
      <c r="B197" s="94" t="s">
        <v>2032</v>
      </c>
      <c r="C197" s="216" t="s">
        <v>624</v>
      </c>
      <c r="D197" s="97" t="s">
        <v>624</v>
      </c>
      <c r="E197" s="97" t="s">
        <v>624</v>
      </c>
      <c r="F197" s="216">
        <v>31.0</v>
      </c>
      <c r="G197" s="76">
        <v>0.0</v>
      </c>
      <c r="H197" s="76">
        <v>0.0</v>
      </c>
      <c r="I197" s="76">
        <v>0.0</v>
      </c>
      <c r="J197" s="76">
        <v>0.0</v>
      </c>
      <c r="K197" s="76">
        <v>12.0</v>
      </c>
      <c r="L197" s="76">
        <v>16.0</v>
      </c>
      <c r="M197" s="76">
        <v>1.0</v>
      </c>
      <c r="N197" s="76">
        <v>2.0</v>
      </c>
      <c r="O197" s="97" t="s">
        <v>624</v>
      </c>
      <c r="P197" s="97" t="s">
        <v>624</v>
      </c>
      <c r="Q197" s="114" t="s">
        <v>624</v>
      </c>
    </row>
    <row r="198">
      <c r="A198" s="94" t="s">
        <v>86</v>
      </c>
      <c r="B198" s="94" t="s">
        <v>2037</v>
      </c>
      <c r="C198" s="216" t="s">
        <v>624</v>
      </c>
      <c r="D198" s="97" t="s">
        <v>624</v>
      </c>
      <c r="E198" s="97" t="s">
        <v>624</v>
      </c>
      <c r="F198" s="216">
        <v>4.0</v>
      </c>
      <c r="G198" s="76">
        <v>0.0</v>
      </c>
      <c r="H198" s="76">
        <v>0.0</v>
      </c>
      <c r="I198" s="76">
        <v>0.0</v>
      </c>
      <c r="J198" s="76">
        <v>0.0</v>
      </c>
      <c r="K198" s="76">
        <v>0.0</v>
      </c>
      <c r="L198" s="76">
        <v>0.0</v>
      </c>
      <c r="M198" s="76">
        <v>0.0</v>
      </c>
      <c r="N198" s="76">
        <v>0.0</v>
      </c>
      <c r="O198" s="76">
        <v>0.0</v>
      </c>
      <c r="P198" s="76">
        <v>0.0</v>
      </c>
      <c r="Q198" s="114">
        <v>4.0</v>
      </c>
    </row>
    <row r="199">
      <c r="A199" s="94" t="s">
        <v>301</v>
      </c>
      <c r="B199" s="94" t="s">
        <v>304</v>
      </c>
      <c r="C199" s="216" t="s">
        <v>624</v>
      </c>
      <c r="D199" s="97" t="s">
        <v>624</v>
      </c>
      <c r="E199" s="97" t="s">
        <v>624</v>
      </c>
      <c r="F199" s="216">
        <v>6.0</v>
      </c>
      <c r="G199" s="76">
        <v>0.0</v>
      </c>
      <c r="H199" s="76">
        <v>0.0</v>
      </c>
      <c r="I199" s="76">
        <v>0.0</v>
      </c>
      <c r="J199" s="76">
        <v>0.0</v>
      </c>
      <c r="K199" s="76">
        <v>1.0</v>
      </c>
      <c r="L199" s="76">
        <v>0.0</v>
      </c>
      <c r="M199" s="76">
        <v>0.0</v>
      </c>
      <c r="N199" s="76">
        <v>2.0</v>
      </c>
      <c r="O199" s="76">
        <v>3.0</v>
      </c>
      <c r="P199" s="97" t="s">
        <v>624</v>
      </c>
      <c r="Q199" s="114" t="s">
        <v>624</v>
      </c>
    </row>
    <row r="200">
      <c r="A200" s="94" t="s">
        <v>842</v>
      </c>
      <c r="B200" s="94" t="s">
        <v>873</v>
      </c>
      <c r="C200" s="216">
        <v>5.0</v>
      </c>
      <c r="D200" s="97">
        <v>2.0</v>
      </c>
      <c r="E200" s="97">
        <v>3.0</v>
      </c>
      <c r="F200" s="216">
        <v>3.0</v>
      </c>
      <c r="G200" s="76">
        <v>0.0</v>
      </c>
      <c r="H200" s="76">
        <v>0.0</v>
      </c>
      <c r="I200" s="76">
        <v>0.0</v>
      </c>
      <c r="J200" s="76">
        <v>0.0</v>
      </c>
      <c r="K200" s="76">
        <v>2.0</v>
      </c>
      <c r="L200" s="76">
        <v>1.0</v>
      </c>
      <c r="M200" s="97" t="s">
        <v>624</v>
      </c>
      <c r="N200" s="97" t="s">
        <v>624</v>
      </c>
      <c r="O200" s="97" t="s">
        <v>624</v>
      </c>
      <c r="P200" s="97" t="s">
        <v>624</v>
      </c>
      <c r="Q200" s="114" t="s">
        <v>624</v>
      </c>
    </row>
    <row r="201">
      <c r="A201" s="94" t="s">
        <v>936</v>
      </c>
      <c r="B201" s="94" t="s">
        <v>2042</v>
      </c>
      <c r="C201" s="216" t="s">
        <v>624</v>
      </c>
      <c r="D201" s="97" t="s">
        <v>624</v>
      </c>
      <c r="E201" s="97" t="s">
        <v>624</v>
      </c>
      <c r="F201" s="216">
        <v>5.0</v>
      </c>
      <c r="G201" s="76">
        <v>0.0</v>
      </c>
      <c r="H201" s="76">
        <v>0.0</v>
      </c>
      <c r="I201" s="76">
        <v>0.0</v>
      </c>
      <c r="J201" s="76">
        <v>0.0</v>
      </c>
      <c r="K201" s="76">
        <v>4.0</v>
      </c>
      <c r="L201" s="76">
        <v>0.0</v>
      </c>
      <c r="M201" s="76">
        <v>0.0</v>
      </c>
      <c r="N201" s="76">
        <v>0.0</v>
      </c>
      <c r="O201" s="76">
        <v>1.0</v>
      </c>
      <c r="P201" s="97" t="s">
        <v>624</v>
      </c>
      <c r="Q201" s="114" t="s">
        <v>624</v>
      </c>
    </row>
    <row r="202">
      <c r="A202" s="94" t="s">
        <v>301</v>
      </c>
      <c r="B202" s="94" t="s">
        <v>742</v>
      </c>
      <c r="C202" s="216" t="s">
        <v>624</v>
      </c>
      <c r="D202" s="97" t="s">
        <v>624</v>
      </c>
      <c r="E202" s="97" t="s">
        <v>624</v>
      </c>
      <c r="F202" s="216">
        <v>13.0</v>
      </c>
      <c r="G202" s="76">
        <v>0.0</v>
      </c>
      <c r="H202" s="76">
        <v>0.0</v>
      </c>
      <c r="I202" s="76">
        <v>0.0</v>
      </c>
      <c r="J202" s="76">
        <v>0.0</v>
      </c>
      <c r="K202" s="76">
        <v>3.0</v>
      </c>
      <c r="L202" s="76">
        <v>8.0</v>
      </c>
      <c r="M202" s="76">
        <v>0.0</v>
      </c>
      <c r="N202" s="76">
        <v>0.0</v>
      </c>
      <c r="O202" s="76">
        <v>2.0</v>
      </c>
      <c r="P202" s="97" t="s">
        <v>624</v>
      </c>
      <c r="Q202" s="114" t="s">
        <v>624</v>
      </c>
    </row>
    <row r="203">
      <c r="A203" s="94" t="s">
        <v>517</v>
      </c>
      <c r="B203" s="94" t="s">
        <v>836</v>
      </c>
      <c r="C203" s="216" t="s">
        <v>624</v>
      </c>
      <c r="D203" s="97" t="s">
        <v>624</v>
      </c>
      <c r="E203" s="97" t="s">
        <v>624</v>
      </c>
      <c r="F203" s="216">
        <v>18.0</v>
      </c>
      <c r="G203" s="76">
        <v>0.0</v>
      </c>
      <c r="H203" s="76">
        <v>0.0</v>
      </c>
      <c r="I203" s="76">
        <v>0.0</v>
      </c>
      <c r="J203" s="76">
        <v>0.0</v>
      </c>
      <c r="K203" s="76">
        <v>1.0</v>
      </c>
      <c r="L203" s="76">
        <v>1.0</v>
      </c>
      <c r="M203" s="76">
        <v>2.0</v>
      </c>
      <c r="N203" s="76">
        <v>9.0</v>
      </c>
      <c r="O203" s="76">
        <v>0.0</v>
      </c>
      <c r="P203" s="76">
        <v>1.0</v>
      </c>
      <c r="Q203" s="114">
        <v>4.0</v>
      </c>
    </row>
    <row r="204">
      <c r="A204" s="94" t="s">
        <v>301</v>
      </c>
      <c r="B204" s="94" t="s">
        <v>302</v>
      </c>
      <c r="C204" s="216">
        <v>3.0</v>
      </c>
      <c r="D204" s="97">
        <v>3.0</v>
      </c>
      <c r="E204" s="97" t="s">
        <v>624</v>
      </c>
      <c r="F204" s="216">
        <v>5.0</v>
      </c>
      <c r="G204" s="76">
        <v>0.0</v>
      </c>
      <c r="H204" s="76">
        <v>0.0</v>
      </c>
      <c r="I204" s="76">
        <v>0.0</v>
      </c>
      <c r="J204" s="76">
        <v>0.0</v>
      </c>
      <c r="K204" s="76">
        <v>2.0</v>
      </c>
      <c r="L204" s="76">
        <v>2.0</v>
      </c>
      <c r="M204" s="76">
        <v>0.0</v>
      </c>
      <c r="N204" s="76">
        <v>0.0</v>
      </c>
      <c r="O204" s="76">
        <v>1.0</v>
      </c>
      <c r="P204" s="97" t="s">
        <v>624</v>
      </c>
      <c r="Q204" s="114" t="s">
        <v>624</v>
      </c>
    </row>
    <row r="205">
      <c r="A205" s="94" t="s">
        <v>842</v>
      </c>
      <c r="B205" s="94" t="s">
        <v>856</v>
      </c>
      <c r="C205" s="216" t="s">
        <v>624</v>
      </c>
      <c r="D205" s="97" t="s">
        <v>624</v>
      </c>
      <c r="E205" s="97" t="s">
        <v>624</v>
      </c>
      <c r="F205" s="216">
        <v>13.0</v>
      </c>
      <c r="G205" s="76">
        <v>0.0</v>
      </c>
      <c r="H205" s="76">
        <v>0.0</v>
      </c>
      <c r="I205" s="76">
        <v>0.0</v>
      </c>
      <c r="J205" s="76">
        <v>0.0</v>
      </c>
      <c r="K205" s="76">
        <v>2.0</v>
      </c>
      <c r="L205" s="76">
        <v>1.0</v>
      </c>
      <c r="M205" s="76">
        <v>0.0</v>
      </c>
      <c r="N205" s="76">
        <v>0.0</v>
      </c>
      <c r="O205" s="76">
        <v>1.0</v>
      </c>
      <c r="P205" s="76">
        <v>3.0</v>
      </c>
      <c r="Q205" s="114">
        <v>6.0</v>
      </c>
    </row>
    <row r="206">
      <c r="A206" s="94" t="s">
        <v>882</v>
      </c>
      <c r="B206" s="94" t="s">
        <v>2051</v>
      </c>
      <c r="C206" s="216" t="s">
        <v>624</v>
      </c>
      <c r="D206" s="97" t="s">
        <v>624</v>
      </c>
      <c r="E206" s="97" t="s">
        <v>624</v>
      </c>
      <c r="F206" s="216" t="s">
        <v>2438</v>
      </c>
      <c r="G206" s="97" t="s">
        <v>624</v>
      </c>
      <c r="H206" s="76">
        <v>0.0</v>
      </c>
      <c r="I206" s="76">
        <v>0.0</v>
      </c>
      <c r="J206" s="76">
        <v>0.0</v>
      </c>
      <c r="K206" s="97" t="s">
        <v>624</v>
      </c>
      <c r="L206" s="97" t="s">
        <v>624</v>
      </c>
      <c r="M206" s="97" t="s">
        <v>624</v>
      </c>
      <c r="N206" s="97" t="s">
        <v>624</v>
      </c>
      <c r="O206" s="97" t="s">
        <v>624</v>
      </c>
      <c r="P206" s="97" t="s">
        <v>624</v>
      </c>
      <c r="Q206" s="114" t="s">
        <v>624</v>
      </c>
    </row>
    <row r="207">
      <c r="A207" s="94" t="s">
        <v>86</v>
      </c>
      <c r="B207" s="94" t="s">
        <v>935</v>
      </c>
      <c r="C207" s="216">
        <v>1.0</v>
      </c>
      <c r="D207" s="97">
        <v>1.0</v>
      </c>
      <c r="E207" s="97" t="s">
        <v>624</v>
      </c>
      <c r="F207" s="216">
        <v>10.0</v>
      </c>
      <c r="G207" s="76">
        <v>0.0</v>
      </c>
      <c r="H207" s="76">
        <v>0.0</v>
      </c>
      <c r="I207" s="76">
        <v>0.0</v>
      </c>
      <c r="J207" s="76">
        <v>0.0</v>
      </c>
      <c r="K207" s="76">
        <v>1.0</v>
      </c>
      <c r="L207" s="76">
        <v>0.0</v>
      </c>
      <c r="M207" s="76">
        <v>0.0</v>
      </c>
      <c r="N207" s="76">
        <v>2.0</v>
      </c>
      <c r="O207" s="76">
        <v>0.0</v>
      </c>
      <c r="P207" s="76">
        <v>1.0</v>
      </c>
      <c r="Q207" s="114">
        <v>6.0</v>
      </c>
    </row>
    <row r="208">
      <c r="A208" s="94" t="s">
        <v>850</v>
      </c>
      <c r="B208" s="94" t="s">
        <v>851</v>
      </c>
      <c r="C208" s="216">
        <v>3.0</v>
      </c>
      <c r="D208" s="97">
        <v>3.0</v>
      </c>
      <c r="E208" s="97">
        <v>0.0</v>
      </c>
      <c r="F208" s="216">
        <v>16.0</v>
      </c>
      <c r="G208" s="76">
        <v>0.0</v>
      </c>
      <c r="H208" s="76">
        <v>0.0</v>
      </c>
      <c r="I208" s="76">
        <v>0.0</v>
      </c>
      <c r="J208" s="76">
        <v>0.0</v>
      </c>
      <c r="K208" s="76">
        <v>1.0</v>
      </c>
      <c r="L208" s="76">
        <v>15.0</v>
      </c>
      <c r="M208" s="97" t="s">
        <v>624</v>
      </c>
      <c r="N208" s="97" t="s">
        <v>624</v>
      </c>
      <c r="O208" s="97" t="s">
        <v>624</v>
      </c>
      <c r="P208" s="97" t="s">
        <v>624</v>
      </c>
      <c r="Q208" s="114" t="s">
        <v>624</v>
      </c>
    </row>
    <row r="209">
      <c r="A209" s="94" t="s">
        <v>562</v>
      </c>
      <c r="B209" s="94" t="s">
        <v>563</v>
      </c>
      <c r="C209" s="216" t="s">
        <v>624</v>
      </c>
      <c r="D209" s="97" t="s">
        <v>624</v>
      </c>
      <c r="E209" s="97" t="s">
        <v>624</v>
      </c>
      <c r="F209" s="216">
        <v>2.0</v>
      </c>
      <c r="G209" s="76">
        <v>0.0</v>
      </c>
      <c r="H209" s="76">
        <v>0.0</v>
      </c>
      <c r="I209" s="76">
        <v>0.0</v>
      </c>
      <c r="J209" s="76">
        <v>0.0</v>
      </c>
      <c r="K209" s="76">
        <v>0.0</v>
      </c>
      <c r="L209" s="76">
        <v>2.0</v>
      </c>
      <c r="M209" s="97" t="s">
        <v>624</v>
      </c>
      <c r="N209" s="97" t="s">
        <v>624</v>
      </c>
      <c r="O209" s="97" t="s">
        <v>624</v>
      </c>
      <c r="P209" s="97" t="s">
        <v>624</v>
      </c>
      <c r="Q209" s="114" t="s">
        <v>624</v>
      </c>
    </row>
    <row r="210">
      <c r="A210" s="94">
        <v>6889450.0</v>
      </c>
      <c r="B210" s="94" t="s">
        <v>1043</v>
      </c>
      <c r="C210" s="216" t="s">
        <v>624</v>
      </c>
      <c r="D210" s="97" t="s">
        <v>624</v>
      </c>
      <c r="E210" s="97" t="s">
        <v>624</v>
      </c>
      <c r="F210" s="216">
        <v>1.0</v>
      </c>
      <c r="G210" s="76">
        <v>0.0</v>
      </c>
      <c r="H210" s="76">
        <v>0.0</v>
      </c>
      <c r="I210" s="76">
        <v>0.0</v>
      </c>
      <c r="J210" s="76">
        <v>0.0</v>
      </c>
      <c r="K210" s="76">
        <v>0.0</v>
      </c>
      <c r="L210" s="76">
        <v>1.0</v>
      </c>
      <c r="M210" s="97" t="s">
        <v>624</v>
      </c>
      <c r="N210" s="97" t="s">
        <v>624</v>
      </c>
      <c r="O210" s="97" t="s">
        <v>624</v>
      </c>
      <c r="P210" s="97" t="s">
        <v>624</v>
      </c>
      <c r="Q210" s="114" t="s">
        <v>624</v>
      </c>
    </row>
    <row r="211">
      <c r="A211" s="94" t="s">
        <v>517</v>
      </c>
      <c r="B211" s="94" t="s">
        <v>1819</v>
      </c>
      <c r="C211" s="216" t="s">
        <v>624</v>
      </c>
      <c r="D211" s="97" t="s">
        <v>624</v>
      </c>
      <c r="E211" s="97" t="s">
        <v>624</v>
      </c>
      <c r="F211" s="216">
        <v>1.0</v>
      </c>
      <c r="G211" s="76">
        <v>0.0</v>
      </c>
      <c r="H211" s="76">
        <v>0.0</v>
      </c>
      <c r="I211" s="76">
        <v>0.0</v>
      </c>
      <c r="J211" s="76">
        <v>0.0</v>
      </c>
      <c r="K211" s="76">
        <v>0.0</v>
      </c>
      <c r="L211" s="76">
        <v>1.0</v>
      </c>
      <c r="M211" s="97" t="s">
        <v>624</v>
      </c>
      <c r="N211" s="97" t="s">
        <v>624</v>
      </c>
      <c r="O211" s="97" t="s">
        <v>624</v>
      </c>
      <c r="P211" s="97" t="s">
        <v>624</v>
      </c>
      <c r="Q211" s="114" t="s">
        <v>624</v>
      </c>
    </row>
    <row r="212">
      <c r="A212" s="94" t="s">
        <v>670</v>
      </c>
      <c r="B212" s="94" t="s">
        <v>829</v>
      </c>
      <c r="C212" s="216" t="s">
        <v>624</v>
      </c>
      <c r="D212" s="97" t="s">
        <v>624</v>
      </c>
      <c r="E212" s="97" t="s">
        <v>624</v>
      </c>
      <c r="F212" s="216">
        <v>44.0</v>
      </c>
      <c r="G212" s="76">
        <v>0.0</v>
      </c>
      <c r="H212" s="76">
        <v>0.0</v>
      </c>
      <c r="I212" s="76">
        <v>0.0</v>
      </c>
      <c r="J212" s="76">
        <v>0.0</v>
      </c>
      <c r="K212" s="76">
        <v>0.0</v>
      </c>
      <c r="L212" s="76">
        <v>10.0</v>
      </c>
      <c r="M212" s="76">
        <v>9.0</v>
      </c>
      <c r="N212" s="76">
        <v>25.0</v>
      </c>
      <c r="O212" s="97" t="s">
        <v>624</v>
      </c>
      <c r="P212" s="97" t="s">
        <v>624</v>
      </c>
      <c r="Q212" s="114" t="s">
        <v>624</v>
      </c>
    </row>
    <row r="213">
      <c r="A213" s="94" t="s">
        <v>842</v>
      </c>
      <c r="B213" s="94" t="s">
        <v>2068</v>
      </c>
      <c r="C213" s="216" t="s">
        <v>624</v>
      </c>
      <c r="D213" s="97" t="s">
        <v>624</v>
      </c>
      <c r="E213" s="97" t="s">
        <v>624</v>
      </c>
      <c r="F213" s="216">
        <v>39.0</v>
      </c>
      <c r="G213" s="76">
        <v>0.0</v>
      </c>
      <c r="H213" s="76">
        <v>0.0</v>
      </c>
      <c r="I213" s="76">
        <v>0.0</v>
      </c>
      <c r="J213" s="76">
        <v>0.0</v>
      </c>
      <c r="K213" s="76">
        <v>0.0</v>
      </c>
      <c r="L213" s="76">
        <v>1.0</v>
      </c>
      <c r="M213" s="76">
        <v>6.0</v>
      </c>
      <c r="N213" s="76">
        <v>11.0</v>
      </c>
      <c r="O213" s="76">
        <v>10.0</v>
      </c>
      <c r="P213" s="76">
        <v>4.0</v>
      </c>
      <c r="Q213" s="114">
        <v>7.0</v>
      </c>
    </row>
    <row r="214">
      <c r="A214" s="94" t="s">
        <v>86</v>
      </c>
      <c r="B214" s="94" t="s">
        <v>2070</v>
      </c>
      <c r="C214" s="216" t="s">
        <v>624</v>
      </c>
      <c r="D214" s="97" t="s">
        <v>624</v>
      </c>
      <c r="E214" s="97" t="s">
        <v>624</v>
      </c>
      <c r="F214" s="216">
        <v>47.0</v>
      </c>
      <c r="G214" s="76">
        <v>0.0</v>
      </c>
      <c r="H214" s="76">
        <v>0.0</v>
      </c>
      <c r="I214" s="76">
        <v>0.0</v>
      </c>
      <c r="J214" s="76">
        <v>0.0</v>
      </c>
      <c r="K214" s="76">
        <v>0.0</v>
      </c>
      <c r="L214" s="76">
        <v>15.0</v>
      </c>
      <c r="M214" s="76">
        <v>7.0</v>
      </c>
      <c r="N214" s="76">
        <v>25.0</v>
      </c>
      <c r="O214" s="97" t="s">
        <v>624</v>
      </c>
      <c r="P214" s="97" t="s">
        <v>624</v>
      </c>
      <c r="Q214" s="114" t="s">
        <v>624</v>
      </c>
    </row>
    <row r="215">
      <c r="A215" s="94" t="s">
        <v>1495</v>
      </c>
      <c r="B215" s="94" t="s">
        <v>1497</v>
      </c>
      <c r="C215" s="216">
        <v>2.0</v>
      </c>
      <c r="D215" s="97">
        <v>0.0</v>
      </c>
      <c r="E215" s="97">
        <v>2.0</v>
      </c>
      <c r="F215" s="216">
        <v>3.0</v>
      </c>
      <c r="G215" s="76">
        <v>0.0</v>
      </c>
      <c r="H215" s="76">
        <v>0.0</v>
      </c>
      <c r="I215" s="76">
        <v>0.0</v>
      </c>
      <c r="J215" s="76">
        <v>0.0</v>
      </c>
      <c r="K215" s="76">
        <v>0.0</v>
      </c>
      <c r="L215" s="76">
        <v>2.0</v>
      </c>
      <c r="M215" s="76">
        <v>0.0</v>
      </c>
      <c r="N215" s="76">
        <v>0.0</v>
      </c>
      <c r="O215" s="76">
        <v>1.0</v>
      </c>
      <c r="P215" s="97" t="s">
        <v>624</v>
      </c>
      <c r="Q215" s="114" t="s">
        <v>624</v>
      </c>
    </row>
    <row r="216">
      <c r="A216" s="94" t="s">
        <v>455</v>
      </c>
      <c r="B216" s="94" t="s">
        <v>801</v>
      </c>
      <c r="C216" s="216" t="s">
        <v>624</v>
      </c>
      <c r="D216" s="97" t="s">
        <v>624</v>
      </c>
      <c r="E216" s="97" t="s">
        <v>624</v>
      </c>
      <c r="F216" s="216">
        <v>45.0</v>
      </c>
      <c r="G216" s="76">
        <v>0.0</v>
      </c>
      <c r="H216" s="76">
        <v>0.0</v>
      </c>
      <c r="I216" s="76">
        <v>0.0</v>
      </c>
      <c r="J216" s="76">
        <v>0.0</v>
      </c>
      <c r="K216" s="76">
        <v>0.0</v>
      </c>
      <c r="L216" s="76">
        <v>5.0</v>
      </c>
      <c r="M216" s="76">
        <v>8.0</v>
      </c>
      <c r="N216" s="76">
        <v>12.0</v>
      </c>
      <c r="O216" s="76">
        <v>13.0</v>
      </c>
      <c r="P216" s="76">
        <v>4.0</v>
      </c>
      <c r="Q216" s="114">
        <v>3.0</v>
      </c>
    </row>
    <row r="217">
      <c r="A217" s="94" t="s">
        <v>94</v>
      </c>
      <c r="B217" s="94" t="s">
        <v>2074</v>
      </c>
      <c r="C217" s="216" t="s">
        <v>624</v>
      </c>
      <c r="D217" s="97" t="s">
        <v>624</v>
      </c>
      <c r="E217" s="97" t="s">
        <v>624</v>
      </c>
      <c r="F217" s="216">
        <v>31.0</v>
      </c>
      <c r="G217" s="76">
        <v>0.0</v>
      </c>
      <c r="H217" s="76">
        <v>0.0</v>
      </c>
      <c r="I217" s="76">
        <v>0.0</v>
      </c>
      <c r="J217" s="76">
        <v>0.0</v>
      </c>
      <c r="K217" s="76">
        <v>0.0</v>
      </c>
      <c r="L217" s="76">
        <v>1.0</v>
      </c>
      <c r="M217" s="76">
        <v>12.0</v>
      </c>
      <c r="N217" s="76">
        <v>18.0</v>
      </c>
      <c r="O217" s="97" t="s">
        <v>624</v>
      </c>
      <c r="P217" s="97" t="s">
        <v>624</v>
      </c>
      <c r="Q217" s="114" t="s">
        <v>624</v>
      </c>
    </row>
    <row r="218">
      <c r="A218" s="94" t="s">
        <v>121</v>
      </c>
      <c r="B218" s="94" t="s">
        <v>1691</v>
      </c>
      <c r="C218" s="216" t="s">
        <v>624</v>
      </c>
      <c r="D218" s="97" t="s">
        <v>624</v>
      </c>
      <c r="E218" s="97" t="s">
        <v>624</v>
      </c>
      <c r="F218" s="216">
        <v>12.0</v>
      </c>
      <c r="G218" s="76">
        <v>0.0</v>
      </c>
      <c r="H218" s="76">
        <v>0.0</v>
      </c>
      <c r="I218" s="76">
        <v>0.0</v>
      </c>
      <c r="J218" s="76">
        <v>0.0</v>
      </c>
      <c r="K218" s="76">
        <v>0.0</v>
      </c>
      <c r="L218" s="76">
        <v>11.0</v>
      </c>
      <c r="M218" s="76">
        <v>1.0</v>
      </c>
      <c r="N218" s="97" t="s">
        <v>624</v>
      </c>
      <c r="O218" s="97" t="s">
        <v>624</v>
      </c>
      <c r="P218" s="97" t="s">
        <v>624</v>
      </c>
      <c r="Q218" s="114" t="s">
        <v>624</v>
      </c>
    </row>
    <row r="219">
      <c r="A219" s="94" t="s">
        <v>161</v>
      </c>
      <c r="B219" s="94" t="s">
        <v>267</v>
      </c>
      <c r="C219" s="216" t="s">
        <v>624</v>
      </c>
      <c r="D219" s="97" t="s">
        <v>624</v>
      </c>
      <c r="E219" s="97" t="s">
        <v>624</v>
      </c>
      <c r="F219" s="216">
        <v>1.0</v>
      </c>
      <c r="G219" s="76">
        <v>0.0</v>
      </c>
      <c r="H219" s="76">
        <v>0.0</v>
      </c>
      <c r="I219" s="76">
        <v>0.0</v>
      </c>
      <c r="J219" s="76">
        <v>0.0</v>
      </c>
      <c r="K219" s="76">
        <v>0.0</v>
      </c>
      <c r="L219" s="76">
        <v>1.0</v>
      </c>
      <c r="M219" s="97" t="s">
        <v>624</v>
      </c>
      <c r="N219" s="97" t="s">
        <v>624</v>
      </c>
      <c r="O219" s="97" t="s">
        <v>624</v>
      </c>
      <c r="P219" s="97" t="s">
        <v>624</v>
      </c>
      <c r="Q219" s="114" t="s">
        <v>624</v>
      </c>
    </row>
    <row r="220">
      <c r="A220" s="94" t="s">
        <v>86</v>
      </c>
      <c r="B220" s="94" t="s">
        <v>1020</v>
      </c>
      <c r="C220" s="216" t="s">
        <v>624</v>
      </c>
      <c r="D220" s="97" t="s">
        <v>624</v>
      </c>
      <c r="E220" s="97" t="s">
        <v>624</v>
      </c>
      <c r="F220" s="216">
        <v>1.0</v>
      </c>
      <c r="G220" s="76">
        <v>0.0</v>
      </c>
      <c r="H220" s="76">
        <v>0.0</v>
      </c>
      <c r="I220" s="76">
        <v>0.0</v>
      </c>
      <c r="J220" s="76">
        <v>0.0</v>
      </c>
      <c r="K220" s="76">
        <v>0.0</v>
      </c>
      <c r="L220" s="76">
        <v>1.0</v>
      </c>
      <c r="M220" s="97" t="s">
        <v>624</v>
      </c>
      <c r="N220" s="97" t="s">
        <v>624</v>
      </c>
      <c r="O220" s="97" t="s">
        <v>624</v>
      </c>
      <c r="P220" s="97" t="s">
        <v>624</v>
      </c>
      <c r="Q220" s="114" t="s">
        <v>624</v>
      </c>
    </row>
    <row r="221">
      <c r="A221" s="94" t="s">
        <v>1826</v>
      </c>
      <c r="B221" s="94" t="s">
        <v>1827</v>
      </c>
      <c r="C221" s="216" t="s">
        <v>624</v>
      </c>
      <c r="D221" s="97" t="s">
        <v>624</v>
      </c>
      <c r="E221" s="97" t="s">
        <v>624</v>
      </c>
      <c r="F221" s="216">
        <v>9.0</v>
      </c>
      <c r="G221" s="76">
        <v>0.0</v>
      </c>
      <c r="H221" s="76">
        <v>0.0</v>
      </c>
      <c r="I221" s="76">
        <v>0.0</v>
      </c>
      <c r="J221" s="76">
        <v>0.0</v>
      </c>
      <c r="K221" s="76">
        <v>0.0</v>
      </c>
      <c r="L221" s="76">
        <v>8.0</v>
      </c>
      <c r="M221" s="76">
        <v>0.0</v>
      </c>
      <c r="N221" s="76">
        <v>0.0</v>
      </c>
      <c r="O221" s="76">
        <v>0.0</v>
      </c>
      <c r="P221" s="76">
        <v>0.0</v>
      </c>
      <c r="Q221" s="114">
        <v>1.0</v>
      </c>
    </row>
    <row r="222">
      <c r="A222" s="94" t="s">
        <v>570</v>
      </c>
      <c r="B222" s="94" t="s">
        <v>572</v>
      </c>
      <c r="C222" s="216">
        <v>2.0</v>
      </c>
      <c r="D222" s="97">
        <v>1.0</v>
      </c>
      <c r="E222" s="97">
        <v>1.0</v>
      </c>
      <c r="F222" s="216">
        <v>3.0</v>
      </c>
      <c r="G222" s="76">
        <v>0.0</v>
      </c>
      <c r="H222" s="76">
        <v>0.0</v>
      </c>
      <c r="I222" s="76">
        <v>0.0</v>
      </c>
      <c r="J222" s="76">
        <v>0.0</v>
      </c>
      <c r="K222" s="76">
        <v>0.0</v>
      </c>
      <c r="L222" s="76">
        <v>2.0</v>
      </c>
      <c r="M222" s="76">
        <v>1.0</v>
      </c>
      <c r="N222" s="97" t="s">
        <v>624</v>
      </c>
      <c r="O222" s="97" t="s">
        <v>624</v>
      </c>
      <c r="P222" s="97" t="s">
        <v>624</v>
      </c>
      <c r="Q222" s="114" t="s">
        <v>624</v>
      </c>
    </row>
    <row r="223">
      <c r="A223" s="94" t="s">
        <v>685</v>
      </c>
      <c r="B223" s="94" t="s">
        <v>2079</v>
      </c>
      <c r="C223" s="216" t="s">
        <v>624</v>
      </c>
      <c r="D223" s="97" t="s">
        <v>624</v>
      </c>
      <c r="E223" s="97" t="s">
        <v>624</v>
      </c>
      <c r="F223" s="216" t="s">
        <v>2438</v>
      </c>
      <c r="G223" s="97" t="s">
        <v>624</v>
      </c>
      <c r="H223" s="76">
        <v>0.0</v>
      </c>
      <c r="I223" s="76">
        <v>0.0</v>
      </c>
      <c r="J223" s="76">
        <v>0.0</v>
      </c>
      <c r="K223" s="76">
        <v>0.0</v>
      </c>
      <c r="L223" s="97" t="s">
        <v>624</v>
      </c>
      <c r="M223" s="97" t="s">
        <v>624</v>
      </c>
      <c r="N223" s="97" t="s">
        <v>624</v>
      </c>
      <c r="O223" s="97" t="s">
        <v>624</v>
      </c>
      <c r="P223" s="97" t="s">
        <v>624</v>
      </c>
      <c r="Q223" s="114" t="s">
        <v>624</v>
      </c>
    </row>
    <row r="224">
      <c r="A224" s="94" t="s">
        <v>842</v>
      </c>
      <c r="B224" s="94" t="s">
        <v>1799</v>
      </c>
      <c r="C224" s="216" t="s">
        <v>624</v>
      </c>
      <c r="D224" s="97" t="s">
        <v>624</v>
      </c>
      <c r="E224" s="97" t="s">
        <v>624</v>
      </c>
      <c r="F224" s="216">
        <v>26.0</v>
      </c>
      <c r="G224" s="76">
        <v>0.0</v>
      </c>
      <c r="H224" s="76">
        <v>0.0</v>
      </c>
      <c r="I224" s="76">
        <v>0.0</v>
      </c>
      <c r="J224" s="76">
        <v>0.0</v>
      </c>
      <c r="K224" s="76">
        <v>0.0</v>
      </c>
      <c r="L224" s="76">
        <v>3.0</v>
      </c>
      <c r="M224" s="76">
        <v>6.0</v>
      </c>
      <c r="N224" s="76">
        <v>9.0</v>
      </c>
      <c r="O224" s="76">
        <v>0.0</v>
      </c>
      <c r="P224" s="76">
        <v>1.0</v>
      </c>
      <c r="Q224" s="114">
        <v>7.0</v>
      </c>
    </row>
    <row r="225">
      <c r="A225" s="94" t="s">
        <v>86</v>
      </c>
      <c r="B225" s="94" t="s">
        <v>2083</v>
      </c>
      <c r="C225" s="216" t="s">
        <v>624</v>
      </c>
      <c r="D225" s="97" t="s">
        <v>624</v>
      </c>
      <c r="E225" s="97">
        <v>16.0</v>
      </c>
      <c r="F225" s="216">
        <v>11.0</v>
      </c>
      <c r="G225" s="76">
        <v>0.0</v>
      </c>
      <c r="H225" s="76">
        <v>0.0</v>
      </c>
      <c r="I225" s="76">
        <v>0.0</v>
      </c>
      <c r="J225" s="76">
        <v>0.0</v>
      </c>
      <c r="K225" s="76">
        <v>0.0</v>
      </c>
      <c r="L225" s="76">
        <v>1.0</v>
      </c>
      <c r="M225" s="76">
        <v>8.0</v>
      </c>
      <c r="N225" s="76">
        <v>2.0</v>
      </c>
      <c r="O225" s="97" t="s">
        <v>624</v>
      </c>
      <c r="P225" s="97" t="s">
        <v>624</v>
      </c>
      <c r="Q225" s="114" t="s">
        <v>624</v>
      </c>
    </row>
    <row r="226">
      <c r="A226" s="94" t="s">
        <v>86</v>
      </c>
      <c r="B226" s="94" t="s">
        <v>2085</v>
      </c>
      <c r="C226" s="216" t="s">
        <v>624</v>
      </c>
      <c r="D226" s="97" t="s">
        <v>624</v>
      </c>
      <c r="E226" s="97" t="s">
        <v>624</v>
      </c>
      <c r="F226" s="216">
        <v>5.0</v>
      </c>
      <c r="G226" s="76">
        <v>0.0</v>
      </c>
      <c r="H226" s="76">
        <v>0.0</v>
      </c>
      <c r="I226" s="76">
        <v>0.0</v>
      </c>
      <c r="J226" s="76">
        <v>0.0</v>
      </c>
      <c r="K226" s="76">
        <v>0.0</v>
      </c>
      <c r="L226" s="76">
        <v>0.0</v>
      </c>
      <c r="M226" s="76">
        <v>4.0</v>
      </c>
      <c r="N226" s="76">
        <v>1.0</v>
      </c>
      <c r="O226" s="97" t="s">
        <v>624</v>
      </c>
      <c r="P226" s="97" t="s">
        <v>624</v>
      </c>
      <c r="Q226" s="114" t="s">
        <v>624</v>
      </c>
    </row>
    <row r="227">
      <c r="A227" s="94" t="s">
        <v>279</v>
      </c>
      <c r="B227" s="94" t="s">
        <v>2088</v>
      </c>
      <c r="C227" s="216" t="s">
        <v>624</v>
      </c>
      <c r="D227" s="97" t="s">
        <v>624</v>
      </c>
      <c r="E227" s="97" t="s">
        <v>624</v>
      </c>
      <c r="F227" s="216">
        <v>47.0</v>
      </c>
      <c r="G227" s="76">
        <v>0.0</v>
      </c>
      <c r="H227" s="76">
        <v>0.0</v>
      </c>
      <c r="I227" s="76">
        <v>0.0</v>
      </c>
      <c r="J227" s="76">
        <v>0.0</v>
      </c>
      <c r="K227" s="76">
        <v>0.0</v>
      </c>
      <c r="L227" s="76">
        <v>0.0</v>
      </c>
      <c r="M227" s="76">
        <v>15.0</v>
      </c>
      <c r="N227" s="76">
        <v>17.0</v>
      </c>
      <c r="O227" s="76">
        <v>7.0</v>
      </c>
      <c r="P227" s="76">
        <v>6.0</v>
      </c>
      <c r="Q227" s="114">
        <v>2.0</v>
      </c>
    </row>
    <row r="228">
      <c r="A228" s="94" t="s">
        <v>86</v>
      </c>
      <c r="B228" s="94" t="s">
        <v>1084</v>
      </c>
      <c r="C228" s="216" t="s">
        <v>624</v>
      </c>
      <c r="D228" s="97" t="s">
        <v>624</v>
      </c>
      <c r="E228" s="97" t="s">
        <v>624</v>
      </c>
      <c r="F228" s="216">
        <v>5.0</v>
      </c>
      <c r="G228" s="76">
        <v>0.0</v>
      </c>
      <c r="H228" s="76">
        <v>0.0</v>
      </c>
      <c r="I228" s="76">
        <v>0.0</v>
      </c>
      <c r="J228" s="76">
        <v>0.0</v>
      </c>
      <c r="K228" s="76">
        <v>0.0</v>
      </c>
      <c r="L228" s="76">
        <v>0.0</v>
      </c>
      <c r="M228" s="76">
        <v>3.0</v>
      </c>
      <c r="N228" s="76">
        <v>2.0</v>
      </c>
      <c r="O228" s="97" t="s">
        <v>624</v>
      </c>
      <c r="P228" s="97" t="s">
        <v>624</v>
      </c>
      <c r="Q228" s="114" t="s">
        <v>624</v>
      </c>
    </row>
    <row r="229">
      <c r="A229" s="94" t="s">
        <v>86</v>
      </c>
      <c r="B229" s="94" t="s">
        <v>2092</v>
      </c>
      <c r="C229" s="216" t="s">
        <v>624</v>
      </c>
      <c r="D229" s="97" t="s">
        <v>624</v>
      </c>
      <c r="E229" s="97" t="s">
        <v>624</v>
      </c>
      <c r="F229" s="216">
        <v>16.0</v>
      </c>
      <c r="G229" s="76">
        <v>0.0</v>
      </c>
      <c r="H229" s="76">
        <v>0.0</v>
      </c>
      <c r="I229" s="76">
        <v>0.0</v>
      </c>
      <c r="J229" s="76">
        <v>0.0</v>
      </c>
      <c r="K229" s="76">
        <v>0.0</v>
      </c>
      <c r="L229" s="76">
        <v>0.0</v>
      </c>
      <c r="M229" s="76">
        <v>16.0</v>
      </c>
      <c r="N229" s="97" t="s">
        <v>624</v>
      </c>
      <c r="O229" s="97" t="s">
        <v>624</v>
      </c>
      <c r="P229" s="97" t="s">
        <v>624</v>
      </c>
      <c r="Q229" s="114" t="s">
        <v>624</v>
      </c>
    </row>
    <row r="230">
      <c r="A230" s="94" t="s">
        <v>230</v>
      </c>
      <c r="B230" s="94" t="s">
        <v>2095</v>
      </c>
      <c r="C230" s="216" t="s">
        <v>624</v>
      </c>
      <c r="D230" s="97" t="s">
        <v>624</v>
      </c>
      <c r="E230" s="97" t="s">
        <v>624</v>
      </c>
      <c r="F230" s="216">
        <v>19.0</v>
      </c>
      <c r="G230" s="76">
        <v>0.0</v>
      </c>
      <c r="H230" s="76">
        <v>0.0</v>
      </c>
      <c r="I230" s="76">
        <v>0.0</v>
      </c>
      <c r="J230" s="76">
        <v>0.0</v>
      </c>
      <c r="K230" s="76">
        <v>0.0</v>
      </c>
      <c r="L230" s="76">
        <v>0.0</v>
      </c>
      <c r="M230" s="76">
        <v>3.0</v>
      </c>
      <c r="N230" s="76">
        <v>6.0</v>
      </c>
      <c r="O230" s="76">
        <v>7.0</v>
      </c>
      <c r="P230" s="76">
        <v>1.0</v>
      </c>
      <c r="Q230" s="114">
        <v>2.0</v>
      </c>
    </row>
    <row r="231">
      <c r="A231" s="94" t="s">
        <v>2098</v>
      </c>
      <c r="B231" s="94" t="s">
        <v>2100</v>
      </c>
      <c r="C231" s="216" t="s">
        <v>624</v>
      </c>
      <c r="D231" s="97" t="s">
        <v>624</v>
      </c>
      <c r="E231" s="97" t="s">
        <v>624</v>
      </c>
      <c r="F231" s="216">
        <v>21.0</v>
      </c>
      <c r="G231" s="76">
        <v>0.0</v>
      </c>
      <c r="H231" s="76">
        <v>0.0</v>
      </c>
      <c r="I231" s="76">
        <v>0.0</v>
      </c>
      <c r="J231" s="76">
        <v>0.0</v>
      </c>
      <c r="K231" s="76">
        <v>0.0</v>
      </c>
      <c r="L231" s="76">
        <v>0.0</v>
      </c>
      <c r="M231" s="76">
        <v>11.0</v>
      </c>
      <c r="N231" s="76">
        <v>1.0</v>
      </c>
      <c r="O231" s="76">
        <v>5.0</v>
      </c>
      <c r="P231" s="76">
        <v>4.0</v>
      </c>
      <c r="Q231" s="114" t="s">
        <v>624</v>
      </c>
    </row>
    <row r="232">
      <c r="A232" s="94" t="s">
        <v>842</v>
      </c>
      <c r="B232" s="94" t="s">
        <v>2103</v>
      </c>
      <c r="C232" s="216" t="s">
        <v>624</v>
      </c>
      <c r="D232" s="97" t="s">
        <v>624</v>
      </c>
      <c r="E232" s="97" t="s">
        <v>624</v>
      </c>
      <c r="F232" s="216">
        <v>47.0</v>
      </c>
      <c r="G232" s="76">
        <v>0.0</v>
      </c>
      <c r="H232" s="76">
        <v>0.0</v>
      </c>
      <c r="I232" s="76">
        <v>0.0</v>
      </c>
      <c r="J232" s="76">
        <v>0.0</v>
      </c>
      <c r="K232" s="76">
        <v>0.0</v>
      </c>
      <c r="L232" s="76">
        <v>0.0</v>
      </c>
      <c r="M232" s="76">
        <v>11.0</v>
      </c>
      <c r="N232" s="76">
        <v>3.0</v>
      </c>
      <c r="O232" s="76">
        <v>1.0</v>
      </c>
      <c r="P232" s="76">
        <v>13.0</v>
      </c>
      <c r="Q232" s="114">
        <v>19.0</v>
      </c>
    </row>
    <row r="233">
      <c r="A233" s="94" t="s">
        <v>755</v>
      </c>
      <c r="B233" s="94" t="s">
        <v>761</v>
      </c>
      <c r="C233" s="216">
        <v>2.0</v>
      </c>
      <c r="D233" s="97">
        <v>2.0</v>
      </c>
      <c r="E233" s="97" t="s">
        <v>624</v>
      </c>
      <c r="F233" s="216">
        <v>4.0</v>
      </c>
      <c r="G233" s="76">
        <v>0.0</v>
      </c>
      <c r="H233" s="76">
        <v>0.0</v>
      </c>
      <c r="I233" s="76">
        <v>0.0</v>
      </c>
      <c r="J233" s="76">
        <v>0.0</v>
      </c>
      <c r="K233" s="76">
        <v>0.0</v>
      </c>
      <c r="L233" s="76">
        <v>0.0</v>
      </c>
      <c r="M233" s="76">
        <v>2.0</v>
      </c>
      <c r="N233" s="76">
        <v>0.0</v>
      </c>
      <c r="O233" s="76">
        <v>1.0</v>
      </c>
      <c r="P233" s="76">
        <v>0.0</v>
      </c>
      <c r="Q233" s="114">
        <v>1.0</v>
      </c>
    </row>
    <row r="234">
      <c r="A234" s="94" t="s">
        <v>86</v>
      </c>
      <c r="B234" s="94" t="s">
        <v>877</v>
      </c>
      <c r="C234" s="216">
        <v>1.0</v>
      </c>
      <c r="D234" s="97">
        <v>1.0</v>
      </c>
      <c r="E234" s="97" t="s">
        <v>624</v>
      </c>
      <c r="F234" s="216">
        <v>47.0</v>
      </c>
      <c r="G234" s="76">
        <v>0.0</v>
      </c>
      <c r="H234" s="76">
        <v>0.0</v>
      </c>
      <c r="I234" s="76">
        <v>0.0</v>
      </c>
      <c r="J234" s="76">
        <v>0.0</v>
      </c>
      <c r="K234" s="76">
        <v>0.0</v>
      </c>
      <c r="L234" s="76">
        <v>0.0</v>
      </c>
      <c r="M234" s="76">
        <v>0.0</v>
      </c>
      <c r="N234" s="76">
        <v>10.0</v>
      </c>
      <c r="O234" s="76">
        <v>16.0</v>
      </c>
      <c r="P234" s="76">
        <v>17.0</v>
      </c>
      <c r="Q234" s="114">
        <v>4.0</v>
      </c>
    </row>
    <row r="235">
      <c r="A235" s="94" t="s">
        <v>685</v>
      </c>
      <c r="B235" s="94" t="s">
        <v>687</v>
      </c>
      <c r="C235" s="216" t="s">
        <v>624</v>
      </c>
      <c r="D235" s="97" t="s">
        <v>624</v>
      </c>
      <c r="E235" s="97" t="s">
        <v>624</v>
      </c>
      <c r="F235" s="216">
        <v>11.0</v>
      </c>
      <c r="G235" s="76">
        <v>0.0</v>
      </c>
      <c r="H235" s="76">
        <v>0.0</v>
      </c>
      <c r="I235" s="76">
        <v>0.0</v>
      </c>
      <c r="J235" s="76">
        <v>0.0</v>
      </c>
      <c r="K235" s="76">
        <v>0.0</v>
      </c>
      <c r="L235" s="76">
        <v>0.0</v>
      </c>
      <c r="M235" s="76">
        <v>5.0</v>
      </c>
      <c r="N235" s="76">
        <v>0.0</v>
      </c>
      <c r="O235" s="76">
        <v>4.0</v>
      </c>
      <c r="P235" s="76">
        <v>2.0</v>
      </c>
      <c r="Q235" s="114" t="s">
        <v>624</v>
      </c>
    </row>
    <row r="236">
      <c r="A236" s="94" t="s">
        <v>248</v>
      </c>
      <c r="B236" s="94" t="s">
        <v>2109</v>
      </c>
      <c r="C236" s="216" t="s">
        <v>624</v>
      </c>
      <c r="D236" s="97" t="s">
        <v>624</v>
      </c>
      <c r="E236" s="97" t="s">
        <v>624</v>
      </c>
      <c r="F236" s="216">
        <v>4.0</v>
      </c>
      <c r="G236" s="76">
        <v>0.0</v>
      </c>
      <c r="H236" s="76">
        <v>0.0</v>
      </c>
      <c r="I236" s="76">
        <v>0.0</v>
      </c>
      <c r="J236" s="76">
        <v>0.0</v>
      </c>
      <c r="K236" s="76">
        <v>0.0</v>
      </c>
      <c r="L236" s="76">
        <v>0.0</v>
      </c>
      <c r="M236" s="76">
        <v>1.0</v>
      </c>
      <c r="N236" s="76">
        <v>0.0</v>
      </c>
      <c r="O236" s="76">
        <v>0.0</v>
      </c>
      <c r="P236" s="76">
        <v>3.0</v>
      </c>
      <c r="Q236" s="114" t="s">
        <v>624</v>
      </c>
    </row>
    <row r="237">
      <c r="A237" s="94" t="s">
        <v>86</v>
      </c>
      <c r="B237" s="94" t="s">
        <v>2112</v>
      </c>
      <c r="C237" s="216" t="s">
        <v>624</v>
      </c>
      <c r="D237" s="97" t="s">
        <v>624</v>
      </c>
      <c r="E237" s="97" t="s">
        <v>624</v>
      </c>
      <c r="F237" s="216">
        <v>1.0</v>
      </c>
      <c r="G237" s="76">
        <v>0.0</v>
      </c>
      <c r="H237" s="76">
        <v>0.0</v>
      </c>
      <c r="I237" s="76">
        <v>0.0</v>
      </c>
      <c r="J237" s="76">
        <v>0.0</v>
      </c>
      <c r="K237" s="76">
        <v>0.0</v>
      </c>
      <c r="L237" s="76">
        <v>0.0</v>
      </c>
      <c r="M237" s="76">
        <v>0.0</v>
      </c>
      <c r="N237" s="76">
        <v>1.0</v>
      </c>
      <c r="O237" s="97" t="s">
        <v>624</v>
      </c>
      <c r="P237" s="97" t="s">
        <v>624</v>
      </c>
      <c r="Q237" s="114" t="s">
        <v>624</v>
      </c>
    </row>
    <row r="238">
      <c r="A238" s="94" t="s">
        <v>121</v>
      </c>
      <c r="B238" s="94" t="s">
        <v>1601</v>
      </c>
      <c r="C238" s="216" t="s">
        <v>624</v>
      </c>
      <c r="D238" s="97" t="s">
        <v>624</v>
      </c>
      <c r="E238" s="97" t="s">
        <v>624</v>
      </c>
      <c r="F238" s="216" t="s">
        <v>2438</v>
      </c>
      <c r="G238" s="97" t="s">
        <v>624</v>
      </c>
      <c r="H238" s="76">
        <v>0.0</v>
      </c>
      <c r="I238" s="76">
        <v>0.0</v>
      </c>
      <c r="J238" s="76">
        <v>0.0</v>
      </c>
      <c r="K238" s="76">
        <v>0.0</v>
      </c>
      <c r="L238" s="76">
        <v>0.0</v>
      </c>
      <c r="M238" s="76">
        <v>0.0</v>
      </c>
      <c r="N238" s="97" t="s">
        <v>624</v>
      </c>
      <c r="O238" s="97" t="s">
        <v>624</v>
      </c>
      <c r="P238" s="97" t="s">
        <v>624</v>
      </c>
      <c r="Q238" s="114" t="s">
        <v>624</v>
      </c>
    </row>
    <row r="239">
      <c r="A239" s="94" t="s">
        <v>94</v>
      </c>
      <c r="B239" s="94" t="s">
        <v>2116</v>
      </c>
      <c r="C239" s="216" t="s">
        <v>624</v>
      </c>
      <c r="D239" s="97" t="s">
        <v>624</v>
      </c>
      <c r="E239" s="97" t="s">
        <v>624</v>
      </c>
      <c r="F239" s="216" t="s">
        <v>2438</v>
      </c>
      <c r="G239" s="97" t="s">
        <v>624</v>
      </c>
      <c r="H239" s="76">
        <v>0.0</v>
      </c>
      <c r="I239" s="76">
        <v>0.0</v>
      </c>
      <c r="J239" s="76">
        <v>0.0</v>
      </c>
      <c r="K239" s="76">
        <v>0.0</v>
      </c>
      <c r="L239" s="76">
        <v>0.0</v>
      </c>
      <c r="M239" s="76">
        <v>0.0</v>
      </c>
      <c r="N239" s="97" t="s">
        <v>624</v>
      </c>
      <c r="O239" s="97" t="s">
        <v>624</v>
      </c>
      <c r="P239" s="97" t="s">
        <v>624</v>
      </c>
      <c r="Q239" s="114" t="s">
        <v>624</v>
      </c>
    </row>
    <row r="240">
      <c r="A240" s="94" t="s">
        <v>936</v>
      </c>
      <c r="B240" s="94" t="s">
        <v>1055</v>
      </c>
      <c r="C240" s="216" t="s">
        <v>624</v>
      </c>
      <c r="D240" s="97" t="s">
        <v>624</v>
      </c>
      <c r="E240" s="97" t="s">
        <v>624</v>
      </c>
      <c r="F240" s="216">
        <v>2.0</v>
      </c>
      <c r="G240" s="76">
        <v>0.0</v>
      </c>
      <c r="H240" s="76">
        <v>0.0</v>
      </c>
      <c r="I240" s="76">
        <v>0.0</v>
      </c>
      <c r="J240" s="76">
        <v>0.0</v>
      </c>
      <c r="K240" s="76">
        <v>0.0</v>
      </c>
      <c r="L240" s="76">
        <v>0.0</v>
      </c>
      <c r="M240" s="76">
        <v>0.0</v>
      </c>
      <c r="N240" s="76">
        <v>1.0</v>
      </c>
      <c r="O240" s="76">
        <v>0.0</v>
      </c>
      <c r="P240" s="76">
        <v>1.0</v>
      </c>
      <c r="Q240" s="114" t="s">
        <v>624</v>
      </c>
    </row>
    <row r="241">
      <c r="A241" s="94" t="s">
        <v>129</v>
      </c>
      <c r="B241" s="94" t="s">
        <v>1860</v>
      </c>
      <c r="C241" s="216" t="s">
        <v>624</v>
      </c>
      <c r="D241" s="97" t="s">
        <v>624</v>
      </c>
      <c r="E241" s="97" t="s">
        <v>624</v>
      </c>
      <c r="F241" s="216">
        <v>39.0</v>
      </c>
      <c r="G241" s="76">
        <v>0.0</v>
      </c>
      <c r="H241" s="76">
        <v>0.0</v>
      </c>
      <c r="I241" s="76">
        <v>0.0</v>
      </c>
      <c r="J241" s="76">
        <v>0.0</v>
      </c>
      <c r="K241" s="76">
        <v>0.0</v>
      </c>
      <c r="L241" s="76">
        <v>0.0</v>
      </c>
      <c r="M241" s="76">
        <v>0.0</v>
      </c>
      <c r="N241" s="76">
        <v>8.0</v>
      </c>
      <c r="O241" s="76">
        <v>12.0</v>
      </c>
      <c r="P241" s="76">
        <v>12.0</v>
      </c>
      <c r="Q241" s="114">
        <v>7.0</v>
      </c>
    </row>
    <row r="242">
      <c r="A242" s="94" t="s">
        <v>641</v>
      </c>
      <c r="B242" s="94" t="s">
        <v>674</v>
      </c>
      <c r="C242" s="216" t="s">
        <v>624</v>
      </c>
      <c r="D242" s="97" t="s">
        <v>624</v>
      </c>
      <c r="E242" s="97" t="s">
        <v>624</v>
      </c>
      <c r="F242" s="216">
        <v>5.0</v>
      </c>
      <c r="G242" s="76">
        <v>0.0</v>
      </c>
      <c r="H242" s="76">
        <v>0.0</v>
      </c>
      <c r="I242" s="76">
        <v>0.0</v>
      </c>
      <c r="J242" s="76">
        <v>0.0</v>
      </c>
      <c r="K242" s="76">
        <v>0.0</v>
      </c>
      <c r="L242" s="76">
        <v>0.0</v>
      </c>
      <c r="M242" s="76">
        <v>0.0</v>
      </c>
      <c r="N242" s="76">
        <v>1.0</v>
      </c>
      <c r="O242" s="76">
        <v>3.0</v>
      </c>
      <c r="P242" s="76">
        <v>0.0</v>
      </c>
      <c r="Q242" s="114">
        <v>1.0</v>
      </c>
    </row>
    <row r="243">
      <c r="A243" s="94" t="s">
        <v>238</v>
      </c>
      <c r="B243" s="94" t="s">
        <v>474</v>
      </c>
      <c r="C243" s="216">
        <v>2.0</v>
      </c>
      <c r="D243" s="97">
        <v>0.0</v>
      </c>
      <c r="E243" s="97">
        <v>2.0</v>
      </c>
      <c r="F243" s="216">
        <v>4.0</v>
      </c>
      <c r="G243" s="76">
        <v>0.0</v>
      </c>
      <c r="H243" s="76">
        <v>0.0</v>
      </c>
      <c r="I243" s="76">
        <v>0.0</v>
      </c>
      <c r="J243" s="76">
        <v>0.0</v>
      </c>
      <c r="K243" s="76">
        <v>0.0</v>
      </c>
      <c r="L243" s="76">
        <v>0.0</v>
      </c>
      <c r="M243" s="76">
        <v>0.0</v>
      </c>
      <c r="N243" s="76">
        <v>0.0</v>
      </c>
      <c r="O243" s="76">
        <v>4.0</v>
      </c>
      <c r="P243" s="97" t="s">
        <v>624</v>
      </c>
      <c r="Q243" s="114" t="s">
        <v>624</v>
      </c>
    </row>
    <row r="244">
      <c r="A244" s="94" t="s">
        <v>641</v>
      </c>
      <c r="B244" s="94" t="s">
        <v>1504</v>
      </c>
      <c r="C244" s="216">
        <v>1.0</v>
      </c>
      <c r="D244" s="97">
        <v>1.0</v>
      </c>
      <c r="E244" s="97" t="s">
        <v>624</v>
      </c>
      <c r="F244" s="216">
        <v>8.0</v>
      </c>
      <c r="G244" s="76">
        <v>0.0</v>
      </c>
      <c r="H244" s="76">
        <v>0.0</v>
      </c>
      <c r="I244" s="76">
        <v>0.0</v>
      </c>
      <c r="J244" s="76">
        <v>0.0</v>
      </c>
      <c r="K244" s="76">
        <v>0.0</v>
      </c>
      <c r="L244" s="76">
        <v>0.0</v>
      </c>
      <c r="M244" s="76">
        <v>0.0</v>
      </c>
      <c r="N244" s="76">
        <v>5.0</v>
      </c>
      <c r="O244" s="76">
        <v>2.0</v>
      </c>
      <c r="P244" s="76">
        <v>0.0</v>
      </c>
      <c r="Q244" s="114">
        <v>1.0</v>
      </c>
    </row>
    <row r="245">
      <c r="A245" s="94" t="s">
        <v>711</v>
      </c>
      <c r="B245" s="94" t="s">
        <v>2124</v>
      </c>
      <c r="C245" s="216" t="s">
        <v>624</v>
      </c>
      <c r="D245" s="97" t="s">
        <v>624</v>
      </c>
      <c r="E245" s="97" t="s">
        <v>624</v>
      </c>
      <c r="F245" s="216">
        <v>5.0</v>
      </c>
      <c r="G245" s="76">
        <v>0.0</v>
      </c>
      <c r="H245" s="76">
        <v>0.0</v>
      </c>
      <c r="I245" s="76">
        <v>0.0</v>
      </c>
      <c r="J245" s="76">
        <v>0.0</v>
      </c>
      <c r="K245" s="76">
        <v>0.0</v>
      </c>
      <c r="L245" s="76">
        <v>0.0</v>
      </c>
      <c r="M245" s="76">
        <v>0.0</v>
      </c>
      <c r="N245" s="76">
        <v>5.0</v>
      </c>
      <c r="O245" s="97" t="s">
        <v>624</v>
      </c>
      <c r="P245" s="97" t="s">
        <v>624</v>
      </c>
      <c r="Q245" s="114" t="s">
        <v>624</v>
      </c>
    </row>
    <row r="246">
      <c r="A246" s="94" t="s">
        <v>641</v>
      </c>
      <c r="B246" s="94" t="s">
        <v>643</v>
      </c>
      <c r="C246" s="216">
        <v>1.0</v>
      </c>
      <c r="D246" s="97">
        <v>1.0</v>
      </c>
      <c r="E246" s="97" t="s">
        <v>624</v>
      </c>
      <c r="F246" s="216">
        <v>3.0</v>
      </c>
      <c r="G246" s="76">
        <v>0.0</v>
      </c>
      <c r="H246" s="76">
        <v>0.0</v>
      </c>
      <c r="I246" s="76">
        <v>0.0</v>
      </c>
      <c r="J246" s="76">
        <v>0.0</v>
      </c>
      <c r="K246" s="76">
        <v>0.0</v>
      </c>
      <c r="L246" s="76">
        <v>0.0</v>
      </c>
      <c r="M246" s="76">
        <v>0.0</v>
      </c>
      <c r="N246" s="76">
        <v>1.0</v>
      </c>
      <c r="O246" s="76">
        <v>2.0</v>
      </c>
      <c r="P246" s="97" t="s">
        <v>624</v>
      </c>
      <c r="Q246" s="114" t="s">
        <v>624</v>
      </c>
    </row>
    <row r="247">
      <c r="A247" s="94" t="s">
        <v>234</v>
      </c>
      <c r="B247" s="94" t="s">
        <v>1062</v>
      </c>
      <c r="C247" s="216" t="s">
        <v>624</v>
      </c>
      <c r="D247" s="97" t="s">
        <v>624</v>
      </c>
      <c r="E247" s="97" t="s">
        <v>624</v>
      </c>
      <c r="F247" s="216">
        <v>19.0</v>
      </c>
      <c r="G247" s="76">
        <v>0.0</v>
      </c>
      <c r="H247" s="76">
        <v>0.0</v>
      </c>
      <c r="I247" s="76">
        <v>0.0</v>
      </c>
      <c r="J247" s="76">
        <v>0.0</v>
      </c>
      <c r="K247" s="76">
        <v>0.0</v>
      </c>
      <c r="L247" s="76">
        <v>0.0</v>
      </c>
      <c r="M247" s="76">
        <v>0.0</v>
      </c>
      <c r="N247" s="76">
        <v>0.0</v>
      </c>
      <c r="O247" s="76">
        <v>12.0</v>
      </c>
      <c r="P247" s="76">
        <v>5.0</v>
      </c>
      <c r="Q247" s="114">
        <v>2.0</v>
      </c>
    </row>
    <row r="248">
      <c r="A248" s="94" t="s">
        <v>1022</v>
      </c>
      <c r="B248" s="94" t="s">
        <v>2129</v>
      </c>
      <c r="C248" s="216" t="s">
        <v>624</v>
      </c>
      <c r="D248" s="97" t="s">
        <v>624</v>
      </c>
      <c r="E248" s="97" t="s">
        <v>624</v>
      </c>
      <c r="F248" s="216">
        <v>4.0</v>
      </c>
      <c r="G248" s="76">
        <v>0.0</v>
      </c>
      <c r="H248" s="76">
        <v>0.0</v>
      </c>
      <c r="I248" s="76">
        <v>0.0</v>
      </c>
      <c r="J248" s="76">
        <v>0.0</v>
      </c>
      <c r="K248" s="76">
        <v>0.0</v>
      </c>
      <c r="L248" s="76">
        <v>0.0</v>
      </c>
      <c r="M248" s="76">
        <v>0.0</v>
      </c>
      <c r="N248" s="76">
        <v>0.0</v>
      </c>
      <c r="O248" s="76">
        <v>4.0</v>
      </c>
      <c r="P248" s="97" t="s">
        <v>624</v>
      </c>
      <c r="Q248" s="114" t="s">
        <v>624</v>
      </c>
    </row>
    <row r="249">
      <c r="A249" s="94" t="s">
        <v>2133</v>
      </c>
      <c r="B249" s="94" t="s">
        <v>2135</v>
      </c>
      <c r="C249" s="216" t="s">
        <v>624</v>
      </c>
      <c r="D249" s="97" t="s">
        <v>624</v>
      </c>
      <c r="E249" s="97" t="s">
        <v>624</v>
      </c>
      <c r="F249" s="216">
        <v>1.0</v>
      </c>
      <c r="G249" s="76">
        <v>0.0</v>
      </c>
      <c r="H249" s="76">
        <v>0.0</v>
      </c>
      <c r="I249" s="76">
        <v>0.0</v>
      </c>
      <c r="J249" s="76">
        <v>0.0</v>
      </c>
      <c r="K249" s="76">
        <v>0.0</v>
      </c>
      <c r="L249" s="76">
        <v>0.0</v>
      </c>
      <c r="M249" s="76">
        <v>0.0</v>
      </c>
      <c r="N249" s="76">
        <v>0.0</v>
      </c>
      <c r="O249" s="76">
        <v>0.0</v>
      </c>
      <c r="P249" s="76">
        <v>1.0</v>
      </c>
      <c r="Q249" s="114" t="s">
        <v>624</v>
      </c>
    </row>
    <row r="250">
      <c r="A250" s="94" t="s">
        <v>988</v>
      </c>
      <c r="B250" s="94" t="s">
        <v>2139</v>
      </c>
      <c r="C250" s="216" t="s">
        <v>624</v>
      </c>
      <c r="D250" s="97" t="s">
        <v>624</v>
      </c>
      <c r="E250" s="97" t="s">
        <v>624</v>
      </c>
      <c r="F250" s="216">
        <v>5.0</v>
      </c>
      <c r="G250" s="76">
        <v>0.0</v>
      </c>
      <c r="H250" s="76">
        <v>0.0</v>
      </c>
      <c r="I250" s="76">
        <v>0.0</v>
      </c>
      <c r="J250" s="76">
        <v>0.0</v>
      </c>
      <c r="K250" s="76">
        <v>0.0</v>
      </c>
      <c r="L250" s="76">
        <v>0.0</v>
      </c>
      <c r="M250" s="76">
        <v>0.0</v>
      </c>
      <c r="N250" s="76">
        <v>0.0</v>
      </c>
      <c r="O250" s="76">
        <v>2.0</v>
      </c>
      <c r="P250" s="76">
        <v>1.0</v>
      </c>
      <c r="Q250" s="114">
        <v>2.0</v>
      </c>
    </row>
    <row r="251">
      <c r="A251" s="94" t="s">
        <v>279</v>
      </c>
      <c r="B251" s="94" t="s">
        <v>472</v>
      </c>
      <c r="C251" s="216" t="s">
        <v>624</v>
      </c>
      <c r="D251" s="97" t="s">
        <v>624</v>
      </c>
      <c r="E251" s="97" t="s">
        <v>624</v>
      </c>
      <c r="F251" s="216" t="s">
        <v>2438</v>
      </c>
      <c r="G251" s="97" t="s">
        <v>624</v>
      </c>
      <c r="H251" s="76">
        <v>0.0</v>
      </c>
      <c r="I251" s="76">
        <v>0.0</v>
      </c>
      <c r="J251" s="76">
        <v>0.0</v>
      </c>
      <c r="K251" s="76">
        <v>0.0</v>
      </c>
      <c r="L251" s="76">
        <v>0.0</v>
      </c>
      <c r="M251" s="76">
        <v>0.0</v>
      </c>
      <c r="N251" s="76">
        <v>0.0</v>
      </c>
      <c r="O251" s="97" t="s">
        <v>624</v>
      </c>
      <c r="P251" s="97" t="s">
        <v>624</v>
      </c>
      <c r="Q251" s="114" t="s">
        <v>624</v>
      </c>
    </row>
    <row r="252">
      <c r="A252" s="94" t="s">
        <v>1653</v>
      </c>
      <c r="B252" s="94" t="s">
        <v>1655</v>
      </c>
      <c r="C252" s="216" t="s">
        <v>624</v>
      </c>
      <c r="D252" s="97" t="s">
        <v>624</v>
      </c>
      <c r="E252" s="97" t="s">
        <v>624</v>
      </c>
      <c r="F252" s="216">
        <v>1.0</v>
      </c>
      <c r="G252" s="76">
        <v>0.0</v>
      </c>
      <c r="H252" s="76">
        <v>0.0</v>
      </c>
      <c r="I252" s="76">
        <v>0.0</v>
      </c>
      <c r="J252" s="76">
        <v>0.0</v>
      </c>
      <c r="K252" s="76">
        <v>0.0</v>
      </c>
      <c r="L252" s="76">
        <v>0.0</v>
      </c>
      <c r="M252" s="76">
        <v>0.0</v>
      </c>
      <c r="N252" s="76">
        <v>0.0</v>
      </c>
      <c r="O252" s="76">
        <v>1.0</v>
      </c>
      <c r="P252" s="97" t="s">
        <v>624</v>
      </c>
      <c r="Q252" s="114" t="s">
        <v>624</v>
      </c>
    </row>
    <row r="253">
      <c r="A253" s="94" t="s">
        <v>2098</v>
      </c>
      <c r="B253" s="94" t="s">
        <v>2144</v>
      </c>
      <c r="C253" s="216" t="s">
        <v>624</v>
      </c>
      <c r="D253" s="97" t="s">
        <v>624</v>
      </c>
      <c r="E253" s="97" t="s">
        <v>624</v>
      </c>
      <c r="F253" s="216">
        <v>10.0</v>
      </c>
      <c r="G253" s="76">
        <v>0.0</v>
      </c>
      <c r="H253" s="76">
        <v>0.0</v>
      </c>
      <c r="I253" s="76">
        <v>0.0</v>
      </c>
      <c r="J253" s="76">
        <v>0.0</v>
      </c>
      <c r="K253" s="76">
        <v>0.0</v>
      </c>
      <c r="L253" s="76">
        <v>0.0</v>
      </c>
      <c r="M253" s="76">
        <v>0.0</v>
      </c>
      <c r="N253" s="76">
        <v>0.0</v>
      </c>
      <c r="O253" s="76">
        <v>3.0</v>
      </c>
      <c r="P253" s="76">
        <v>4.0</v>
      </c>
      <c r="Q253" s="114">
        <v>3.0</v>
      </c>
    </row>
    <row r="254">
      <c r="A254" s="94" t="s">
        <v>263</v>
      </c>
      <c r="B254" s="94" t="s">
        <v>2147</v>
      </c>
      <c r="C254" s="216" t="s">
        <v>624</v>
      </c>
      <c r="D254" s="97" t="s">
        <v>624</v>
      </c>
      <c r="E254" s="97" t="s">
        <v>624</v>
      </c>
      <c r="F254" s="216">
        <v>5.0</v>
      </c>
      <c r="G254" s="76">
        <v>0.0</v>
      </c>
      <c r="H254" s="76">
        <v>0.0</v>
      </c>
      <c r="I254" s="76">
        <v>0.0</v>
      </c>
      <c r="J254" s="76">
        <v>0.0</v>
      </c>
      <c r="K254" s="76">
        <v>0.0</v>
      </c>
      <c r="L254" s="76">
        <v>0.0</v>
      </c>
      <c r="M254" s="76">
        <v>0.0</v>
      </c>
      <c r="N254" s="76">
        <v>0.0</v>
      </c>
      <c r="O254" s="76">
        <v>2.0</v>
      </c>
      <c r="P254" s="76">
        <v>1.0</v>
      </c>
      <c r="Q254" s="114">
        <v>2.0</v>
      </c>
    </row>
    <row r="255">
      <c r="A255" s="94" t="s">
        <v>448</v>
      </c>
      <c r="B255" s="94" t="s">
        <v>2150</v>
      </c>
      <c r="C255" s="216" t="s">
        <v>624</v>
      </c>
      <c r="D255" s="97" t="s">
        <v>624</v>
      </c>
      <c r="E255" s="97" t="s">
        <v>624</v>
      </c>
      <c r="F255" s="216">
        <v>7.0</v>
      </c>
      <c r="G255" s="76">
        <v>0.0</v>
      </c>
      <c r="H255" s="76">
        <v>0.0</v>
      </c>
      <c r="I255" s="76">
        <v>0.0</v>
      </c>
      <c r="J255" s="76">
        <v>0.0</v>
      </c>
      <c r="K255" s="76">
        <v>0.0</v>
      </c>
      <c r="L255" s="76">
        <v>0.0</v>
      </c>
      <c r="M255" s="76">
        <v>0.0</v>
      </c>
      <c r="N255" s="76">
        <v>0.0</v>
      </c>
      <c r="O255" s="76">
        <v>0.0</v>
      </c>
      <c r="P255" s="76">
        <v>7.0</v>
      </c>
      <c r="Q255" s="114" t="s">
        <v>624</v>
      </c>
    </row>
    <row r="256">
      <c r="A256" s="94" t="s">
        <v>2152</v>
      </c>
      <c r="B256" s="94" t="s">
        <v>2154</v>
      </c>
      <c r="C256" s="216" t="s">
        <v>624</v>
      </c>
      <c r="D256" s="97" t="s">
        <v>624</v>
      </c>
      <c r="E256" s="97" t="s">
        <v>624</v>
      </c>
      <c r="F256" s="216">
        <v>30.0</v>
      </c>
      <c r="G256" s="76">
        <v>0.0</v>
      </c>
      <c r="H256" s="76">
        <v>0.0</v>
      </c>
      <c r="I256" s="76">
        <v>0.0</v>
      </c>
      <c r="J256" s="76">
        <v>0.0</v>
      </c>
      <c r="K256" s="76">
        <v>0.0</v>
      </c>
      <c r="L256" s="76">
        <v>0.0</v>
      </c>
      <c r="M256" s="76">
        <v>0.0</v>
      </c>
      <c r="N256" s="76">
        <v>0.0</v>
      </c>
      <c r="O256" s="76">
        <v>0.0</v>
      </c>
      <c r="P256" s="76">
        <v>4.0</v>
      </c>
      <c r="Q256" s="114">
        <v>26.0</v>
      </c>
    </row>
    <row r="257">
      <c r="A257" s="94" t="s">
        <v>86</v>
      </c>
      <c r="B257" s="94" t="s">
        <v>2159</v>
      </c>
      <c r="C257" s="216" t="s">
        <v>624</v>
      </c>
      <c r="D257" s="97" t="s">
        <v>624</v>
      </c>
      <c r="E257" s="97" t="s">
        <v>624</v>
      </c>
      <c r="F257" s="216">
        <v>2.0</v>
      </c>
      <c r="G257" s="76">
        <v>0.0</v>
      </c>
      <c r="H257" s="76">
        <v>0.0</v>
      </c>
      <c r="I257" s="76">
        <v>0.0</v>
      </c>
      <c r="J257" s="76">
        <v>0.0</v>
      </c>
      <c r="K257" s="76">
        <v>0.0</v>
      </c>
      <c r="L257" s="76">
        <v>0.0</v>
      </c>
      <c r="M257" s="76">
        <v>0.0</v>
      </c>
      <c r="N257" s="76">
        <v>0.0</v>
      </c>
      <c r="O257" s="76">
        <v>0.0</v>
      </c>
      <c r="P257" s="76">
        <v>2.0</v>
      </c>
      <c r="Q257" s="114" t="s">
        <v>624</v>
      </c>
    </row>
    <row r="258">
      <c r="A258" s="94" t="s">
        <v>625</v>
      </c>
      <c r="B258" s="94" t="s">
        <v>2163</v>
      </c>
      <c r="C258" s="216" t="s">
        <v>624</v>
      </c>
      <c r="D258" s="97" t="s">
        <v>624</v>
      </c>
      <c r="E258" s="97" t="s">
        <v>624</v>
      </c>
      <c r="F258" s="216" t="s">
        <v>2438</v>
      </c>
      <c r="G258" s="97" t="s">
        <v>624</v>
      </c>
      <c r="H258" s="76">
        <v>0.0</v>
      </c>
      <c r="I258" s="76">
        <v>0.0</v>
      </c>
      <c r="J258" s="76">
        <v>0.0</v>
      </c>
      <c r="K258" s="76">
        <v>0.0</v>
      </c>
      <c r="L258" s="76">
        <v>0.0</v>
      </c>
      <c r="M258" s="76">
        <v>0.0</v>
      </c>
      <c r="N258" s="76">
        <v>0.0</v>
      </c>
      <c r="O258" s="76">
        <v>0.0</v>
      </c>
      <c r="P258" s="76">
        <v>0.0</v>
      </c>
      <c r="Q258" s="114">
        <v>0.0</v>
      </c>
    </row>
    <row r="259">
      <c r="A259" s="94" t="s">
        <v>238</v>
      </c>
      <c r="B259" s="94" t="s">
        <v>1738</v>
      </c>
      <c r="C259" s="216" t="s">
        <v>624</v>
      </c>
      <c r="D259" s="97" t="s">
        <v>624</v>
      </c>
      <c r="E259" s="97" t="s">
        <v>624</v>
      </c>
      <c r="F259" s="216">
        <v>2.0</v>
      </c>
      <c r="G259" s="76">
        <v>0.0</v>
      </c>
      <c r="H259" s="76">
        <v>0.0</v>
      </c>
      <c r="I259" s="76">
        <v>0.0</v>
      </c>
      <c r="J259" s="76">
        <v>0.0</v>
      </c>
      <c r="K259" s="76">
        <v>0.0</v>
      </c>
      <c r="L259" s="76">
        <v>0.0</v>
      </c>
      <c r="M259" s="76">
        <v>0.0</v>
      </c>
      <c r="N259" s="76">
        <v>0.0</v>
      </c>
      <c r="O259" s="76">
        <v>0.0</v>
      </c>
      <c r="P259" s="76">
        <v>0.0</v>
      </c>
      <c r="Q259" s="114">
        <v>2.0</v>
      </c>
    </row>
    <row r="260">
      <c r="A260" s="94" t="s">
        <v>2165</v>
      </c>
      <c r="B260" s="94" t="s">
        <v>2166</v>
      </c>
      <c r="C260" s="216" t="s">
        <v>624</v>
      </c>
      <c r="D260" s="97" t="s">
        <v>624</v>
      </c>
      <c r="E260" s="97" t="s">
        <v>624</v>
      </c>
      <c r="F260" s="216">
        <v>1.0</v>
      </c>
      <c r="G260" s="76">
        <v>0.0</v>
      </c>
      <c r="H260" s="76">
        <v>0.0</v>
      </c>
      <c r="I260" s="76">
        <v>0.0</v>
      </c>
      <c r="J260" s="76">
        <v>0.0</v>
      </c>
      <c r="K260" s="76">
        <v>0.0</v>
      </c>
      <c r="L260" s="76">
        <v>0.0</v>
      </c>
      <c r="M260" s="76">
        <v>0.0</v>
      </c>
      <c r="N260" s="76">
        <v>0.0</v>
      </c>
      <c r="O260" s="76">
        <v>0.0</v>
      </c>
      <c r="P260" s="76">
        <v>0.0</v>
      </c>
      <c r="Q260" s="114">
        <v>1.0</v>
      </c>
    </row>
    <row r="261">
      <c r="A261" s="94" t="s">
        <v>2027</v>
      </c>
      <c r="B261" s="94" t="s">
        <v>2170</v>
      </c>
      <c r="C261" s="216" t="s">
        <v>624</v>
      </c>
      <c r="D261" s="97" t="s">
        <v>624</v>
      </c>
      <c r="E261" s="97" t="s">
        <v>624</v>
      </c>
      <c r="F261" s="216">
        <v>2.0</v>
      </c>
      <c r="G261" s="76">
        <v>0.0</v>
      </c>
      <c r="H261" s="76">
        <v>0.0</v>
      </c>
      <c r="I261" s="76">
        <v>0.0</v>
      </c>
      <c r="J261" s="76">
        <v>0.0</v>
      </c>
      <c r="K261" s="76">
        <v>0.0</v>
      </c>
      <c r="L261" s="76">
        <v>0.0</v>
      </c>
      <c r="M261" s="76">
        <v>0.0</v>
      </c>
      <c r="N261" s="76">
        <v>0.0</v>
      </c>
      <c r="O261" s="76">
        <v>0.0</v>
      </c>
      <c r="P261" s="76">
        <v>0.0</v>
      </c>
      <c r="Q261" s="114">
        <v>2.0</v>
      </c>
    </row>
    <row r="262">
      <c r="A262" s="94" t="s">
        <v>147</v>
      </c>
      <c r="B262" s="94" t="s">
        <v>148</v>
      </c>
      <c r="C262" s="216" t="s">
        <v>624</v>
      </c>
      <c r="D262" s="97" t="s">
        <v>624</v>
      </c>
      <c r="E262" s="97" t="s">
        <v>624</v>
      </c>
      <c r="F262" s="216">
        <v>1.0</v>
      </c>
      <c r="G262" s="76">
        <v>0.0</v>
      </c>
      <c r="H262" s="76">
        <v>0.0</v>
      </c>
      <c r="I262" s="76">
        <v>0.0</v>
      </c>
      <c r="J262" s="76">
        <v>0.0</v>
      </c>
      <c r="K262" s="76">
        <v>0.0</v>
      </c>
      <c r="L262" s="76">
        <v>0.0</v>
      </c>
      <c r="M262" s="76">
        <v>0.0</v>
      </c>
      <c r="N262" s="76">
        <v>0.0</v>
      </c>
      <c r="O262" s="76">
        <v>0.0</v>
      </c>
      <c r="P262" s="76">
        <v>0.0</v>
      </c>
      <c r="Q262" s="114">
        <v>1.0</v>
      </c>
    </row>
    <row r="263">
      <c r="A263" s="94" t="s">
        <v>86</v>
      </c>
      <c r="B263" s="94" t="s">
        <v>1059</v>
      </c>
      <c r="C263" s="216" t="s">
        <v>624</v>
      </c>
      <c r="D263" s="97" t="s">
        <v>624</v>
      </c>
      <c r="E263" s="97" t="s">
        <v>624</v>
      </c>
      <c r="F263" s="216">
        <v>3.0</v>
      </c>
      <c r="G263" s="76">
        <v>0.0</v>
      </c>
      <c r="H263" s="76">
        <v>0.0</v>
      </c>
      <c r="I263" s="76">
        <v>0.0</v>
      </c>
      <c r="J263" s="76">
        <v>0.0</v>
      </c>
      <c r="K263" s="76">
        <v>0.0</v>
      </c>
      <c r="L263" s="76">
        <v>0.0</v>
      </c>
      <c r="M263" s="76">
        <v>0.0</v>
      </c>
      <c r="N263" s="76">
        <v>0.0</v>
      </c>
      <c r="O263" s="76">
        <v>0.0</v>
      </c>
      <c r="P263" s="76">
        <v>0.0</v>
      </c>
      <c r="Q263" s="114">
        <v>3.0</v>
      </c>
    </row>
    <row r="264">
      <c r="A264" s="94" t="s">
        <v>86</v>
      </c>
      <c r="B264" s="94" t="s">
        <v>2173</v>
      </c>
      <c r="C264" s="216" t="s">
        <v>624</v>
      </c>
      <c r="D264" s="97" t="s">
        <v>624</v>
      </c>
      <c r="E264" s="97" t="s">
        <v>624</v>
      </c>
      <c r="F264" s="216">
        <v>1.0</v>
      </c>
      <c r="G264" s="76">
        <v>0.0</v>
      </c>
      <c r="H264" s="76">
        <v>0.0</v>
      </c>
      <c r="I264" s="76">
        <v>0.0</v>
      </c>
      <c r="J264" s="76">
        <v>0.0</v>
      </c>
      <c r="K264" s="76">
        <v>0.0</v>
      </c>
      <c r="L264" s="76">
        <v>0.0</v>
      </c>
      <c r="M264" s="76">
        <v>0.0</v>
      </c>
      <c r="N264" s="76">
        <v>0.0</v>
      </c>
      <c r="O264" s="76">
        <v>0.0</v>
      </c>
      <c r="P264" s="76">
        <v>0.0</v>
      </c>
      <c r="Q264" s="114">
        <v>1.0</v>
      </c>
    </row>
    <row r="265">
      <c r="A265" s="94" t="s">
        <v>94</v>
      </c>
      <c r="B265" s="94" t="s">
        <v>2176</v>
      </c>
      <c r="C265" s="216" t="s">
        <v>624</v>
      </c>
      <c r="D265" s="97" t="s">
        <v>624</v>
      </c>
      <c r="E265" s="97" t="s">
        <v>624</v>
      </c>
      <c r="F265" s="216">
        <v>4.0</v>
      </c>
      <c r="G265" s="76">
        <v>0.0</v>
      </c>
      <c r="H265" s="76">
        <v>0.0</v>
      </c>
      <c r="I265" s="76">
        <v>0.0</v>
      </c>
      <c r="J265" s="76">
        <v>0.0</v>
      </c>
      <c r="K265" s="76">
        <v>0.0</v>
      </c>
      <c r="L265" s="76">
        <v>0.0</v>
      </c>
      <c r="M265" s="76">
        <v>0.0</v>
      </c>
      <c r="N265" s="76">
        <v>0.0</v>
      </c>
      <c r="O265" s="76">
        <v>0.0</v>
      </c>
      <c r="P265" s="76">
        <v>0.0</v>
      </c>
      <c r="Q265" s="114">
        <v>4.0</v>
      </c>
    </row>
    <row r="266">
      <c r="A266" s="94" t="s">
        <v>711</v>
      </c>
      <c r="B266" s="94" t="s">
        <v>2179</v>
      </c>
      <c r="C266" s="216" t="s">
        <v>624</v>
      </c>
      <c r="D266" s="97" t="s">
        <v>624</v>
      </c>
      <c r="E266" s="97" t="s">
        <v>624</v>
      </c>
      <c r="F266" s="216" t="s">
        <v>2438</v>
      </c>
      <c r="G266" s="97" t="s">
        <v>624</v>
      </c>
      <c r="H266" s="76">
        <v>0.0</v>
      </c>
      <c r="I266" s="76">
        <v>0.0</v>
      </c>
      <c r="J266" s="76">
        <v>0.0</v>
      </c>
      <c r="K266" s="76">
        <v>0.0</v>
      </c>
      <c r="L266" s="76">
        <v>0.0</v>
      </c>
      <c r="M266" s="76">
        <v>0.0</v>
      </c>
      <c r="N266" s="76">
        <v>0.0</v>
      </c>
      <c r="O266" s="76">
        <v>0.0</v>
      </c>
      <c r="P266" s="76">
        <v>0.0</v>
      </c>
      <c r="Q266" s="114">
        <v>0.0</v>
      </c>
    </row>
    <row r="267">
      <c r="A267" s="94" t="s">
        <v>238</v>
      </c>
      <c r="B267" s="94" t="s">
        <v>239</v>
      </c>
      <c r="C267" s="216">
        <v>11.0</v>
      </c>
      <c r="D267" s="97">
        <v>7.0</v>
      </c>
      <c r="E267" s="97">
        <v>4.0</v>
      </c>
      <c r="F267" s="216" t="s">
        <v>624</v>
      </c>
      <c r="G267" s="97" t="s">
        <v>624</v>
      </c>
      <c r="H267" s="97" t="s">
        <v>624</v>
      </c>
      <c r="I267" s="97" t="s">
        <v>624</v>
      </c>
      <c r="J267" s="97" t="s">
        <v>624</v>
      </c>
      <c r="K267" s="97" t="s">
        <v>624</v>
      </c>
      <c r="L267" s="97" t="s">
        <v>624</v>
      </c>
      <c r="M267" s="97" t="s">
        <v>624</v>
      </c>
      <c r="N267" s="97" t="s">
        <v>624</v>
      </c>
      <c r="O267" s="97" t="s">
        <v>624</v>
      </c>
      <c r="P267" s="97" t="s">
        <v>624</v>
      </c>
      <c r="Q267" s="114" t="s">
        <v>624</v>
      </c>
    </row>
    <row r="268">
      <c r="A268" s="94" t="s">
        <v>161</v>
      </c>
      <c r="B268" s="94" t="s">
        <v>942</v>
      </c>
      <c r="C268" s="216">
        <v>5.0</v>
      </c>
      <c r="D268" s="97">
        <v>4.0</v>
      </c>
      <c r="E268" s="97">
        <v>1.0</v>
      </c>
      <c r="F268" s="216" t="s">
        <v>624</v>
      </c>
      <c r="G268" s="97" t="s">
        <v>624</v>
      </c>
      <c r="H268" s="97" t="s">
        <v>624</v>
      </c>
      <c r="I268" s="97" t="s">
        <v>624</v>
      </c>
      <c r="J268" s="97" t="s">
        <v>624</v>
      </c>
      <c r="K268" s="97" t="s">
        <v>624</v>
      </c>
      <c r="L268" s="97" t="s">
        <v>624</v>
      </c>
      <c r="M268" s="97" t="s">
        <v>624</v>
      </c>
      <c r="N268" s="97" t="s">
        <v>624</v>
      </c>
      <c r="O268" s="97" t="s">
        <v>624</v>
      </c>
      <c r="P268" s="97" t="s">
        <v>624</v>
      </c>
      <c r="Q268" s="114" t="s">
        <v>624</v>
      </c>
    </row>
    <row r="269">
      <c r="A269" s="94" t="s">
        <v>238</v>
      </c>
      <c r="B269" s="94" t="s">
        <v>1511</v>
      </c>
      <c r="C269" s="216">
        <v>2.0</v>
      </c>
      <c r="D269" s="97">
        <v>0.0</v>
      </c>
      <c r="E269" s="97">
        <v>2.0</v>
      </c>
      <c r="F269" s="216" t="s">
        <v>624</v>
      </c>
      <c r="G269" s="97" t="s">
        <v>624</v>
      </c>
      <c r="H269" s="97" t="s">
        <v>624</v>
      </c>
      <c r="I269" s="97" t="s">
        <v>624</v>
      </c>
      <c r="J269" s="97" t="s">
        <v>624</v>
      </c>
      <c r="K269" s="97" t="s">
        <v>624</v>
      </c>
      <c r="L269" s="97" t="s">
        <v>624</v>
      </c>
      <c r="M269" s="97" t="s">
        <v>624</v>
      </c>
      <c r="N269" s="97" t="s">
        <v>624</v>
      </c>
      <c r="O269" s="97" t="s">
        <v>624</v>
      </c>
      <c r="P269" s="97" t="s">
        <v>624</v>
      </c>
      <c r="Q269" s="114" t="s">
        <v>624</v>
      </c>
    </row>
    <row r="270">
      <c r="A270" s="94" t="s">
        <v>181</v>
      </c>
      <c r="B270" s="94" t="s">
        <v>841</v>
      </c>
      <c r="C270" s="216">
        <v>5.0</v>
      </c>
      <c r="D270" s="97">
        <v>1.0</v>
      </c>
      <c r="E270" s="97">
        <v>4.0</v>
      </c>
      <c r="F270" s="216" t="s">
        <v>624</v>
      </c>
      <c r="G270" s="97" t="s">
        <v>624</v>
      </c>
      <c r="H270" s="97" t="s">
        <v>624</v>
      </c>
      <c r="I270" s="97" t="s">
        <v>624</v>
      </c>
      <c r="J270" s="97" t="s">
        <v>624</v>
      </c>
      <c r="K270" s="97" t="s">
        <v>624</v>
      </c>
      <c r="L270" s="97" t="s">
        <v>624</v>
      </c>
      <c r="M270" s="97" t="s">
        <v>624</v>
      </c>
      <c r="N270" s="97" t="s">
        <v>624</v>
      </c>
      <c r="O270" s="97" t="s">
        <v>624</v>
      </c>
      <c r="P270" s="97" t="s">
        <v>624</v>
      </c>
      <c r="Q270" s="114" t="s">
        <v>624</v>
      </c>
    </row>
    <row r="271">
      <c r="A271" s="94" t="s">
        <v>1517</v>
      </c>
      <c r="B271" s="94" t="s">
        <v>1518</v>
      </c>
      <c r="C271" s="216">
        <v>28.0</v>
      </c>
      <c r="D271" s="97">
        <v>20.0</v>
      </c>
      <c r="E271" s="97">
        <v>8.0</v>
      </c>
      <c r="F271" s="216" t="s">
        <v>624</v>
      </c>
      <c r="G271" s="97" t="s">
        <v>624</v>
      </c>
      <c r="H271" s="97" t="s">
        <v>624</v>
      </c>
      <c r="I271" s="97" t="s">
        <v>624</v>
      </c>
      <c r="J271" s="97" t="s">
        <v>624</v>
      </c>
      <c r="K271" s="97" t="s">
        <v>624</v>
      </c>
      <c r="L271" s="97" t="s">
        <v>624</v>
      </c>
      <c r="M271" s="97" t="s">
        <v>624</v>
      </c>
      <c r="N271" s="97" t="s">
        <v>624</v>
      </c>
      <c r="O271" s="97" t="s">
        <v>624</v>
      </c>
      <c r="P271" s="97" t="s">
        <v>624</v>
      </c>
      <c r="Q271" s="114" t="s">
        <v>624</v>
      </c>
    </row>
    <row r="272">
      <c r="A272" s="94" t="s">
        <v>86</v>
      </c>
      <c r="B272" s="94" t="s">
        <v>781</v>
      </c>
      <c r="C272" s="216">
        <v>26.0</v>
      </c>
      <c r="D272" s="97">
        <v>26.0</v>
      </c>
      <c r="E272" s="97" t="s">
        <v>624</v>
      </c>
      <c r="F272" s="216" t="s">
        <v>624</v>
      </c>
      <c r="G272" s="97" t="s">
        <v>624</v>
      </c>
      <c r="H272" s="97" t="s">
        <v>624</v>
      </c>
      <c r="I272" s="97" t="s">
        <v>624</v>
      </c>
      <c r="J272" s="97" t="s">
        <v>624</v>
      </c>
      <c r="K272" s="97" t="s">
        <v>624</v>
      </c>
      <c r="L272" s="97" t="s">
        <v>624</v>
      </c>
      <c r="M272" s="97" t="s">
        <v>624</v>
      </c>
      <c r="N272" s="97" t="s">
        <v>624</v>
      </c>
      <c r="O272" s="97" t="s">
        <v>624</v>
      </c>
      <c r="P272" s="97" t="s">
        <v>624</v>
      </c>
      <c r="Q272" s="114" t="s">
        <v>624</v>
      </c>
    </row>
    <row r="273">
      <c r="A273" s="94" t="s">
        <v>646</v>
      </c>
      <c r="B273" s="94" t="s">
        <v>648</v>
      </c>
      <c r="C273" s="216">
        <v>4.0</v>
      </c>
      <c r="D273" s="97">
        <v>4.0</v>
      </c>
      <c r="E273" s="97" t="s">
        <v>624</v>
      </c>
      <c r="F273" s="216" t="s">
        <v>624</v>
      </c>
      <c r="G273" s="97" t="s">
        <v>624</v>
      </c>
      <c r="H273" s="97" t="s">
        <v>624</v>
      </c>
      <c r="I273" s="97" t="s">
        <v>624</v>
      </c>
      <c r="J273" s="97" t="s">
        <v>624</v>
      </c>
      <c r="K273" s="97" t="s">
        <v>624</v>
      </c>
      <c r="L273" s="97" t="s">
        <v>624</v>
      </c>
      <c r="M273" s="97" t="s">
        <v>624</v>
      </c>
      <c r="N273" s="97" t="s">
        <v>624</v>
      </c>
      <c r="O273" s="97" t="s">
        <v>624</v>
      </c>
      <c r="P273" s="97" t="s">
        <v>624</v>
      </c>
      <c r="Q273" s="114" t="s">
        <v>624</v>
      </c>
    </row>
    <row r="274">
      <c r="A274" s="94" t="s">
        <v>1525</v>
      </c>
      <c r="B274" s="94" t="s">
        <v>1526</v>
      </c>
      <c r="C274" s="216">
        <v>2.0</v>
      </c>
      <c r="D274" s="97">
        <v>2.0</v>
      </c>
      <c r="E274" s="97" t="s">
        <v>624</v>
      </c>
      <c r="F274" s="216" t="s">
        <v>624</v>
      </c>
      <c r="G274" s="97" t="s">
        <v>624</v>
      </c>
      <c r="H274" s="97" t="s">
        <v>624</v>
      </c>
      <c r="I274" s="97" t="s">
        <v>624</v>
      </c>
      <c r="J274" s="97" t="s">
        <v>624</v>
      </c>
      <c r="K274" s="97" t="s">
        <v>624</v>
      </c>
      <c r="L274" s="97" t="s">
        <v>624</v>
      </c>
      <c r="M274" s="97" t="s">
        <v>624</v>
      </c>
      <c r="N274" s="97" t="s">
        <v>624</v>
      </c>
      <c r="O274" s="97" t="s">
        <v>624</v>
      </c>
      <c r="P274" s="97" t="s">
        <v>624</v>
      </c>
      <c r="Q274" s="114" t="s">
        <v>624</v>
      </c>
    </row>
    <row r="275">
      <c r="A275" s="94" t="s">
        <v>103</v>
      </c>
      <c r="B275" s="94" t="s">
        <v>502</v>
      </c>
      <c r="C275" s="216">
        <v>7.0</v>
      </c>
      <c r="D275" s="97">
        <v>7.0</v>
      </c>
      <c r="E275" s="97" t="s">
        <v>624</v>
      </c>
      <c r="F275" s="216" t="s">
        <v>624</v>
      </c>
      <c r="G275" s="97" t="s">
        <v>624</v>
      </c>
      <c r="H275" s="97" t="s">
        <v>624</v>
      </c>
      <c r="I275" s="97" t="s">
        <v>624</v>
      </c>
      <c r="J275" s="97" t="s">
        <v>624</v>
      </c>
      <c r="K275" s="97" t="s">
        <v>624</v>
      </c>
      <c r="L275" s="97" t="s">
        <v>624</v>
      </c>
      <c r="M275" s="97" t="s">
        <v>624</v>
      </c>
      <c r="N275" s="97" t="s">
        <v>624</v>
      </c>
      <c r="O275" s="97" t="s">
        <v>624</v>
      </c>
      <c r="P275" s="97" t="s">
        <v>624</v>
      </c>
      <c r="Q275" s="114" t="s">
        <v>624</v>
      </c>
    </row>
    <row r="276">
      <c r="A276" s="94" t="s">
        <v>103</v>
      </c>
      <c r="B276" s="94" t="s">
        <v>356</v>
      </c>
      <c r="C276" s="216">
        <v>4.0</v>
      </c>
      <c r="D276" s="97">
        <v>4.0</v>
      </c>
      <c r="E276" s="97" t="s">
        <v>624</v>
      </c>
      <c r="F276" s="216" t="s">
        <v>624</v>
      </c>
      <c r="G276" s="97" t="s">
        <v>624</v>
      </c>
      <c r="H276" s="97" t="s">
        <v>624</v>
      </c>
      <c r="I276" s="97" t="s">
        <v>624</v>
      </c>
      <c r="J276" s="97" t="s">
        <v>624</v>
      </c>
      <c r="K276" s="97" t="s">
        <v>624</v>
      </c>
      <c r="L276" s="97" t="s">
        <v>624</v>
      </c>
      <c r="M276" s="97" t="s">
        <v>624</v>
      </c>
      <c r="N276" s="97" t="s">
        <v>624</v>
      </c>
      <c r="O276" s="97" t="s">
        <v>624</v>
      </c>
      <c r="P276" s="97" t="s">
        <v>624</v>
      </c>
      <c r="Q276" s="114" t="s">
        <v>624</v>
      </c>
    </row>
    <row r="277">
      <c r="A277" s="94" t="s">
        <v>448</v>
      </c>
      <c r="B277" s="94" t="s">
        <v>924</v>
      </c>
      <c r="C277" s="216">
        <v>1.0</v>
      </c>
      <c r="D277" s="97">
        <v>1.0</v>
      </c>
      <c r="E277" s="97" t="s">
        <v>624</v>
      </c>
      <c r="F277" s="216" t="s">
        <v>624</v>
      </c>
      <c r="G277" s="97" t="s">
        <v>624</v>
      </c>
      <c r="H277" s="97" t="s">
        <v>624</v>
      </c>
      <c r="I277" s="97" t="s">
        <v>624</v>
      </c>
      <c r="J277" s="97" t="s">
        <v>624</v>
      </c>
      <c r="K277" s="97" t="s">
        <v>624</v>
      </c>
      <c r="L277" s="97" t="s">
        <v>624</v>
      </c>
      <c r="M277" s="97" t="s">
        <v>624</v>
      </c>
      <c r="N277" s="97" t="s">
        <v>624</v>
      </c>
      <c r="O277" s="97" t="s">
        <v>624</v>
      </c>
      <c r="P277" s="97" t="s">
        <v>624</v>
      </c>
      <c r="Q277" s="114" t="s">
        <v>624</v>
      </c>
    </row>
    <row r="278">
      <c r="A278" s="94" t="s">
        <v>74</v>
      </c>
      <c r="B278" s="94" t="s">
        <v>1044</v>
      </c>
      <c r="C278" s="216">
        <v>2.0</v>
      </c>
      <c r="D278" s="97">
        <v>2.0</v>
      </c>
      <c r="E278" s="97" t="s">
        <v>624</v>
      </c>
      <c r="F278" s="216" t="s">
        <v>624</v>
      </c>
      <c r="G278" s="97" t="s">
        <v>624</v>
      </c>
      <c r="H278" s="97" t="s">
        <v>624</v>
      </c>
      <c r="I278" s="97" t="s">
        <v>624</v>
      </c>
      <c r="J278" s="97" t="s">
        <v>624</v>
      </c>
      <c r="K278" s="97" t="s">
        <v>624</v>
      </c>
      <c r="L278" s="97" t="s">
        <v>624</v>
      </c>
      <c r="M278" s="97" t="s">
        <v>624</v>
      </c>
      <c r="N278" s="97" t="s">
        <v>624</v>
      </c>
      <c r="O278" s="97" t="s">
        <v>624</v>
      </c>
      <c r="P278" s="97" t="s">
        <v>624</v>
      </c>
      <c r="Q278" s="114" t="s">
        <v>624</v>
      </c>
    </row>
    <row r="279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</row>
    <row r="280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</row>
    <row r="28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</row>
    <row r="28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</row>
    <row r="283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</row>
    <row r="284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</row>
    <row r="285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</row>
    <row r="286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</row>
    <row r="287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</row>
    <row r="288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</row>
    <row r="289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</row>
    <row r="290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</row>
    <row r="29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</row>
    <row r="29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</row>
    <row r="293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</row>
    <row r="294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</row>
    <row r="295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</row>
    <row r="296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</row>
    <row r="297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</row>
    <row r="298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</row>
    <row r="299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</row>
    <row r="300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</row>
    <row r="30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</row>
    <row r="30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</row>
    <row r="303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</row>
    <row r="304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</row>
    <row r="305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</row>
    <row r="306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</row>
    <row r="307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</row>
    <row r="308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</row>
    <row r="309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</row>
    <row r="310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</row>
    <row r="31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</row>
    <row r="31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</row>
    <row r="313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</row>
    <row r="314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</row>
    <row r="315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</row>
    <row r="316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</row>
    <row r="317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</row>
    <row r="318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</row>
    <row r="319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</row>
    <row r="320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</row>
    <row r="32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</row>
    <row r="32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</row>
    <row r="323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</row>
    <row r="324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</row>
    <row r="325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</row>
    <row r="326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</row>
    <row r="327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</row>
    <row r="328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</row>
    <row r="329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</row>
    <row r="330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</row>
    <row r="33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</row>
    <row r="33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</row>
    <row r="333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</row>
    <row r="334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</row>
    <row r="335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</row>
    <row r="336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</row>
    <row r="337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</row>
    <row r="338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</row>
    <row r="339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</row>
    <row r="340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</row>
    <row r="34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</row>
    <row r="34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</row>
    <row r="343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</row>
    <row r="344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</row>
    <row r="345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</row>
    <row r="346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</row>
    <row r="347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</row>
    <row r="348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</row>
    <row r="349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</row>
    <row r="350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</row>
    <row r="35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</row>
    <row r="35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</row>
    <row r="353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</row>
    <row r="354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</row>
    <row r="355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</row>
    <row r="356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</row>
    <row r="357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</row>
    <row r="358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</row>
    <row r="359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</row>
    <row r="360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</row>
    <row r="36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</row>
    <row r="36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</row>
    <row r="363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</row>
    <row r="364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</row>
    <row r="365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</row>
    <row r="366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</row>
    <row r="367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</row>
    <row r="368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</row>
    <row r="369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</row>
    <row r="370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</row>
    <row r="37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</row>
    <row r="37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</row>
    <row r="373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</row>
    <row r="374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</row>
    <row r="375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</row>
    <row r="376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</row>
    <row r="377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</row>
    <row r="378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</row>
    <row r="379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</row>
    <row r="380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</row>
    <row r="38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</row>
    <row r="38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</row>
    <row r="383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</row>
    <row r="384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</row>
    <row r="385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</row>
    <row r="386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</row>
    <row r="387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</row>
    <row r="388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</row>
    <row r="389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</row>
    <row r="390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</row>
    <row r="39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</row>
    <row r="39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</row>
    <row r="393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</row>
    <row r="394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</row>
    <row r="395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</row>
    <row r="396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</row>
    <row r="397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</row>
    <row r="398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</row>
    <row r="399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</row>
    <row r="400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</row>
    <row r="40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</row>
    <row r="40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</row>
    <row r="403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</row>
    <row r="404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</row>
    <row r="405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</row>
    <row r="406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</row>
    <row r="407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</row>
    <row r="408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</row>
    <row r="409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</row>
    <row r="410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</row>
    <row r="41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</row>
    <row r="41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</row>
    <row r="413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</row>
    <row r="414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</row>
    <row r="415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</row>
    <row r="416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</row>
    <row r="417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</row>
    <row r="418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</row>
    <row r="419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</row>
    <row r="420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</row>
    <row r="42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</row>
    <row r="42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</row>
    <row r="423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</row>
    <row r="424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</row>
    <row r="425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</row>
    <row r="426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</row>
    <row r="427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</row>
    <row r="428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</row>
    <row r="429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</row>
    <row r="430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</row>
    <row r="43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</row>
    <row r="43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</row>
    <row r="433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</row>
    <row r="434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</row>
    <row r="435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</row>
    <row r="436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</row>
    <row r="437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</row>
    <row r="438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</row>
    <row r="439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</row>
    <row r="440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</row>
    <row r="44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</row>
    <row r="44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</row>
    <row r="443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</row>
    <row r="444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</row>
    <row r="445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</row>
    <row r="446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</row>
    <row r="447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</row>
    <row r="448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</row>
    <row r="449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</row>
    <row r="450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</row>
    <row r="45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</row>
    <row r="45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</row>
    <row r="453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</row>
    <row r="454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</row>
    <row r="455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</row>
    <row r="456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</row>
    <row r="457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</row>
    <row r="458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</row>
    <row r="459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</row>
    <row r="460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</row>
    <row r="46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</row>
    <row r="46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</row>
    <row r="463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</row>
    <row r="464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</row>
    <row r="465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</row>
    <row r="466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</row>
    <row r="467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</row>
    <row r="468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</row>
    <row r="469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</row>
    <row r="470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</row>
    <row r="47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</row>
    <row r="47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</row>
    <row r="473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</row>
    <row r="474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</row>
    <row r="475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</row>
    <row r="476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</row>
    <row r="477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</row>
    <row r="478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</row>
    <row r="479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</row>
    <row r="480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</row>
    <row r="48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</row>
    <row r="48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</row>
    <row r="483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</row>
    <row r="484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</row>
    <row r="485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</row>
    <row r="486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</row>
    <row r="487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</row>
    <row r="488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</row>
    <row r="489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</row>
    <row r="490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</row>
    <row r="49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</row>
    <row r="49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</row>
    <row r="493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</row>
    <row r="494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</row>
    <row r="495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</row>
    <row r="496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</row>
    <row r="497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</row>
    <row r="498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</row>
    <row r="499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</row>
    <row r="500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</row>
    <row r="50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</row>
    <row r="50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</row>
    <row r="503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</row>
    <row r="504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</row>
    <row r="505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</row>
    <row r="506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</row>
    <row r="507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</row>
    <row r="508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</row>
    <row r="509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</row>
    <row r="510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</row>
    <row r="51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</row>
    <row r="51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</row>
    <row r="513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</row>
    <row r="514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</row>
    <row r="515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</row>
    <row r="516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</row>
    <row r="517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</row>
    <row r="518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</row>
    <row r="519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</row>
    <row r="520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</row>
    <row r="52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</row>
    <row r="52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</row>
    <row r="523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</row>
    <row r="524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</row>
    <row r="525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</row>
    <row r="526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</row>
    <row r="527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</row>
    <row r="528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</row>
    <row r="529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</row>
    <row r="530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</row>
    <row r="531">
      <c r="A531" s="75"/>
      <c r="B531" s="75"/>
      <c r="C531" s="217"/>
      <c r="D531" s="75"/>
      <c r="E531" s="75"/>
      <c r="F531" s="141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</row>
    <row r="532">
      <c r="A532" s="75"/>
      <c r="B532" s="75"/>
      <c r="C532" s="217"/>
      <c r="D532" s="75"/>
      <c r="E532" s="75"/>
      <c r="F532" s="141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</row>
    <row r="533">
      <c r="A533" s="75"/>
      <c r="B533" s="75"/>
      <c r="C533" s="217"/>
      <c r="D533" s="75"/>
      <c r="E533" s="75"/>
      <c r="F533" s="141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</row>
    <row r="534">
      <c r="A534" s="75"/>
      <c r="B534" s="75"/>
      <c r="C534" s="217"/>
      <c r="D534" s="75"/>
      <c r="E534" s="75"/>
      <c r="F534" s="141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</row>
    <row r="535">
      <c r="A535" s="75"/>
      <c r="B535" s="75"/>
      <c r="C535" s="217"/>
      <c r="D535" s="75"/>
      <c r="E535" s="75"/>
      <c r="F535" s="141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</row>
    <row r="536">
      <c r="A536" s="75"/>
      <c r="B536" s="75"/>
      <c r="C536" s="217"/>
      <c r="D536" s="75"/>
      <c r="E536" s="75"/>
      <c r="F536" s="141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</row>
    <row r="537">
      <c r="A537" s="75"/>
      <c r="B537" s="75"/>
      <c r="C537" s="217"/>
      <c r="D537" s="75"/>
      <c r="E537" s="75"/>
      <c r="F537" s="141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</row>
    <row r="538">
      <c r="A538" s="75"/>
      <c r="B538" s="75"/>
      <c r="C538" s="217"/>
      <c r="D538" s="75"/>
      <c r="E538" s="75"/>
      <c r="F538" s="141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</row>
    <row r="539">
      <c r="A539" s="75"/>
      <c r="B539" s="75"/>
      <c r="C539" s="217"/>
      <c r="D539" s="75"/>
      <c r="E539" s="75"/>
      <c r="F539" s="141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</row>
    <row r="540">
      <c r="A540" s="75"/>
      <c r="B540" s="75"/>
      <c r="C540" s="217"/>
      <c r="D540" s="75"/>
      <c r="E540" s="75"/>
      <c r="F540" s="141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</row>
    <row r="541">
      <c r="A541" s="75"/>
      <c r="B541" s="75"/>
      <c r="C541" s="217"/>
      <c r="D541" s="75"/>
      <c r="E541" s="75"/>
      <c r="F541" s="141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</row>
    <row r="542">
      <c r="A542" s="75"/>
      <c r="B542" s="75"/>
      <c r="C542" s="217"/>
      <c r="D542" s="75"/>
      <c r="E542" s="75"/>
      <c r="F542" s="141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</row>
    <row r="543">
      <c r="A543" s="75"/>
      <c r="B543" s="75"/>
      <c r="C543" s="217"/>
      <c r="D543" s="75"/>
      <c r="E543" s="75"/>
      <c r="F543" s="141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</row>
    <row r="544">
      <c r="A544" s="75"/>
      <c r="B544" s="75"/>
      <c r="C544" s="217"/>
      <c r="D544" s="75"/>
      <c r="E544" s="75"/>
      <c r="F544" s="141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</row>
    <row r="545">
      <c r="A545" s="75"/>
      <c r="B545" s="75"/>
      <c r="C545" s="217"/>
      <c r="D545" s="75"/>
      <c r="E545" s="75"/>
      <c r="F545" s="141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</row>
    <row r="546">
      <c r="A546" s="75"/>
      <c r="B546" s="75"/>
      <c r="C546" s="217"/>
      <c r="D546" s="75"/>
      <c r="E546" s="75"/>
      <c r="F546" s="141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</row>
    <row r="547">
      <c r="A547" s="75"/>
      <c r="B547" s="75"/>
      <c r="C547" s="217"/>
      <c r="D547" s="75"/>
      <c r="E547" s="75"/>
      <c r="F547" s="141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</row>
    <row r="548">
      <c r="A548" s="75"/>
      <c r="B548" s="75"/>
      <c r="C548" s="217"/>
      <c r="D548" s="75"/>
      <c r="E548" s="75"/>
      <c r="F548" s="141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</row>
    <row r="549">
      <c r="A549" s="75"/>
      <c r="B549" s="75"/>
      <c r="C549" s="217"/>
      <c r="D549" s="75"/>
      <c r="E549" s="75"/>
      <c r="F549" s="141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</row>
    <row r="550">
      <c r="A550" s="75"/>
      <c r="B550" s="75"/>
      <c r="C550" s="217"/>
      <c r="D550" s="75"/>
      <c r="E550" s="75"/>
      <c r="F550" s="141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</row>
    <row r="551">
      <c r="A551" s="75"/>
      <c r="B551" s="75"/>
      <c r="C551" s="217"/>
      <c r="D551" s="75"/>
      <c r="E551" s="75"/>
      <c r="F551" s="141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</row>
    <row r="552">
      <c r="A552" s="75"/>
      <c r="B552" s="75"/>
      <c r="C552" s="217"/>
      <c r="D552" s="75"/>
      <c r="E552" s="75"/>
      <c r="F552" s="141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</row>
    <row r="553">
      <c r="A553" s="75"/>
      <c r="B553" s="75"/>
      <c r="C553" s="217"/>
      <c r="D553" s="75"/>
      <c r="E553" s="75"/>
      <c r="F553" s="141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</row>
    <row r="554">
      <c r="A554" s="75"/>
      <c r="B554" s="75"/>
      <c r="C554" s="217"/>
      <c r="D554" s="75"/>
      <c r="E554" s="75"/>
      <c r="F554" s="141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</row>
    <row r="555">
      <c r="A555" s="75"/>
      <c r="B555" s="75"/>
      <c r="C555" s="217"/>
      <c r="D555" s="75"/>
      <c r="E555" s="75"/>
      <c r="F555" s="141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</row>
    <row r="556">
      <c r="A556" s="75"/>
      <c r="B556" s="75"/>
      <c r="C556" s="217"/>
      <c r="D556" s="75"/>
      <c r="E556" s="75"/>
      <c r="F556" s="141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</row>
    <row r="557">
      <c r="A557" s="75"/>
      <c r="B557" s="75"/>
      <c r="C557" s="217"/>
      <c r="D557" s="75"/>
      <c r="E557" s="75"/>
      <c r="F557" s="141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</row>
    <row r="558">
      <c r="A558" s="75"/>
      <c r="B558" s="75"/>
      <c r="C558" s="217"/>
      <c r="D558" s="75"/>
      <c r="E558" s="75"/>
      <c r="F558" s="141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</row>
    <row r="559">
      <c r="A559" s="75"/>
      <c r="B559" s="75"/>
      <c r="C559" s="217"/>
      <c r="D559" s="75"/>
      <c r="E559" s="75"/>
      <c r="F559" s="141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</row>
    <row r="560">
      <c r="A560" s="75"/>
      <c r="B560" s="75"/>
      <c r="C560" s="217"/>
      <c r="D560" s="75"/>
      <c r="E560" s="75"/>
      <c r="F560" s="141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</row>
    <row r="561">
      <c r="A561" s="75"/>
      <c r="B561" s="75"/>
      <c r="C561" s="217"/>
      <c r="D561" s="75"/>
      <c r="E561" s="75"/>
      <c r="F561" s="141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</row>
    <row r="562">
      <c r="A562" s="75"/>
      <c r="B562" s="75"/>
      <c r="C562" s="217"/>
      <c r="D562" s="75"/>
      <c r="E562" s="75"/>
      <c r="F562" s="141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</row>
    <row r="563">
      <c r="A563" s="75"/>
      <c r="B563" s="75"/>
      <c r="C563" s="217"/>
      <c r="D563" s="75"/>
      <c r="E563" s="75"/>
      <c r="F563" s="141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</row>
    <row r="564">
      <c r="A564" s="75"/>
      <c r="B564" s="75"/>
      <c r="C564" s="217"/>
      <c r="D564" s="75"/>
      <c r="E564" s="75"/>
      <c r="F564" s="141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</row>
    <row r="565">
      <c r="A565" s="75"/>
      <c r="B565" s="75"/>
      <c r="C565" s="217"/>
      <c r="D565" s="75"/>
      <c r="E565" s="75"/>
      <c r="F565" s="141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</row>
    <row r="566">
      <c r="A566" s="75"/>
      <c r="B566" s="75"/>
      <c r="C566" s="217"/>
      <c r="D566" s="75"/>
      <c r="E566" s="75"/>
      <c r="F566" s="141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</row>
    <row r="567">
      <c r="A567" s="75"/>
      <c r="B567" s="75"/>
      <c r="C567" s="217"/>
      <c r="D567" s="75"/>
      <c r="E567" s="75"/>
      <c r="F567" s="141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</row>
    <row r="568">
      <c r="A568" s="75"/>
      <c r="B568" s="75"/>
      <c r="C568" s="217"/>
      <c r="D568" s="75"/>
      <c r="E568" s="75"/>
      <c r="F568" s="141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</row>
    <row r="569">
      <c r="A569" s="75"/>
      <c r="B569" s="75"/>
      <c r="C569" s="217"/>
      <c r="D569" s="75"/>
      <c r="E569" s="75"/>
      <c r="F569" s="141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</row>
    <row r="570">
      <c r="A570" s="75"/>
      <c r="B570" s="75"/>
      <c r="C570" s="217"/>
      <c r="D570" s="75"/>
      <c r="E570" s="75"/>
      <c r="F570" s="141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</row>
    <row r="571">
      <c r="A571" s="75"/>
      <c r="B571" s="75"/>
      <c r="C571" s="217"/>
      <c r="D571" s="75"/>
      <c r="E571" s="75"/>
      <c r="F571" s="141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</row>
    <row r="572">
      <c r="A572" s="75"/>
      <c r="B572" s="75"/>
      <c r="C572" s="217"/>
      <c r="D572" s="75"/>
      <c r="E572" s="75"/>
      <c r="F572" s="141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</row>
    <row r="573">
      <c r="A573" s="75"/>
      <c r="B573" s="75"/>
      <c r="C573" s="217"/>
      <c r="D573" s="75"/>
      <c r="E573" s="75"/>
      <c r="F573" s="141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</row>
    <row r="574">
      <c r="A574" s="75"/>
      <c r="B574" s="75"/>
      <c r="C574" s="217"/>
      <c r="D574" s="75"/>
      <c r="E574" s="75"/>
      <c r="F574" s="141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</row>
    <row r="575">
      <c r="A575" s="75"/>
      <c r="B575" s="75"/>
      <c r="C575" s="217"/>
      <c r="D575" s="75"/>
      <c r="E575" s="75"/>
      <c r="F575" s="141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</row>
    <row r="576">
      <c r="A576" s="75"/>
      <c r="B576" s="75"/>
      <c r="C576" s="217"/>
      <c r="D576" s="75"/>
      <c r="E576" s="75"/>
      <c r="F576" s="141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</row>
    <row r="577">
      <c r="A577" s="75"/>
      <c r="B577" s="75"/>
      <c r="C577" s="217"/>
      <c r="D577" s="75"/>
      <c r="E577" s="75"/>
      <c r="F577" s="141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</row>
    <row r="578">
      <c r="A578" s="75"/>
      <c r="B578" s="75"/>
      <c r="C578" s="217"/>
      <c r="D578" s="75"/>
      <c r="E578" s="75"/>
      <c r="F578" s="141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</row>
    <row r="579">
      <c r="A579" s="75"/>
      <c r="B579" s="75"/>
      <c r="C579" s="217"/>
      <c r="D579" s="75"/>
      <c r="E579" s="75"/>
      <c r="F579" s="141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</row>
    <row r="580">
      <c r="A580" s="75"/>
      <c r="B580" s="75"/>
      <c r="C580" s="217"/>
      <c r="D580" s="75"/>
      <c r="E580" s="75"/>
      <c r="F580" s="141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</row>
    <row r="581">
      <c r="A581" s="75"/>
      <c r="B581" s="75"/>
      <c r="C581" s="217"/>
      <c r="D581" s="75"/>
      <c r="E581" s="75"/>
      <c r="F581" s="141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</row>
    <row r="582">
      <c r="A582" s="75"/>
      <c r="B582" s="75"/>
      <c r="C582" s="217"/>
      <c r="D582" s="75"/>
      <c r="E582" s="75"/>
      <c r="F582" s="141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</row>
    <row r="583">
      <c r="A583" s="75"/>
      <c r="B583" s="75"/>
      <c r="C583" s="217"/>
      <c r="D583" s="75"/>
      <c r="E583" s="75"/>
      <c r="F583" s="141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</row>
    <row r="584">
      <c r="A584" s="75"/>
      <c r="B584" s="75"/>
      <c r="C584" s="217"/>
      <c r="D584" s="75"/>
      <c r="E584" s="75"/>
      <c r="F584" s="141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</row>
    <row r="585">
      <c r="A585" s="75"/>
      <c r="B585" s="75"/>
      <c r="C585" s="217"/>
      <c r="D585" s="75"/>
      <c r="E585" s="75"/>
      <c r="F585" s="141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</row>
    <row r="586">
      <c r="A586" s="75"/>
      <c r="B586" s="75"/>
      <c r="C586" s="217"/>
      <c r="D586" s="75"/>
      <c r="E586" s="75"/>
      <c r="F586" s="141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</row>
    <row r="587">
      <c r="A587" s="75"/>
      <c r="B587" s="75"/>
      <c r="C587" s="217"/>
      <c r="D587" s="75"/>
      <c r="E587" s="75"/>
      <c r="F587" s="141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</row>
    <row r="588">
      <c r="A588" s="75"/>
      <c r="B588" s="75"/>
      <c r="C588" s="217"/>
      <c r="D588" s="75"/>
      <c r="E588" s="75"/>
      <c r="F588" s="141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</row>
    <row r="589">
      <c r="A589" s="75"/>
      <c r="B589" s="75"/>
      <c r="C589" s="217"/>
      <c r="D589" s="75"/>
      <c r="E589" s="75"/>
      <c r="F589" s="141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</row>
    <row r="590">
      <c r="A590" s="75"/>
      <c r="B590" s="75"/>
      <c r="C590" s="217"/>
      <c r="D590" s="75"/>
      <c r="E590" s="75"/>
      <c r="F590" s="141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</row>
    <row r="591">
      <c r="A591" s="75"/>
      <c r="B591" s="75"/>
      <c r="C591" s="217"/>
      <c r="D591" s="75"/>
      <c r="E591" s="75"/>
      <c r="F591" s="141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</row>
    <row r="592">
      <c r="A592" s="75"/>
      <c r="B592" s="75"/>
      <c r="C592" s="217"/>
      <c r="D592" s="75"/>
      <c r="E592" s="75"/>
      <c r="F592" s="141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</row>
    <row r="593">
      <c r="A593" s="75"/>
      <c r="B593" s="75"/>
      <c r="C593" s="217"/>
      <c r="D593" s="75"/>
      <c r="E593" s="75"/>
      <c r="F593" s="141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</row>
    <row r="594">
      <c r="A594" s="75"/>
      <c r="B594" s="75"/>
      <c r="C594" s="217"/>
      <c r="D594" s="75"/>
      <c r="E594" s="75"/>
      <c r="F594" s="141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</row>
    <row r="595">
      <c r="A595" s="75"/>
      <c r="B595" s="75"/>
      <c r="C595" s="217"/>
      <c r="D595" s="75"/>
      <c r="E595" s="75"/>
      <c r="F595" s="141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</row>
    <row r="596">
      <c r="A596" s="75"/>
      <c r="B596" s="75"/>
      <c r="C596" s="217"/>
      <c r="D596" s="75"/>
      <c r="E596" s="75"/>
      <c r="F596" s="141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</row>
    <row r="597">
      <c r="A597" s="75"/>
      <c r="B597" s="75"/>
      <c r="C597" s="217"/>
      <c r="D597" s="75"/>
      <c r="E597" s="75"/>
      <c r="F597" s="141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</row>
    <row r="598">
      <c r="A598" s="75"/>
      <c r="B598" s="75"/>
      <c r="C598" s="217"/>
      <c r="D598" s="75"/>
      <c r="E598" s="75"/>
      <c r="F598" s="141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</row>
    <row r="599">
      <c r="A599" s="75"/>
      <c r="B599" s="75"/>
      <c r="C599" s="217"/>
      <c r="D599" s="75"/>
      <c r="E599" s="75"/>
      <c r="F599" s="141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</row>
    <row r="600">
      <c r="A600" s="75"/>
      <c r="B600" s="75"/>
      <c r="C600" s="217"/>
      <c r="D600" s="75"/>
      <c r="E600" s="75"/>
      <c r="F600" s="141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</row>
    <row r="601">
      <c r="A601" s="75"/>
      <c r="B601" s="75"/>
      <c r="C601" s="217"/>
      <c r="D601" s="75"/>
      <c r="E601" s="75"/>
      <c r="F601" s="141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</row>
    <row r="602">
      <c r="A602" s="75"/>
      <c r="B602" s="75"/>
      <c r="C602" s="217"/>
      <c r="D602" s="75"/>
      <c r="E602" s="75"/>
      <c r="F602" s="141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</row>
    <row r="603">
      <c r="A603" s="75"/>
      <c r="B603" s="75"/>
      <c r="C603" s="217"/>
      <c r="D603" s="75"/>
      <c r="E603" s="75"/>
      <c r="F603" s="141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</row>
    <row r="604">
      <c r="A604" s="75"/>
      <c r="B604" s="75"/>
      <c r="C604" s="217"/>
      <c r="D604" s="75"/>
      <c r="E604" s="75"/>
      <c r="F604" s="141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</row>
    <row r="605">
      <c r="A605" s="75"/>
      <c r="B605" s="75"/>
      <c r="C605" s="217"/>
      <c r="D605" s="75"/>
      <c r="E605" s="75"/>
      <c r="F605" s="141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</row>
    <row r="606">
      <c r="A606" s="75"/>
      <c r="B606" s="75"/>
      <c r="C606" s="217"/>
      <c r="D606" s="75"/>
      <c r="E606" s="75"/>
      <c r="F606" s="141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</row>
    <row r="607">
      <c r="A607" s="75"/>
      <c r="B607" s="75"/>
      <c r="C607" s="217"/>
      <c r="D607" s="75"/>
      <c r="E607" s="75"/>
      <c r="F607" s="141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</row>
    <row r="608">
      <c r="A608" s="75"/>
      <c r="B608" s="75"/>
      <c r="C608" s="217"/>
      <c r="D608" s="75"/>
      <c r="E608" s="75"/>
      <c r="F608" s="141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</row>
    <row r="609">
      <c r="A609" s="75"/>
      <c r="B609" s="75"/>
      <c r="C609" s="217"/>
      <c r="D609" s="75"/>
      <c r="E609" s="75"/>
      <c r="F609" s="141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</row>
    <row r="610">
      <c r="A610" s="75"/>
      <c r="B610" s="75"/>
      <c r="C610" s="217"/>
      <c r="D610" s="75"/>
      <c r="E610" s="75"/>
      <c r="F610" s="141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</row>
    <row r="611">
      <c r="A611" s="75"/>
      <c r="B611" s="75"/>
      <c r="C611" s="217"/>
      <c r="D611" s="75"/>
      <c r="E611" s="75"/>
      <c r="F611" s="141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</row>
    <row r="612">
      <c r="A612" s="75"/>
      <c r="B612" s="75"/>
      <c r="C612" s="217"/>
      <c r="D612" s="75"/>
      <c r="E612" s="75"/>
      <c r="F612" s="141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</row>
    <row r="613">
      <c r="A613" s="75"/>
      <c r="B613" s="75"/>
      <c r="C613" s="217"/>
      <c r="D613" s="75"/>
      <c r="E613" s="75"/>
      <c r="F613" s="141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</row>
    <row r="614">
      <c r="A614" s="75"/>
      <c r="B614" s="75"/>
      <c r="C614" s="217"/>
      <c r="D614" s="75"/>
      <c r="E614" s="75"/>
      <c r="F614" s="141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</row>
    <row r="615">
      <c r="A615" s="75"/>
      <c r="B615" s="75"/>
      <c r="C615" s="217"/>
      <c r="D615" s="75"/>
      <c r="E615" s="75"/>
      <c r="F615" s="141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</row>
    <row r="616">
      <c r="A616" s="75"/>
      <c r="B616" s="75"/>
      <c r="C616" s="217"/>
      <c r="D616" s="75"/>
      <c r="E616" s="75"/>
      <c r="F616" s="141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</row>
    <row r="617">
      <c r="A617" s="75"/>
      <c r="B617" s="75"/>
      <c r="C617" s="217"/>
      <c r="D617" s="75"/>
      <c r="E617" s="75"/>
      <c r="F617" s="141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</row>
    <row r="618">
      <c r="A618" s="75"/>
      <c r="B618" s="75"/>
      <c r="C618" s="217"/>
      <c r="D618" s="75"/>
      <c r="E618" s="75"/>
      <c r="F618" s="141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</row>
    <row r="619">
      <c r="A619" s="75"/>
      <c r="B619" s="75"/>
      <c r="C619" s="217"/>
      <c r="D619" s="75"/>
      <c r="E619" s="75"/>
      <c r="F619" s="141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</row>
    <row r="620">
      <c r="A620" s="75"/>
      <c r="B620" s="75"/>
      <c r="C620" s="217"/>
      <c r="D620" s="75"/>
      <c r="E620" s="75"/>
      <c r="F620" s="141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</row>
    <row r="621">
      <c r="A621" s="75"/>
      <c r="B621" s="75"/>
      <c r="C621" s="217"/>
      <c r="D621" s="75"/>
      <c r="E621" s="75"/>
      <c r="F621" s="141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</row>
    <row r="622">
      <c r="A622" s="75"/>
      <c r="B622" s="75"/>
      <c r="C622" s="217"/>
      <c r="D622" s="75"/>
      <c r="E622" s="75"/>
      <c r="F622" s="141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</row>
    <row r="623">
      <c r="A623" s="75"/>
      <c r="B623" s="75"/>
      <c r="C623" s="217"/>
      <c r="D623" s="75"/>
      <c r="E623" s="75"/>
      <c r="F623" s="141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</row>
    <row r="624">
      <c r="A624" s="75"/>
      <c r="B624" s="75"/>
      <c r="C624" s="217"/>
      <c r="D624" s="75"/>
      <c r="E624" s="75"/>
      <c r="F624" s="141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</row>
    <row r="625">
      <c r="A625" s="75"/>
      <c r="B625" s="75"/>
      <c r="C625" s="217"/>
      <c r="D625" s="75"/>
      <c r="E625" s="75"/>
      <c r="F625" s="141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</row>
    <row r="626">
      <c r="A626" s="75"/>
      <c r="B626" s="75"/>
      <c r="C626" s="217"/>
      <c r="D626" s="75"/>
      <c r="E626" s="75"/>
      <c r="F626" s="141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</row>
    <row r="627">
      <c r="A627" s="75"/>
      <c r="B627" s="75"/>
      <c r="C627" s="217"/>
      <c r="D627" s="75"/>
      <c r="E627" s="75"/>
      <c r="F627" s="141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</row>
    <row r="628">
      <c r="A628" s="75"/>
      <c r="B628" s="75"/>
      <c r="C628" s="217"/>
      <c r="D628" s="75"/>
      <c r="E628" s="75"/>
      <c r="F628" s="141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</row>
    <row r="629">
      <c r="A629" s="75"/>
      <c r="B629" s="75"/>
      <c r="C629" s="217"/>
      <c r="D629" s="75"/>
      <c r="E629" s="75"/>
      <c r="F629" s="141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</row>
    <row r="630">
      <c r="A630" s="75"/>
      <c r="B630" s="75"/>
      <c r="C630" s="217"/>
      <c r="D630" s="75"/>
      <c r="E630" s="75"/>
      <c r="F630" s="141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</row>
    <row r="631">
      <c r="A631" s="75"/>
      <c r="B631" s="75"/>
      <c r="C631" s="217"/>
      <c r="D631" s="75"/>
      <c r="E631" s="75"/>
      <c r="F631" s="141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</row>
    <row r="632">
      <c r="A632" s="75"/>
      <c r="B632" s="75"/>
      <c r="C632" s="217"/>
      <c r="D632" s="75"/>
      <c r="E632" s="75"/>
      <c r="F632" s="141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</row>
    <row r="633">
      <c r="A633" s="75"/>
      <c r="B633" s="75"/>
      <c r="C633" s="217"/>
      <c r="D633" s="75"/>
      <c r="E633" s="75"/>
      <c r="F633" s="141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</row>
    <row r="634">
      <c r="A634" s="75"/>
      <c r="B634" s="75"/>
      <c r="C634" s="217"/>
      <c r="D634" s="75"/>
      <c r="E634" s="75"/>
      <c r="F634" s="141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</row>
    <row r="635">
      <c r="A635" s="75"/>
      <c r="B635" s="75"/>
      <c r="C635" s="217"/>
      <c r="D635" s="75"/>
      <c r="E635" s="75"/>
      <c r="F635" s="141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</row>
    <row r="636">
      <c r="A636" s="75"/>
      <c r="B636" s="75"/>
      <c r="C636" s="217"/>
      <c r="D636" s="75"/>
      <c r="E636" s="75"/>
      <c r="F636" s="141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</row>
    <row r="637">
      <c r="A637" s="75"/>
      <c r="B637" s="75"/>
      <c r="C637" s="217"/>
      <c r="D637" s="75"/>
      <c r="E637" s="75"/>
      <c r="F637" s="141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</row>
    <row r="638">
      <c r="A638" s="75"/>
      <c r="B638" s="75"/>
      <c r="C638" s="217"/>
      <c r="D638" s="75"/>
      <c r="E638" s="75"/>
      <c r="F638" s="141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</row>
    <row r="639">
      <c r="A639" s="75"/>
      <c r="B639" s="75"/>
      <c r="C639" s="217"/>
      <c r="D639" s="75"/>
      <c r="E639" s="75"/>
      <c r="F639" s="141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</row>
    <row r="640">
      <c r="A640" s="75"/>
      <c r="B640" s="75"/>
      <c r="C640" s="217"/>
      <c r="D640" s="75"/>
      <c r="E640" s="75"/>
      <c r="F640" s="141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</row>
    <row r="641">
      <c r="A641" s="75"/>
      <c r="B641" s="75"/>
      <c r="C641" s="217"/>
      <c r="D641" s="75"/>
      <c r="E641" s="75"/>
      <c r="F641" s="141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</row>
    <row r="642">
      <c r="A642" s="75"/>
      <c r="B642" s="75"/>
      <c r="C642" s="217"/>
      <c r="D642" s="75"/>
      <c r="E642" s="75"/>
      <c r="F642" s="141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</row>
    <row r="643">
      <c r="A643" s="75"/>
      <c r="B643" s="75"/>
      <c r="C643" s="217"/>
      <c r="D643" s="75"/>
      <c r="E643" s="75"/>
      <c r="F643" s="141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</row>
    <row r="644">
      <c r="A644" s="75"/>
      <c r="B644" s="75"/>
      <c r="C644" s="217"/>
      <c r="D644" s="75"/>
      <c r="E644" s="75"/>
      <c r="F644" s="141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</row>
    <row r="645">
      <c r="A645" s="75"/>
      <c r="B645" s="75"/>
      <c r="C645" s="217"/>
      <c r="D645" s="75"/>
      <c r="E645" s="75"/>
      <c r="F645" s="141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</row>
    <row r="646">
      <c r="A646" s="75"/>
      <c r="B646" s="75"/>
      <c r="C646" s="217"/>
      <c r="D646" s="75"/>
      <c r="E646" s="75"/>
      <c r="F646" s="141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</row>
    <row r="647">
      <c r="A647" s="75"/>
      <c r="B647" s="75"/>
      <c r="C647" s="217"/>
      <c r="D647" s="75"/>
      <c r="E647" s="75"/>
      <c r="F647" s="141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</row>
    <row r="648">
      <c r="A648" s="75"/>
      <c r="B648" s="75"/>
      <c r="C648" s="217"/>
      <c r="D648" s="75"/>
      <c r="E648" s="75"/>
      <c r="F648" s="141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</row>
    <row r="649">
      <c r="A649" s="75"/>
      <c r="B649" s="75"/>
      <c r="C649" s="217"/>
      <c r="D649" s="75"/>
      <c r="E649" s="75"/>
      <c r="F649" s="141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</row>
    <row r="650">
      <c r="A650" s="75"/>
      <c r="B650" s="75"/>
      <c r="C650" s="217"/>
      <c r="D650" s="75"/>
      <c r="E650" s="75"/>
      <c r="F650" s="141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</row>
    <row r="651">
      <c r="A651" s="75"/>
      <c r="B651" s="75"/>
      <c r="C651" s="217"/>
      <c r="D651" s="75"/>
      <c r="E651" s="75"/>
      <c r="F651" s="141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</row>
    <row r="652">
      <c r="A652" s="75"/>
      <c r="B652" s="75"/>
      <c r="C652" s="217"/>
      <c r="D652" s="75"/>
      <c r="E652" s="75"/>
      <c r="F652" s="141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</row>
    <row r="653">
      <c r="A653" s="75"/>
      <c r="B653" s="75"/>
      <c r="C653" s="217"/>
      <c r="D653" s="75"/>
      <c r="E653" s="75"/>
      <c r="F653" s="141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</row>
    <row r="654">
      <c r="A654" s="75"/>
      <c r="B654" s="75"/>
      <c r="C654" s="217"/>
      <c r="D654" s="75"/>
      <c r="E654" s="75"/>
      <c r="F654" s="141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</row>
    <row r="655">
      <c r="A655" s="75"/>
      <c r="B655" s="75"/>
      <c r="C655" s="217"/>
      <c r="D655" s="75"/>
      <c r="E655" s="75"/>
      <c r="F655" s="141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</row>
    <row r="656">
      <c r="A656" s="75"/>
      <c r="B656" s="75"/>
      <c r="C656" s="217"/>
      <c r="D656" s="75"/>
      <c r="E656" s="75"/>
      <c r="F656" s="141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</row>
    <row r="657">
      <c r="A657" s="75"/>
      <c r="B657" s="75"/>
      <c r="C657" s="217"/>
      <c r="D657" s="75"/>
      <c r="E657" s="75"/>
      <c r="F657" s="141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</row>
    <row r="658">
      <c r="A658" s="75"/>
      <c r="B658" s="75"/>
      <c r="C658" s="217"/>
      <c r="D658" s="75"/>
      <c r="E658" s="75"/>
      <c r="F658" s="141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</row>
    <row r="659">
      <c r="A659" s="75"/>
      <c r="B659" s="75"/>
      <c r="C659" s="217"/>
      <c r="D659" s="75"/>
      <c r="E659" s="75"/>
      <c r="F659" s="141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</row>
    <row r="660">
      <c r="A660" s="75"/>
      <c r="B660" s="75"/>
      <c r="C660" s="217"/>
      <c r="D660" s="75"/>
      <c r="E660" s="75"/>
      <c r="F660" s="141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</row>
    <row r="661">
      <c r="A661" s="75"/>
      <c r="B661" s="75"/>
      <c r="C661" s="217"/>
      <c r="D661" s="75"/>
      <c r="E661" s="75"/>
      <c r="F661" s="141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</row>
    <row r="662">
      <c r="A662" s="75"/>
      <c r="B662" s="75"/>
      <c r="C662" s="217"/>
      <c r="D662" s="75"/>
      <c r="E662" s="75"/>
      <c r="F662" s="141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</row>
    <row r="663">
      <c r="A663" s="75"/>
      <c r="B663" s="75"/>
      <c r="C663" s="217"/>
      <c r="D663" s="75"/>
      <c r="E663" s="75"/>
      <c r="F663" s="141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</row>
    <row r="664">
      <c r="A664" s="75"/>
      <c r="B664" s="75"/>
      <c r="C664" s="217"/>
      <c r="D664" s="75"/>
      <c r="E664" s="75"/>
      <c r="F664" s="141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</row>
    <row r="665">
      <c r="A665" s="75"/>
      <c r="B665" s="75"/>
      <c r="C665" s="217"/>
      <c r="D665" s="75"/>
      <c r="E665" s="75"/>
      <c r="F665" s="141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</row>
    <row r="666">
      <c r="A666" s="75"/>
      <c r="B666" s="75"/>
      <c r="C666" s="217"/>
      <c r="D666" s="75"/>
      <c r="E666" s="75"/>
      <c r="F666" s="141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</row>
    <row r="667">
      <c r="A667" s="75"/>
      <c r="B667" s="75"/>
      <c r="C667" s="217"/>
      <c r="D667" s="75"/>
      <c r="E667" s="75"/>
      <c r="F667" s="141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</row>
    <row r="668">
      <c r="A668" s="75"/>
      <c r="B668" s="75"/>
      <c r="C668" s="217"/>
      <c r="D668" s="75"/>
      <c r="E668" s="75"/>
      <c r="F668" s="141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</row>
    <row r="669">
      <c r="A669" s="75"/>
      <c r="B669" s="75"/>
      <c r="C669" s="217"/>
      <c r="D669" s="75"/>
      <c r="E669" s="75"/>
      <c r="F669" s="141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</row>
    <row r="670">
      <c r="A670" s="75"/>
      <c r="B670" s="75"/>
      <c r="C670" s="217"/>
      <c r="D670" s="75"/>
      <c r="E670" s="75"/>
      <c r="F670" s="141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</row>
    <row r="671">
      <c r="A671" s="75"/>
      <c r="B671" s="75"/>
      <c r="C671" s="217"/>
      <c r="D671" s="75"/>
      <c r="E671" s="75"/>
      <c r="F671" s="141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</row>
    <row r="672">
      <c r="A672" s="75"/>
      <c r="B672" s="75"/>
      <c r="C672" s="217"/>
      <c r="D672" s="75"/>
      <c r="E672" s="75"/>
      <c r="F672" s="141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</row>
    <row r="673">
      <c r="A673" s="75"/>
      <c r="B673" s="75"/>
      <c r="C673" s="217"/>
      <c r="D673" s="75"/>
      <c r="E673" s="75"/>
      <c r="F673" s="141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</row>
    <row r="674">
      <c r="A674" s="75"/>
      <c r="B674" s="75"/>
      <c r="C674" s="217"/>
      <c r="D674" s="75"/>
      <c r="E674" s="75"/>
      <c r="F674" s="141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</row>
    <row r="675">
      <c r="A675" s="75"/>
      <c r="B675" s="75"/>
      <c r="C675" s="217"/>
      <c r="D675" s="75"/>
      <c r="E675" s="75"/>
      <c r="F675" s="141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</row>
    <row r="676">
      <c r="A676" s="75"/>
      <c r="B676" s="75"/>
      <c r="C676" s="217"/>
      <c r="D676" s="75"/>
      <c r="E676" s="75"/>
      <c r="F676" s="141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</row>
    <row r="677">
      <c r="A677" s="75"/>
      <c r="B677" s="75"/>
      <c r="C677" s="217"/>
      <c r="D677" s="75"/>
      <c r="E677" s="75"/>
      <c r="F677" s="141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</row>
    <row r="678">
      <c r="A678" s="75"/>
      <c r="B678" s="75"/>
      <c r="C678" s="217"/>
      <c r="D678" s="75"/>
      <c r="E678" s="75"/>
      <c r="F678" s="141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</row>
    <row r="679">
      <c r="A679" s="75"/>
      <c r="B679" s="75"/>
      <c r="C679" s="217"/>
      <c r="D679" s="75"/>
      <c r="E679" s="75"/>
      <c r="F679" s="141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</row>
    <row r="680">
      <c r="A680" s="75"/>
      <c r="B680" s="75"/>
      <c r="C680" s="217"/>
      <c r="D680" s="75"/>
      <c r="E680" s="75"/>
      <c r="F680" s="141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</row>
    <row r="681">
      <c r="A681" s="75"/>
      <c r="B681" s="75"/>
      <c r="C681" s="217"/>
      <c r="D681" s="75"/>
      <c r="E681" s="75"/>
      <c r="F681" s="141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</row>
    <row r="682">
      <c r="A682" s="75"/>
      <c r="B682" s="75"/>
      <c r="C682" s="217"/>
      <c r="D682" s="75"/>
      <c r="E682" s="75"/>
      <c r="F682" s="141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</row>
    <row r="683">
      <c r="A683" s="75"/>
      <c r="B683" s="75"/>
      <c r="C683" s="217"/>
      <c r="D683" s="75"/>
      <c r="E683" s="75"/>
      <c r="F683" s="141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</row>
    <row r="684">
      <c r="A684" s="75"/>
      <c r="B684" s="75"/>
      <c r="C684" s="217"/>
      <c r="D684" s="75"/>
      <c r="E684" s="75"/>
      <c r="F684" s="141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</row>
    <row r="685">
      <c r="A685" s="75"/>
      <c r="B685" s="75"/>
      <c r="C685" s="217"/>
      <c r="D685" s="75"/>
      <c r="E685" s="75"/>
      <c r="F685" s="141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</row>
    <row r="686">
      <c r="A686" s="75"/>
      <c r="B686" s="75"/>
      <c r="C686" s="217"/>
      <c r="D686" s="75"/>
      <c r="E686" s="75"/>
      <c r="F686" s="141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</row>
    <row r="687">
      <c r="A687" s="75"/>
      <c r="B687" s="75"/>
      <c r="C687" s="217"/>
      <c r="D687" s="75"/>
      <c r="E687" s="75"/>
      <c r="F687" s="141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</row>
    <row r="688">
      <c r="A688" s="75"/>
      <c r="B688" s="75"/>
      <c r="C688" s="217"/>
      <c r="D688" s="75"/>
      <c r="E688" s="75"/>
      <c r="F688" s="141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</row>
    <row r="689">
      <c r="A689" s="75"/>
      <c r="B689" s="75"/>
      <c r="C689" s="217"/>
      <c r="D689" s="75"/>
      <c r="E689" s="75"/>
      <c r="F689" s="141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</row>
    <row r="690">
      <c r="A690" s="75"/>
      <c r="B690" s="75"/>
      <c r="C690" s="217"/>
      <c r="D690" s="75"/>
      <c r="E690" s="75"/>
      <c r="F690" s="141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</row>
    <row r="691">
      <c r="A691" s="75"/>
      <c r="B691" s="75"/>
      <c r="C691" s="217"/>
      <c r="D691" s="75"/>
      <c r="E691" s="75"/>
      <c r="F691" s="141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</row>
    <row r="692">
      <c r="A692" s="75"/>
      <c r="B692" s="75"/>
      <c r="C692" s="217"/>
      <c r="D692" s="75"/>
      <c r="E692" s="75"/>
      <c r="F692" s="141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</row>
    <row r="693">
      <c r="A693" s="75"/>
      <c r="B693" s="75"/>
      <c r="C693" s="217"/>
      <c r="D693" s="75"/>
      <c r="E693" s="75"/>
      <c r="F693" s="141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</row>
    <row r="694">
      <c r="A694" s="75"/>
      <c r="B694" s="75"/>
      <c r="C694" s="217"/>
      <c r="D694" s="75"/>
      <c r="E694" s="75"/>
      <c r="F694" s="141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</row>
    <row r="695">
      <c r="A695" s="75"/>
      <c r="B695" s="75"/>
      <c r="C695" s="217"/>
      <c r="D695" s="75"/>
      <c r="E695" s="75"/>
      <c r="F695" s="141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</row>
    <row r="696">
      <c r="A696" s="75"/>
      <c r="B696" s="75"/>
      <c r="C696" s="217"/>
      <c r="D696" s="75"/>
      <c r="E696" s="75"/>
      <c r="F696" s="141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</row>
    <row r="697">
      <c r="A697" s="75"/>
      <c r="B697" s="75"/>
      <c r="C697" s="217"/>
      <c r="D697" s="75"/>
      <c r="E697" s="75"/>
      <c r="F697" s="141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</row>
    <row r="698">
      <c r="A698" s="75"/>
      <c r="B698" s="75"/>
      <c r="C698" s="217"/>
      <c r="D698" s="75"/>
      <c r="E698" s="75"/>
      <c r="F698" s="141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</row>
    <row r="699">
      <c r="A699" s="75"/>
      <c r="B699" s="75"/>
      <c r="C699" s="217"/>
      <c r="D699" s="75"/>
      <c r="E699" s="75"/>
      <c r="F699" s="141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</row>
    <row r="700">
      <c r="A700" s="75"/>
      <c r="B700" s="75"/>
      <c r="C700" s="217"/>
      <c r="D700" s="75"/>
      <c r="E700" s="75"/>
      <c r="F700" s="141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</row>
    <row r="701">
      <c r="A701" s="75"/>
      <c r="B701" s="75"/>
      <c r="C701" s="217"/>
      <c r="D701" s="75"/>
      <c r="E701" s="75"/>
      <c r="F701" s="141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</row>
    <row r="702">
      <c r="A702" s="75"/>
      <c r="B702" s="75"/>
      <c r="C702" s="217"/>
      <c r="D702" s="75"/>
      <c r="E702" s="75"/>
      <c r="F702" s="141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</row>
    <row r="703">
      <c r="A703" s="75"/>
      <c r="B703" s="75"/>
      <c r="C703" s="217"/>
      <c r="D703" s="75"/>
      <c r="E703" s="75"/>
      <c r="F703" s="141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</row>
    <row r="704">
      <c r="A704" s="75"/>
      <c r="B704" s="75"/>
      <c r="C704" s="217"/>
      <c r="D704" s="75"/>
      <c r="E704" s="75"/>
      <c r="F704" s="141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</row>
    <row r="705">
      <c r="A705" s="75"/>
      <c r="B705" s="75"/>
      <c r="C705" s="217"/>
      <c r="D705" s="75"/>
      <c r="E705" s="75"/>
      <c r="F705" s="141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</row>
    <row r="706">
      <c r="A706" s="75"/>
      <c r="B706" s="75"/>
      <c r="C706" s="217"/>
      <c r="D706" s="75"/>
      <c r="E706" s="75"/>
      <c r="F706" s="141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</row>
    <row r="707">
      <c r="A707" s="75"/>
      <c r="B707" s="75"/>
      <c r="C707" s="217"/>
      <c r="D707" s="75"/>
      <c r="E707" s="75"/>
      <c r="F707" s="141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</row>
    <row r="708">
      <c r="A708" s="75"/>
      <c r="B708" s="75"/>
      <c r="C708" s="217"/>
      <c r="D708" s="75"/>
      <c r="E708" s="75"/>
      <c r="F708" s="141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</row>
    <row r="709">
      <c r="A709" s="75"/>
      <c r="B709" s="75"/>
      <c r="C709" s="217"/>
      <c r="D709" s="75"/>
      <c r="E709" s="75"/>
      <c r="F709" s="141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</row>
    <row r="710">
      <c r="A710" s="75"/>
      <c r="B710" s="75"/>
      <c r="C710" s="217"/>
      <c r="D710" s="75"/>
      <c r="E710" s="75"/>
      <c r="F710" s="141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</row>
    <row r="711">
      <c r="A711" s="75"/>
      <c r="B711" s="75"/>
      <c r="C711" s="217"/>
      <c r="D711" s="75"/>
      <c r="E711" s="75"/>
      <c r="F711" s="141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</row>
    <row r="712">
      <c r="A712" s="75"/>
      <c r="B712" s="75"/>
      <c r="C712" s="217"/>
      <c r="D712" s="75"/>
      <c r="E712" s="75"/>
      <c r="F712" s="141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</row>
    <row r="713">
      <c r="A713" s="75"/>
      <c r="B713" s="75"/>
      <c r="C713" s="217"/>
      <c r="D713" s="75"/>
      <c r="E713" s="75"/>
      <c r="F713" s="141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</row>
    <row r="714">
      <c r="A714" s="75"/>
      <c r="B714" s="75"/>
      <c r="C714" s="217"/>
      <c r="D714" s="75"/>
      <c r="E714" s="75"/>
      <c r="F714" s="141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</row>
    <row r="715">
      <c r="A715" s="75"/>
      <c r="B715" s="75"/>
      <c r="C715" s="217"/>
      <c r="D715" s="75"/>
      <c r="E715" s="75"/>
      <c r="F715" s="141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</row>
    <row r="716">
      <c r="A716" s="75"/>
      <c r="B716" s="75"/>
      <c r="C716" s="217"/>
      <c r="D716" s="75"/>
      <c r="E716" s="75"/>
      <c r="F716" s="141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</row>
    <row r="717">
      <c r="A717" s="75"/>
      <c r="B717" s="75"/>
      <c r="C717" s="217"/>
      <c r="D717" s="75"/>
      <c r="E717" s="75"/>
      <c r="F717" s="141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</row>
    <row r="718">
      <c r="A718" s="75"/>
      <c r="B718" s="75"/>
      <c r="C718" s="217"/>
      <c r="D718" s="75"/>
      <c r="E718" s="75"/>
      <c r="F718" s="141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</row>
    <row r="719">
      <c r="A719" s="75"/>
      <c r="B719" s="75"/>
      <c r="C719" s="217"/>
      <c r="D719" s="75"/>
      <c r="E719" s="75"/>
      <c r="F719" s="141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</row>
    <row r="720">
      <c r="A720" s="75"/>
      <c r="B720" s="75"/>
      <c r="C720" s="217"/>
      <c r="D720" s="75"/>
      <c r="E720" s="75"/>
      <c r="F720" s="141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</row>
    <row r="721">
      <c r="A721" s="75"/>
      <c r="B721" s="75"/>
      <c r="C721" s="217"/>
      <c r="D721" s="75"/>
      <c r="E721" s="75"/>
      <c r="F721" s="141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</row>
    <row r="722">
      <c r="A722" s="75"/>
      <c r="B722" s="75"/>
      <c r="C722" s="217"/>
      <c r="D722" s="75"/>
      <c r="E722" s="75"/>
      <c r="F722" s="141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</row>
    <row r="723">
      <c r="A723" s="75"/>
      <c r="B723" s="75"/>
      <c r="C723" s="217"/>
      <c r="D723" s="75"/>
      <c r="E723" s="75"/>
      <c r="F723" s="141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</row>
    <row r="724">
      <c r="A724" s="75"/>
      <c r="B724" s="75"/>
      <c r="C724" s="217"/>
      <c r="D724" s="75"/>
      <c r="E724" s="75"/>
      <c r="F724" s="141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</row>
    <row r="725">
      <c r="A725" s="75"/>
      <c r="B725" s="75"/>
      <c r="C725" s="217"/>
      <c r="D725" s="75"/>
      <c r="E725" s="75"/>
      <c r="F725" s="141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</row>
    <row r="726">
      <c r="A726" s="75"/>
      <c r="B726" s="75"/>
      <c r="C726" s="217"/>
      <c r="D726" s="75"/>
      <c r="E726" s="75"/>
      <c r="F726" s="141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</row>
    <row r="727">
      <c r="A727" s="75"/>
      <c r="B727" s="75"/>
      <c r="C727" s="217"/>
      <c r="D727" s="75"/>
      <c r="E727" s="75"/>
      <c r="F727" s="141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</row>
    <row r="728">
      <c r="A728" s="75"/>
      <c r="B728" s="75"/>
      <c r="C728" s="217"/>
      <c r="D728" s="75"/>
      <c r="E728" s="75"/>
      <c r="F728" s="141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</row>
    <row r="729">
      <c r="A729" s="75"/>
      <c r="B729" s="75"/>
      <c r="C729" s="217"/>
      <c r="D729" s="75"/>
      <c r="E729" s="75"/>
      <c r="F729" s="141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</row>
    <row r="730">
      <c r="A730" s="75"/>
      <c r="B730" s="75"/>
      <c r="C730" s="217"/>
      <c r="D730" s="75"/>
      <c r="E730" s="75"/>
      <c r="F730" s="141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</row>
    <row r="731">
      <c r="A731" s="75"/>
      <c r="B731" s="75"/>
      <c r="C731" s="217"/>
      <c r="D731" s="75"/>
      <c r="E731" s="75"/>
      <c r="F731" s="141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</row>
    <row r="732">
      <c r="A732" s="75"/>
      <c r="B732" s="75"/>
      <c r="C732" s="217"/>
      <c r="D732" s="75"/>
      <c r="E732" s="75"/>
      <c r="F732" s="141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</row>
    <row r="733">
      <c r="A733" s="75"/>
      <c r="B733" s="75"/>
      <c r="C733" s="217"/>
      <c r="D733" s="75"/>
      <c r="E733" s="75"/>
      <c r="F733" s="141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</row>
    <row r="734">
      <c r="A734" s="75"/>
      <c r="B734" s="75"/>
      <c r="C734" s="217"/>
      <c r="D734" s="75"/>
      <c r="E734" s="75"/>
      <c r="F734" s="141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</row>
    <row r="735">
      <c r="A735" s="75"/>
      <c r="B735" s="75"/>
      <c r="C735" s="217"/>
      <c r="D735" s="75"/>
      <c r="E735" s="75"/>
      <c r="F735" s="141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</row>
    <row r="736">
      <c r="A736" s="75"/>
      <c r="B736" s="75"/>
      <c r="C736" s="217"/>
      <c r="D736" s="75"/>
      <c r="E736" s="75"/>
      <c r="F736" s="141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</row>
    <row r="737">
      <c r="A737" s="75"/>
      <c r="B737" s="75"/>
      <c r="C737" s="217"/>
      <c r="D737" s="75"/>
      <c r="E737" s="75"/>
      <c r="F737" s="141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</row>
    <row r="738">
      <c r="A738" s="75"/>
      <c r="B738" s="75"/>
      <c r="C738" s="217"/>
      <c r="D738" s="75"/>
      <c r="E738" s="75"/>
      <c r="F738" s="141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</row>
    <row r="739">
      <c r="A739" s="75"/>
      <c r="B739" s="75"/>
      <c r="C739" s="217"/>
      <c r="D739" s="75"/>
      <c r="E739" s="75"/>
      <c r="F739" s="141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</row>
    <row r="740">
      <c r="A740" s="75"/>
      <c r="B740" s="75"/>
      <c r="C740" s="217"/>
      <c r="D740" s="75"/>
      <c r="E740" s="75"/>
      <c r="F740" s="141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</row>
    <row r="741">
      <c r="A741" s="75"/>
      <c r="B741" s="75"/>
      <c r="C741" s="217"/>
      <c r="D741" s="75"/>
      <c r="E741" s="75"/>
      <c r="F741" s="141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</row>
    <row r="742">
      <c r="A742" s="75"/>
      <c r="B742" s="75"/>
      <c r="C742" s="217"/>
      <c r="D742" s="75"/>
      <c r="E742" s="75"/>
      <c r="F742" s="141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</row>
    <row r="743">
      <c r="A743" s="75"/>
      <c r="B743" s="75"/>
      <c r="C743" s="217"/>
      <c r="D743" s="75"/>
      <c r="E743" s="75"/>
      <c r="F743" s="141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</row>
    <row r="744">
      <c r="A744" s="75"/>
      <c r="B744" s="75"/>
      <c r="C744" s="217"/>
      <c r="D744" s="75"/>
      <c r="E744" s="75"/>
      <c r="F744" s="141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</row>
    <row r="745">
      <c r="A745" s="75"/>
      <c r="B745" s="75"/>
      <c r="C745" s="217"/>
      <c r="D745" s="75"/>
      <c r="E745" s="75"/>
      <c r="F745" s="141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</row>
    <row r="746">
      <c r="A746" s="75"/>
      <c r="B746" s="75"/>
      <c r="C746" s="217"/>
      <c r="D746" s="75"/>
      <c r="E746" s="75"/>
      <c r="F746" s="141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</row>
    <row r="747">
      <c r="A747" s="75"/>
      <c r="B747" s="75"/>
      <c r="C747" s="217"/>
      <c r="D747" s="75"/>
      <c r="E747" s="75"/>
      <c r="F747" s="141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</row>
    <row r="748">
      <c r="A748" s="75"/>
      <c r="B748" s="75"/>
      <c r="C748" s="217"/>
      <c r="D748" s="75"/>
      <c r="E748" s="75"/>
      <c r="F748" s="141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</row>
    <row r="749">
      <c r="A749" s="75"/>
      <c r="B749" s="75"/>
      <c r="C749" s="217"/>
      <c r="D749" s="75"/>
      <c r="E749" s="75"/>
      <c r="F749" s="141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</row>
    <row r="750">
      <c r="A750" s="75"/>
      <c r="B750" s="75"/>
      <c r="C750" s="217"/>
      <c r="D750" s="75"/>
      <c r="E750" s="75"/>
      <c r="F750" s="141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</row>
    <row r="751">
      <c r="A751" s="75"/>
      <c r="B751" s="75"/>
      <c r="C751" s="217"/>
      <c r="D751" s="75"/>
      <c r="E751" s="75"/>
      <c r="F751" s="141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</row>
    <row r="752">
      <c r="A752" s="75"/>
      <c r="B752" s="75"/>
      <c r="C752" s="217"/>
      <c r="D752" s="75"/>
      <c r="E752" s="75"/>
      <c r="F752" s="141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</row>
    <row r="753">
      <c r="A753" s="75"/>
      <c r="B753" s="75"/>
      <c r="C753" s="217"/>
      <c r="D753" s="75"/>
      <c r="E753" s="75"/>
      <c r="F753" s="141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</row>
    <row r="754">
      <c r="A754" s="75"/>
      <c r="B754" s="75"/>
      <c r="C754" s="217"/>
      <c r="D754" s="75"/>
      <c r="E754" s="75"/>
      <c r="F754" s="141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</row>
    <row r="755">
      <c r="A755" s="75"/>
      <c r="B755" s="75"/>
      <c r="C755" s="217"/>
      <c r="D755" s="75"/>
      <c r="E755" s="75"/>
      <c r="F755" s="141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</row>
    <row r="756">
      <c r="A756" s="75"/>
      <c r="B756" s="75"/>
      <c r="C756" s="217"/>
      <c r="D756" s="75"/>
      <c r="E756" s="75"/>
      <c r="F756" s="141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</row>
    <row r="757">
      <c r="A757" s="75"/>
      <c r="B757" s="75"/>
      <c r="C757" s="217"/>
      <c r="D757" s="75"/>
      <c r="E757" s="75"/>
      <c r="F757" s="141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</row>
    <row r="758">
      <c r="A758" s="75"/>
      <c r="B758" s="75"/>
      <c r="C758" s="217"/>
      <c r="D758" s="75"/>
      <c r="E758" s="75"/>
      <c r="F758" s="141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</row>
    <row r="759">
      <c r="A759" s="75"/>
      <c r="B759" s="75"/>
      <c r="C759" s="217"/>
      <c r="D759" s="75"/>
      <c r="E759" s="75"/>
      <c r="F759" s="141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</row>
    <row r="760">
      <c r="A760" s="75"/>
      <c r="B760" s="75"/>
      <c r="C760" s="217"/>
      <c r="D760" s="75"/>
      <c r="E760" s="75"/>
      <c r="F760" s="141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</row>
    <row r="761">
      <c r="A761" s="75"/>
      <c r="B761" s="75"/>
      <c r="C761" s="217"/>
      <c r="D761" s="75"/>
      <c r="E761" s="75"/>
      <c r="F761" s="141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</row>
    <row r="762">
      <c r="A762" s="75"/>
      <c r="B762" s="75"/>
      <c r="C762" s="217"/>
      <c r="D762" s="75"/>
      <c r="E762" s="75"/>
      <c r="F762" s="141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</row>
    <row r="763">
      <c r="A763" s="75"/>
      <c r="B763" s="75"/>
      <c r="C763" s="217"/>
      <c r="D763" s="75"/>
      <c r="E763" s="75"/>
      <c r="F763" s="141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</row>
    <row r="764">
      <c r="A764" s="75"/>
      <c r="B764" s="75"/>
      <c r="C764" s="217"/>
      <c r="D764" s="75"/>
      <c r="E764" s="75"/>
      <c r="F764" s="141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</row>
    <row r="765">
      <c r="A765" s="75"/>
      <c r="B765" s="75"/>
      <c r="C765" s="217"/>
      <c r="D765" s="75"/>
      <c r="E765" s="75"/>
      <c r="F765" s="141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</row>
    <row r="766">
      <c r="A766" s="75"/>
      <c r="B766" s="75"/>
      <c r="C766" s="217"/>
      <c r="D766" s="75"/>
      <c r="E766" s="75"/>
      <c r="F766" s="141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</row>
    <row r="767">
      <c r="A767" s="75"/>
      <c r="B767" s="75"/>
      <c r="C767" s="217"/>
      <c r="D767" s="75"/>
      <c r="E767" s="75"/>
      <c r="F767" s="141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</row>
    <row r="768">
      <c r="A768" s="75"/>
      <c r="B768" s="75"/>
      <c r="C768" s="217"/>
      <c r="D768" s="75"/>
      <c r="E768" s="75"/>
      <c r="F768" s="141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</row>
    <row r="769">
      <c r="A769" s="75"/>
      <c r="B769" s="75"/>
      <c r="C769" s="217"/>
      <c r="D769" s="75"/>
      <c r="E769" s="75"/>
      <c r="F769" s="141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</row>
    <row r="770">
      <c r="A770" s="75"/>
      <c r="B770" s="75"/>
      <c r="C770" s="217"/>
      <c r="D770" s="75"/>
      <c r="E770" s="75"/>
      <c r="F770" s="141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</row>
    <row r="771">
      <c r="A771" s="75"/>
      <c r="B771" s="75"/>
      <c r="C771" s="217"/>
      <c r="D771" s="75"/>
      <c r="E771" s="75"/>
      <c r="F771" s="141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</row>
    <row r="772">
      <c r="A772" s="75"/>
      <c r="B772" s="75"/>
      <c r="C772" s="217"/>
      <c r="D772" s="75"/>
      <c r="E772" s="75"/>
      <c r="F772" s="141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</row>
    <row r="773">
      <c r="A773" s="75"/>
      <c r="B773" s="75"/>
      <c r="C773" s="217"/>
      <c r="D773" s="75"/>
      <c r="E773" s="75"/>
      <c r="F773" s="141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</row>
    <row r="774">
      <c r="A774" s="75"/>
      <c r="B774" s="75"/>
      <c r="C774" s="217"/>
      <c r="D774" s="75"/>
      <c r="E774" s="75"/>
      <c r="F774" s="141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</row>
    <row r="775">
      <c r="A775" s="75"/>
      <c r="B775" s="75"/>
      <c r="C775" s="217"/>
      <c r="D775" s="75"/>
      <c r="E775" s="75"/>
      <c r="F775" s="141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</row>
    <row r="776">
      <c r="A776" s="75"/>
      <c r="B776" s="75"/>
      <c r="C776" s="217"/>
      <c r="D776" s="75"/>
      <c r="E776" s="75"/>
      <c r="F776" s="141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</row>
    <row r="777">
      <c r="A777" s="75"/>
      <c r="B777" s="75"/>
      <c r="C777" s="217"/>
      <c r="D777" s="75"/>
      <c r="E777" s="75"/>
      <c r="F777" s="141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</row>
    <row r="778">
      <c r="A778" s="75"/>
      <c r="B778" s="75"/>
      <c r="C778" s="217"/>
      <c r="D778" s="75"/>
      <c r="E778" s="75"/>
      <c r="F778" s="141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</row>
    <row r="779">
      <c r="A779" s="75"/>
      <c r="B779" s="75"/>
      <c r="C779" s="217"/>
      <c r="D779" s="75"/>
      <c r="E779" s="75"/>
      <c r="F779" s="141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</row>
    <row r="780">
      <c r="A780" s="75"/>
      <c r="B780" s="75"/>
      <c r="C780" s="217"/>
      <c r="D780" s="75"/>
      <c r="E780" s="75"/>
      <c r="F780" s="141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</row>
    <row r="781">
      <c r="A781" s="75"/>
      <c r="B781" s="75"/>
      <c r="C781" s="217"/>
      <c r="D781" s="75"/>
      <c r="E781" s="75"/>
      <c r="F781" s="141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</row>
    <row r="782">
      <c r="A782" s="75"/>
      <c r="B782" s="75"/>
      <c r="C782" s="217"/>
      <c r="D782" s="75"/>
      <c r="E782" s="75"/>
      <c r="F782" s="141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</row>
    <row r="783">
      <c r="A783" s="75"/>
      <c r="B783" s="75"/>
      <c r="C783" s="217"/>
      <c r="D783" s="75"/>
      <c r="E783" s="75"/>
      <c r="F783" s="141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</row>
    <row r="784">
      <c r="A784" s="75"/>
      <c r="B784" s="75"/>
      <c r="C784" s="217"/>
      <c r="D784" s="75"/>
      <c r="E784" s="75"/>
      <c r="F784" s="141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</row>
    <row r="785">
      <c r="A785" s="75"/>
      <c r="B785" s="75"/>
      <c r="C785" s="217"/>
      <c r="D785" s="75"/>
      <c r="E785" s="75"/>
      <c r="F785" s="141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</row>
    <row r="786">
      <c r="A786" s="75"/>
      <c r="B786" s="75"/>
      <c r="C786" s="217"/>
      <c r="D786" s="75"/>
      <c r="E786" s="75"/>
      <c r="F786" s="141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</row>
    <row r="787">
      <c r="A787" s="75"/>
      <c r="B787" s="75"/>
      <c r="C787" s="217"/>
      <c r="D787" s="75"/>
      <c r="E787" s="75"/>
      <c r="F787" s="141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</row>
    <row r="788">
      <c r="A788" s="75"/>
      <c r="B788" s="75"/>
      <c r="C788" s="217"/>
      <c r="D788" s="75"/>
      <c r="E788" s="75"/>
      <c r="F788" s="141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</row>
    <row r="789">
      <c r="A789" s="75"/>
      <c r="B789" s="75"/>
      <c r="C789" s="217"/>
      <c r="D789" s="75"/>
      <c r="E789" s="75"/>
      <c r="F789" s="141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</row>
    <row r="790">
      <c r="A790" s="75"/>
      <c r="B790" s="75"/>
      <c r="C790" s="217"/>
      <c r="D790" s="75"/>
      <c r="E790" s="75"/>
      <c r="F790" s="141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</row>
    <row r="791">
      <c r="A791" s="75"/>
      <c r="B791" s="75"/>
      <c r="C791" s="217"/>
      <c r="D791" s="75"/>
      <c r="E791" s="75"/>
      <c r="F791" s="141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</row>
    <row r="792">
      <c r="A792" s="75"/>
      <c r="B792" s="75"/>
      <c r="C792" s="217"/>
      <c r="D792" s="75"/>
      <c r="E792" s="75"/>
      <c r="F792" s="141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</row>
    <row r="793">
      <c r="A793" s="75"/>
      <c r="B793" s="75"/>
      <c r="C793" s="217"/>
      <c r="D793" s="75"/>
      <c r="E793" s="75"/>
      <c r="F793" s="141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</row>
    <row r="794">
      <c r="A794" s="75"/>
      <c r="B794" s="75"/>
      <c r="C794" s="217"/>
      <c r="D794" s="75"/>
      <c r="E794" s="75"/>
      <c r="F794" s="141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</row>
    <row r="795">
      <c r="A795" s="75"/>
      <c r="B795" s="75"/>
      <c r="C795" s="217"/>
      <c r="D795" s="75"/>
      <c r="E795" s="75"/>
      <c r="F795" s="141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</row>
    <row r="796">
      <c r="A796" s="75"/>
      <c r="B796" s="75"/>
      <c r="C796" s="217"/>
      <c r="D796" s="75"/>
      <c r="E796" s="75"/>
      <c r="F796" s="141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</row>
    <row r="797">
      <c r="A797" s="75"/>
      <c r="B797" s="75"/>
      <c r="C797" s="217"/>
      <c r="D797" s="75"/>
      <c r="E797" s="75"/>
      <c r="F797" s="141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</row>
    <row r="798">
      <c r="A798" s="75"/>
      <c r="B798" s="75"/>
      <c r="C798" s="217"/>
      <c r="D798" s="75"/>
      <c r="E798" s="75"/>
      <c r="F798" s="141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</row>
    <row r="799">
      <c r="A799" s="75"/>
      <c r="B799" s="75"/>
      <c r="C799" s="217"/>
      <c r="D799" s="75"/>
      <c r="E799" s="75"/>
      <c r="F799" s="141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</row>
    <row r="800">
      <c r="A800" s="75"/>
      <c r="B800" s="75"/>
      <c r="C800" s="217"/>
      <c r="D800" s="75"/>
      <c r="E800" s="75"/>
      <c r="F800" s="141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</row>
    <row r="801">
      <c r="A801" s="75"/>
      <c r="B801" s="75"/>
      <c r="C801" s="217"/>
      <c r="D801" s="75"/>
      <c r="E801" s="75"/>
      <c r="F801" s="141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</row>
    <row r="802">
      <c r="A802" s="75"/>
      <c r="B802" s="75"/>
      <c r="C802" s="217"/>
      <c r="D802" s="75"/>
      <c r="E802" s="75"/>
      <c r="F802" s="141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</row>
    <row r="803">
      <c r="A803" s="75"/>
      <c r="B803" s="75"/>
      <c r="C803" s="217"/>
      <c r="D803" s="75"/>
      <c r="E803" s="75"/>
      <c r="F803" s="141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</row>
    <row r="804">
      <c r="A804" s="75"/>
      <c r="B804" s="75"/>
      <c r="C804" s="217"/>
      <c r="D804" s="75"/>
      <c r="E804" s="75"/>
      <c r="F804" s="141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</row>
    <row r="805">
      <c r="A805" s="75"/>
      <c r="B805" s="75"/>
      <c r="C805" s="217"/>
      <c r="D805" s="75"/>
      <c r="E805" s="75"/>
      <c r="F805" s="141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</row>
    <row r="806">
      <c r="A806" s="75"/>
      <c r="B806" s="75"/>
      <c r="C806" s="217"/>
      <c r="D806" s="75"/>
      <c r="E806" s="75"/>
      <c r="F806" s="141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</row>
    <row r="807">
      <c r="A807" s="75"/>
      <c r="B807" s="75"/>
      <c r="C807" s="217"/>
      <c r="D807" s="75"/>
      <c r="E807" s="75"/>
      <c r="F807" s="141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</row>
    <row r="808">
      <c r="A808" s="75"/>
      <c r="B808" s="75"/>
      <c r="C808" s="217"/>
      <c r="D808" s="75"/>
      <c r="E808" s="75"/>
      <c r="F808" s="141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</row>
    <row r="809">
      <c r="A809" s="75"/>
      <c r="B809" s="75"/>
      <c r="C809" s="217"/>
      <c r="D809" s="75"/>
      <c r="E809" s="75"/>
      <c r="F809" s="141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</row>
    <row r="810">
      <c r="A810" s="75"/>
      <c r="B810" s="75"/>
      <c r="C810" s="217"/>
      <c r="D810" s="75"/>
      <c r="E810" s="75"/>
      <c r="F810" s="141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</row>
    <row r="811">
      <c r="A811" s="75"/>
      <c r="B811" s="75"/>
      <c r="C811" s="217"/>
      <c r="D811" s="75"/>
      <c r="E811" s="75"/>
      <c r="F811" s="141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</row>
    <row r="812">
      <c r="A812" s="75"/>
      <c r="B812" s="75"/>
      <c r="C812" s="217"/>
      <c r="D812" s="75"/>
      <c r="E812" s="75"/>
      <c r="F812" s="141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</row>
    <row r="813">
      <c r="A813" s="75"/>
      <c r="B813" s="75"/>
      <c r="C813" s="217"/>
      <c r="D813" s="75"/>
      <c r="E813" s="75"/>
      <c r="F813" s="141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</row>
    <row r="814">
      <c r="A814" s="75"/>
      <c r="B814" s="75"/>
      <c r="C814" s="217"/>
      <c r="D814" s="75"/>
      <c r="E814" s="75"/>
      <c r="F814" s="141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</row>
    <row r="815">
      <c r="A815" s="75"/>
      <c r="B815" s="75"/>
      <c r="C815" s="217"/>
      <c r="D815" s="75"/>
      <c r="E815" s="75"/>
      <c r="F815" s="141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</row>
    <row r="816">
      <c r="A816" s="75"/>
      <c r="B816" s="75"/>
      <c r="C816" s="217"/>
      <c r="D816" s="75"/>
      <c r="E816" s="75"/>
      <c r="F816" s="141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</row>
    <row r="817">
      <c r="A817" s="75"/>
      <c r="B817" s="75"/>
      <c r="C817" s="217"/>
      <c r="D817" s="75"/>
      <c r="E817" s="75"/>
      <c r="F817" s="141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</row>
    <row r="818">
      <c r="A818" s="75"/>
      <c r="B818" s="75"/>
      <c r="C818" s="217"/>
      <c r="D818" s="75"/>
      <c r="E818" s="75"/>
      <c r="F818" s="141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</row>
    <row r="819">
      <c r="A819" s="75"/>
      <c r="B819" s="75"/>
      <c r="C819" s="217"/>
      <c r="D819" s="75"/>
      <c r="E819" s="75"/>
      <c r="F819" s="141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</row>
    <row r="820">
      <c r="A820" s="75"/>
      <c r="B820" s="75"/>
      <c r="C820" s="217"/>
      <c r="D820" s="75"/>
      <c r="E820" s="75"/>
      <c r="F820" s="141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</row>
    <row r="821">
      <c r="A821" s="75"/>
      <c r="B821" s="75"/>
      <c r="C821" s="217"/>
      <c r="D821" s="75"/>
      <c r="E821" s="75"/>
      <c r="F821" s="141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</row>
    <row r="822">
      <c r="A822" s="75"/>
      <c r="B822" s="75"/>
      <c r="C822" s="217"/>
      <c r="D822" s="75"/>
      <c r="E822" s="75"/>
      <c r="F822" s="141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</row>
    <row r="823">
      <c r="A823" s="75"/>
      <c r="B823" s="75"/>
      <c r="C823" s="217"/>
      <c r="D823" s="75"/>
      <c r="E823" s="75"/>
      <c r="F823" s="141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</row>
    <row r="824">
      <c r="A824" s="75"/>
      <c r="B824" s="75"/>
      <c r="C824" s="217"/>
      <c r="D824" s="75"/>
      <c r="E824" s="75"/>
      <c r="F824" s="141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</row>
    <row r="825">
      <c r="A825" s="75"/>
      <c r="B825" s="75"/>
      <c r="C825" s="217"/>
      <c r="D825" s="75"/>
      <c r="E825" s="75"/>
      <c r="F825" s="141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</row>
    <row r="826">
      <c r="A826" s="75"/>
      <c r="B826" s="75"/>
      <c r="C826" s="217"/>
      <c r="D826" s="75"/>
      <c r="E826" s="75"/>
      <c r="F826" s="141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</row>
    <row r="827">
      <c r="A827" s="75"/>
      <c r="B827" s="75"/>
      <c r="C827" s="217"/>
      <c r="D827" s="75"/>
      <c r="E827" s="75"/>
      <c r="F827" s="141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</row>
    <row r="828">
      <c r="A828" s="75"/>
      <c r="B828" s="75"/>
      <c r="C828" s="217"/>
      <c r="D828" s="75"/>
      <c r="E828" s="75"/>
      <c r="F828" s="141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</row>
    <row r="829">
      <c r="A829" s="75"/>
      <c r="B829" s="75"/>
      <c r="C829" s="217"/>
      <c r="D829" s="75"/>
      <c r="E829" s="75"/>
      <c r="F829" s="141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</row>
    <row r="830">
      <c r="A830" s="75"/>
      <c r="B830" s="75"/>
      <c r="C830" s="217"/>
      <c r="D830" s="75"/>
      <c r="E830" s="75"/>
      <c r="F830" s="141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</row>
    <row r="831">
      <c r="A831" s="75"/>
      <c r="B831" s="75"/>
      <c r="C831" s="217"/>
      <c r="D831" s="75"/>
      <c r="E831" s="75"/>
      <c r="F831" s="141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</row>
    <row r="832">
      <c r="A832" s="75"/>
      <c r="B832" s="75"/>
      <c r="C832" s="217"/>
      <c r="D832" s="75"/>
      <c r="E832" s="75"/>
      <c r="F832" s="141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</row>
    <row r="833">
      <c r="A833" s="75"/>
      <c r="B833" s="75"/>
      <c r="C833" s="217"/>
      <c r="D833" s="75"/>
      <c r="E833" s="75"/>
      <c r="F833" s="141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</row>
    <row r="834">
      <c r="A834" s="75"/>
      <c r="B834" s="75"/>
      <c r="C834" s="217"/>
      <c r="D834" s="75"/>
      <c r="E834" s="75"/>
      <c r="F834" s="141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</row>
    <row r="835">
      <c r="A835" s="75"/>
      <c r="B835" s="75"/>
      <c r="C835" s="217"/>
      <c r="D835" s="75"/>
      <c r="E835" s="75"/>
      <c r="F835" s="141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</row>
    <row r="836">
      <c r="A836" s="75"/>
      <c r="B836" s="75"/>
      <c r="C836" s="217"/>
      <c r="D836" s="75"/>
      <c r="E836" s="75"/>
      <c r="F836" s="141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</row>
    <row r="837">
      <c r="A837" s="75"/>
      <c r="B837" s="75"/>
      <c r="C837" s="217"/>
      <c r="D837" s="75"/>
      <c r="E837" s="75"/>
      <c r="F837" s="141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</row>
    <row r="838">
      <c r="A838" s="75"/>
      <c r="B838" s="75"/>
      <c r="C838" s="217"/>
      <c r="D838" s="75"/>
      <c r="E838" s="75"/>
      <c r="F838" s="141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</row>
    <row r="839">
      <c r="A839" s="75"/>
      <c r="B839" s="75"/>
      <c r="C839" s="217"/>
      <c r="D839" s="75"/>
      <c r="E839" s="75"/>
      <c r="F839" s="141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</row>
    <row r="840">
      <c r="A840" s="75"/>
      <c r="B840" s="75"/>
      <c r="C840" s="217"/>
      <c r="D840" s="75"/>
      <c r="E840" s="75"/>
      <c r="F840" s="141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</row>
    <row r="841">
      <c r="A841" s="75"/>
      <c r="B841" s="75"/>
      <c r="C841" s="217"/>
      <c r="D841" s="75"/>
      <c r="E841" s="75"/>
      <c r="F841" s="141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</row>
    <row r="842">
      <c r="A842" s="75"/>
      <c r="B842" s="75"/>
      <c r="C842" s="217"/>
      <c r="D842" s="75"/>
      <c r="E842" s="75"/>
      <c r="F842" s="141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</row>
    <row r="843">
      <c r="A843" s="75"/>
      <c r="B843" s="75"/>
      <c r="C843" s="217"/>
      <c r="D843" s="75"/>
      <c r="E843" s="75"/>
      <c r="F843" s="141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</row>
    <row r="844">
      <c r="A844" s="75"/>
      <c r="B844" s="75"/>
      <c r="C844" s="217"/>
      <c r="D844" s="75"/>
      <c r="E844" s="75"/>
      <c r="F844" s="141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</row>
    <row r="845">
      <c r="A845" s="75"/>
      <c r="B845" s="75"/>
      <c r="C845" s="217"/>
      <c r="D845" s="75"/>
      <c r="E845" s="75"/>
      <c r="F845" s="141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</row>
    <row r="846">
      <c r="A846" s="75"/>
      <c r="B846" s="75"/>
      <c r="C846" s="217"/>
      <c r="D846" s="75"/>
      <c r="E846" s="75"/>
      <c r="F846" s="141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</row>
    <row r="847">
      <c r="A847" s="75"/>
      <c r="B847" s="75"/>
      <c r="C847" s="217"/>
      <c r="D847" s="75"/>
      <c r="E847" s="75"/>
      <c r="F847" s="141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</row>
    <row r="848">
      <c r="A848" s="75"/>
      <c r="B848" s="75"/>
      <c r="C848" s="217"/>
      <c r="D848" s="75"/>
      <c r="E848" s="75"/>
      <c r="F848" s="141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</row>
    <row r="849">
      <c r="A849" s="75"/>
      <c r="B849" s="75"/>
      <c r="C849" s="217"/>
      <c r="D849" s="75"/>
      <c r="E849" s="75"/>
      <c r="F849" s="141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</row>
    <row r="850">
      <c r="A850" s="75"/>
      <c r="B850" s="75"/>
      <c r="C850" s="217"/>
      <c r="D850" s="75"/>
      <c r="E850" s="75"/>
      <c r="F850" s="141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</row>
    <row r="851">
      <c r="A851" s="75"/>
      <c r="B851" s="75"/>
      <c r="C851" s="217"/>
      <c r="D851" s="75"/>
      <c r="E851" s="75"/>
      <c r="F851" s="141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</row>
    <row r="852">
      <c r="A852" s="75"/>
      <c r="B852" s="75"/>
      <c r="C852" s="217"/>
      <c r="D852" s="75"/>
      <c r="E852" s="75"/>
      <c r="F852" s="141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</row>
    <row r="853">
      <c r="A853" s="75"/>
      <c r="B853" s="75"/>
      <c r="C853" s="217"/>
      <c r="D853" s="75"/>
      <c r="E853" s="75"/>
      <c r="F853" s="141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</row>
    <row r="854">
      <c r="A854" s="75"/>
      <c r="B854" s="75"/>
      <c r="C854" s="217"/>
      <c r="D854" s="75"/>
      <c r="E854" s="75"/>
      <c r="F854" s="141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</row>
    <row r="855">
      <c r="A855" s="75"/>
      <c r="B855" s="75"/>
      <c r="C855" s="217"/>
      <c r="D855" s="75"/>
      <c r="E855" s="75"/>
      <c r="F855" s="141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</row>
    <row r="856">
      <c r="A856" s="75"/>
      <c r="B856" s="75"/>
      <c r="C856" s="217"/>
      <c r="D856" s="75"/>
      <c r="E856" s="75"/>
      <c r="F856" s="141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</row>
    <row r="857">
      <c r="A857" s="75"/>
      <c r="B857" s="75"/>
      <c r="C857" s="217"/>
      <c r="D857" s="75"/>
      <c r="E857" s="75"/>
      <c r="F857" s="141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</row>
    <row r="858">
      <c r="A858" s="75"/>
      <c r="B858" s="75"/>
      <c r="C858" s="217"/>
      <c r="D858" s="75"/>
      <c r="E858" s="75"/>
      <c r="F858" s="141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</row>
    <row r="859">
      <c r="A859" s="75"/>
      <c r="B859" s="75"/>
      <c r="C859" s="217"/>
      <c r="D859" s="75"/>
      <c r="E859" s="75"/>
      <c r="F859" s="141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</row>
    <row r="860">
      <c r="A860" s="75"/>
      <c r="B860" s="75"/>
      <c r="C860" s="217"/>
      <c r="D860" s="75"/>
      <c r="E860" s="75"/>
      <c r="F860" s="141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</row>
    <row r="861">
      <c r="A861" s="75"/>
      <c r="B861" s="75"/>
      <c r="C861" s="217"/>
      <c r="D861" s="75"/>
      <c r="E861" s="75"/>
      <c r="F861" s="141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</row>
    <row r="862">
      <c r="A862" s="75"/>
      <c r="B862" s="75"/>
      <c r="C862" s="217"/>
      <c r="D862" s="75"/>
      <c r="E862" s="75"/>
      <c r="F862" s="141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</row>
    <row r="863">
      <c r="A863" s="75"/>
      <c r="B863" s="75"/>
      <c r="C863" s="217"/>
      <c r="D863" s="75"/>
      <c r="E863" s="75"/>
      <c r="F863" s="141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</row>
    <row r="864">
      <c r="A864" s="75"/>
      <c r="B864" s="75"/>
      <c r="C864" s="217"/>
      <c r="D864" s="75"/>
      <c r="E864" s="75"/>
      <c r="F864" s="141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</row>
    <row r="865">
      <c r="A865" s="75"/>
      <c r="B865" s="75"/>
      <c r="C865" s="217"/>
      <c r="D865" s="75"/>
      <c r="E865" s="75"/>
      <c r="F865" s="141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</row>
    <row r="866">
      <c r="A866" s="75"/>
      <c r="B866" s="75"/>
      <c r="C866" s="217"/>
      <c r="D866" s="75"/>
      <c r="E866" s="75"/>
      <c r="F866" s="141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</row>
    <row r="867">
      <c r="A867" s="75"/>
      <c r="B867" s="75"/>
      <c r="C867" s="217"/>
      <c r="D867" s="75"/>
      <c r="E867" s="75"/>
      <c r="F867" s="141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</row>
    <row r="868">
      <c r="A868" s="75"/>
      <c r="B868" s="75"/>
      <c r="C868" s="217"/>
      <c r="D868" s="75"/>
      <c r="E868" s="75"/>
      <c r="F868" s="141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</row>
    <row r="869">
      <c r="A869" s="75"/>
      <c r="B869" s="75"/>
      <c r="C869" s="217"/>
      <c r="D869" s="75"/>
      <c r="E869" s="75"/>
      <c r="F869" s="141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</row>
    <row r="870">
      <c r="A870" s="75"/>
      <c r="B870" s="75"/>
      <c r="C870" s="217"/>
      <c r="D870" s="75"/>
      <c r="E870" s="75"/>
      <c r="F870" s="141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</row>
    <row r="871">
      <c r="A871" s="75"/>
      <c r="B871" s="75"/>
      <c r="C871" s="217"/>
      <c r="D871" s="75"/>
      <c r="E871" s="75"/>
      <c r="F871" s="141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</row>
    <row r="872">
      <c r="A872" s="75"/>
      <c r="B872" s="75"/>
      <c r="C872" s="217"/>
      <c r="D872" s="75"/>
      <c r="E872" s="75"/>
      <c r="F872" s="141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</row>
    <row r="873">
      <c r="A873" s="75"/>
      <c r="B873" s="75"/>
      <c r="C873" s="217"/>
      <c r="D873" s="75"/>
      <c r="E873" s="75"/>
      <c r="F873" s="141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</row>
    <row r="874">
      <c r="A874" s="75"/>
      <c r="B874" s="75"/>
      <c r="C874" s="217"/>
      <c r="D874" s="75"/>
      <c r="E874" s="75"/>
      <c r="F874" s="141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</row>
    <row r="875">
      <c r="A875" s="75"/>
      <c r="B875" s="75"/>
      <c r="C875" s="217"/>
      <c r="D875" s="75"/>
      <c r="E875" s="75"/>
      <c r="F875" s="141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</row>
    <row r="876">
      <c r="A876" s="75"/>
      <c r="B876" s="75"/>
      <c r="C876" s="217"/>
      <c r="D876" s="75"/>
      <c r="E876" s="75"/>
      <c r="F876" s="141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</row>
    <row r="877">
      <c r="A877" s="75"/>
      <c r="B877" s="75"/>
      <c r="C877" s="217"/>
      <c r="D877" s="75"/>
      <c r="E877" s="75"/>
      <c r="F877" s="141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</row>
    <row r="878">
      <c r="A878" s="75"/>
      <c r="B878" s="75"/>
      <c r="C878" s="217"/>
      <c r="D878" s="75"/>
      <c r="E878" s="75"/>
      <c r="F878" s="141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</row>
    <row r="879">
      <c r="A879" s="75"/>
      <c r="B879" s="75"/>
      <c r="C879" s="217"/>
      <c r="D879" s="75"/>
      <c r="E879" s="75"/>
      <c r="F879" s="141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</row>
    <row r="880">
      <c r="A880" s="75"/>
      <c r="B880" s="75"/>
      <c r="C880" s="217"/>
      <c r="D880" s="75"/>
      <c r="E880" s="75"/>
      <c r="F880" s="141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</row>
    <row r="881">
      <c r="A881" s="75"/>
      <c r="B881" s="75"/>
      <c r="C881" s="217"/>
      <c r="D881" s="75"/>
      <c r="E881" s="75"/>
      <c r="F881" s="141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</row>
    <row r="882">
      <c r="A882" s="75"/>
      <c r="B882" s="75"/>
      <c r="C882" s="217"/>
      <c r="D882" s="75"/>
      <c r="E882" s="75"/>
      <c r="F882" s="141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</row>
    <row r="883">
      <c r="A883" s="75"/>
      <c r="B883" s="75"/>
      <c r="C883" s="217"/>
      <c r="D883" s="75"/>
      <c r="E883" s="75"/>
      <c r="F883" s="141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</row>
    <row r="884">
      <c r="A884" s="75"/>
      <c r="B884" s="75"/>
      <c r="C884" s="217"/>
      <c r="D884" s="75"/>
      <c r="E884" s="75"/>
      <c r="F884" s="141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</row>
    <row r="885">
      <c r="A885" s="75"/>
      <c r="B885" s="75"/>
      <c r="C885" s="217"/>
      <c r="D885" s="75"/>
      <c r="E885" s="75"/>
      <c r="F885" s="141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</row>
    <row r="886">
      <c r="A886" s="75"/>
      <c r="B886" s="75"/>
      <c r="C886" s="217"/>
      <c r="D886" s="75"/>
      <c r="E886" s="75"/>
      <c r="F886" s="141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</row>
    <row r="887">
      <c r="A887" s="75"/>
      <c r="B887" s="75"/>
      <c r="C887" s="217"/>
      <c r="D887" s="75"/>
      <c r="E887" s="75"/>
      <c r="F887" s="141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</row>
    <row r="888">
      <c r="A888" s="75"/>
      <c r="B888" s="75"/>
      <c r="C888" s="217"/>
      <c r="D888" s="75"/>
      <c r="E888" s="75"/>
      <c r="F888" s="141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</row>
    <row r="889">
      <c r="A889" s="75"/>
      <c r="B889" s="75"/>
      <c r="C889" s="217"/>
      <c r="D889" s="75"/>
      <c r="E889" s="75"/>
      <c r="F889" s="141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</row>
    <row r="890">
      <c r="A890" s="75"/>
      <c r="B890" s="75"/>
      <c r="C890" s="217"/>
      <c r="D890" s="75"/>
      <c r="E890" s="75"/>
      <c r="F890" s="141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</row>
    <row r="891">
      <c r="A891" s="75"/>
      <c r="B891" s="75"/>
      <c r="C891" s="217"/>
      <c r="D891" s="75"/>
      <c r="E891" s="75"/>
      <c r="F891" s="141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</row>
    <row r="892">
      <c r="A892" s="75"/>
      <c r="B892" s="75"/>
      <c r="C892" s="217"/>
      <c r="D892" s="75"/>
      <c r="E892" s="75"/>
      <c r="F892" s="141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</row>
    <row r="893">
      <c r="A893" s="75"/>
      <c r="B893" s="75"/>
      <c r="C893" s="217"/>
      <c r="D893" s="75"/>
      <c r="E893" s="75"/>
      <c r="F893" s="141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</row>
    <row r="894">
      <c r="A894" s="75"/>
      <c r="B894" s="75"/>
      <c r="C894" s="217"/>
      <c r="D894" s="75"/>
      <c r="E894" s="75"/>
      <c r="F894" s="141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</row>
    <row r="895">
      <c r="A895" s="75"/>
      <c r="B895" s="75"/>
      <c r="C895" s="217"/>
      <c r="D895" s="75"/>
      <c r="E895" s="75"/>
      <c r="F895" s="141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</row>
    <row r="896">
      <c r="A896" s="75"/>
      <c r="B896" s="75"/>
      <c r="C896" s="217"/>
      <c r="D896" s="75"/>
      <c r="E896" s="75"/>
      <c r="F896" s="141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</row>
    <row r="897">
      <c r="A897" s="75"/>
      <c r="B897" s="75"/>
      <c r="C897" s="217"/>
      <c r="D897" s="75"/>
      <c r="E897" s="75"/>
      <c r="F897" s="141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</row>
    <row r="898">
      <c r="A898" s="75"/>
      <c r="B898" s="75"/>
      <c r="C898" s="217"/>
      <c r="D898" s="75"/>
      <c r="E898" s="75"/>
      <c r="F898" s="141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</row>
    <row r="899">
      <c r="A899" s="75"/>
      <c r="B899" s="75"/>
      <c r="C899" s="217"/>
      <c r="D899" s="75"/>
      <c r="E899" s="75"/>
      <c r="F899" s="141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</row>
    <row r="900">
      <c r="A900" s="75"/>
      <c r="B900" s="75"/>
      <c r="C900" s="217"/>
      <c r="D900" s="75"/>
      <c r="E900" s="75"/>
      <c r="F900" s="141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</row>
    <row r="901">
      <c r="A901" s="75"/>
      <c r="B901" s="75"/>
      <c r="C901" s="217"/>
      <c r="D901" s="75"/>
      <c r="E901" s="75"/>
      <c r="F901" s="141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</row>
    <row r="902">
      <c r="A902" s="75"/>
      <c r="B902" s="75"/>
      <c r="C902" s="217"/>
      <c r="D902" s="75"/>
      <c r="E902" s="75"/>
      <c r="F902" s="141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</row>
    <row r="903">
      <c r="A903" s="75"/>
      <c r="B903" s="75"/>
      <c r="C903" s="217"/>
      <c r="D903" s="75"/>
      <c r="E903" s="75"/>
      <c r="F903" s="141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</row>
    <row r="904">
      <c r="A904" s="75"/>
      <c r="B904" s="75"/>
      <c r="C904" s="217"/>
      <c r="D904" s="75"/>
      <c r="E904" s="75"/>
      <c r="F904" s="141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</row>
    <row r="905">
      <c r="A905" s="75"/>
      <c r="B905" s="75"/>
      <c r="C905" s="217"/>
      <c r="D905" s="75"/>
      <c r="E905" s="75"/>
      <c r="F905" s="141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</row>
    <row r="906">
      <c r="A906" s="75"/>
      <c r="B906" s="75"/>
      <c r="C906" s="217"/>
      <c r="D906" s="75"/>
      <c r="E906" s="75"/>
      <c r="F906" s="141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</row>
    <row r="907">
      <c r="A907" s="75"/>
      <c r="B907" s="75"/>
      <c r="C907" s="217"/>
      <c r="D907" s="75"/>
      <c r="E907" s="75"/>
      <c r="F907" s="141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</row>
    <row r="908">
      <c r="A908" s="75"/>
      <c r="B908" s="75"/>
      <c r="C908" s="217"/>
      <c r="D908" s="75"/>
      <c r="E908" s="75"/>
      <c r="F908" s="141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</row>
    <row r="909">
      <c r="A909" s="75"/>
      <c r="B909" s="75"/>
      <c r="C909" s="217"/>
      <c r="D909" s="75"/>
      <c r="E909" s="75"/>
      <c r="F909" s="141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</row>
    <row r="910">
      <c r="A910" s="75"/>
      <c r="B910" s="75"/>
      <c r="C910" s="217"/>
      <c r="D910" s="75"/>
      <c r="E910" s="75"/>
      <c r="F910" s="141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</row>
    <row r="911">
      <c r="A911" s="75"/>
      <c r="B911" s="75"/>
      <c r="C911" s="217"/>
      <c r="D911" s="75"/>
      <c r="E911" s="75"/>
      <c r="F911" s="141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</row>
    <row r="912">
      <c r="A912" s="75"/>
      <c r="B912" s="75"/>
      <c r="C912" s="217"/>
      <c r="D912" s="75"/>
      <c r="E912" s="75"/>
      <c r="F912" s="141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</row>
    <row r="913">
      <c r="A913" s="75"/>
      <c r="B913" s="75"/>
      <c r="C913" s="217"/>
      <c r="D913" s="75"/>
      <c r="E913" s="75"/>
      <c r="F913" s="141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</row>
    <row r="914">
      <c r="A914" s="75"/>
      <c r="B914" s="75"/>
      <c r="C914" s="217"/>
      <c r="D914" s="75"/>
      <c r="E914" s="75"/>
      <c r="F914" s="141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</row>
    <row r="915">
      <c r="A915" s="75"/>
      <c r="B915" s="75"/>
      <c r="C915" s="217"/>
      <c r="D915" s="75"/>
      <c r="E915" s="75"/>
      <c r="F915" s="141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</row>
    <row r="916">
      <c r="A916" s="75"/>
      <c r="B916" s="75"/>
      <c r="C916" s="217"/>
      <c r="D916" s="75"/>
      <c r="E916" s="75"/>
      <c r="F916" s="141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</row>
    <row r="917">
      <c r="A917" s="75"/>
      <c r="B917" s="75"/>
      <c r="C917" s="217"/>
      <c r="D917" s="75"/>
      <c r="E917" s="75"/>
      <c r="F917" s="141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</row>
    <row r="918">
      <c r="A918" s="75"/>
      <c r="B918" s="75"/>
      <c r="C918" s="217"/>
      <c r="D918" s="75"/>
      <c r="E918" s="75"/>
      <c r="F918" s="141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</row>
    <row r="919">
      <c r="A919" s="75"/>
      <c r="B919" s="75"/>
      <c r="C919" s="217"/>
      <c r="D919" s="75"/>
      <c r="E919" s="75"/>
      <c r="F919" s="141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</row>
    <row r="920">
      <c r="A920" s="75"/>
      <c r="B920" s="75"/>
      <c r="C920" s="217"/>
      <c r="D920" s="75"/>
      <c r="E920" s="75"/>
      <c r="F920" s="141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</row>
    <row r="921">
      <c r="A921" s="75"/>
      <c r="B921" s="75"/>
      <c r="C921" s="217"/>
      <c r="D921" s="75"/>
      <c r="E921" s="75"/>
      <c r="F921" s="141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</row>
    <row r="922">
      <c r="A922" s="75"/>
      <c r="B922" s="75"/>
      <c r="C922" s="217"/>
      <c r="D922" s="75"/>
      <c r="E922" s="75"/>
      <c r="F922" s="141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</row>
    <row r="923">
      <c r="A923" s="75"/>
      <c r="B923" s="75"/>
      <c r="C923" s="217"/>
      <c r="D923" s="75"/>
      <c r="E923" s="75"/>
      <c r="F923" s="141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</row>
    <row r="924">
      <c r="A924" s="75"/>
      <c r="B924" s="75"/>
      <c r="C924" s="217"/>
      <c r="D924" s="75"/>
      <c r="E924" s="75"/>
      <c r="F924" s="141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</row>
    <row r="925">
      <c r="A925" s="75"/>
      <c r="B925" s="75"/>
      <c r="C925" s="217"/>
      <c r="D925" s="75"/>
      <c r="E925" s="75"/>
      <c r="F925" s="141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</row>
    <row r="926">
      <c r="A926" s="75"/>
      <c r="B926" s="75"/>
      <c r="C926" s="217"/>
      <c r="D926" s="75"/>
      <c r="E926" s="75"/>
      <c r="F926" s="141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</row>
    <row r="927">
      <c r="A927" s="75"/>
      <c r="B927" s="75"/>
      <c r="C927" s="217"/>
      <c r="D927" s="75"/>
      <c r="E927" s="75"/>
      <c r="F927" s="141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</row>
    <row r="928">
      <c r="A928" s="75"/>
      <c r="B928" s="75"/>
      <c r="C928" s="217"/>
      <c r="D928" s="75"/>
      <c r="E928" s="75"/>
      <c r="F928" s="141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</row>
    <row r="929">
      <c r="A929" s="75"/>
      <c r="B929" s="75"/>
      <c r="C929" s="217"/>
      <c r="D929" s="75"/>
      <c r="E929" s="75"/>
      <c r="F929" s="141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</row>
    <row r="930">
      <c r="A930" s="75"/>
      <c r="B930" s="75"/>
      <c r="C930" s="217"/>
      <c r="D930" s="75"/>
      <c r="E930" s="75"/>
      <c r="F930" s="141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</row>
    <row r="931">
      <c r="A931" s="75"/>
      <c r="B931" s="75"/>
      <c r="C931" s="217"/>
      <c r="D931" s="75"/>
      <c r="E931" s="75"/>
      <c r="F931" s="141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</row>
    <row r="932">
      <c r="A932" s="75"/>
      <c r="B932" s="75"/>
      <c r="C932" s="217"/>
      <c r="D932" s="75"/>
      <c r="E932" s="75"/>
      <c r="F932" s="141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</row>
    <row r="933">
      <c r="A933" s="75"/>
      <c r="B933" s="75"/>
      <c r="C933" s="217"/>
      <c r="D933" s="75"/>
      <c r="E933" s="75"/>
      <c r="F933" s="141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</row>
    <row r="934">
      <c r="A934" s="75"/>
      <c r="B934" s="75"/>
      <c r="C934" s="217"/>
      <c r="D934" s="75"/>
      <c r="E934" s="75"/>
      <c r="F934" s="141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</row>
    <row r="935">
      <c r="A935" s="75"/>
      <c r="B935" s="75"/>
      <c r="C935" s="217"/>
      <c r="D935" s="75"/>
      <c r="E935" s="75"/>
      <c r="F935" s="141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</row>
    <row r="936">
      <c r="A936" s="75"/>
      <c r="B936" s="75"/>
      <c r="C936" s="217"/>
      <c r="D936" s="75"/>
      <c r="E936" s="75"/>
      <c r="F936" s="141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</row>
    <row r="937">
      <c r="A937" s="75"/>
      <c r="B937" s="75"/>
      <c r="C937" s="217"/>
      <c r="D937" s="75"/>
      <c r="E937" s="75"/>
      <c r="F937" s="141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</row>
    <row r="938">
      <c r="A938" s="75"/>
      <c r="B938" s="75"/>
      <c r="C938" s="217"/>
      <c r="D938" s="75"/>
      <c r="E938" s="75"/>
      <c r="F938" s="141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</row>
    <row r="939">
      <c r="A939" s="75"/>
      <c r="B939" s="75"/>
      <c r="C939" s="217"/>
      <c r="D939" s="75"/>
      <c r="E939" s="75"/>
      <c r="F939" s="141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</row>
    <row r="940">
      <c r="A940" s="75"/>
      <c r="B940" s="75"/>
      <c r="C940" s="217"/>
      <c r="D940" s="75"/>
      <c r="E940" s="75"/>
      <c r="F940" s="141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</row>
    <row r="941">
      <c r="A941" s="75"/>
      <c r="B941" s="75"/>
      <c r="C941" s="217"/>
      <c r="D941" s="75"/>
      <c r="E941" s="75"/>
      <c r="F941" s="141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</row>
    <row r="942">
      <c r="A942" s="75"/>
      <c r="B942" s="75"/>
      <c r="C942" s="217"/>
      <c r="D942" s="75"/>
      <c r="E942" s="75"/>
      <c r="F942" s="141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</row>
    <row r="943">
      <c r="A943" s="75"/>
      <c r="B943" s="75"/>
      <c r="C943" s="217"/>
      <c r="D943" s="75"/>
      <c r="E943" s="75"/>
      <c r="F943" s="141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</row>
    <row r="944">
      <c r="A944" s="75"/>
      <c r="B944" s="75"/>
      <c r="C944" s="217"/>
      <c r="D944" s="75"/>
      <c r="E944" s="75"/>
      <c r="F944" s="141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</row>
    <row r="945">
      <c r="A945" s="75"/>
      <c r="B945" s="75"/>
      <c r="C945" s="217"/>
      <c r="D945" s="75"/>
      <c r="E945" s="75"/>
      <c r="F945" s="141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</row>
    <row r="946">
      <c r="A946" s="75"/>
      <c r="B946" s="75"/>
      <c r="C946" s="217"/>
      <c r="D946" s="75"/>
      <c r="E946" s="75"/>
      <c r="F946" s="141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</row>
    <row r="947">
      <c r="A947" s="75"/>
      <c r="B947" s="75"/>
      <c r="C947" s="217"/>
      <c r="D947" s="75"/>
      <c r="E947" s="75"/>
      <c r="F947" s="141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</row>
    <row r="948">
      <c r="A948" s="75"/>
      <c r="B948" s="75"/>
      <c r="C948" s="217"/>
      <c r="D948" s="75"/>
      <c r="E948" s="75"/>
      <c r="F948" s="141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</row>
    <row r="949">
      <c r="A949" s="75"/>
      <c r="B949" s="75"/>
      <c r="C949" s="217"/>
      <c r="D949" s="75"/>
      <c r="E949" s="75"/>
      <c r="F949" s="141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</row>
    <row r="950">
      <c r="A950" s="75"/>
      <c r="B950" s="75"/>
      <c r="C950" s="217"/>
      <c r="D950" s="75"/>
      <c r="E950" s="75"/>
      <c r="F950" s="141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</row>
    <row r="951">
      <c r="A951" s="75"/>
      <c r="B951" s="75"/>
      <c r="C951" s="217"/>
      <c r="D951" s="75"/>
      <c r="E951" s="75"/>
      <c r="F951" s="141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</row>
    <row r="952">
      <c r="A952" s="75"/>
      <c r="B952" s="75"/>
      <c r="C952" s="217"/>
      <c r="D952" s="75"/>
      <c r="E952" s="75"/>
      <c r="F952" s="141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</row>
    <row r="953">
      <c r="A953" s="75"/>
      <c r="B953" s="75"/>
      <c r="C953" s="217"/>
      <c r="D953" s="75"/>
      <c r="E953" s="75"/>
      <c r="F953" s="141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</row>
    <row r="954">
      <c r="A954" s="75"/>
      <c r="B954" s="75"/>
      <c r="C954" s="217"/>
      <c r="D954" s="75"/>
      <c r="E954" s="75"/>
      <c r="F954" s="141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</row>
    <row r="955">
      <c r="A955" s="75"/>
      <c r="B955" s="75"/>
      <c r="C955" s="217"/>
      <c r="D955" s="75"/>
      <c r="E955" s="75"/>
      <c r="F955" s="141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</row>
    <row r="956">
      <c r="A956" s="75"/>
      <c r="B956" s="75"/>
      <c r="C956" s="217"/>
      <c r="D956" s="75"/>
      <c r="E956" s="75"/>
      <c r="F956" s="141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</row>
    <row r="957">
      <c r="A957" s="75"/>
      <c r="B957" s="75"/>
      <c r="C957" s="217"/>
      <c r="D957" s="75"/>
      <c r="E957" s="75"/>
      <c r="F957" s="141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</row>
    <row r="958">
      <c r="A958" s="75"/>
      <c r="B958" s="75"/>
      <c r="C958" s="217"/>
      <c r="D958" s="75"/>
      <c r="E958" s="75"/>
      <c r="F958" s="141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</row>
    <row r="959">
      <c r="A959" s="75"/>
      <c r="B959" s="75"/>
      <c r="C959" s="217"/>
      <c r="D959" s="75"/>
      <c r="E959" s="75"/>
      <c r="F959" s="141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</row>
    <row r="960">
      <c r="A960" s="75"/>
      <c r="B960" s="75"/>
      <c r="C960" s="217"/>
      <c r="D960" s="75"/>
      <c r="E960" s="75"/>
      <c r="F960" s="141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</row>
    <row r="961">
      <c r="A961" s="75"/>
      <c r="B961" s="75"/>
      <c r="C961" s="217"/>
      <c r="D961" s="75"/>
      <c r="E961" s="75"/>
      <c r="F961" s="141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</row>
    <row r="962">
      <c r="A962" s="75"/>
      <c r="B962" s="75"/>
      <c r="C962" s="217"/>
      <c r="D962" s="75"/>
      <c r="E962" s="75"/>
      <c r="F962" s="141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</row>
    <row r="963">
      <c r="A963" s="75"/>
      <c r="B963" s="75"/>
      <c r="C963" s="217"/>
      <c r="D963" s="75"/>
      <c r="E963" s="75"/>
      <c r="F963" s="141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</row>
    <row r="964">
      <c r="A964" s="75"/>
      <c r="B964" s="75"/>
      <c r="C964" s="217"/>
      <c r="D964" s="75"/>
      <c r="E964" s="75"/>
      <c r="F964" s="141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</row>
    <row r="965">
      <c r="A965" s="75"/>
      <c r="B965" s="75"/>
      <c r="C965" s="217"/>
      <c r="D965" s="75"/>
      <c r="E965" s="75"/>
      <c r="F965" s="141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</row>
    <row r="966">
      <c r="A966" s="75"/>
      <c r="B966" s="75"/>
      <c r="C966" s="217"/>
      <c r="D966" s="75"/>
      <c r="E966" s="75"/>
      <c r="F966" s="141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</row>
    <row r="967">
      <c r="A967" s="75"/>
      <c r="B967" s="75"/>
      <c r="C967" s="217"/>
      <c r="D967" s="75"/>
      <c r="E967" s="75"/>
      <c r="F967" s="141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</row>
    <row r="968">
      <c r="A968" s="75"/>
      <c r="B968" s="75"/>
      <c r="C968" s="217"/>
      <c r="D968" s="75"/>
      <c r="E968" s="75"/>
      <c r="F968" s="141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</row>
    <row r="969">
      <c r="A969" s="75"/>
      <c r="B969" s="75"/>
      <c r="C969" s="217"/>
      <c r="D969" s="75"/>
      <c r="E969" s="75"/>
      <c r="F969" s="141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</row>
    <row r="970">
      <c r="A970" s="75"/>
      <c r="B970" s="75"/>
      <c r="C970" s="217"/>
      <c r="D970" s="75"/>
      <c r="E970" s="75"/>
      <c r="F970" s="141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</row>
    <row r="971">
      <c r="A971" s="75"/>
      <c r="B971" s="75"/>
      <c r="C971" s="217"/>
      <c r="D971" s="75"/>
      <c r="E971" s="75"/>
      <c r="F971" s="141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</row>
    <row r="972">
      <c r="A972" s="75"/>
      <c r="B972" s="75"/>
      <c r="C972" s="217"/>
      <c r="D972" s="75"/>
      <c r="E972" s="75"/>
      <c r="F972" s="141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</row>
    <row r="973">
      <c r="A973" s="75"/>
      <c r="B973" s="75"/>
      <c r="C973" s="217"/>
      <c r="D973" s="75"/>
      <c r="E973" s="75"/>
      <c r="F973" s="141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</row>
    <row r="974">
      <c r="A974" s="75"/>
      <c r="B974" s="75"/>
      <c r="C974" s="217"/>
      <c r="D974" s="75"/>
      <c r="E974" s="75"/>
      <c r="F974" s="141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</row>
    <row r="975">
      <c r="A975" s="75"/>
      <c r="B975" s="75"/>
      <c r="C975" s="217"/>
      <c r="D975" s="75"/>
      <c r="E975" s="75"/>
      <c r="F975" s="141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</row>
    <row r="976">
      <c r="A976" s="75"/>
      <c r="B976" s="75"/>
      <c r="C976" s="217"/>
      <c r="D976" s="75"/>
      <c r="E976" s="75"/>
      <c r="F976" s="141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</row>
    <row r="977">
      <c r="A977" s="75"/>
      <c r="B977" s="75"/>
      <c r="C977" s="217"/>
      <c r="D977" s="75"/>
      <c r="E977" s="75"/>
      <c r="F977" s="141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</row>
    <row r="978">
      <c r="A978" s="75"/>
      <c r="B978" s="75"/>
      <c r="C978" s="217"/>
      <c r="D978" s="75"/>
      <c r="E978" s="75"/>
      <c r="F978" s="141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</row>
    <row r="979">
      <c r="A979" s="75"/>
      <c r="B979" s="75"/>
      <c r="C979" s="217"/>
      <c r="D979" s="75"/>
      <c r="E979" s="75"/>
      <c r="F979" s="141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</row>
    <row r="980">
      <c r="A980" s="75"/>
      <c r="B980" s="75"/>
      <c r="C980" s="217"/>
      <c r="D980" s="75"/>
      <c r="E980" s="75"/>
      <c r="F980" s="141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</row>
    <row r="981">
      <c r="A981" s="75"/>
      <c r="B981" s="75"/>
      <c r="C981" s="217"/>
      <c r="D981" s="75"/>
      <c r="E981" s="75"/>
      <c r="F981" s="141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</row>
    <row r="982">
      <c r="A982" s="75"/>
      <c r="B982" s="75"/>
      <c r="C982" s="217"/>
      <c r="D982" s="75"/>
      <c r="E982" s="75"/>
      <c r="F982" s="141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</row>
    <row r="983">
      <c r="A983" s="75"/>
      <c r="B983" s="75"/>
      <c r="C983" s="217"/>
      <c r="D983" s="75"/>
      <c r="E983" s="75"/>
      <c r="F983" s="141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</row>
    <row r="984">
      <c r="A984" s="75"/>
      <c r="B984" s="75"/>
      <c r="C984" s="217"/>
      <c r="D984" s="75"/>
      <c r="E984" s="75"/>
      <c r="F984" s="141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</row>
    <row r="985">
      <c r="A985" s="75"/>
      <c r="B985" s="75"/>
      <c r="C985" s="217"/>
      <c r="D985" s="75"/>
      <c r="E985" s="75"/>
      <c r="F985" s="141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</row>
    <row r="986">
      <c r="A986" s="75"/>
      <c r="B986" s="75"/>
      <c r="C986" s="217"/>
      <c r="D986" s="75"/>
      <c r="E986" s="75"/>
      <c r="F986" s="141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</row>
    <row r="987">
      <c r="A987" s="75"/>
      <c r="B987" s="75"/>
      <c r="C987" s="217"/>
      <c r="D987" s="75"/>
      <c r="E987" s="75"/>
      <c r="F987" s="141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</row>
    <row r="988">
      <c r="A988" s="75"/>
      <c r="B988" s="75"/>
      <c r="C988" s="217"/>
      <c r="D988" s="75"/>
      <c r="E988" s="75"/>
      <c r="F988" s="141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</row>
    <row r="989">
      <c r="A989" s="75"/>
      <c r="B989" s="75"/>
      <c r="C989" s="217"/>
      <c r="D989" s="75"/>
      <c r="E989" s="75"/>
      <c r="F989" s="141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</row>
    <row r="990">
      <c r="A990" s="75"/>
      <c r="B990" s="75"/>
      <c r="C990" s="217"/>
      <c r="D990" s="75"/>
      <c r="E990" s="75"/>
      <c r="F990" s="141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</row>
    <row r="991">
      <c r="A991" s="75"/>
      <c r="B991" s="75"/>
      <c r="C991" s="217"/>
      <c r="D991" s="75"/>
      <c r="E991" s="75"/>
      <c r="F991" s="141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</row>
    <row r="992">
      <c r="A992" s="75"/>
      <c r="B992" s="75"/>
      <c r="C992" s="217"/>
      <c r="D992" s="75"/>
      <c r="E992" s="75"/>
      <c r="F992" s="141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</row>
    <row r="993">
      <c r="A993" s="75"/>
      <c r="B993" s="75"/>
      <c r="C993" s="217"/>
      <c r="D993" s="75"/>
      <c r="E993" s="75"/>
      <c r="F993" s="141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</row>
    <row r="994">
      <c r="A994" s="75"/>
      <c r="B994" s="75"/>
      <c r="C994" s="217"/>
      <c r="D994" s="75"/>
      <c r="E994" s="75"/>
      <c r="F994" s="141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</row>
    <row r="995">
      <c r="A995" s="75"/>
      <c r="B995" s="75"/>
      <c r="C995" s="217"/>
      <c r="D995" s="75"/>
      <c r="E995" s="75"/>
      <c r="F995" s="141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</row>
    <row r="996">
      <c r="A996" s="75"/>
      <c r="B996" s="75"/>
      <c r="C996" s="217"/>
      <c r="D996" s="75"/>
      <c r="E996" s="75"/>
      <c r="F996" s="141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</row>
    <row r="997">
      <c r="A997" s="75"/>
      <c r="B997" s="75"/>
      <c r="C997" s="217"/>
      <c r="D997" s="75"/>
      <c r="E997" s="75"/>
      <c r="F997" s="141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</row>
    <row r="998">
      <c r="A998" s="75"/>
      <c r="B998" s="75"/>
      <c r="C998" s="217"/>
      <c r="D998" s="75"/>
      <c r="E998" s="75"/>
      <c r="F998" s="141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</row>
    <row r="999">
      <c r="A999" s="75"/>
      <c r="B999" s="75"/>
      <c r="C999" s="217"/>
      <c r="D999" s="75"/>
      <c r="E999" s="75"/>
      <c r="F999" s="141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</row>
    <row r="1000">
      <c r="A1000" s="75"/>
      <c r="B1000" s="75"/>
      <c r="C1000" s="217"/>
      <c r="D1000" s="75"/>
      <c r="E1000" s="75"/>
      <c r="F1000" s="141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</row>
    <row r="1001">
      <c r="A1001" s="75"/>
      <c r="B1001" s="75"/>
      <c r="C1001" s="217"/>
      <c r="D1001" s="75"/>
      <c r="E1001" s="75"/>
      <c r="F1001" s="141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</row>
    <row r="1002">
      <c r="A1002" s="75"/>
      <c r="B1002" s="75"/>
      <c r="C1002" s="217"/>
      <c r="D1002" s="75"/>
      <c r="E1002" s="75"/>
      <c r="F1002" s="141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</row>
  </sheetData>
  <autoFilter ref="$A$3:$Q$278"/>
  <mergeCells count="1">
    <mergeCell ref="A1:B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8" t="s">
        <v>2239</v>
      </c>
      <c r="B1" s="98" t="s">
        <v>2243</v>
      </c>
      <c r="C1" s="98" t="s">
        <v>2439</v>
      </c>
      <c r="D1" s="98"/>
      <c r="E1" s="98"/>
      <c r="F1" s="63" t="str">
        <f t="shared" ref="F1:F22" si="1">CONCATENATE(B1,"/",A1,"/",C1)</f>
        <v>12/21/2012</v>
      </c>
      <c r="G1" s="63" t="s">
        <v>1534</v>
      </c>
    </row>
    <row r="2">
      <c r="A2" s="218" t="s">
        <v>2269</v>
      </c>
      <c r="B2" s="218" t="s">
        <v>2236</v>
      </c>
      <c r="C2" s="218" t="s">
        <v>2270</v>
      </c>
      <c r="D2" s="218"/>
      <c r="E2" s="218"/>
      <c r="F2" s="63" t="str">
        <f t="shared" si="1"/>
        <v>01/00/1900</v>
      </c>
      <c r="G2" s="184"/>
    </row>
    <row r="3">
      <c r="A3" s="218" t="s">
        <v>2269</v>
      </c>
      <c r="B3" s="218" t="s">
        <v>2236</v>
      </c>
      <c r="C3" s="218" t="s">
        <v>2270</v>
      </c>
      <c r="D3" s="218"/>
      <c r="E3" s="218"/>
      <c r="F3" s="63" t="str">
        <f t="shared" si="1"/>
        <v>01/00/1900</v>
      </c>
      <c r="G3" s="184"/>
    </row>
    <row r="4">
      <c r="A4" s="218" t="s">
        <v>2240</v>
      </c>
      <c r="B4" s="218" t="s">
        <v>2263</v>
      </c>
      <c r="C4" s="218" t="s">
        <v>2440</v>
      </c>
      <c r="D4" s="218" t="s">
        <v>2441</v>
      </c>
      <c r="E4" s="218" t="s">
        <v>2442</v>
      </c>
      <c r="F4" s="63" t="str">
        <f t="shared" si="1"/>
        <v>19/6/2029</v>
      </c>
      <c r="G4" s="67" t="s">
        <v>1447</v>
      </c>
    </row>
    <row r="5">
      <c r="A5" s="218" t="s">
        <v>2269</v>
      </c>
      <c r="B5" s="218" t="s">
        <v>2236</v>
      </c>
      <c r="C5" s="218" t="s">
        <v>2270</v>
      </c>
      <c r="D5" s="218"/>
      <c r="E5" s="218"/>
      <c r="F5" s="63" t="str">
        <f t="shared" si="1"/>
        <v>01/00/1900</v>
      </c>
      <c r="G5" s="184"/>
    </row>
    <row r="6">
      <c r="A6" s="218" t="s">
        <v>2243</v>
      </c>
      <c r="B6" s="218" t="s">
        <v>2221</v>
      </c>
      <c r="C6" s="218" t="s">
        <v>2443</v>
      </c>
      <c r="D6" s="218" t="s">
        <v>2441</v>
      </c>
      <c r="E6" s="218" t="s">
        <v>2442</v>
      </c>
      <c r="F6" s="63" t="str">
        <f t="shared" si="1"/>
        <v>18/12/2020</v>
      </c>
      <c r="G6" s="63" t="s">
        <v>1154</v>
      </c>
    </row>
    <row r="7">
      <c r="A7" s="218" t="s">
        <v>2219</v>
      </c>
      <c r="B7" s="218" t="s">
        <v>2268</v>
      </c>
      <c r="C7" s="218" t="s">
        <v>2444</v>
      </c>
      <c r="D7" s="218" t="s">
        <v>2441</v>
      </c>
      <c r="E7" s="218" t="s">
        <v>2442</v>
      </c>
      <c r="F7" s="63" t="str">
        <f t="shared" si="1"/>
        <v>15/4/2023</v>
      </c>
      <c r="G7" s="67" t="s">
        <v>1556</v>
      </c>
    </row>
    <row r="8">
      <c r="A8" s="218" t="s">
        <v>2206</v>
      </c>
      <c r="B8" s="218" t="s">
        <v>2221</v>
      </c>
      <c r="C8" s="218" t="s">
        <v>2208</v>
      </c>
      <c r="D8" s="218" t="s">
        <v>2441</v>
      </c>
      <c r="E8" s="218" t="s">
        <v>2442</v>
      </c>
      <c r="F8" s="63" t="str">
        <f t="shared" si="1"/>
        <v>18/11/2022</v>
      </c>
      <c r="G8" s="63" t="s">
        <v>125</v>
      </c>
    </row>
    <row r="9">
      <c r="A9" s="218" t="s">
        <v>2236</v>
      </c>
      <c r="B9" s="218" t="s">
        <v>2222</v>
      </c>
      <c r="C9" s="218" t="s">
        <v>2445</v>
      </c>
      <c r="D9" s="218"/>
      <c r="E9" s="218"/>
      <c r="F9" s="63" t="str">
        <f t="shared" si="1"/>
        <v>10/01/2026</v>
      </c>
      <c r="G9" s="63" t="s">
        <v>1563</v>
      </c>
    </row>
    <row r="10">
      <c r="A10" s="218" t="s">
        <v>2269</v>
      </c>
      <c r="B10" s="218" t="s">
        <v>2236</v>
      </c>
      <c r="C10" s="218" t="s">
        <v>2270</v>
      </c>
      <c r="D10" s="218"/>
      <c r="E10" s="218"/>
      <c r="F10" s="63" t="str">
        <f t="shared" si="1"/>
        <v>01/00/1900</v>
      </c>
    </row>
    <row r="11">
      <c r="A11" s="218" t="s">
        <v>2222</v>
      </c>
      <c r="B11" s="218" t="s">
        <v>2243</v>
      </c>
      <c r="C11" s="218" t="s">
        <v>2444</v>
      </c>
      <c r="D11" s="218"/>
      <c r="E11" s="218"/>
      <c r="F11" s="63" t="str">
        <f t="shared" si="1"/>
        <v>12/10/2023</v>
      </c>
      <c r="G11" s="63" t="s">
        <v>1569</v>
      </c>
    </row>
    <row r="12">
      <c r="A12" s="218" t="s">
        <v>2446</v>
      </c>
      <c r="B12" s="218" t="s">
        <v>2447</v>
      </c>
      <c r="C12" s="218"/>
      <c r="D12" s="218"/>
      <c r="E12" s="218"/>
      <c r="F12" s="63" t="str">
        <f t="shared" si="1"/>
        <v>A/#N/</v>
      </c>
    </row>
    <row r="13">
      <c r="A13" s="218" t="s">
        <v>2269</v>
      </c>
      <c r="B13" s="218" t="s">
        <v>2236</v>
      </c>
      <c r="C13" s="218" t="s">
        <v>2270</v>
      </c>
      <c r="D13" s="218"/>
      <c r="E13" s="218"/>
      <c r="F13" s="63" t="str">
        <f t="shared" si="1"/>
        <v>01/00/1900</v>
      </c>
      <c r="G13" s="184"/>
    </row>
    <row r="14">
      <c r="A14" s="218" t="s">
        <v>2251</v>
      </c>
      <c r="B14" s="218" t="s">
        <v>2234</v>
      </c>
      <c r="C14" s="218" t="s">
        <v>2448</v>
      </c>
      <c r="D14" s="218" t="s">
        <v>2441</v>
      </c>
      <c r="E14" s="218" t="s">
        <v>2442</v>
      </c>
      <c r="F14" s="63" t="str">
        <f t="shared" si="1"/>
        <v>17/9/2019</v>
      </c>
      <c r="G14" s="67" t="s">
        <v>1574</v>
      </c>
    </row>
    <row r="15">
      <c r="A15" s="218" t="s">
        <v>2206</v>
      </c>
      <c r="B15" s="218" t="s">
        <v>2229</v>
      </c>
      <c r="C15" s="218" t="s">
        <v>2208</v>
      </c>
      <c r="D15" s="218"/>
      <c r="E15" s="218"/>
      <c r="F15" s="63" t="str">
        <f t="shared" si="1"/>
        <v>05/11/2022</v>
      </c>
      <c r="G15" s="63" t="s">
        <v>1576</v>
      </c>
    </row>
    <row r="16">
      <c r="A16" s="218" t="s">
        <v>2243</v>
      </c>
      <c r="B16" s="218" t="s">
        <v>2263</v>
      </c>
      <c r="C16" s="218" t="s">
        <v>2448</v>
      </c>
      <c r="D16" s="218" t="s">
        <v>2441</v>
      </c>
      <c r="E16" s="218" t="s">
        <v>2442</v>
      </c>
      <c r="F16" s="63" t="str">
        <f t="shared" si="1"/>
        <v>19/12/2019</v>
      </c>
      <c r="G16" s="63" t="s">
        <v>1580</v>
      </c>
    </row>
    <row r="17">
      <c r="A17" s="218" t="s">
        <v>2284</v>
      </c>
      <c r="B17" s="218" t="s">
        <v>2236</v>
      </c>
      <c r="C17" s="218" t="s">
        <v>2444</v>
      </c>
      <c r="D17" s="218"/>
      <c r="E17" s="218"/>
      <c r="F17" s="63" t="str">
        <f t="shared" si="1"/>
        <v>01/03/2023</v>
      </c>
      <c r="G17" s="184" t="s">
        <v>1582</v>
      </c>
    </row>
    <row r="18">
      <c r="A18" s="218" t="s">
        <v>2334</v>
      </c>
      <c r="B18" s="218" t="s">
        <v>2263</v>
      </c>
      <c r="C18" s="218" t="s">
        <v>2449</v>
      </c>
      <c r="D18" s="218" t="s">
        <v>2441</v>
      </c>
      <c r="E18" s="218" t="s">
        <v>2442</v>
      </c>
      <c r="F18" s="63" t="str">
        <f t="shared" si="1"/>
        <v>19/3/2027</v>
      </c>
      <c r="G18" s="67" t="s">
        <v>1584</v>
      </c>
    </row>
    <row r="19">
      <c r="A19" s="218" t="s">
        <v>2206</v>
      </c>
      <c r="B19" s="218" t="s">
        <v>2221</v>
      </c>
      <c r="C19" s="218" t="s">
        <v>2208</v>
      </c>
      <c r="D19" s="218" t="s">
        <v>2441</v>
      </c>
      <c r="E19" s="218" t="s">
        <v>2442</v>
      </c>
      <c r="F19" s="63" t="str">
        <f t="shared" si="1"/>
        <v>18/11/2022</v>
      </c>
      <c r="G19" s="184" t="s">
        <v>125</v>
      </c>
    </row>
    <row r="20">
      <c r="A20" s="218" t="s">
        <v>2206</v>
      </c>
      <c r="B20" s="218" t="s">
        <v>2221</v>
      </c>
      <c r="C20" s="218" t="s">
        <v>2208</v>
      </c>
      <c r="D20" s="218" t="s">
        <v>2441</v>
      </c>
      <c r="E20" s="218" t="s">
        <v>2442</v>
      </c>
      <c r="F20" s="63" t="str">
        <f t="shared" si="1"/>
        <v>18/11/2022</v>
      </c>
      <c r="G20" s="63" t="s">
        <v>125</v>
      </c>
    </row>
    <row r="21">
      <c r="A21" s="218" t="s">
        <v>2269</v>
      </c>
      <c r="B21" s="218" t="s">
        <v>2236</v>
      </c>
      <c r="C21" s="218" t="s">
        <v>2270</v>
      </c>
      <c r="D21" s="218"/>
      <c r="E21" s="218"/>
      <c r="F21" s="63" t="str">
        <f t="shared" si="1"/>
        <v>01/00/1900</v>
      </c>
    </row>
    <row r="22">
      <c r="A22" s="218" t="s">
        <v>2240</v>
      </c>
      <c r="B22" s="218" t="s">
        <v>2207</v>
      </c>
      <c r="C22" s="218" t="s">
        <v>2450</v>
      </c>
      <c r="D22" s="218" t="s">
        <v>2441</v>
      </c>
      <c r="E22" s="218" t="s">
        <v>2442</v>
      </c>
      <c r="F22" s="63" t="str">
        <f t="shared" si="1"/>
        <v>22/6/2024</v>
      </c>
      <c r="G22" s="67" t="s">
        <v>1597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67" t="s">
        <v>2436</v>
      </c>
      <c r="C1" s="67" t="s">
        <v>1865</v>
      </c>
      <c r="D1" s="67" t="s">
        <v>1866</v>
      </c>
      <c r="E1" s="219">
        <v>44166.0</v>
      </c>
      <c r="F1" s="219">
        <v>44136.0</v>
      </c>
      <c r="G1" s="219">
        <v>44105.0</v>
      </c>
      <c r="H1" s="219">
        <v>44075.0</v>
      </c>
      <c r="I1" s="219">
        <v>44044.0</v>
      </c>
      <c r="J1" s="219">
        <v>44013.0</v>
      </c>
      <c r="K1" s="67" t="s">
        <v>1867</v>
      </c>
      <c r="L1" s="219">
        <v>43952.0</v>
      </c>
      <c r="M1" s="219">
        <v>43922.0</v>
      </c>
      <c r="P1" s="67" t="s">
        <v>1865</v>
      </c>
      <c r="Q1" s="67" t="s">
        <v>1866</v>
      </c>
      <c r="R1" s="219">
        <v>44166.0</v>
      </c>
      <c r="S1" s="219">
        <v>44136.0</v>
      </c>
      <c r="T1" s="219">
        <v>44105.0</v>
      </c>
      <c r="U1" s="219">
        <v>44075.0</v>
      </c>
      <c r="V1" s="219">
        <v>44044.0</v>
      </c>
      <c r="W1" s="219">
        <v>44013.0</v>
      </c>
      <c r="X1" s="67" t="s">
        <v>1867</v>
      </c>
      <c r="Y1" s="219">
        <v>43952.0</v>
      </c>
      <c r="Z1" s="219">
        <v>43922.0</v>
      </c>
    </row>
    <row r="2">
      <c r="A2" s="67" t="s">
        <v>2451</v>
      </c>
      <c r="B2" s="67" t="s">
        <v>44</v>
      </c>
      <c r="C2" s="67" t="s">
        <v>44</v>
      </c>
      <c r="D2" s="67" t="s">
        <v>44</v>
      </c>
      <c r="E2" s="67" t="s">
        <v>44</v>
      </c>
      <c r="F2" s="67" t="s">
        <v>44</v>
      </c>
      <c r="G2" s="67" t="s">
        <v>44</v>
      </c>
      <c r="H2" s="67" t="s">
        <v>44</v>
      </c>
      <c r="I2" s="67" t="s">
        <v>44</v>
      </c>
      <c r="J2" s="67" t="s">
        <v>44</v>
      </c>
      <c r="K2" s="67" t="s">
        <v>44</v>
      </c>
      <c r="L2" s="67" t="s">
        <v>44</v>
      </c>
      <c r="M2" s="67" t="s">
        <v>44</v>
      </c>
      <c r="P2" s="67" t="s">
        <v>44</v>
      </c>
      <c r="Q2" s="67" t="s">
        <v>44</v>
      </c>
      <c r="R2" s="67" t="s">
        <v>44</v>
      </c>
      <c r="S2" s="67" t="s">
        <v>44</v>
      </c>
      <c r="T2" s="67" t="s">
        <v>44</v>
      </c>
      <c r="U2" s="67" t="s">
        <v>44</v>
      </c>
      <c r="V2" s="67" t="s">
        <v>44</v>
      </c>
      <c r="W2" s="67" t="s">
        <v>44</v>
      </c>
      <c r="X2" s="67" t="s">
        <v>44</v>
      </c>
      <c r="Y2" s="67" t="s">
        <v>44</v>
      </c>
      <c r="Z2" s="67" t="s">
        <v>44</v>
      </c>
    </row>
    <row r="3">
      <c r="A3" s="67"/>
      <c r="B3" s="67">
        <v>0.0</v>
      </c>
      <c r="C3" s="67">
        <v>0.0</v>
      </c>
      <c r="D3" s="67">
        <v>0.0</v>
      </c>
      <c r="E3" s="67">
        <v>0.0</v>
      </c>
      <c r="F3" s="67">
        <v>0.0</v>
      </c>
      <c r="G3" s="67">
        <v>0.0</v>
      </c>
      <c r="H3" s="67">
        <v>0.0</v>
      </c>
      <c r="I3" s="67">
        <v>0.0</v>
      </c>
      <c r="J3" s="67">
        <v>0.0</v>
      </c>
      <c r="K3" s="67">
        <v>0.0</v>
      </c>
      <c r="L3" s="67">
        <v>0.0</v>
      </c>
      <c r="M3" s="67" t="e">
        <v>#N/A</v>
      </c>
      <c r="O3" s="63" t="str">
        <f t="shared" ref="O3:O277" si="1">SUM(P3,Q3,R3,S3,T3,U3,V3,W3,X3,Y3,Z3)</f>
        <v>#N/A</v>
      </c>
      <c r="P3" s="63">
        <v>0.0</v>
      </c>
      <c r="Q3" s="63">
        <v>0.0</v>
      </c>
      <c r="R3" s="63">
        <v>0.0</v>
      </c>
      <c r="S3" s="63">
        <v>0.0</v>
      </c>
      <c r="T3" s="63">
        <v>0.0</v>
      </c>
      <c r="U3" s="63">
        <v>0.0</v>
      </c>
      <c r="V3" s="63">
        <v>0.0</v>
      </c>
      <c r="W3" s="63">
        <v>0.0</v>
      </c>
      <c r="X3" s="63">
        <v>0.0</v>
      </c>
      <c r="Y3" s="67">
        <v>0.0</v>
      </c>
      <c r="Z3" s="67" t="e">
        <v>#N/A</v>
      </c>
    </row>
    <row r="4">
      <c r="A4" s="220">
        <v>44256.0</v>
      </c>
      <c r="B4" s="67">
        <v>2.0</v>
      </c>
      <c r="C4" s="67">
        <v>2.0</v>
      </c>
      <c r="D4" s="67">
        <v>1.0</v>
      </c>
      <c r="E4" s="67">
        <v>1.0</v>
      </c>
      <c r="F4" s="67">
        <v>0.0</v>
      </c>
      <c r="G4" s="67">
        <v>0.0</v>
      </c>
      <c r="H4" s="67">
        <v>0.0</v>
      </c>
      <c r="I4" s="67">
        <v>0.0</v>
      </c>
      <c r="J4" s="67">
        <v>0.0</v>
      </c>
      <c r="K4" s="67">
        <v>0.0</v>
      </c>
      <c r="L4" s="67">
        <v>0.0</v>
      </c>
      <c r="M4" s="67">
        <v>0.0</v>
      </c>
      <c r="O4" s="63">
        <f t="shared" si="1"/>
        <v>2</v>
      </c>
      <c r="P4" s="63">
        <v>1.0</v>
      </c>
      <c r="Q4" s="63">
        <v>0.0</v>
      </c>
      <c r="R4" s="63">
        <v>1.0</v>
      </c>
      <c r="S4" s="63">
        <v>0.0</v>
      </c>
      <c r="T4" s="63">
        <v>0.0</v>
      </c>
      <c r="U4" s="63">
        <v>0.0</v>
      </c>
      <c r="V4" s="63">
        <v>0.0</v>
      </c>
      <c r="W4" s="63">
        <v>0.0</v>
      </c>
      <c r="X4" s="63">
        <v>0.0</v>
      </c>
      <c r="Y4" s="63">
        <v>0.0</v>
      </c>
      <c r="Z4" s="67">
        <v>0.0</v>
      </c>
    </row>
    <row r="5">
      <c r="A5" s="67"/>
      <c r="B5" s="67">
        <v>0.0</v>
      </c>
      <c r="C5" s="67">
        <v>0.0</v>
      </c>
      <c r="D5" s="67">
        <v>0.0</v>
      </c>
      <c r="E5" s="67">
        <v>0.0</v>
      </c>
      <c r="F5" s="67">
        <v>0.0</v>
      </c>
      <c r="G5" s="67">
        <v>0.0</v>
      </c>
      <c r="H5" s="67" t="e">
        <v>#N/A</v>
      </c>
      <c r="I5" s="67" t="e">
        <v>#N/A</v>
      </c>
      <c r="J5" s="67" t="e">
        <v>#N/A</v>
      </c>
      <c r="K5" s="67" t="e">
        <v>#N/A</v>
      </c>
      <c r="L5" s="67" t="e">
        <v>#N/A</v>
      </c>
      <c r="M5" s="67" t="e">
        <v>#N/A</v>
      </c>
      <c r="O5" s="63" t="str">
        <f t="shared" si="1"/>
        <v>#N/A</v>
      </c>
      <c r="P5" s="63">
        <v>0.0</v>
      </c>
      <c r="Q5" s="63">
        <v>0.0</v>
      </c>
      <c r="R5" s="63">
        <v>0.0</v>
      </c>
      <c r="S5" s="63">
        <v>0.0</v>
      </c>
      <c r="T5" s="67">
        <v>0.0</v>
      </c>
      <c r="U5" s="63" t="e">
        <v>#N/A</v>
      </c>
      <c r="V5" s="63" t="e">
        <v>#N/A</v>
      </c>
      <c r="W5" s="63" t="e">
        <v>#N/A</v>
      </c>
      <c r="X5" s="63" t="e">
        <v>#N/A</v>
      </c>
      <c r="Y5" s="63" t="e">
        <v>#N/A</v>
      </c>
      <c r="Z5" s="67" t="e">
        <v>#N/A</v>
      </c>
    </row>
    <row r="6">
      <c r="A6" s="220">
        <v>44257.0</v>
      </c>
      <c r="B6" s="67">
        <v>21.0</v>
      </c>
      <c r="C6" s="67">
        <v>21.0</v>
      </c>
      <c r="D6" s="67">
        <v>2.0</v>
      </c>
      <c r="E6" s="67">
        <v>2.0</v>
      </c>
      <c r="F6" s="67">
        <v>2.0</v>
      </c>
      <c r="G6" s="67">
        <v>2.0</v>
      </c>
      <c r="H6" s="67">
        <v>2.0</v>
      </c>
      <c r="I6" s="67">
        <v>0.0</v>
      </c>
      <c r="J6" s="67">
        <v>0.0</v>
      </c>
      <c r="K6" s="67">
        <v>0.0</v>
      </c>
      <c r="L6" s="67">
        <v>0.0</v>
      </c>
      <c r="M6" s="67">
        <v>0.0</v>
      </c>
      <c r="O6" s="63">
        <f t="shared" si="1"/>
        <v>21</v>
      </c>
      <c r="P6" s="63">
        <v>19.0</v>
      </c>
      <c r="Q6" s="63">
        <v>0.0</v>
      </c>
      <c r="R6" s="63">
        <v>0.0</v>
      </c>
      <c r="S6" s="63">
        <v>0.0</v>
      </c>
      <c r="T6" s="63">
        <v>0.0</v>
      </c>
      <c r="U6" s="63">
        <v>2.0</v>
      </c>
      <c r="V6" s="63">
        <v>0.0</v>
      </c>
      <c r="W6" s="63">
        <v>0.0</v>
      </c>
      <c r="X6" s="63">
        <v>0.0</v>
      </c>
      <c r="Y6" s="63">
        <v>0.0</v>
      </c>
      <c r="Z6" s="67">
        <v>0.0</v>
      </c>
    </row>
    <row r="7">
      <c r="A7" s="220">
        <v>44257.0</v>
      </c>
      <c r="B7" s="67">
        <v>106.0</v>
      </c>
      <c r="C7" s="67">
        <v>106.0</v>
      </c>
      <c r="D7" s="67">
        <v>104.0</v>
      </c>
      <c r="E7" s="67">
        <v>101.0</v>
      </c>
      <c r="F7" s="67">
        <v>101.0</v>
      </c>
      <c r="G7" s="67">
        <v>97.0</v>
      </c>
      <c r="H7" s="67">
        <v>66.0</v>
      </c>
      <c r="I7" s="67">
        <v>63.0</v>
      </c>
      <c r="J7" s="67">
        <v>55.0</v>
      </c>
      <c r="K7" s="67">
        <v>45.0</v>
      </c>
      <c r="L7" s="67">
        <v>38.0</v>
      </c>
      <c r="M7" s="67">
        <v>18.0</v>
      </c>
      <c r="O7" s="63">
        <f t="shared" si="1"/>
        <v>106</v>
      </c>
      <c r="P7" s="63">
        <v>2.0</v>
      </c>
      <c r="Q7" s="63">
        <v>3.0</v>
      </c>
      <c r="R7" s="63">
        <v>0.0</v>
      </c>
      <c r="S7" s="63">
        <v>4.0</v>
      </c>
      <c r="T7" s="63">
        <v>31.0</v>
      </c>
      <c r="U7" s="63">
        <v>3.0</v>
      </c>
      <c r="V7" s="63">
        <v>8.0</v>
      </c>
      <c r="W7" s="63">
        <v>10.0</v>
      </c>
      <c r="X7" s="63">
        <v>7.0</v>
      </c>
      <c r="Y7" s="63">
        <v>20.0</v>
      </c>
      <c r="Z7" s="67">
        <v>18.0</v>
      </c>
    </row>
    <row r="8">
      <c r="A8" s="221">
        <v>44253.0</v>
      </c>
      <c r="B8" s="67">
        <v>5.0</v>
      </c>
      <c r="C8" s="67">
        <v>5.0</v>
      </c>
      <c r="D8" s="67">
        <v>0.0</v>
      </c>
      <c r="E8" s="67">
        <v>0.0</v>
      </c>
      <c r="F8" s="67">
        <v>0.0</v>
      </c>
      <c r="G8" s="67">
        <v>0.0</v>
      </c>
      <c r="H8" s="67">
        <v>0.0</v>
      </c>
      <c r="I8" s="67">
        <v>0.0</v>
      </c>
      <c r="J8" s="67">
        <v>0.0</v>
      </c>
      <c r="K8" s="67">
        <v>0.0</v>
      </c>
      <c r="L8" s="67">
        <v>0.0</v>
      </c>
      <c r="M8" s="67" t="e">
        <v>#N/A</v>
      </c>
      <c r="O8" s="63" t="str">
        <f t="shared" si="1"/>
        <v>#N/A</v>
      </c>
      <c r="P8" s="63">
        <v>5.0</v>
      </c>
      <c r="Q8" s="63">
        <v>0.0</v>
      </c>
      <c r="R8" s="63">
        <v>0.0</v>
      </c>
      <c r="S8" s="63">
        <v>0.0</v>
      </c>
      <c r="T8" s="63">
        <v>0.0</v>
      </c>
      <c r="U8" s="63">
        <v>0.0</v>
      </c>
      <c r="V8" s="63">
        <v>0.0</v>
      </c>
      <c r="W8" s="63">
        <v>0.0</v>
      </c>
      <c r="X8" s="63">
        <v>0.0</v>
      </c>
      <c r="Y8" s="67">
        <v>0.0</v>
      </c>
      <c r="Z8" s="67" t="e">
        <v>#N/A</v>
      </c>
    </row>
    <row r="9">
      <c r="A9" s="220">
        <v>44256.0</v>
      </c>
      <c r="B9" s="67">
        <v>35.0</v>
      </c>
      <c r="C9" s="67">
        <v>35.0</v>
      </c>
      <c r="D9" s="67">
        <v>33.0</v>
      </c>
      <c r="E9" s="67">
        <v>23.0</v>
      </c>
      <c r="F9" s="67">
        <v>11.0</v>
      </c>
      <c r="G9" s="67">
        <v>4.0</v>
      </c>
      <c r="H9" s="67">
        <v>2.0</v>
      </c>
      <c r="I9" s="67">
        <v>0.0</v>
      </c>
      <c r="J9" s="67">
        <v>0.0</v>
      </c>
      <c r="K9" s="67">
        <v>0.0</v>
      </c>
      <c r="L9" s="67" t="e">
        <v>#N/A</v>
      </c>
      <c r="M9" s="67" t="e">
        <v>#N/A</v>
      </c>
      <c r="O9" s="63" t="str">
        <f t="shared" si="1"/>
        <v>#N/A</v>
      </c>
      <c r="P9" s="63">
        <v>2.0</v>
      </c>
      <c r="Q9" s="63">
        <v>10.0</v>
      </c>
      <c r="R9" s="63">
        <v>12.0</v>
      </c>
      <c r="S9" s="63">
        <v>7.0</v>
      </c>
      <c r="T9" s="63">
        <v>2.0</v>
      </c>
      <c r="U9" s="63">
        <v>2.0</v>
      </c>
      <c r="V9" s="63">
        <v>0.0</v>
      </c>
      <c r="W9" s="63">
        <v>0.0</v>
      </c>
      <c r="X9" s="67">
        <v>0.0</v>
      </c>
      <c r="Y9" s="63" t="e">
        <v>#N/A</v>
      </c>
      <c r="Z9" s="67" t="e">
        <v>#N/A</v>
      </c>
    </row>
    <row r="10">
      <c r="A10" s="220">
        <v>44257.0</v>
      </c>
      <c r="B10" s="67">
        <v>6.0</v>
      </c>
      <c r="C10" s="67">
        <v>6.0</v>
      </c>
      <c r="D10" s="67">
        <v>3.0</v>
      </c>
      <c r="E10" s="67">
        <v>0.0</v>
      </c>
      <c r="F10" s="67">
        <v>0.0</v>
      </c>
      <c r="G10" s="67">
        <v>0.0</v>
      </c>
      <c r="H10" s="67">
        <v>0.0</v>
      </c>
      <c r="I10" s="67">
        <v>0.0</v>
      </c>
      <c r="J10" s="67">
        <v>0.0</v>
      </c>
      <c r="K10" s="67" t="e">
        <v>#N/A</v>
      </c>
      <c r="L10" s="67" t="e">
        <v>#N/A</v>
      </c>
      <c r="M10" s="67" t="e">
        <v>#N/A</v>
      </c>
      <c r="O10" s="63" t="str">
        <f t="shared" si="1"/>
        <v>#N/A</v>
      </c>
      <c r="P10" s="63">
        <v>3.0</v>
      </c>
      <c r="Q10" s="63">
        <v>3.0</v>
      </c>
      <c r="R10" s="63">
        <v>0.0</v>
      </c>
      <c r="S10" s="63">
        <v>0.0</v>
      </c>
      <c r="T10" s="63">
        <v>0.0</v>
      </c>
      <c r="U10" s="63">
        <v>0.0</v>
      </c>
      <c r="V10" s="63">
        <v>0.0</v>
      </c>
      <c r="W10" s="67">
        <v>0.0</v>
      </c>
      <c r="X10" s="63" t="e">
        <v>#N/A</v>
      </c>
      <c r="Y10" s="63" t="e">
        <v>#N/A</v>
      </c>
      <c r="Z10" s="67" t="e">
        <v>#N/A</v>
      </c>
    </row>
    <row r="11">
      <c r="A11" s="220">
        <v>44046.0</v>
      </c>
      <c r="B11" s="67">
        <v>32.0</v>
      </c>
      <c r="C11" s="67">
        <v>32.0</v>
      </c>
      <c r="D11" s="67">
        <v>32.0</v>
      </c>
      <c r="E11" s="67">
        <v>32.0</v>
      </c>
      <c r="F11" s="67">
        <v>32.0</v>
      </c>
      <c r="G11" s="67">
        <v>32.0</v>
      </c>
      <c r="H11" s="67">
        <v>32.0</v>
      </c>
      <c r="I11" s="67">
        <v>32.0</v>
      </c>
      <c r="J11" s="67">
        <v>32.0</v>
      </c>
      <c r="K11" s="67">
        <v>5.0</v>
      </c>
      <c r="L11" s="67">
        <v>0.0</v>
      </c>
      <c r="M11" s="67">
        <v>0.0</v>
      </c>
      <c r="O11" s="63">
        <f t="shared" si="1"/>
        <v>32</v>
      </c>
      <c r="P11" s="63">
        <v>0.0</v>
      </c>
      <c r="Q11" s="63">
        <v>0.0</v>
      </c>
      <c r="R11" s="63">
        <v>0.0</v>
      </c>
      <c r="S11" s="63">
        <v>0.0</v>
      </c>
      <c r="T11" s="63">
        <v>0.0</v>
      </c>
      <c r="U11" s="63">
        <v>0.0</v>
      </c>
      <c r="V11" s="63">
        <v>0.0</v>
      </c>
      <c r="W11" s="63">
        <v>27.0</v>
      </c>
      <c r="X11" s="63">
        <v>5.0</v>
      </c>
      <c r="Y11" s="63">
        <v>0.0</v>
      </c>
      <c r="Z11" s="67">
        <v>0.0</v>
      </c>
    </row>
    <row r="12">
      <c r="A12" s="220">
        <v>44257.0</v>
      </c>
      <c r="B12" s="67">
        <v>1.0</v>
      </c>
      <c r="C12" s="67">
        <v>1.0</v>
      </c>
      <c r="D12" s="67" t="e">
        <v>#N/A</v>
      </c>
      <c r="E12" s="67" t="e">
        <v>#N/A</v>
      </c>
      <c r="F12" s="67" t="e">
        <v>#N/A</v>
      </c>
      <c r="G12" s="67" t="e">
        <v>#N/A</v>
      </c>
      <c r="H12" s="67" t="e">
        <v>#N/A</v>
      </c>
      <c r="I12" s="67" t="e">
        <v>#N/A</v>
      </c>
      <c r="J12" s="67" t="e">
        <v>#N/A</v>
      </c>
      <c r="K12" s="67" t="e">
        <v>#N/A</v>
      </c>
      <c r="L12" s="67" t="e">
        <v>#N/A</v>
      </c>
      <c r="M12" s="67" t="e">
        <v>#N/A</v>
      </c>
      <c r="O12" s="63" t="str">
        <f t="shared" si="1"/>
        <v>#N/A</v>
      </c>
      <c r="P12" s="67">
        <v>1.0</v>
      </c>
      <c r="Q12" s="63" t="e">
        <v>#N/A</v>
      </c>
      <c r="R12" s="63" t="e">
        <v>#N/A</v>
      </c>
      <c r="S12" s="63" t="e">
        <v>#N/A</v>
      </c>
      <c r="T12" s="63" t="e">
        <v>#N/A</v>
      </c>
      <c r="U12" s="63" t="e">
        <v>#N/A</v>
      </c>
      <c r="V12" s="63" t="e">
        <v>#N/A</v>
      </c>
      <c r="W12" s="63" t="e">
        <v>#N/A</v>
      </c>
      <c r="X12" s="63" t="e">
        <v>#N/A</v>
      </c>
      <c r="Y12" s="63" t="e">
        <v>#N/A</v>
      </c>
      <c r="Z12" s="67" t="e">
        <v>#N/A</v>
      </c>
    </row>
    <row r="13">
      <c r="A13" s="220">
        <v>44257.0</v>
      </c>
      <c r="B13" s="67">
        <v>122.0</v>
      </c>
      <c r="C13" s="67">
        <v>122.0</v>
      </c>
      <c r="D13" s="67">
        <v>117.0</v>
      </c>
      <c r="E13" s="67">
        <v>60.0</v>
      </c>
      <c r="F13" s="67">
        <v>6.0</v>
      </c>
      <c r="G13" s="67">
        <v>5.0</v>
      </c>
      <c r="H13" s="67">
        <v>4.0</v>
      </c>
      <c r="I13" s="67">
        <v>1.0</v>
      </c>
      <c r="J13" s="67">
        <v>0.0</v>
      </c>
      <c r="K13" s="67">
        <v>0.0</v>
      </c>
      <c r="L13" s="67">
        <v>0.0</v>
      </c>
      <c r="M13" s="67">
        <v>0.0</v>
      </c>
      <c r="O13" s="63">
        <f t="shared" si="1"/>
        <v>122</v>
      </c>
      <c r="P13" s="63">
        <v>5.0</v>
      </c>
      <c r="Q13" s="63">
        <v>57.0</v>
      </c>
      <c r="R13" s="63">
        <v>54.0</v>
      </c>
      <c r="S13" s="63">
        <v>1.0</v>
      </c>
      <c r="T13" s="63">
        <v>1.0</v>
      </c>
      <c r="U13" s="63">
        <v>3.0</v>
      </c>
      <c r="V13" s="63">
        <v>1.0</v>
      </c>
      <c r="W13" s="63">
        <v>0.0</v>
      </c>
      <c r="X13" s="63">
        <v>0.0</v>
      </c>
      <c r="Y13" s="63">
        <v>0.0</v>
      </c>
      <c r="Z13" s="67">
        <v>0.0</v>
      </c>
    </row>
    <row r="14">
      <c r="A14" s="220">
        <v>44257.0</v>
      </c>
      <c r="B14" s="67">
        <v>116.0</v>
      </c>
      <c r="C14" s="67">
        <v>116.0</v>
      </c>
      <c r="D14" s="67">
        <v>59.0</v>
      </c>
      <c r="E14" s="67">
        <v>30.0</v>
      </c>
      <c r="F14" s="67">
        <v>2.0</v>
      </c>
      <c r="G14" s="67">
        <v>2.0</v>
      </c>
      <c r="H14" s="67">
        <v>2.0</v>
      </c>
      <c r="I14" s="67">
        <v>2.0</v>
      </c>
      <c r="J14" s="67">
        <v>1.0</v>
      </c>
      <c r="K14" s="67">
        <v>1.0</v>
      </c>
      <c r="L14" s="67">
        <v>1.0</v>
      </c>
      <c r="M14" s="67">
        <v>0.0</v>
      </c>
      <c r="O14" s="63">
        <f t="shared" si="1"/>
        <v>116</v>
      </c>
      <c r="P14" s="63">
        <v>57.0</v>
      </c>
      <c r="Q14" s="63">
        <v>29.0</v>
      </c>
      <c r="R14" s="63">
        <v>28.0</v>
      </c>
      <c r="S14" s="63">
        <v>0.0</v>
      </c>
      <c r="T14" s="63">
        <v>0.0</v>
      </c>
      <c r="U14" s="63">
        <v>0.0</v>
      </c>
      <c r="V14" s="63">
        <v>1.0</v>
      </c>
      <c r="W14" s="63">
        <v>0.0</v>
      </c>
      <c r="X14" s="63">
        <v>0.0</v>
      </c>
      <c r="Y14" s="63">
        <v>1.0</v>
      </c>
      <c r="Z14" s="67">
        <v>0.0</v>
      </c>
    </row>
    <row r="15">
      <c r="A15" s="221">
        <v>44246.0</v>
      </c>
      <c r="B15" s="67">
        <v>52.0</v>
      </c>
      <c r="C15" s="67">
        <v>52.0</v>
      </c>
      <c r="D15" s="67">
        <v>38.0</v>
      </c>
      <c r="E15" s="67">
        <v>33.0</v>
      </c>
      <c r="F15" s="67">
        <v>16.0</v>
      </c>
      <c r="G15" s="67">
        <v>16.0</v>
      </c>
      <c r="H15" s="67">
        <v>14.0</v>
      </c>
      <c r="I15" s="67">
        <v>0.0</v>
      </c>
      <c r="J15" s="67">
        <v>0.0</v>
      </c>
      <c r="K15" s="67">
        <v>0.0</v>
      </c>
      <c r="L15" s="67">
        <v>0.0</v>
      </c>
      <c r="M15" s="67">
        <v>0.0</v>
      </c>
      <c r="O15" s="63">
        <f t="shared" si="1"/>
        <v>52</v>
      </c>
      <c r="P15" s="63">
        <v>14.0</v>
      </c>
      <c r="Q15" s="63">
        <v>5.0</v>
      </c>
      <c r="R15" s="63">
        <v>17.0</v>
      </c>
      <c r="S15" s="63">
        <v>0.0</v>
      </c>
      <c r="T15" s="63">
        <v>2.0</v>
      </c>
      <c r="U15" s="63">
        <v>14.0</v>
      </c>
      <c r="V15" s="63">
        <v>0.0</v>
      </c>
      <c r="W15" s="63">
        <v>0.0</v>
      </c>
      <c r="X15" s="63">
        <v>0.0</v>
      </c>
      <c r="Y15" s="63">
        <v>0.0</v>
      </c>
      <c r="Z15" s="67">
        <v>0.0</v>
      </c>
    </row>
    <row r="16">
      <c r="A16" s="220">
        <v>44257.0</v>
      </c>
      <c r="B16" s="67">
        <v>49.0</v>
      </c>
      <c r="C16" s="67">
        <v>49.0</v>
      </c>
      <c r="D16" s="67">
        <v>45.0</v>
      </c>
      <c r="E16" s="67">
        <v>40.0</v>
      </c>
      <c r="F16" s="67">
        <v>37.0</v>
      </c>
      <c r="G16" s="67">
        <v>34.0</v>
      </c>
      <c r="H16" s="67">
        <v>22.0</v>
      </c>
      <c r="I16" s="67">
        <v>21.0</v>
      </c>
      <c r="J16" s="67">
        <v>11.0</v>
      </c>
      <c r="K16" s="67">
        <v>6.0</v>
      </c>
      <c r="L16" s="67">
        <v>3.0</v>
      </c>
      <c r="M16" s="67">
        <v>0.0</v>
      </c>
      <c r="O16" s="63">
        <f t="shared" si="1"/>
        <v>49</v>
      </c>
      <c r="P16" s="63">
        <v>4.0</v>
      </c>
      <c r="Q16" s="63">
        <v>5.0</v>
      </c>
      <c r="R16" s="63">
        <v>3.0</v>
      </c>
      <c r="S16" s="63">
        <v>3.0</v>
      </c>
      <c r="T16" s="63">
        <v>12.0</v>
      </c>
      <c r="U16" s="63">
        <v>1.0</v>
      </c>
      <c r="V16" s="63">
        <v>10.0</v>
      </c>
      <c r="W16" s="63">
        <v>5.0</v>
      </c>
      <c r="X16" s="63">
        <v>3.0</v>
      </c>
      <c r="Y16" s="63">
        <v>3.0</v>
      </c>
      <c r="Z16" s="67">
        <v>0.0</v>
      </c>
    </row>
    <row r="17">
      <c r="A17" s="220">
        <v>44257.0</v>
      </c>
      <c r="B17" s="67">
        <v>7.0</v>
      </c>
      <c r="C17" s="67">
        <v>7.0</v>
      </c>
      <c r="D17" s="67">
        <v>0.0</v>
      </c>
      <c r="E17" s="67">
        <v>0.0</v>
      </c>
      <c r="F17" s="67">
        <v>0.0</v>
      </c>
      <c r="G17" s="67">
        <v>0.0</v>
      </c>
      <c r="H17" s="67">
        <v>0.0</v>
      </c>
      <c r="I17" s="67">
        <v>0.0</v>
      </c>
      <c r="J17" s="67">
        <v>0.0</v>
      </c>
      <c r="K17" s="67">
        <v>0.0</v>
      </c>
      <c r="L17" s="67">
        <v>0.0</v>
      </c>
      <c r="M17" s="67">
        <v>0.0</v>
      </c>
      <c r="O17" s="63">
        <f t="shared" si="1"/>
        <v>7</v>
      </c>
      <c r="P17" s="63">
        <v>7.0</v>
      </c>
      <c r="Q17" s="63">
        <v>0.0</v>
      </c>
      <c r="R17" s="63">
        <v>0.0</v>
      </c>
      <c r="S17" s="63">
        <v>0.0</v>
      </c>
      <c r="T17" s="63">
        <v>0.0</v>
      </c>
      <c r="U17" s="63">
        <v>0.0</v>
      </c>
      <c r="V17" s="63">
        <v>0.0</v>
      </c>
      <c r="W17" s="63">
        <v>0.0</v>
      </c>
      <c r="X17" s="63">
        <v>0.0</v>
      </c>
      <c r="Y17" s="63">
        <v>0.0</v>
      </c>
      <c r="Z17" s="67">
        <v>0.0</v>
      </c>
    </row>
    <row r="18">
      <c r="A18" s="220">
        <v>44053.0</v>
      </c>
      <c r="B18" s="67">
        <v>20.0</v>
      </c>
      <c r="C18" s="67">
        <v>20.0</v>
      </c>
      <c r="D18" s="67">
        <v>20.0</v>
      </c>
      <c r="E18" s="67">
        <v>20.0</v>
      </c>
      <c r="F18" s="67">
        <v>20.0</v>
      </c>
      <c r="G18" s="67">
        <v>20.0</v>
      </c>
      <c r="H18" s="67">
        <v>20.0</v>
      </c>
      <c r="I18" s="67">
        <v>20.0</v>
      </c>
      <c r="J18" s="67">
        <v>18.0</v>
      </c>
      <c r="K18" s="67" t="e">
        <v>#N/A</v>
      </c>
      <c r="L18" s="67" t="e">
        <v>#N/A</v>
      </c>
      <c r="M18" s="67" t="e">
        <v>#N/A</v>
      </c>
      <c r="O18" s="63" t="str">
        <f t="shared" si="1"/>
        <v>#N/A</v>
      </c>
      <c r="P18" s="63">
        <v>0.0</v>
      </c>
      <c r="Q18" s="63">
        <v>0.0</v>
      </c>
      <c r="R18" s="63">
        <v>0.0</v>
      </c>
      <c r="S18" s="63">
        <v>0.0</v>
      </c>
      <c r="T18" s="63">
        <v>0.0</v>
      </c>
      <c r="U18" s="63">
        <v>0.0</v>
      </c>
      <c r="V18" s="63">
        <v>2.0</v>
      </c>
      <c r="W18" s="67">
        <v>18.0</v>
      </c>
      <c r="X18" s="63" t="e">
        <v>#N/A</v>
      </c>
      <c r="Y18" s="63" t="e">
        <v>#N/A</v>
      </c>
      <c r="Z18" s="67" t="e">
        <v>#N/A</v>
      </c>
    </row>
    <row r="19">
      <c r="A19" s="67"/>
      <c r="B19" s="67">
        <v>0.0</v>
      </c>
      <c r="C19" s="67">
        <v>0.0</v>
      </c>
      <c r="D19" s="67">
        <v>0.0</v>
      </c>
      <c r="E19" s="67">
        <v>0.0</v>
      </c>
      <c r="F19" s="67" t="e">
        <v>#N/A</v>
      </c>
      <c r="G19" s="67" t="e">
        <v>#N/A</v>
      </c>
      <c r="H19" s="67" t="e">
        <v>#N/A</v>
      </c>
      <c r="I19" s="67" t="e">
        <v>#N/A</v>
      </c>
      <c r="J19" s="67" t="e">
        <v>#N/A</v>
      </c>
      <c r="K19" s="67" t="e">
        <v>#N/A</v>
      </c>
      <c r="L19" s="67" t="e">
        <v>#N/A</v>
      </c>
      <c r="M19" s="67" t="e">
        <v>#N/A</v>
      </c>
      <c r="O19" s="63" t="str">
        <f t="shared" si="1"/>
        <v>#N/A</v>
      </c>
      <c r="P19" s="63">
        <v>0.0</v>
      </c>
      <c r="Q19" s="63">
        <v>0.0</v>
      </c>
      <c r="R19" s="67">
        <v>0.0</v>
      </c>
      <c r="S19" s="63" t="e">
        <v>#N/A</v>
      </c>
      <c r="T19" s="63" t="e">
        <v>#N/A</v>
      </c>
      <c r="U19" s="63" t="e">
        <v>#N/A</v>
      </c>
      <c r="V19" s="63" t="e">
        <v>#N/A</v>
      </c>
      <c r="W19" s="63" t="e">
        <v>#N/A</v>
      </c>
      <c r="X19" s="63" t="e">
        <v>#N/A</v>
      </c>
      <c r="Y19" s="63" t="e">
        <v>#N/A</v>
      </c>
      <c r="Z19" s="67" t="e">
        <v>#N/A</v>
      </c>
    </row>
    <row r="20">
      <c r="A20" s="220">
        <v>44257.0</v>
      </c>
      <c r="B20" s="67">
        <v>81.0</v>
      </c>
      <c r="C20" s="67">
        <v>81.0</v>
      </c>
      <c r="D20" s="67">
        <v>77.0</v>
      </c>
      <c r="E20" s="67">
        <v>55.0</v>
      </c>
      <c r="F20" s="67">
        <v>51.0</v>
      </c>
      <c r="G20" s="67">
        <v>11.0</v>
      </c>
      <c r="H20" s="67">
        <v>3.0</v>
      </c>
      <c r="I20" s="67">
        <v>0.0</v>
      </c>
      <c r="J20" s="67" t="e">
        <v>#N/A</v>
      </c>
      <c r="K20" s="67" t="e">
        <v>#N/A</v>
      </c>
      <c r="L20" s="67" t="e">
        <v>#N/A</v>
      </c>
      <c r="M20" s="67" t="e">
        <v>#N/A</v>
      </c>
      <c r="O20" s="63" t="str">
        <f t="shared" si="1"/>
        <v>#N/A</v>
      </c>
      <c r="P20" s="63">
        <v>4.0</v>
      </c>
      <c r="Q20" s="63">
        <v>22.0</v>
      </c>
      <c r="R20" s="63">
        <v>4.0</v>
      </c>
      <c r="S20" s="63">
        <v>40.0</v>
      </c>
      <c r="T20" s="63">
        <v>8.0</v>
      </c>
      <c r="U20" s="63">
        <v>3.0</v>
      </c>
      <c r="V20" s="67">
        <v>0.0</v>
      </c>
      <c r="W20" s="63" t="e">
        <v>#N/A</v>
      </c>
      <c r="X20" s="63" t="e">
        <v>#N/A</v>
      </c>
      <c r="Y20" s="63" t="e">
        <v>#N/A</v>
      </c>
      <c r="Z20" s="67" t="e">
        <v>#N/A</v>
      </c>
    </row>
    <row r="21">
      <c r="A21" s="67"/>
      <c r="B21" s="67">
        <v>0.0</v>
      </c>
      <c r="C21" s="67">
        <v>0.0</v>
      </c>
      <c r="D21" s="67">
        <v>0.0</v>
      </c>
      <c r="E21" s="67">
        <v>0.0</v>
      </c>
      <c r="F21" s="67" t="e">
        <v>#N/A</v>
      </c>
      <c r="G21" s="67" t="e">
        <v>#N/A</v>
      </c>
      <c r="H21" s="67" t="e">
        <v>#N/A</v>
      </c>
      <c r="I21" s="67" t="e">
        <v>#N/A</v>
      </c>
      <c r="J21" s="67" t="e">
        <v>#N/A</v>
      </c>
      <c r="K21" s="67" t="e">
        <v>#N/A</v>
      </c>
      <c r="L21" s="67" t="e">
        <v>#N/A</v>
      </c>
      <c r="M21" s="67" t="e">
        <v>#N/A</v>
      </c>
      <c r="O21" s="63" t="str">
        <f t="shared" si="1"/>
        <v>#N/A</v>
      </c>
      <c r="P21" s="63">
        <v>0.0</v>
      </c>
      <c r="Q21" s="63">
        <v>0.0</v>
      </c>
      <c r="R21" s="67">
        <v>0.0</v>
      </c>
      <c r="S21" s="63" t="e">
        <v>#N/A</v>
      </c>
      <c r="T21" s="63" t="e">
        <v>#N/A</v>
      </c>
      <c r="U21" s="63" t="e">
        <v>#N/A</v>
      </c>
      <c r="V21" s="63" t="e">
        <v>#N/A</v>
      </c>
      <c r="W21" s="63" t="e">
        <v>#N/A</v>
      </c>
      <c r="X21" s="63" t="e">
        <v>#N/A</v>
      </c>
      <c r="Y21" s="63" t="e">
        <v>#N/A</v>
      </c>
      <c r="Z21" s="67" t="e">
        <v>#N/A</v>
      </c>
    </row>
    <row r="22">
      <c r="A22" s="67"/>
      <c r="B22" s="67">
        <v>0.0</v>
      </c>
      <c r="C22" s="67">
        <v>0.0</v>
      </c>
      <c r="D22" s="67">
        <v>0.0</v>
      </c>
      <c r="E22" s="67">
        <v>0.0</v>
      </c>
      <c r="F22" s="67" t="e">
        <v>#N/A</v>
      </c>
      <c r="G22" s="67" t="e">
        <v>#N/A</v>
      </c>
      <c r="H22" s="67" t="e">
        <v>#N/A</v>
      </c>
      <c r="I22" s="67" t="e">
        <v>#N/A</v>
      </c>
      <c r="J22" s="67" t="e">
        <v>#N/A</v>
      </c>
      <c r="K22" s="67" t="e">
        <v>#N/A</v>
      </c>
      <c r="L22" s="67" t="e">
        <v>#N/A</v>
      </c>
      <c r="M22" s="67" t="e">
        <v>#N/A</v>
      </c>
      <c r="O22" s="63" t="str">
        <f t="shared" si="1"/>
        <v>#N/A</v>
      </c>
      <c r="P22" s="63">
        <v>0.0</v>
      </c>
      <c r="Q22" s="63">
        <v>0.0</v>
      </c>
      <c r="R22" s="67">
        <v>0.0</v>
      </c>
      <c r="S22" s="63" t="e">
        <v>#N/A</v>
      </c>
      <c r="T22" s="63" t="e">
        <v>#N/A</v>
      </c>
      <c r="U22" s="63" t="e">
        <v>#N/A</v>
      </c>
      <c r="V22" s="63" t="e">
        <v>#N/A</v>
      </c>
      <c r="W22" s="63" t="e">
        <v>#N/A</v>
      </c>
      <c r="X22" s="63" t="e">
        <v>#N/A</v>
      </c>
      <c r="Y22" s="63" t="e">
        <v>#N/A</v>
      </c>
      <c r="Z22" s="67" t="e">
        <v>#N/A</v>
      </c>
    </row>
    <row r="23">
      <c r="A23" s="221">
        <v>44104.0</v>
      </c>
      <c r="B23" s="67">
        <v>8.0</v>
      </c>
      <c r="C23" s="67">
        <v>8.0</v>
      </c>
      <c r="D23" s="67">
        <v>8.0</v>
      </c>
      <c r="E23" s="67">
        <v>8.0</v>
      </c>
      <c r="F23" s="67">
        <v>8.0</v>
      </c>
      <c r="G23" s="67">
        <v>8.0</v>
      </c>
      <c r="H23" s="67">
        <v>8.0</v>
      </c>
      <c r="I23" s="67">
        <v>8.0</v>
      </c>
      <c r="J23" s="67">
        <v>0.0</v>
      </c>
      <c r="K23" s="67">
        <v>0.0</v>
      </c>
      <c r="L23" s="67">
        <v>0.0</v>
      </c>
      <c r="M23" s="67">
        <v>0.0</v>
      </c>
      <c r="O23" s="63">
        <f t="shared" si="1"/>
        <v>8</v>
      </c>
      <c r="P23" s="63">
        <v>0.0</v>
      </c>
      <c r="Q23" s="63">
        <v>0.0</v>
      </c>
      <c r="R23" s="63">
        <v>0.0</v>
      </c>
      <c r="S23" s="63">
        <v>0.0</v>
      </c>
      <c r="T23" s="63">
        <v>0.0</v>
      </c>
      <c r="U23" s="63">
        <v>0.0</v>
      </c>
      <c r="V23" s="63">
        <v>8.0</v>
      </c>
      <c r="W23" s="63">
        <v>0.0</v>
      </c>
      <c r="X23" s="63">
        <v>0.0</v>
      </c>
      <c r="Y23" s="63">
        <v>0.0</v>
      </c>
      <c r="Z23" s="67">
        <v>0.0</v>
      </c>
    </row>
    <row r="24">
      <c r="A24" s="220">
        <v>44257.0</v>
      </c>
      <c r="B24" s="67">
        <v>46.0</v>
      </c>
      <c r="C24" s="67">
        <v>46.0</v>
      </c>
      <c r="D24" s="67">
        <v>40.0</v>
      </c>
      <c r="E24" s="67">
        <v>40.0</v>
      </c>
      <c r="F24" s="67">
        <v>17.0</v>
      </c>
      <c r="G24" s="67">
        <v>17.0</v>
      </c>
      <c r="H24" s="67">
        <v>14.0</v>
      </c>
      <c r="I24" s="67">
        <v>0.0</v>
      </c>
      <c r="J24" s="67">
        <v>0.0</v>
      </c>
      <c r="K24" s="67">
        <v>0.0</v>
      </c>
      <c r="L24" s="67">
        <v>0.0</v>
      </c>
      <c r="M24" s="67">
        <v>0.0</v>
      </c>
      <c r="O24" s="63">
        <f t="shared" si="1"/>
        <v>46</v>
      </c>
      <c r="P24" s="63">
        <v>6.0</v>
      </c>
      <c r="Q24" s="63">
        <v>0.0</v>
      </c>
      <c r="R24" s="63">
        <v>23.0</v>
      </c>
      <c r="S24" s="63">
        <v>0.0</v>
      </c>
      <c r="T24" s="63">
        <v>3.0</v>
      </c>
      <c r="U24" s="63">
        <v>14.0</v>
      </c>
      <c r="V24" s="63">
        <v>0.0</v>
      </c>
      <c r="W24" s="63">
        <v>0.0</v>
      </c>
      <c r="X24" s="63">
        <v>0.0</v>
      </c>
      <c r="Y24" s="63">
        <v>0.0</v>
      </c>
      <c r="Z24" s="67">
        <v>0.0</v>
      </c>
    </row>
    <row r="25">
      <c r="A25" s="220">
        <v>44256.0</v>
      </c>
      <c r="B25" s="67">
        <v>125.0</v>
      </c>
      <c r="C25" s="67">
        <v>125.0</v>
      </c>
      <c r="D25" s="67">
        <v>100.0</v>
      </c>
      <c r="E25" s="67">
        <v>31.0</v>
      </c>
      <c r="F25" s="67">
        <v>31.0</v>
      </c>
      <c r="G25" s="67">
        <v>28.0</v>
      </c>
      <c r="H25" s="67">
        <v>0.0</v>
      </c>
      <c r="I25" s="67">
        <v>0.0</v>
      </c>
      <c r="J25" s="67">
        <v>0.0</v>
      </c>
      <c r="K25" s="67" t="e">
        <v>#N/A</v>
      </c>
      <c r="L25" s="67" t="e">
        <v>#N/A</v>
      </c>
      <c r="M25" s="67" t="e">
        <v>#N/A</v>
      </c>
      <c r="O25" s="63" t="str">
        <f t="shared" si="1"/>
        <v>#N/A</v>
      </c>
      <c r="P25" s="63">
        <v>25.0</v>
      </c>
      <c r="Q25" s="63">
        <v>69.0</v>
      </c>
      <c r="R25" s="63">
        <v>0.0</v>
      </c>
      <c r="S25" s="63">
        <v>3.0</v>
      </c>
      <c r="T25" s="63">
        <v>28.0</v>
      </c>
      <c r="U25" s="63">
        <v>0.0</v>
      </c>
      <c r="V25" s="63">
        <v>0.0</v>
      </c>
      <c r="W25" s="67">
        <v>0.0</v>
      </c>
      <c r="X25" s="63" t="e">
        <v>#N/A</v>
      </c>
      <c r="Y25" s="63" t="e">
        <v>#N/A</v>
      </c>
      <c r="Z25" s="67" t="e">
        <v>#N/A</v>
      </c>
    </row>
    <row r="26">
      <c r="A26" s="220">
        <v>44256.0</v>
      </c>
      <c r="B26" s="67">
        <v>98.0</v>
      </c>
      <c r="C26" s="67">
        <v>98.0</v>
      </c>
      <c r="D26" s="67">
        <v>75.0</v>
      </c>
      <c r="E26" s="67">
        <v>3.0</v>
      </c>
      <c r="F26" s="67">
        <v>0.0</v>
      </c>
      <c r="G26" s="67">
        <v>0.0</v>
      </c>
      <c r="H26" s="67">
        <v>0.0</v>
      </c>
      <c r="I26" s="67">
        <v>0.0</v>
      </c>
      <c r="J26" s="67">
        <v>0.0</v>
      </c>
      <c r="K26" s="67">
        <v>0.0</v>
      </c>
      <c r="L26" s="67">
        <v>0.0</v>
      </c>
      <c r="M26" s="67" t="e">
        <v>#N/A</v>
      </c>
      <c r="O26" s="63" t="str">
        <f t="shared" si="1"/>
        <v>#N/A</v>
      </c>
      <c r="P26" s="63">
        <v>23.0</v>
      </c>
      <c r="Q26" s="63">
        <v>72.0</v>
      </c>
      <c r="R26" s="63">
        <v>3.0</v>
      </c>
      <c r="S26" s="63">
        <v>0.0</v>
      </c>
      <c r="T26" s="63">
        <v>0.0</v>
      </c>
      <c r="U26" s="63">
        <v>0.0</v>
      </c>
      <c r="V26" s="63">
        <v>0.0</v>
      </c>
      <c r="W26" s="63">
        <v>0.0</v>
      </c>
      <c r="X26" s="63">
        <v>0.0</v>
      </c>
      <c r="Y26" s="67">
        <v>0.0</v>
      </c>
      <c r="Z26" s="67" t="e">
        <v>#N/A</v>
      </c>
    </row>
    <row r="27">
      <c r="A27" s="221">
        <v>44245.0</v>
      </c>
      <c r="B27" s="67">
        <v>33.0</v>
      </c>
      <c r="C27" s="67">
        <v>33.0</v>
      </c>
      <c r="D27" s="67">
        <v>8.0</v>
      </c>
      <c r="E27" s="67" t="e">
        <v>#N/A</v>
      </c>
      <c r="F27" s="67" t="e">
        <v>#N/A</v>
      </c>
      <c r="G27" s="67" t="e">
        <v>#N/A</v>
      </c>
      <c r="H27" s="67" t="e">
        <v>#N/A</v>
      </c>
      <c r="I27" s="67" t="e">
        <v>#N/A</v>
      </c>
      <c r="J27" s="67" t="e">
        <v>#N/A</v>
      </c>
      <c r="K27" s="67" t="e">
        <v>#N/A</v>
      </c>
      <c r="L27" s="67" t="e">
        <v>#N/A</v>
      </c>
      <c r="M27" s="67" t="e">
        <v>#N/A</v>
      </c>
      <c r="O27" s="63" t="str">
        <f t="shared" si="1"/>
        <v>#N/A</v>
      </c>
      <c r="P27" s="63">
        <v>25.0</v>
      </c>
      <c r="Q27" s="67">
        <v>8.0</v>
      </c>
      <c r="R27" s="63" t="e">
        <v>#N/A</v>
      </c>
      <c r="S27" s="63" t="e">
        <v>#N/A</v>
      </c>
      <c r="T27" s="63" t="e">
        <v>#N/A</v>
      </c>
      <c r="U27" s="63" t="e">
        <v>#N/A</v>
      </c>
      <c r="V27" s="63" t="e">
        <v>#N/A</v>
      </c>
      <c r="W27" s="63" t="e">
        <v>#N/A</v>
      </c>
      <c r="X27" s="63" t="e">
        <v>#N/A</v>
      </c>
      <c r="Y27" s="63" t="e">
        <v>#N/A</v>
      </c>
      <c r="Z27" s="67" t="e">
        <v>#N/A</v>
      </c>
    </row>
    <row r="28">
      <c r="A28" s="220">
        <v>44256.0</v>
      </c>
      <c r="B28" s="67">
        <v>126.0</v>
      </c>
      <c r="C28" s="67">
        <v>126.0</v>
      </c>
      <c r="D28" s="67">
        <v>123.0</v>
      </c>
      <c r="E28" s="67">
        <v>123.0</v>
      </c>
      <c r="F28" s="67">
        <v>83.0</v>
      </c>
      <c r="G28" s="67">
        <v>25.0</v>
      </c>
      <c r="H28" s="67">
        <v>18.0</v>
      </c>
      <c r="I28" s="67">
        <v>2.0</v>
      </c>
      <c r="J28" s="67">
        <v>0.0</v>
      </c>
      <c r="K28" s="67">
        <v>0.0</v>
      </c>
      <c r="L28" s="67">
        <v>0.0</v>
      </c>
      <c r="M28" s="67" t="e">
        <v>#N/A</v>
      </c>
      <c r="O28" s="63" t="str">
        <f t="shared" si="1"/>
        <v>#N/A</v>
      </c>
      <c r="P28" s="63">
        <v>3.0</v>
      </c>
      <c r="Q28" s="63">
        <v>0.0</v>
      </c>
      <c r="R28" s="63">
        <v>40.0</v>
      </c>
      <c r="S28" s="63">
        <v>58.0</v>
      </c>
      <c r="T28" s="63">
        <v>7.0</v>
      </c>
      <c r="U28" s="63">
        <v>16.0</v>
      </c>
      <c r="V28" s="63">
        <v>2.0</v>
      </c>
      <c r="W28" s="63">
        <v>0.0</v>
      </c>
      <c r="X28" s="63">
        <v>0.0</v>
      </c>
      <c r="Y28" s="67">
        <v>0.0</v>
      </c>
      <c r="Z28" s="67" t="e">
        <v>#N/A</v>
      </c>
    </row>
    <row r="29">
      <c r="A29" s="220">
        <v>44256.0</v>
      </c>
      <c r="B29" s="67">
        <v>1.0</v>
      </c>
      <c r="C29" s="67">
        <v>1.0</v>
      </c>
      <c r="D29" s="67">
        <v>0.0</v>
      </c>
      <c r="E29" s="67">
        <v>0.0</v>
      </c>
      <c r="F29" s="67">
        <v>0.0</v>
      </c>
      <c r="G29" s="67">
        <v>0.0</v>
      </c>
      <c r="H29" s="67">
        <v>0.0</v>
      </c>
      <c r="I29" s="67" t="e">
        <v>#N/A</v>
      </c>
      <c r="J29" s="67" t="e">
        <v>#N/A</v>
      </c>
      <c r="K29" s="67" t="e">
        <v>#N/A</v>
      </c>
      <c r="L29" s="67" t="e">
        <v>#N/A</v>
      </c>
      <c r="M29" s="67" t="e">
        <v>#N/A</v>
      </c>
      <c r="O29" s="63" t="str">
        <f t="shared" si="1"/>
        <v>#N/A</v>
      </c>
      <c r="P29" s="63">
        <v>1.0</v>
      </c>
      <c r="Q29" s="63">
        <v>0.0</v>
      </c>
      <c r="R29" s="63">
        <v>0.0</v>
      </c>
      <c r="S29" s="63">
        <v>0.0</v>
      </c>
      <c r="T29" s="63">
        <v>0.0</v>
      </c>
      <c r="U29" s="67">
        <v>0.0</v>
      </c>
      <c r="V29" s="63" t="e">
        <v>#N/A</v>
      </c>
      <c r="W29" s="63" t="e">
        <v>#N/A</v>
      </c>
      <c r="X29" s="63" t="e">
        <v>#N/A</v>
      </c>
      <c r="Y29" s="63" t="e">
        <v>#N/A</v>
      </c>
      <c r="Z29" s="67" t="e">
        <v>#N/A</v>
      </c>
    </row>
    <row r="30">
      <c r="A30" s="220">
        <v>44256.0</v>
      </c>
      <c r="B30" s="67">
        <v>89.0</v>
      </c>
      <c r="C30" s="67">
        <v>89.0</v>
      </c>
      <c r="D30" s="67">
        <v>31.0</v>
      </c>
      <c r="E30" s="67">
        <v>31.0</v>
      </c>
      <c r="F30" s="67">
        <v>31.0</v>
      </c>
      <c r="G30" s="67">
        <v>17.0</v>
      </c>
      <c r="H30" s="67">
        <v>2.0</v>
      </c>
      <c r="I30" s="67">
        <v>0.0</v>
      </c>
      <c r="J30" s="67">
        <v>0.0</v>
      </c>
      <c r="K30" s="67">
        <v>0.0</v>
      </c>
      <c r="L30" s="67">
        <v>0.0</v>
      </c>
      <c r="M30" s="67">
        <v>0.0</v>
      </c>
      <c r="O30" s="63">
        <f t="shared" si="1"/>
        <v>89</v>
      </c>
      <c r="P30" s="63">
        <v>58.0</v>
      </c>
      <c r="Q30" s="63">
        <v>0.0</v>
      </c>
      <c r="R30" s="63">
        <v>0.0</v>
      </c>
      <c r="S30" s="63">
        <v>14.0</v>
      </c>
      <c r="T30" s="63">
        <v>15.0</v>
      </c>
      <c r="U30" s="63">
        <v>2.0</v>
      </c>
      <c r="V30" s="63">
        <v>0.0</v>
      </c>
      <c r="W30" s="63">
        <v>0.0</v>
      </c>
      <c r="X30" s="63">
        <v>0.0</v>
      </c>
      <c r="Y30" s="63">
        <v>0.0</v>
      </c>
      <c r="Z30" s="67">
        <v>0.0</v>
      </c>
    </row>
    <row r="31">
      <c r="A31" s="221">
        <v>44244.0</v>
      </c>
      <c r="B31" s="67">
        <v>104.0</v>
      </c>
      <c r="C31" s="67">
        <v>104.0</v>
      </c>
      <c r="D31" s="67">
        <v>50.0</v>
      </c>
      <c r="E31" s="67">
        <v>46.0</v>
      </c>
      <c r="F31" s="67">
        <v>46.0</v>
      </c>
      <c r="G31" s="67">
        <v>46.0</v>
      </c>
      <c r="H31" s="67">
        <v>46.0</v>
      </c>
      <c r="I31" s="67">
        <v>46.0</v>
      </c>
      <c r="J31" s="67">
        <v>38.0</v>
      </c>
      <c r="K31" s="67">
        <v>0.0</v>
      </c>
      <c r="L31" s="67">
        <v>0.0</v>
      </c>
      <c r="M31" s="67">
        <v>0.0</v>
      </c>
      <c r="O31" s="63">
        <f t="shared" si="1"/>
        <v>104</v>
      </c>
      <c r="P31" s="63">
        <v>54.0</v>
      </c>
      <c r="Q31" s="63">
        <v>4.0</v>
      </c>
      <c r="R31" s="63">
        <v>0.0</v>
      </c>
      <c r="S31" s="63">
        <v>0.0</v>
      </c>
      <c r="T31" s="63">
        <v>0.0</v>
      </c>
      <c r="U31" s="63">
        <v>0.0</v>
      </c>
      <c r="V31" s="63">
        <v>8.0</v>
      </c>
      <c r="W31" s="63">
        <v>38.0</v>
      </c>
      <c r="X31" s="63">
        <v>0.0</v>
      </c>
      <c r="Y31" s="63">
        <v>0.0</v>
      </c>
      <c r="Z31" s="67">
        <v>0.0</v>
      </c>
    </row>
    <row r="32">
      <c r="A32" s="67"/>
      <c r="B32" s="67">
        <v>0.0</v>
      </c>
      <c r="C32" s="67">
        <v>0.0</v>
      </c>
      <c r="D32" s="67">
        <v>0.0</v>
      </c>
      <c r="E32" s="67">
        <v>0.0</v>
      </c>
      <c r="F32" s="67">
        <v>0.0</v>
      </c>
      <c r="G32" s="67">
        <v>0.0</v>
      </c>
      <c r="H32" s="67">
        <v>0.0</v>
      </c>
      <c r="I32" s="67">
        <v>0.0</v>
      </c>
      <c r="J32" s="67">
        <v>0.0</v>
      </c>
      <c r="K32" s="67" t="e">
        <v>#N/A</v>
      </c>
      <c r="L32" s="67" t="e">
        <v>#N/A</v>
      </c>
      <c r="M32" s="67" t="e">
        <v>#N/A</v>
      </c>
      <c r="O32" s="63" t="str">
        <f t="shared" si="1"/>
        <v>#N/A</v>
      </c>
      <c r="P32" s="63">
        <v>0.0</v>
      </c>
      <c r="Q32" s="63">
        <v>0.0</v>
      </c>
      <c r="R32" s="63">
        <v>0.0</v>
      </c>
      <c r="S32" s="63">
        <v>0.0</v>
      </c>
      <c r="T32" s="63">
        <v>0.0</v>
      </c>
      <c r="U32" s="63">
        <v>0.0</v>
      </c>
      <c r="V32" s="63">
        <v>0.0</v>
      </c>
      <c r="W32" s="67">
        <v>0.0</v>
      </c>
      <c r="X32" s="63" t="e">
        <v>#N/A</v>
      </c>
      <c r="Y32" s="63" t="e">
        <v>#N/A</v>
      </c>
      <c r="Z32" s="67" t="e">
        <v>#N/A</v>
      </c>
    </row>
    <row r="33">
      <c r="A33" s="67"/>
      <c r="B33" s="67">
        <v>0.0</v>
      </c>
      <c r="C33" s="67">
        <v>0.0</v>
      </c>
      <c r="D33" s="67">
        <v>0.0</v>
      </c>
      <c r="E33" s="67">
        <v>0.0</v>
      </c>
      <c r="F33" s="67">
        <v>0.0</v>
      </c>
      <c r="G33" s="67">
        <v>0.0</v>
      </c>
      <c r="H33" s="67">
        <v>0.0</v>
      </c>
      <c r="I33" s="67">
        <v>0.0</v>
      </c>
      <c r="J33" s="67">
        <v>0.0</v>
      </c>
      <c r="K33" s="67">
        <v>0.0</v>
      </c>
      <c r="L33" s="67">
        <v>0.0</v>
      </c>
      <c r="M33" s="67">
        <v>0.0</v>
      </c>
      <c r="O33" s="63">
        <f t="shared" si="1"/>
        <v>0</v>
      </c>
      <c r="P33" s="63">
        <v>0.0</v>
      </c>
      <c r="Q33" s="63">
        <v>0.0</v>
      </c>
      <c r="R33" s="63">
        <v>0.0</v>
      </c>
      <c r="S33" s="63">
        <v>0.0</v>
      </c>
      <c r="T33" s="63">
        <v>0.0</v>
      </c>
      <c r="U33" s="63">
        <v>0.0</v>
      </c>
      <c r="V33" s="63">
        <v>0.0</v>
      </c>
      <c r="W33" s="63">
        <v>0.0</v>
      </c>
      <c r="X33" s="63">
        <v>0.0</v>
      </c>
      <c r="Y33" s="63">
        <v>0.0</v>
      </c>
      <c r="Z33" s="67">
        <v>0.0</v>
      </c>
    </row>
    <row r="34">
      <c r="A34" s="220">
        <v>44256.0</v>
      </c>
      <c r="B34" s="67">
        <v>83.0</v>
      </c>
      <c r="C34" s="67">
        <v>83.0</v>
      </c>
      <c r="D34" s="67">
        <v>64.0</v>
      </c>
      <c r="E34" s="67">
        <v>39.0</v>
      </c>
      <c r="F34" s="67">
        <v>39.0</v>
      </c>
      <c r="G34" s="67">
        <v>37.0</v>
      </c>
      <c r="H34" s="67">
        <v>28.0</v>
      </c>
      <c r="I34" s="67">
        <v>24.0</v>
      </c>
      <c r="J34" s="67">
        <v>11.0</v>
      </c>
      <c r="K34" s="67">
        <v>0.0</v>
      </c>
      <c r="L34" s="67">
        <v>0.0</v>
      </c>
      <c r="M34" s="67">
        <v>0.0</v>
      </c>
      <c r="O34" s="63">
        <f t="shared" si="1"/>
        <v>83</v>
      </c>
      <c r="P34" s="63">
        <v>19.0</v>
      </c>
      <c r="Q34" s="63">
        <v>25.0</v>
      </c>
      <c r="R34" s="63">
        <v>0.0</v>
      </c>
      <c r="S34" s="63">
        <v>2.0</v>
      </c>
      <c r="T34" s="63">
        <v>9.0</v>
      </c>
      <c r="U34" s="63">
        <v>4.0</v>
      </c>
      <c r="V34" s="63">
        <v>13.0</v>
      </c>
      <c r="W34" s="63">
        <v>11.0</v>
      </c>
      <c r="X34" s="63">
        <v>0.0</v>
      </c>
      <c r="Y34" s="63">
        <v>0.0</v>
      </c>
      <c r="Z34" s="67">
        <v>0.0</v>
      </c>
    </row>
    <row r="35">
      <c r="A35" s="67"/>
      <c r="B35" s="67">
        <v>0.0</v>
      </c>
      <c r="C35" s="67">
        <v>0.0</v>
      </c>
      <c r="D35" s="67">
        <v>0.0</v>
      </c>
      <c r="E35" s="67">
        <v>0.0</v>
      </c>
      <c r="F35" s="67" t="e">
        <v>#N/A</v>
      </c>
      <c r="G35" s="67" t="e">
        <v>#N/A</v>
      </c>
      <c r="H35" s="67" t="e">
        <v>#N/A</v>
      </c>
      <c r="I35" s="67" t="e">
        <v>#N/A</v>
      </c>
      <c r="J35" s="67" t="e">
        <v>#N/A</v>
      </c>
      <c r="K35" s="67" t="e">
        <v>#N/A</v>
      </c>
      <c r="L35" s="67" t="e">
        <v>#N/A</v>
      </c>
      <c r="M35" s="67" t="e">
        <v>#N/A</v>
      </c>
      <c r="O35" s="63" t="str">
        <f t="shared" si="1"/>
        <v>#N/A</v>
      </c>
      <c r="P35" s="63">
        <v>0.0</v>
      </c>
      <c r="Q35" s="63">
        <v>0.0</v>
      </c>
      <c r="R35" s="67">
        <v>0.0</v>
      </c>
      <c r="S35" s="63" t="e">
        <v>#N/A</v>
      </c>
      <c r="T35" s="63" t="e">
        <v>#N/A</v>
      </c>
      <c r="U35" s="63" t="e">
        <v>#N/A</v>
      </c>
      <c r="V35" s="63" t="e">
        <v>#N/A</v>
      </c>
      <c r="W35" s="63" t="e">
        <v>#N/A</v>
      </c>
      <c r="X35" s="63" t="e">
        <v>#N/A</v>
      </c>
      <c r="Y35" s="63" t="e">
        <v>#N/A</v>
      </c>
      <c r="Z35" s="67" t="e">
        <v>#N/A</v>
      </c>
    </row>
    <row r="36">
      <c r="A36" s="67"/>
      <c r="B36" s="67">
        <v>0.0</v>
      </c>
      <c r="C36" s="67">
        <v>0.0</v>
      </c>
      <c r="D36" s="67">
        <v>0.0</v>
      </c>
      <c r="E36" s="67">
        <v>0.0</v>
      </c>
      <c r="F36" s="67">
        <v>0.0</v>
      </c>
      <c r="G36" s="67">
        <v>0.0</v>
      </c>
      <c r="H36" s="67">
        <v>0.0</v>
      </c>
      <c r="I36" s="67">
        <v>0.0</v>
      </c>
      <c r="J36" s="67" t="e">
        <v>#N/A</v>
      </c>
      <c r="K36" s="67" t="e">
        <v>#N/A</v>
      </c>
      <c r="L36" s="67" t="e">
        <v>#N/A</v>
      </c>
      <c r="M36" s="67" t="e">
        <v>#N/A</v>
      </c>
      <c r="O36" s="63" t="str">
        <f t="shared" si="1"/>
        <v>#N/A</v>
      </c>
      <c r="P36" s="63">
        <v>0.0</v>
      </c>
      <c r="Q36" s="63">
        <v>0.0</v>
      </c>
      <c r="R36" s="63">
        <v>0.0</v>
      </c>
      <c r="S36" s="63">
        <v>0.0</v>
      </c>
      <c r="T36" s="63">
        <v>0.0</v>
      </c>
      <c r="U36" s="63">
        <v>0.0</v>
      </c>
      <c r="V36" s="67">
        <v>0.0</v>
      </c>
      <c r="W36" s="63" t="e">
        <v>#N/A</v>
      </c>
      <c r="X36" s="63" t="e">
        <v>#N/A</v>
      </c>
      <c r="Y36" s="63" t="e">
        <v>#N/A</v>
      </c>
      <c r="Z36" s="67" t="e">
        <v>#N/A</v>
      </c>
    </row>
    <row r="37">
      <c r="A37" s="220">
        <v>44256.0</v>
      </c>
      <c r="B37" s="67">
        <v>11.0</v>
      </c>
      <c r="C37" s="67">
        <v>11.0</v>
      </c>
      <c r="D37" s="67" t="e">
        <v>#N/A</v>
      </c>
      <c r="E37" s="67" t="e">
        <v>#N/A</v>
      </c>
      <c r="F37" s="67" t="e">
        <v>#N/A</v>
      </c>
      <c r="G37" s="67" t="e">
        <v>#N/A</v>
      </c>
      <c r="H37" s="67" t="e">
        <v>#N/A</v>
      </c>
      <c r="I37" s="67" t="e">
        <v>#N/A</v>
      </c>
      <c r="J37" s="67" t="e">
        <v>#N/A</v>
      </c>
      <c r="K37" s="67" t="e">
        <v>#N/A</v>
      </c>
      <c r="L37" s="67" t="e">
        <v>#N/A</v>
      </c>
      <c r="M37" s="67" t="e">
        <v>#N/A</v>
      </c>
      <c r="O37" s="63" t="str">
        <f t="shared" si="1"/>
        <v>#N/A</v>
      </c>
      <c r="P37" s="67">
        <v>11.0</v>
      </c>
      <c r="Q37" s="63" t="e">
        <v>#N/A</v>
      </c>
      <c r="R37" s="63" t="e">
        <v>#N/A</v>
      </c>
      <c r="S37" s="63" t="e">
        <v>#N/A</v>
      </c>
      <c r="T37" s="63" t="e">
        <v>#N/A</v>
      </c>
      <c r="U37" s="63" t="e">
        <v>#N/A</v>
      </c>
      <c r="V37" s="63" t="e">
        <v>#N/A</v>
      </c>
      <c r="W37" s="63" t="e">
        <v>#N/A</v>
      </c>
      <c r="X37" s="63" t="e">
        <v>#N/A</v>
      </c>
      <c r="Y37" s="63" t="e">
        <v>#N/A</v>
      </c>
      <c r="Z37" s="67" t="e">
        <v>#N/A</v>
      </c>
    </row>
    <row r="38">
      <c r="A38" s="67"/>
      <c r="B38" s="67">
        <v>0.0</v>
      </c>
      <c r="C38" s="67">
        <v>0.0</v>
      </c>
      <c r="D38" s="67" t="e">
        <v>#N/A</v>
      </c>
      <c r="E38" s="67" t="e">
        <v>#N/A</v>
      </c>
      <c r="F38" s="67" t="e">
        <v>#N/A</v>
      </c>
      <c r="G38" s="67" t="e">
        <v>#N/A</v>
      </c>
      <c r="H38" s="67" t="e">
        <v>#N/A</v>
      </c>
      <c r="I38" s="67" t="e">
        <v>#N/A</v>
      </c>
      <c r="J38" s="67" t="e">
        <v>#N/A</v>
      </c>
      <c r="K38" s="67" t="e">
        <v>#N/A</v>
      </c>
      <c r="L38" s="67" t="e">
        <v>#N/A</v>
      </c>
      <c r="M38" s="67" t="e">
        <v>#N/A</v>
      </c>
      <c r="O38" s="63" t="str">
        <f t="shared" si="1"/>
        <v>#N/A</v>
      </c>
      <c r="P38" s="67">
        <v>0.0</v>
      </c>
      <c r="Q38" s="63" t="e">
        <v>#N/A</v>
      </c>
      <c r="R38" s="63" t="e">
        <v>#N/A</v>
      </c>
      <c r="S38" s="63" t="e">
        <v>#N/A</v>
      </c>
      <c r="T38" s="63" t="e">
        <v>#N/A</v>
      </c>
      <c r="U38" s="63" t="e">
        <v>#N/A</v>
      </c>
      <c r="V38" s="63" t="e">
        <v>#N/A</v>
      </c>
      <c r="W38" s="63" t="e">
        <v>#N/A</v>
      </c>
      <c r="X38" s="63" t="e">
        <v>#N/A</v>
      </c>
      <c r="Y38" s="63" t="e">
        <v>#N/A</v>
      </c>
      <c r="Z38" s="67" t="e">
        <v>#N/A</v>
      </c>
    </row>
    <row r="39">
      <c r="A39" s="67"/>
      <c r="B39" s="67">
        <v>0.0</v>
      </c>
      <c r="C39" s="67">
        <v>0.0</v>
      </c>
      <c r="D39" s="67">
        <v>0.0</v>
      </c>
      <c r="E39" s="67">
        <v>0.0</v>
      </c>
      <c r="F39" s="67" t="e">
        <v>#N/A</v>
      </c>
      <c r="G39" s="67" t="e">
        <v>#N/A</v>
      </c>
      <c r="H39" s="67" t="e">
        <v>#N/A</v>
      </c>
      <c r="I39" s="67" t="e">
        <v>#N/A</v>
      </c>
      <c r="J39" s="67" t="e">
        <v>#N/A</v>
      </c>
      <c r="K39" s="67" t="e">
        <v>#N/A</v>
      </c>
      <c r="L39" s="67" t="e">
        <v>#N/A</v>
      </c>
      <c r="M39" s="67" t="e">
        <v>#N/A</v>
      </c>
      <c r="O39" s="63" t="str">
        <f t="shared" si="1"/>
        <v>#N/A</v>
      </c>
      <c r="P39" s="63">
        <v>0.0</v>
      </c>
      <c r="Q39" s="63">
        <v>0.0</v>
      </c>
      <c r="R39" s="67">
        <v>0.0</v>
      </c>
      <c r="S39" s="63" t="e">
        <v>#N/A</v>
      </c>
      <c r="T39" s="63" t="e">
        <v>#N/A</v>
      </c>
      <c r="U39" s="63" t="e">
        <v>#N/A</v>
      </c>
      <c r="V39" s="63" t="e">
        <v>#N/A</v>
      </c>
      <c r="W39" s="63" t="e">
        <v>#N/A</v>
      </c>
      <c r="X39" s="63" t="e">
        <v>#N/A</v>
      </c>
      <c r="Y39" s="63" t="e">
        <v>#N/A</v>
      </c>
      <c r="Z39" s="67" t="e">
        <v>#N/A</v>
      </c>
    </row>
    <row r="40">
      <c r="A40" s="67"/>
      <c r="B40" s="67">
        <v>0.0</v>
      </c>
      <c r="C40" s="67">
        <v>0.0</v>
      </c>
      <c r="D40" s="67">
        <v>0.0</v>
      </c>
      <c r="E40" s="67">
        <v>0.0</v>
      </c>
      <c r="F40" s="67">
        <v>0.0</v>
      </c>
      <c r="G40" s="67" t="e">
        <v>#N/A</v>
      </c>
      <c r="H40" s="67" t="e">
        <v>#N/A</v>
      </c>
      <c r="I40" s="67" t="e">
        <v>#N/A</v>
      </c>
      <c r="J40" s="67" t="e">
        <v>#N/A</v>
      </c>
      <c r="K40" s="67" t="e">
        <v>#N/A</v>
      </c>
      <c r="L40" s="67" t="e">
        <v>#N/A</v>
      </c>
      <c r="M40" s="67" t="e">
        <v>#N/A</v>
      </c>
      <c r="O40" s="63" t="str">
        <f t="shared" si="1"/>
        <v>#N/A</v>
      </c>
      <c r="P40" s="63">
        <v>0.0</v>
      </c>
      <c r="Q40" s="63">
        <v>0.0</v>
      </c>
      <c r="R40" s="63">
        <v>0.0</v>
      </c>
      <c r="S40" s="67">
        <v>0.0</v>
      </c>
      <c r="T40" s="63" t="e">
        <v>#N/A</v>
      </c>
      <c r="U40" s="63" t="e">
        <v>#N/A</v>
      </c>
      <c r="V40" s="63" t="e">
        <v>#N/A</v>
      </c>
      <c r="W40" s="63" t="e">
        <v>#N/A</v>
      </c>
      <c r="X40" s="63" t="e">
        <v>#N/A</v>
      </c>
      <c r="Y40" s="63" t="e">
        <v>#N/A</v>
      </c>
      <c r="Z40" s="67" t="e">
        <v>#N/A</v>
      </c>
    </row>
    <row r="41">
      <c r="A41" s="221">
        <v>44254.0</v>
      </c>
      <c r="B41" s="67">
        <v>11.0</v>
      </c>
      <c r="C41" s="67">
        <v>11.0</v>
      </c>
      <c r="D41" s="67">
        <v>9.0</v>
      </c>
      <c r="E41" s="67">
        <v>9.0</v>
      </c>
      <c r="F41" s="67">
        <v>0.0</v>
      </c>
      <c r="G41" s="67">
        <v>0.0</v>
      </c>
      <c r="H41" s="67" t="e">
        <v>#N/A</v>
      </c>
      <c r="I41" s="67" t="e">
        <v>#N/A</v>
      </c>
      <c r="J41" s="67" t="e">
        <v>#N/A</v>
      </c>
      <c r="K41" s="67" t="e">
        <v>#N/A</v>
      </c>
      <c r="L41" s="67" t="e">
        <v>#N/A</v>
      </c>
      <c r="M41" s="67" t="e">
        <v>#N/A</v>
      </c>
      <c r="O41" s="63" t="str">
        <f t="shared" si="1"/>
        <v>#N/A</v>
      </c>
      <c r="P41" s="63">
        <v>2.0</v>
      </c>
      <c r="Q41" s="63">
        <v>0.0</v>
      </c>
      <c r="R41" s="63">
        <v>9.0</v>
      </c>
      <c r="S41" s="63">
        <v>0.0</v>
      </c>
      <c r="T41" s="67">
        <v>0.0</v>
      </c>
      <c r="U41" s="63" t="e">
        <v>#N/A</v>
      </c>
      <c r="V41" s="63" t="e">
        <v>#N/A</v>
      </c>
      <c r="W41" s="63" t="e">
        <v>#N/A</v>
      </c>
      <c r="X41" s="63" t="e">
        <v>#N/A</v>
      </c>
      <c r="Y41" s="63" t="e">
        <v>#N/A</v>
      </c>
      <c r="Z41" s="67" t="e">
        <v>#N/A</v>
      </c>
    </row>
    <row r="42">
      <c r="A42" s="67"/>
      <c r="B42" s="67">
        <v>0.0</v>
      </c>
      <c r="C42" s="67">
        <v>0.0</v>
      </c>
      <c r="D42" s="67">
        <v>0.0</v>
      </c>
      <c r="E42" s="67">
        <v>0.0</v>
      </c>
      <c r="F42" s="67" t="e">
        <v>#N/A</v>
      </c>
      <c r="G42" s="67" t="e">
        <v>#N/A</v>
      </c>
      <c r="H42" s="67" t="e">
        <v>#N/A</v>
      </c>
      <c r="I42" s="67" t="e">
        <v>#N/A</v>
      </c>
      <c r="J42" s="67" t="e">
        <v>#N/A</v>
      </c>
      <c r="K42" s="67" t="e">
        <v>#N/A</v>
      </c>
      <c r="L42" s="67" t="e">
        <v>#N/A</v>
      </c>
      <c r="M42" s="67" t="e">
        <v>#N/A</v>
      </c>
      <c r="O42" s="63" t="str">
        <f t="shared" si="1"/>
        <v>#N/A</v>
      </c>
      <c r="P42" s="63">
        <v>0.0</v>
      </c>
      <c r="Q42" s="63">
        <v>0.0</v>
      </c>
      <c r="R42" s="67">
        <v>0.0</v>
      </c>
      <c r="S42" s="63" t="e">
        <v>#N/A</v>
      </c>
      <c r="T42" s="63" t="e">
        <v>#N/A</v>
      </c>
      <c r="U42" s="63" t="e">
        <v>#N/A</v>
      </c>
      <c r="V42" s="63" t="e">
        <v>#N/A</v>
      </c>
      <c r="W42" s="63" t="e">
        <v>#N/A</v>
      </c>
      <c r="X42" s="63" t="e">
        <v>#N/A</v>
      </c>
      <c r="Y42" s="63" t="e">
        <v>#N/A</v>
      </c>
      <c r="Z42" s="67" t="e">
        <v>#N/A</v>
      </c>
    </row>
    <row r="43">
      <c r="A43" s="221">
        <v>44253.0</v>
      </c>
      <c r="B43" s="67">
        <v>9.0</v>
      </c>
      <c r="C43" s="67">
        <v>9.0</v>
      </c>
      <c r="D43" s="67">
        <v>5.0</v>
      </c>
      <c r="E43" s="67">
        <v>5.0</v>
      </c>
      <c r="F43" s="67">
        <v>2.0</v>
      </c>
      <c r="G43" s="67">
        <v>2.0</v>
      </c>
      <c r="H43" s="67">
        <v>0.0</v>
      </c>
      <c r="I43" s="67">
        <v>0.0</v>
      </c>
      <c r="J43" s="67" t="e">
        <v>#N/A</v>
      </c>
      <c r="K43" s="67" t="e">
        <v>#N/A</v>
      </c>
      <c r="L43" s="67" t="e">
        <v>#N/A</v>
      </c>
      <c r="M43" s="67" t="e">
        <v>#N/A</v>
      </c>
      <c r="O43" s="63" t="str">
        <f t="shared" si="1"/>
        <v>#N/A</v>
      </c>
      <c r="P43" s="63">
        <v>4.0</v>
      </c>
      <c r="Q43" s="63">
        <v>0.0</v>
      </c>
      <c r="R43" s="63">
        <v>3.0</v>
      </c>
      <c r="S43" s="63">
        <v>0.0</v>
      </c>
      <c r="T43" s="63">
        <v>2.0</v>
      </c>
      <c r="U43" s="63">
        <v>0.0</v>
      </c>
      <c r="V43" s="67">
        <v>0.0</v>
      </c>
      <c r="W43" s="63" t="e">
        <v>#N/A</v>
      </c>
      <c r="X43" s="63" t="e">
        <v>#N/A</v>
      </c>
      <c r="Y43" s="63" t="e">
        <v>#N/A</v>
      </c>
      <c r="Z43" s="67" t="e">
        <v>#N/A</v>
      </c>
    </row>
    <row r="44">
      <c r="A44" s="67"/>
      <c r="B44" s="67">
        <v>0.0</v>
      </c>
      <c r="C44" s="67">
        <v>0.0</v>
      </c>
      <c r="D44" s="67">
        <v>0.0</v>
      </c>
      <c r="E44" s="67">
        <v>0.0</v>
      </c>
      <c r="F44" s="67">
        <v>0.0</v>
      </c>
      <c r="G44" s="67">
        <v>0.0</v>
      </c>
      <c r="H44" s="67">
        <v>0.0</v>
      </c>
      <c r="I44" s="67">
        <v>0.0</v>
      </c>
      <c r="J44" s="67">
        <v>0.0</v>
      </c>
      <c r="K44" s="67">
        <v>0.0</v>
      </c>
      <c r="L44" s="67">
        <v>0.0</v>
      </c>
      <c r="M44" s="67" t="e">
        <v>#N/A</v>
      </c>
      <c r="O44" s="63" t="str">
        <f t="shared" si="1"/>
        <v>#N/A</v>
      </c>
      <c r="P44" s="63">
        <v>0.0</v>
      </c>
      <c r="Q44" s="63">
        <v>0.0</v>
      </c>
      <c r="R44" s="63">
        <v>0.0</v>
      </c>
      <c r="S44" s="63">
        <v>0.0</v>
      </c>
      <c r="T44" s="63">
        <v>0.0</v>
      </c>
      <c r="U44" s="63">
        <v>0.0</v>
      </c>
      <c r="V44" s="63">
        <v>0.0</v>
      </c>
      <c r="W44" s="63">
        <v>0.0</v>
      </c>
      <c r="X44" s="63">
        <v>0.0</v>
      </c>
      <c r="Y44" s="67">
        <v>0.0</v>
      </c>
      <c r="Z44" s="67" t="e">
        <v>#N/A</v>
      </c>
    </row>
    <row r="45">
      <c r="A45" s="221">
        <v>44251.0</v>
      </c>
      <c r="B45" s="67">
        <v>65.0</v>
      </c>
      <c r="C45" s="67">
        <v>65.0</v>
      </c>
      <c r="D45" s="67">
        <v>63.0</v>
      </c>
      <c r="E45" s="67">
        <v>61.0</v>
      </c>
      <c r="F45" s="67">
        <v>35.0</v>
      </c>
      <c r="G45" s="67">
        <v>0.0</v>
      </c>
      <c r="H45" s="67">
        <v>0.0</v>
      </c>
      <c r="I45" s="67">
        <v>0.0</v>
      </c>
      <c r="J45" s="67">
        <v>0.0</v>
      </c>
      <c r="K45" s="67">
        <v>0.0</v>
      </c>
      <c r="L45" s="67" t="e">
        <v>#N/A</v>
      </c>
      <c r="M45" s="67" t="e">
        <v>#N/A</v>
      </c>
      <c r="O45" s="63" t="str">
        <f t="shared" si="1"/>
        <v>#N/A</v>
      </c>
      <c r="P45" s="63">
        <v>2.0</v>
      </c>
      <c r="Q45" s="63">
        <v>2.0</v>
      </c>
      <c r="R45" s="63">
        <v>26.0</v>
      </c>
      <c r="S45" s="63">
        <v>35.0</v>
      </c>
      <c r="T45" s="63">
        <v>0.0</v>
      </c>
      <c r="U45" s="63">
        <v>0.0</v>
      </c>
      <c r="V45" s="63">
        <v>0.0</v>
      </c>
      <c r="W45" s="63">
        <v>0.0</v>
      </c>
      <c r="X45" s="67">
        <v>0.0</v>
      </c>
      <c r="Y45" s="63" t="e">
        <v>#N/A</v>
      </c>
      <c r="Z45" s="67" t="e">
        <v>#N/A</v>
      </c>
    </row>
    <row r="46">
      <c r="A46" s="221">
        <v>44245.0</v>
      </c>
      <c r="B46" s="67">
        <v>1.0</v>
      </c>
      <c r="C46" s="67">
        <v>1.0</v>
      </c>
      <c r="D46" s="67">
        <v>1.0</v>
      </c>
      <c r="E46" s="67">
        <v>1.0</v>
      </c>
      <c r="F46" s="67">
        <v>1.0</v>
      </c>
      <c r="G46" s="67">
        <v>0.0</v>
      </c>
      <c r="H46" s="67">
        <v>0.0</v>
      </c>
      <c r="I46" s="67">
        <v>0.0</v>
      </c>
      <c r="J46" s="67">
        <v>0.0</v>
      </c>
      <c r="K46" s="67">
        <v>0.0</v>
      </c>
      <c r="L46" s="67">
        <v>0.0</v>
      </c>
      <c r="M46" s="67" t="e">
        <v>#N/A</v>
      </c>
      <c r="O46" s="63" t="str">
        <f t="shared" si="1"/>
        <v>#N/A</v>
      </c>
      <c r="P46" s="63">
        <v>0.0</v>
      </c>
      <c r="Q46" s="63">
        <v>0.0</v>
      </c>
      <c r="R46" s="63">
        <v>0.0</v>
      </c>
      <c r="S46" s="63">
        <v>1.0</v>
      </c>
      <c r="T46" s="63">
        <v>0.0</v>
      </c>
      <c r="U46" s="63">
        <v>0.0</v>
      </c>
      <c r="V46" s="63">
        <v>0.0</v>
      </c>
      <c r="W46" s="63">
        <v>0.0</v>
      </c>
      <c r="X46" s="63">
        <v>0.0</v>
      </c>
      <c r="Y46" s="67">
        <v>0.0</v>
      </c>
      <c r="Z46" s="67" t="e">
        <v>#N/A</v>
      </c>
    </row>
    <row r="47">
      <c r="A47" s="67"/>
      <c r="B47" s="67">
        <v>0.0</v>
      </c>
      <c r="C47" s="67">
        <v>0.0</v>
      </c>
      <c r="D47" s="67" t="e">
        <v>#N/A</v>
      </c>
      <c r="E47" s="67" t="e">
        <v>#N/A</v>
      </c>
      <c r="F47" s="67" t="e">
        <v>#N/A</v>
      </c>
      <c r="G47" s="67" t="e">
        <v>#N/A</v>
      </c>
      <c r="H47" s="67" t="e">
        <v>#N/A</v>
      </c>
      <c r="I47" s="67" t="e">
        <v>#N/A</v>
      </c>
      <c r="J47" s="67" t="e">
        <v>#N/A</v>
      </c>
      <c r="K47" s="67" t="e">
        <v>#N/A</v>
      </c>
      <c r="L47" s="67" t="e">
        <v>#N/A</v>
      </c>
      <c r="M47" s="67" t="e">
        <v>#N/A</v>
      </c>
      <c r="O47" s="63" t="str">
        <f t="shared" si="1"/>
        <v>#N/A</v>
      </c>
      <c r="P47" s="67">
        <v>0.0</v>
      </c>
      <c r="Q47" s="63" t="e">
        <v>#N/A</v>
      </c>
      <c r="R47" s="63" t="e">
        <v>#N/A</v>
      </c>
      <c r="S47" s="63" t="e">
        <v>#N/A</v>
      </c>
      <c r="T47" s="63" t="e">
        <v>#N/A</v>
      </c>
      <c r="U47" s="63" t="e">
        <v>#N/A</v>
      </c>
      <c r="V47" s="63" t="e">
        <v>#N/A</v>
      </c>
      <c r="W47" s="63" t="e">
        <v>#N/A</v>
      </c>
      <c r="X47" s="63" t="e">
        <v>#N/A</v>
      </c>
      <c r="Y47" s="63" t="e">
        <v>#N/A</v>
      </c>
      <c r="Z47" s="67" t="e">
        <v>#N/A</v>
      </c>
    </row>
    <row r="48">
      <c r="A48" s="221">
        <v>44253.0</v>
      </c>
      <c r="B48" s="67">
        <v>35.0</v>
      </c>
      <c r="C48" s="67">
        <v>35.0</v>
      </c>
      <c r="D48" s="67">
        <v>35.0</v>
      </c>
      <c r="E48" s="67">
        <v>35.0</v>
      </c>
      <c r="F48" s="67">
        <v>35.0</v>
      </c>
      <c r="G48" s="67">
        <v>34.0</v>
      </c>
      <c r="H48" s="67">
        <v>34.0</v>
      </c>
      <c r="I48" s="67">
        <v>0.0</v>
      </c>
      <c r="J48" s="67">
        <v>0.0</v>
      </c>
      <c r="K48" s="67">
        <v>0.0</v>
      </c>
      <c r="L48" s="67">
        <v>0.0</v>
      </c>
      <c r="M48" s="67">
        <v>0.0</v>
      </c>
      <c r="O48" s="63">
        <f t="shared" si="1"/>
        <v>35</v>
      </c>
      <c r="P48" s="63">
        <v>0.0</v>
      </c>
      <c r="Q48" s="63">
        <v>0.0</v>
      </c>
      <c r="R48" s="63">
        <v>0.0</v>
      </c>
      <c r="S48" s="63">
        <v>1.0</v>
      </c>
      <c r="T48" s="63">
        <v>0.0</v>
      </c>
      <c r="U48" s="63">
        <v>34.0</v>
      </c>
      <c r="V48" s="63">
        <v>0.0</v>
      </c>
      <c r="W48" s="63">
        <v>0.0</v>
      </c>
      <c r="X48" s="63">
        <v>0.0</v>
      </c>
      <c r="Y48" s="63">
        <v>0.0</v>
      </c>
      <c r="Z48" s="67">
        <v>0.0</v>
      </c>
    </row>
    <row r="49">
      <c r="A49" s="67"/>
      <c r="B49" s="67">
        <v>0.0</v>
      </c>
      <c r="C49" s="67">
        <v>0.0</v>
      </c>
      <c r="D49" s="67">
        <v>0.0</v>
      </c>
      <c r="E49" s="67">
        <v>0.0</v>
      </c>
      <c r="F49" s="67">
        <v>0.0</v>
      </c>
      <c r="G49" s="67">
        <v>0.0</v>
      </c>
      <c r="H49" s="67">
        <v>0.0</v>
      </c>
      <c r="I49" s="67">
        <v>0.0</v>
      </c>
      <c r="J49" s="67">
        <v>0.0</v>
      </c>
      <c r="K49" s="67">
        <v>0.0</v>
      </c>
      <c r="L49" s="67">
        <v>0.0</v>
      </c>
      <c r="M49" s="67">
        <v>0.0</v>
      </c>
      <c r="O49" s="63">
        <f t="shared" si="1"/>
        <v>0</v>
      </c>
      <c r="P49" s="63">
        <v>0.0</v>
      </c>
      <c r="Q49" s="63">
        <v>0.0</v>
      </c>
      <c r="R49" s="63">
        <v>0.0</v>
      </c>
      <c r="S49" s="63">
        <v>0.0</v>
      </c>
      <c r="T49" s="63">
        <v>0.0</v>
      </c>
      <c r="U49" s="63">
        <v>0.0</v>
      </c>
      <c r="V49" s="63">
        <v>0.0</v>
      </c>
      <c r="W49" s="63">
        <v>0.0</v>
      </c>
      <c r="X49" s="63">
        <v>0.0</v>
      </c>
      <c r="Y49" s="63">
        <v>0.0</v>
      </c>
      <c r="Z49" s="67">
        <v>0.0</v>
      </c>
    </row>
    <row r="50">
      <c r="A50" s="220">
        <v>44046.0</v>
      </c>
      <c r="B50" s="67">
        <v>2.0</v>
      </c>
      <c r="C50" s="67">
        <v>2.0</v>
      </c>
      <c r="D50" s="67">
        <v>2.0</v>
      </c>
      <c r="E50" s="67">
        <v>2.0</v>
      </c>
      <c r="F50" s="67">
        <v>2.0</v>
      </c>
      <c r="G50" s="67">
        <v>2.0</v>
      </c>
      <c r="H50" s="67">
        <v>2.0</v>
      </c>
      <c r="I50" s="67">
        <v>2.0</v>
      </c>
      <c r="J50" s="67">
        <v>0.0</v>
      </c>
      <c r="K50" s="67">
        <v>0.0</v>
      </c>
      <c r="L50" s="67">
        <v>0.0</v>
      </c>
      <c r="M50" s="67" t="e">
        <v>#N/A</v>
      </c>
      <c r="O50" s="63" t="str">
        <f t="shared" si="1"/>
        <v>#N/A</v>
      </c>
      <c r="P50" s="63">
        <v>0.0</v>
      </c>
      <c r="Q50" s="63">
        <v>0.0</v>
      </c>
      <c r="R50" s="63">
        <v>0.0</v>
      </c>
      <c r="S50" s="63">
        <v>0.0</v>
      </c>
      <c r="T50" s="63">
        <v>0.0</v>
      </c>
      <c r="U50" s="63">
        <v>0.0</v>
      </c>
      <c r="V50" s="63">
        <v>2.0</v>
      </c>
      <c r="W50" s="63">
        <v>0.0</v>
      </c>
      <c r="X50" s="63">
        <v>0.0</v>
      </c>
      <c r="Y50" s="67">
        <v>0.0</v>
      </c>
      <c r="Z50" s="67" t="e">
        <v>#N/A</v>
      </c>
    </row>
    <row r="51">
      <c r="A51" s="220">
        <v>44239.0</v>
      </c>
      <c r="B51" s="67">
        <v>12.0</v>
      </c>
      <c r="C51" s="67">
        <v>12.0</v>
      </c>
      <c r="D51" s="67">
        <v>3.0</v>
      </c>
      <c r="E51" s="67">
        <v>0.0</v>
      </c>
      <c r="F51" s="67">
        <v>0.0</v>
      </c>
      <c r="G51" s="67">
        <v>0.0</v>
      </c>
      <c r="H51" s="67">
        <v>0.0</v>
      </c>
      <c r="I51" s="67">
        <v>0.0</v>
      </c>
      <c r="J51" s="67">
        <v>0.0</v>
      </c>
      <c r="K51" s="67">
        <v>0.0</v>
      </c>
      <c r="L51" s="67">
        <v>0.0</v>
      </c>
      <c r="M51" s="67">
        <v>0.0</v>
      </c>
      <c r="O51" s="63">
        <f t="shared" si="1"/>
        <v>12</v>
      </c>
      <c r="P51" s="63">
        <v>9.0</v>
      </c>
      <c r="Q51" s="63">
        <v>3.0</v>
      </c>
      <c r="R51" s="63">
        <v>0.0</v>
      </c>
      <c r="S51" s="63">
        <v>0.0</v>
      </c>
      <c r="T51" s="63">
        <v>0.0</v>
      </c>
      <c r="U51" s="63">
        <v>0.0</v>
      </c>
      <c r="V51" s="63">
        <v>0.0</v>
      </c>
      <c r="W51" s="63">
        <v>0.0</v>
      </c>
      <c r="X51" s="63">
        <v>0.0</v>
      </c>
      <c r="Y51" s="63">
        <v>0.0</v>
      </c>
      <c r="Z51" s="67">
        <v>0.0</v>
      </c>
    </row>
    <row r="52">
      <c r="A52" s="221">
        <v>44146.0</v>
      </c>
      <c r="B52" s="67">
        <v>1.0</v>
      </c>
      <c r="C52" s="67">
        <v>1.0</v>
      </c>
      <c r="D52" s="67">
        <v>1.0</v>
      </c>
      <c r="E52" s="67">
        <v>1.0</v>
      </c>
      <c r="F52" s="67">
        <v>1.0</v>
      </c>
      <c r="G52" s="67">
        <v>1.0</v>
      </c>
      <c r="H52" s="67">
        <v>1.0</v>
      </c>
      <c r="I52" s="67">
        <v>1.0</v>
      </c>
      <c r="J52" s="67">
        <v>1.0</v>
      </c>
      <c r="K52" s="67">
        <v>1.0</v>
      </c>
      <c r="L52" s="67">
        <v>1.0</v>
      </c>
      <c r="M52" s="67">
        <v>1.0</v>
      </c>
      <c r="O52" s="63">
        <f t="shared" si="1"/>
        <v>1</v>
      </c>
      <c r="P52" s="63">
        <v>0.0</v>
      </c>
      <c r="Q52" s="63">
        <v>0.0</v>
      </c>
      <c r="R52" s="63">
        <v>0.0</v>
      </c>
      <c r="S52" s="63">
        <v>0.0</v>
      </c>
      <c r="T52" s="63">
        <v>0.0</v>
      </c>
      <c r="U52" s="63">
        <v>0.0</v>
      </c>
      <c r="V52" s="63">
        <v>0.0</v>
      </c>
      <c r="W52" s="63">
        <v>0.0</v>
      </c>
      <c r="X52" s="63">
        <v>0.0</v>
      </c>
      <c r="Y52" s="63">
        <v>0.0</v>
      </c>
      <c r="Z52" s="67">
        <v>1.0</v>
      </c>
    </row>
    <row r="53">
      <c r="A53" s="67"/>
      <c r="B53" s="67">
        <v>0.0</v>
      </c>
      <c r="C53" s="67">
        <v>0.0</v>
      </c>
      <c r="D53" s="67">
        <v>0.0</v>
      </c>
      <c r="E53" s="67">
        <v>0.0</v>
      </c>
      <c r="F53" s="67">
        <v>0.0</v>
      </c>
      <c r="G53" s="67" t="e">
        <v>#N/A</v>
      </c>
      <c r="H53" s="67" t="e">
        <v>#N/A</v>
      </c>
      <c r="I53" s="67" t="e">
        <v>#N/A</v>
      </c>
      <c r="J53" s="67" t="e">
        <v>#N/A</v>
      </c>
      <c r="K53" s="67" t="e">
        <v>#N/A</v>
      </c>
      <c r="L53" s="67" t="e">
        <v>#N/A</v>
      </c>
      <c r="M53" s="67" t="e">
        <v>#N/A</v>
      </c>
      <c r="O53" s="63" t="str">
        <f t="shared" si="1"/>
        <v>#N/A</v>
      </c>
      <c r="P53" s="63">
        <v>0.0</v>
      </c>
      <c r="Q53" s="63">
        <v>0.0</v>
      </c>
      <c r="R53" s="63">
        <v>0.0</v>
      </c>
      <c r="S53" s="67">
        <v>0.0</v>
      </c>
      <c r="T53" s="63" t="e">
        <v>#N/A</v>
      </c>
      <c r="U53" s="63" t="e">
        <v>#N/A</v>
      </c>
      <c r="V53" s="63" t="e">
        <v>#N/A</v>
      </c>
      <c r="W53" s="63" t="e">
        <v>#N/A</v>
      </c>
      <c r="X53" s="63" t="e">
        <v>#N/A</v>
      </c>
      <c r="Y53" s="63" t="e">
        <v>#N/A</v>
      </c>
      <c r="Z53" s="67" t="e">
        <v>#N/A</v>
      </c>
    </row>
    <row r="54">
      <c r="A54" s="220">
        <v>44237.0</v>
      </c>
      <c r="B54" s="67">
        <v>9.0</v>
      </c>
      <c r="C54" s="67">
        <v>9.0</v>
      </c>
      <c r="D54" s="67">
        <v>9.0</v>
      </c>
      <c r="E54" s="67">
        <v>6.0</v>
      </c>
      <c r="F54" s="67">
        <v>6.0</v>
      </c>
      <c r="G54" s="67">
        <v>2.0</v>
      </c>
      <c r="H54" s="67">
        <v>0.0</v>
      </c>
      <c r="I54" s="67">
        <v>0.0</v>
      </c>
      <c r="J54" s="67">
        <v>0.0</v>
      </c>
      <c r="K54" s="67">
        <v>0.0</v>
      </c>
      <c r="L54" s="67" t="e">
        <v>#N/A</v>
      </c>
      <c r="M54" s="67" t="e">
        <v>#N/A</v>
      </c>
      <c r="O54" s="63" t="str">
        <f t="shared" si="1"/>
        <v>#N/A</v>
      </c>
      <c r="P54" s="63">
        <v>0.0</v>
      </c>
      <c r="Q54" s="63">
        <v>3.0</v>
      </c>
      <c r="R54" s="63">
        <v>0.0</v>
      </c>
      <c r="S54" s="63">
        <v>4.0</v>
      </c>
      <c r="T54" s="63">
        <v>2.0</v>
      </c>
      <c r="U54" s="63">
        <v>0.0</v>
      </c>
      <c r="V54" s="63">
        <v>0.0</v>
      </c>
      <c r="W54" s="63">
        <v>0.0</v>
      </c>
      <c r="X54" s="67">
        <v>0.0</v>
      </c>
      <c r="Y54" s="63" t="e">
        <v>#N/A</v>
      </c>
      <c r="Z54" s="67" t="e">
        <v>#N/A</v>
      </c>
    </row>
    <row r="55">
      <c r="A55" s="67"/>
      <c r="B55" s="67">
        <v>0.0</v>
      </c>
      <c r="C55" s="67">
        <v>0.0</v>
      </c>
      <c r="D55" s="67" t="e">
        <v>#N/A</v>
      </c>
      <c r="E55" s="67" t="e">
        <v>#N/A</v>
      </c>
      <c r="F55" s="67" t="e">
        <v>#N/A</v>
      </c>
      <c r="G55" s="67" t="e">
        <v>#N/A</v>
      </c>
      <c r="H55" s="67" t="e">
        <v>#N/A</v>
      </c>
      <c r="I55" s="67" t="e">
        <v>#N/A</v>
      </c>
      <c r="J55" s="67" t="e">
        <v>#N/A</v>
      </c>
      <c r="K55" s="67" t="e">
        <v>#N/A</v>
      </c>
      <c r="L55" s="67" t="e">
        <v>#N/A</v>
      </c>
      <c r="M55" s="67" t="e">
        <v>#N/A</v>
      </c>
      <c r="O55" s="63" t="str">
        <f t="shared" si="1"/>
        <v>#N/A</v>
      </c>
      <c r="P55" s="67">
        <v>0.0</v>
      </c>
      <c r="Q55" s="63" t="e">
        <v>#N/A</v>
      </c>
      <c r="R55" s="63" t="e">
        <v>#N/A</v>
      </c>
      <c r="S55" s="63" t="e">
        <v>#N/A</v>
      </c>
      <c r="T55" s="63" t="e">
        <v>#N/A</v>
      </c>
      <c r="U55" s="63" t="e">
        <v>#N/A</v>
      </c>
      <c r="V55" s="63" t="e">
        <v>#N/A</v>
      </c>
      <c r="W55" s="63" t="e">
        <v>#N/A</v>
      </c>
      <c r="X55" s="63" t="e">
        <v>#N/A</v>
      </c>
      <c r="Y55" s="63" t="e">
        <v>#N/A</v>
      </c>
      <c r="Z55" s="67" t="e">
        <v>#N/A</v>
      </c>
    </row>
    <row r="56">
      <c r="A56" s="221">
        <v>44252.0</v>
      </c>
      <c r="B56" s="67">
        <v>11.0</v>
      </c>
      <c r="C56" s="67">
        <v>11.0</v>
      </c>
      <c r="D56" s="67">
        <v>10.0</v>
      </c>
      <c r="E56" s="67">
        <v>10.0</v>
      </c>
      <c r="F56" s="67">
        <v>10.0</v>
      </c>
      <c r="G56" s="67">
        <v>10.0</v>
      </c>
      <c r="H56" s="67">
        <v>10.0</v>
      </c>
      <c r="I56" s="67">
        <v>10.0</v>
      </c>
      <c r="J56" s="67">
        <v>10.0</v>
      </c>
      <c r="K56" s="67">
        <v>10.0</v>
      </c>
      <c r="L56" s="67">
        <v>10.0</v>
      </c>
      <c r="M56" s="67">
        <v>5.0</v>
      </c>
      <c r="O56" s="63">
        <f t="shared" si="1"/>
        <v>11</v>
      </c>
      <c r="P56" s="63">
        <v>1.0</v>
      </c>
      <c r="Q56" s="63">
        <v>0.0</v>
      </c>
      <c r="R56" s="63">
        <v>0.0</v>
      </c>
      <c r="S56" s="63">
        <v>0.0</v>
      </c>
      <c r="T56" s="63">
        <v>0.0</v>
      </c>
      <c r="U56" s="63">
        <v>0.0</v>
      </c>
      <c r="V56" s="63">
        <v>0.0</v>
      </c>
      <c r="W56" s="63">
        <v>0.0</v>
      </c>
      <c r="X56" s="63">
        <v>0.0</v>
      </c>
      <c r="Y56" s="63">
        <v>5.0</v>
      </c>
      <c r="Z56" s="67">
        <v>5.0</v>
      </c>
    </row>
    <row r="57">
      <c r="A57" s="67"/>
      <c r="B57" s="67">
        <v>0.0</v>
      </c>
      <c r="C57" s="67">
        <v>0.0</v>
      </c>
      <c r="D57" s="67">
        <v>0.0</v>
      </c>
      <c r="E57" s="67">
        <v>0.0</v>
      </c>
      <c r="F57" s="67">
        <v>0.0</v>
      </c>
      <c r="G57" s="67">
        <v>0.0</v>
      </c>
      <c r="H57" s="67">
        <v>0.0</v>
      </c>
      <c r="I57" s="67">
        <v>0.0</v>
      </c>
      <c r="J57" s="67">
        <v>0.0</v>
      </c>
      <c r="K57" s="67" t="e">
        <v>#N/A</v>
      </c>
      <c r="L57" s="67" t="e">
        <v>#N/A</v>
      </c>
      <c r="M57" s="67" t="e">
        <v>#N/A</v>
      </c>
      <c r="O57" s="63" t="str">
        <f t="shared" si="1"/>
        <v>#N/A</v>
      </c>
      <c r="P57" s="63">
        <v>0.0</v>
      </c>
      <c r="Q57" s="63">
        <v>0.0</v>
      </c>
      <c r="R57" s="63">
        <v>0.0</v>
      </c>
      <c r="S57" s="63">
        <v>0.0</v>
      </c>
      <c r="T57" s="63">
        <v>0.0</v>
      </c>
      <c r="U57" s="63">
        <v>0.0</v>
      </c>
      <c r="V57" s="63">
        <v>0.0</v>
      </c>
      <c r="W57" s="67">
        <v>0.0</v>
      </c>
      <c r="X57" s="63" t="e">
        <v>#N/A</v>
      </c>
      <c r="Y57" s="63" t="e">
        <v>#N/A</v>
      </c>
      <c r="Z57" s="67" t="e">
        <v>#N/A</v>
      </c>
    </row>
    <row r="58">
      <c r="A58" s="221">
        <v>44151.0</v>
      </c>
      <c r="B58" s="67">
        <v>2.0</v>
      </c>
      <c r="C58" s="67">
        <v>2.0</v>
      </c>
      <c r="D58" s="67">
        <v>2.0</v>
      </c>
      <c r="E58" s="67">
        <v>2.0</v>
      </c>
      <c r="F58" s="67">
        <v>2.0</v>
      </c>
      <c r="G58" s="67">
        <v>0.0</v>
      </c>
      <c r="H58" s="67">
        <v>0.0</v>
      </c>
      <c r="I58" s="67">
        <v>0.0</v>
      </c>
      <c r="J58" s="67">
        <v>0.0</v>
      </c>
      <c r="K58" s="67" t="e">
        <v>#N/A</v>
      </c>
      <c r="L58" s="67" t="e">
        <v>#N/A</v>
      </c>
      <c r="M58" s="67" t="e">
        <v>#N/A</v>
      </c>
      <c r="O58" s="63" t="str">
        <f t="shared" si="1"/>
        <v>#N/A</v>
      </c>
      <c r="P58" s="63">
        <v>0.0</v>
      </c>
      <c r="Q58" s="63">
        <v>0.0</v>
      </c>
      <c r="R58" s="63">
        <v>0.0</v>
      </c>
      <c r="S58" s="63">
        <v>2.0</v>
      </c>
      <c r="T58" s="63">
        <v>0.0</v>
      </c>
      <c r="U58" s="63">
        <v>0.0</v>
      </c>
      <c r="V58" s="63">
        <v>0.0</v>
      </c>
      <c r="W58" s="67">
        <v>0.0</v>
      </c>
      <c r="X58" s="63" t="e">
        <v>#N/A</v>
      </c>
      <c r="Y58" s="63" t="e">
        <v>#N/A</v>
      </c>
      <c r="Z58" s="67" t="e">
        <v>#N/A</v>
      </c>
    </row>
    <row r="59">
      <c r="A59" s="67"/>
      <c r="B59" s="67">
        <v>0.0</v>
      </c>
      <c r="C59" s="67">
        <v>0.0</v>
      </c>
      <c r="D59" s="67" t="e">
        <v>#N/A</v>
      </c>
      <c r="E59" s="67" t="e">
        <v>#N/A</v>
      </c>
      <c r="F59" s="67" t="e">
        <v>#N/A</v>
      </c>
      <c r="G59" s="67" t="e">
        <v>#N/A</v>
      </c>
      <c r="H59" s="67" t="e">
        <v>#N/A</v>
      </c>
      <c r="I59" s="67" t="e">
        <v>#N/A</v>
      </c>
      <c r="J59" s="67" t="e">
        <v>#N/A</v>
      </c>
      <c r="K59" s="67" t="e">
        <v>#N/A</v>
      </c>
      <c r="L59" s="67" t="e">
        <v>#N/A</v>
      </c>
      <c r="M59" s="67" t="e">
        <v>#N/A</v>
      </c>
      <c r="O59" s="63" t="str">
        <f t="shared" si="1"/>
        <v>#N/A</v>
      </c>
      <c r="P59" s="67">
        <v>0.0</v>
      </c>
      <c r="Q59" s="63" t="e">
        <v>#N/A</v>
      </c>
      <c r="R59" s="63" t="e">
        <v>#N/A</v>
      </c>
      <c r="S59" s="63" t="e">
        <v>#N/A</v>
      </c>
      <c r="T59" s="63" t="e">
        <v>#N/A</v>
      </c>
      <c r="U59" s="63" t="e">
        <v>#N/A</v>
      </c>
      <c r="V59" s="63" t="e">
        <v>#N/A</v>
      </c>
      <c r="W59" s="63" t="e">
        <v>#N/A</v>
      </c>
      <c r="X59" s="63" t="e">
        <v>#N/A</v>
      </c>
      <c r="Y59" s="63" t="e">
        <v>#N/A</v>
      </c>
      <c r="Z59" s="67" t="e">
        <v>#N/A</v>
      </c>
    </row>
    <row r="60">
      <c r="A60" s="67"/>
      <c r="B60" s="67">
        <v>0.0</v>
      </c>
      <c r="C60" s="67">
        <v>0.0</v>
      </c>
      <c r="D60" s="67">
        <v>0.0</v>
      </c>
      <c r="E60" s="67">
        <v>0.0</v>
      </c>
      <c r="F60" s="67" t="e">
        <v>#N/A</v>
      </c>
      <c r="G60" s="67" t="e">
        <v>#N/A</v>
      </c>
      <c r="H60" s="67" t="e">
        <v>#N/A</v>
      </c>
      <c r="I60" s="67" t="e">
        <v>#N/A</v>
      </c>
      <c r="J60" s="67" t="e">
        <v>#N/A</v>
      </c>
      <c r="K60" s="67" t="e">
        <v>#N/A</v>
      </c>
      <c r="L60" s="67" t="e">
        <v>#N/A</v>
      </c>
      <c r="M60" s="67" t="e">
        <v>#N/A</v>
      </c>
      <c r="O60" s="63" t="str">
        <f t="shared" si="1"/>
        <v>#N/A</v>
      </c>
      <c r="P60" s="63">
        <v>0.0</v>
      </c>
      <c r="Q60" s="63">
        <v>0.0</v>
      </c>
      <c r="R60" s="67">
        <v>0.0</v>
      </c>
      <c r="S60" s="63" t="e">
        <v>#N/A</v>
      </c>
      <c r="T60" s="63" t="e">
        <v>#N/A</v>
      </c>
      <c r="U60" s="63" t="e">
        <v>#N/A</v>
      </c>
      <c r="V60" s="63" t="e">
        <v>#N/A</v>
      </c>
      <c r="W60" s="63" t="e">
        <v>#N/A</v>
      </c>
      <c r="X60" s="63" t="e">
        <v>#N/A</v>
      </c>
      <c r="Y60" s="63" t="e">
        <v>#N/A</v>
      </c>
      <c r="Z60" s="67" t="e">
        <v>#N/A</v>
      </c>
    </row>
    <row r="61">
      <c r="A61" s="67"/>
      <c r="B61" s="67">
        <v>0.0</v>
      </c>
      <c r="C61" s="67">
        <v>0.0</v>
      </c>
      <c r="D61" s="67">
        <v>0.0</v>
      </c>
      <c r="E61" s="67">
        <v>0.0</v>
      </c>
      <c r="F61" s="67">
        <v>0.0</v>
      </c>
      <c r="G61" s="67">
        <v>0.0</v>
      </c>
      <c r="H61" s="67" t="e">
        <v>#N/A</v>
      </c>
      <c r="I61" s="67" t="e">
        <v>#N/A</v>
      </c>
      <c r="J61" s="67" t="e">
        <v>#N/A</v>
      </c>
      <c r="K61" s="67" t="e">
        <v>#N/A</v>
      </c>
      <c r="L61" s="67" t="e">
        <v>#N/A</v>
      </c>
      <c r="M61" s="67" t="e">
        <v>#N/A</v>
      </c>
      <c r="O61" s="63" t="str">
        <f t="shared" si="1"/>
        <v>#N/A</v>
      </c>
      <c r="P61" s="63">
        <v>0.0</v>
      </c>
      <c r="Q61" s="63">
        <v>0.0</v>
      </c>
      <c r="R61" s="63">
        <v>0.0</v>
      </c>
      <c r="S61" s="63">
        <v>0.0</v>
      </c>
      <c r="T61" s="67">
        <v>0.0</v>
      </c>
      <c r="U61" s="63" t="e">
        <v>#N/A</v>
      </c>
      <c r="V61" s="63" t="e">
        <v>#N/A</v>
      </c>
      <c r="W61" s="63" t="e">
        <v>#N/A</v>
      </c>
      <c r="X61" s="63" t="e">
        <v>#N/A</v>
      </c>
      <c r="Y61" s="63" t="e">
        <v>#N/A</v>
      </c>
      <c r="Z61" s="67" t="e">
        <v>#N/A</v>
      </c>
    </row>
    <row r="62">
      <c r="A62" s="67"/>
      <c r="B62" s="67">
        <v>0.0</v>
      </c>
      <c r="C62" s="67">
        <v>0.0</v>
      </c>
      <c r="D62" s="67">
        <v>0.0</v>
      </c>
      <c r="E62" s="67">
        <v>0.0</v>
      </c>
      <c r="F62" s="67">
        <v>0.0</v>
      </c>
      <c r="G62" s="67" t="e">
        <v>#N/A</v>
      </c>
      <c r="H62" s="67" t="e">
        <v>#N/A</v>
      </c>
      <c r="I62" s="67" t="e">
        <v>#N/A</v>
      </c>
      <c r="J62" s="67" t="e">
        <v>#N/A</v>
      </c>
      <c r="K62" s="67" t="e">
        <v>#N/A</v>
      </c>
      <c r="L62" s="67" t="e">
        <v>#N/A</v>
      </c>
      <c r="M62" s="67" t="e">
        <v>#N/A</v>
      </c>
      <c r="O62" s="63" t="str">
        <f t="shared" si="1"/>
        <v>#N/A</v>
      </c>
      <c r="P62" s="63">
        <v>0.0</v>
      </c>
      <c r="Q62" s="63">
        <v>0.0</v>
      </c>
      <c r="R62" s="63">
        <v>0.0</v>
      </c>
      <c r="S62" s="67">
        <v>0.0</v>
      </c>
      <c r="T62" s="63" t="e">
        <v>#N/A</v>
      </c>
      <c r="U62" s="63" t="e">
        <v>#N/A</v>
      </c>
      <c r="V62" s="63" t="e">
        <v>#N/A</v>
      </c>
      <c r="W62" s="63" t="e">
        <v>#N/A</v>
      </c>
      <c r="X62" s="63" t="e">
        <v>#N/A</v>
      </c>
      <c r="Y62" s="63" t="e">
        <v>#N/A</v>
      </c>
      <c r="Z62" s="67" t="e">
        <v>#N/A</v>
      </c>
    </row>
    <row r="63">
      <c r="A63" s="221">
        <v>44250.0</v>
      </c>
      <c r="B63" s="67">
        <v>7.0</v>
      </c>
      <c r="C63" s="67">
        <v>7.0</v>
      </c>
      <c r="D63" s="67">
        <v>7.0</v>
      </c>
      <c r="E63" s="67">
        <v>7.0</v>
      </c>
      <c r="F63" s="67">
        <v>7.0</v>
      </c>
      <c r="G63" s="67">
        <v>4.0</v>
      </c>
      <c r="H63" s="67" t="e">
        <v>#N/A</v>
      </c>
      <c r="I63" s="67" t="e">
        <v>#N/A</v>
      </c>
      <c r="J63" s="67" t="e">
        <v>#N/A</v>
      </c>
      <c r="K63" s="67" t="e">
        <v>#N/A</v>
      </c>
      <c r="L63" s="67" t="e">
        <v>#N/A</v>
      </c>
      <c r="M63" s="67" t="e">
        <v>#N/A</v>
      </c>
      <c r="O63" s="63" t="str">
        <f t="shared" si="1"/>
        <v>#N/A</v>
      </c>
      <c r="P63" s="63">
        <v>0.0</v>
      </c>
      <c r="Q63" s="63">
        <v>0.0</v>
      </c>
      <c r="R63" s="63">
        <v>0.0</v>
      </c>
      <c r="S63" s="63">
        <v>3.0</v>
      </c>
      <c r="T63" s="67">
        <v>4.0</v>
      </c>
      <c r="U63" s="63" t="e">
        <v>#N/A</v>
      </c>
      <c r="V63" s="63" t="e">
        <v>#N/A</v>
      </c>
      <c r="W63" s="63" t="e">
        <v>#N/A</v>
      </c>
      <c r="X63" s="63" t="e">
        <v>#N/A</v>
      </c>
      <c r="Y63" s="63" t="e">
        <v>#N/A</v>
      </c>
      <c r="Z63" s="67" t="e">
        <v>#N/A</v>
      </c>
    </row>
    <row r="64">
      <c r="A64" s="221">
        <v>44250.0</v>
      </c>
      <c r="B64" s="67">
        <v>5.0</v>
      </c>
      <c r="C64" s="67">
        <v>5.0</v>
      </c>
      <c r="D64" s="67">
        <v>0.0</v>
      </c>
      <c r="E64" s="67">
        <v>0.0</v>
      </c>
      <c r="F64" s="67">
        <v>0.0</v>
      </c>
      <c r="G64" s="67">
        <v>0.0</v>
      </c>
      <c r="H64" s="67">
        <v>0.0</v>
      </c>
      <c r="I64" s="67" t="e">
        <v>#N/A</v>
      </c>
      <c r="J64" s="67" t="e">
        <v>#N/A</v>
      </c>
      <c r="K64" s="67" t="e">
        <v>#N/A</v>
      </c>
      <c r="L64" s="67" t="e">
        <v>#N/A</v>
      </c>
      <c r="M64" s="67" t="e">
        <v>#N/A</v>
      </c>
      <c r="O64" s="63" t="str">
        <f t="shared" si="1"/>
        <v>#N/A</v>
      </c>
      <c r="P64" s="63">
        <v>5.0</v>
      </c>
      <c r="Q64" s="63">
        <v>0.0</v>
      </c>
      <c r="R64" s="63">
        <v>0.0</v>
      </c>
      <c r="S64" s="63">
        <v>0.0</v>
      </c>
      <c r="T64" s="63">
        <v>0.0</v>
      </c>
      <c r="U64" s="67">
        <v>0.0</v>
      </c>
      <c r="V64" s="63" t="e">
        <v>#N/A</v>
      </c>
      <c r="W64" s="63" t="e">
        <v>#N/A</v>
      </c>
      <c r="X64" s="63" t="e">
        <v>#N/A</v>
      </c>
      <c r="Y64" s="63" t="e">
        <v>#N/A</v>
      </c>
      <c r="Z64" s="67" t="e">
        <v>#N/A</v>
      </c>
    </row>
    <row r="65">
      <c r="A65" s="67"/>
      <c r="B65" s="67">
        <v>0.0</v>
      </c>
      <c r="C65" s="67">
        <v>0.0</v>
      </c>
      <c r="D65" s="67">
        <v>0.0</v>
      </c>
      <c r="E65" s="67">
        <v>0.0</v>
      </c>
      <c r="F65" s="67">
        <v>0.0</v>
      </c>
      <c r="G65" s="67">
        <v>0.0</v>
      </c>
      <c r="H65" s="67">
        <v>0.0</v>
      </c>
      <c r="I65" s="67">
        <v>0.0</v>
      </c>
      <c r="J65" s="67">
        <v>0.0</v>
      </c>
      <c r="K65" s="67">
        <v>0.0</v>
      </c>
      <c r="L65" s="67">
        <v>0.0</v>
      </c>
      <c r="M65" s="67">
        <v>0.0</v>
      </c>
      <c r="O65" s="63">
        <f t="shared" si="1"/>
        <v>0</v>
      </c>
      <c r="P65" s="63">
        <v>0.0</v>
      </c>
      <c r="Q65" s="63">
        <v>0.0</v>
      </c>
      <c r="R65" s="63">
        <v>0.0</v>
      </c>
      <c r="S65" s="63">
        <v>0.0</v>
      </c>
      <c r="T65" s="63">
        <v>0.0</v>
      </c>
      <c r="U65" s="63">
        <v>0.0</v>
      </c>
      <c r="V65" s="63">
        <v>0.0</v>
      </c>
      <c r="W65" s="63">
        <v>0.0</v>
      </c>
      <c r="X65" s="63">
        <v>0.0</v>
      </c>
      <c r="Y65" s="63">
        <v>0.0</v>
      </c>
      <c r="Z65" s="67">
        <v>0.0</v>
      </c>
    </row>
    <row r="66">
      <c r="A66" s="221">
        <v>44243.0</v>
      </c>
      <c r="B66" s="67">
        <v>37.0</v>
      </c>
      <c r="C66" s="67">
        <v>37.0</v>
      </c>
      <c r="D66" s="67">
        <v>36.0</v>
      </c>
      <c r="E66" s="67">
        <v>36.0</v>
      </c>
      <c r="F66" s="67">
        <v>34.0</v>
      </c>
      <c r="G66" s="67">
        <v>34.0</v>
      </c>
      <c r="H66" s="67">
        <v>34.0</v>
      </c>
      <c r="I66" s="67">
        <v>30.0</v>
      </c>
      <c r="J66" s="67">
        <v>30.0</v>
      </c>
      <c r="K66" s="67">
        <v>9.0</v>
      </c>
      <c r="L66" s="67">
        <v>1.0</v>
      </c>
      <c r="M66" s="67" t="e">
        <v>#N/A</v>
      </c>
      <c r="O66" s="63" t="str">
        <f t="shared" si="1"/>
        <v>#N/A</v>
      </c>
      <c r="P66" s="63">
        <v>1.0</v>
      </c>
      <c r="Q66" s="63">
        <v>0.0</v>
      </c>
      <c r="R66" s="63">
        <v>2.0</v>
      </c>
      <c r="S66" s="63">
        <v>0.0</v>
      </c>
      <c r="T66" s="63">
        <v>0.0</v>
      </c>
      <c r="U66" s="63">
        <v>4.0</v>
      </c>
      <c r="V66" s="63">
        <v>0.0</v>
      </c>
      <c r="W66" s="63">
        <v>21.0</v>
      </c>
      <c r="X66" s="63">
        <v>8.0</v>
      </c>
      <c r="Y66" s="67">
        <v>1.0</v>
      </c>
      <c r="Z66" s="67" t="e">
        <v>#N/A</v>
      </c>
    </row>
    <row r="67">
      <c r="A67" s="221">
        <v>44250.0</v>
      </c>
      <c r="B67" s="67">
        <v>144.0</v>
      </c>
      <c r="C67" s="67">
        <v>144.0</v>
      </c>
      <c r="D67" s="67">
        <v>122.0</v>
      </c>
      <c r="E67" s="67">
        <v>67.0</v>
      </c>
      <c r="F67" s="67">
        <v>60.0</v>
      </c>
      <c r="G67" s="67">
        <v>60.0</v>
      </c>
      <c r="H67" s="67">
        <v>60.0</v>
      </c>
      <c r="I67" s="67">
        <v>56.0</v>
      </c>
      <c r="J67" s="67">
        <v>51.0</v>
      </c>
      <c r="K67" s="67">
        <v>2.0</v>
      </c>
      <c r="L67" s="67">
        <v>0.0</v>
      </c>
      <c r="M67" s="67" t="e">
        <v>#N/A</v>
      </c>
      <c r="O67" s="63" t="str">
        <f t="shared" si="1"/>
        <v>#N/A</v>
      </c>
      <c r="P67" s="63">
        <v>22.0</v>
      </c>
      <c r="Q67" s="63">
        <v>55.0</v>
      </c>
      <c r="R67" s="63">
        <v>7.0</v>
      </c>
      <c r="S67" s="63">
        <v>0.0</v>
      </c>
      <c r="T67" s="63">
        <v>0.0</v>
      </c>
      <c r="U67" s="63">
        <v>4.0</v>
      </c>
      <c r="V67" s="63">
        <v>5.0</v>
      </c>
      <c r="W67" s="63">
        <v>49.0</v>
      </c>
      <c r="X67" s="63">
        <v>2.0</v>
      </c>
      <c r="Y67" s="67">
        <v>0.0</v>
      </c>
      <c r="Z67" s="67" t="e">
        <v>#N/A</v>
      </c>
    </row>
    <row r="68">
      <c r="A68" s="221">
        <v>44223.0</v>
      </c>
      <c r="B68" s="67">
        <v>3.0</v>
      </c>
      <c r="C68" s="67">
        <v>3.0</v>
      </c>
      <c r="D68" s="67">
        <v>3.0</v>
      </c>
      <c r="E68" s="67">
        <v>3.0</v>
      </c>
      <c r="F68" s="67">
        <v>1.0</v>
      </c>
      <c r="G68" s="67">
        <v>1.0</v>
      </c>
      <c r="H68" s="67">
        <v>1.0</v>
      </c>
      <c r="I68" s="67">
        <v>0.0</v>
      </c>
      <c r="J68" s="67">
        <v>0.0</v>
      </c>
      <c r="K68" s="67">
        <v>0.0</v>
      </c>
      <c r="L68" s="67">
        <v>0.0</v>
      </c>
      <c r="M68" s="67">
        <v>0.0</v>
      </c>
      <c r="O68" s="63">
        <f t="shared" si="1"/>
        <v>3</v>
      </c>
      <c r="P68" s="63">
        <v>0.0</v>
      </c>
      <c r="Q68" s="63">
        <v>0.0</v>
      </c>
      <c r="R68" s="63">
        <v>2.0</v>
      </c>
      <c r="S68" s="63">
        <v>0.0</v>
      </c>
      <c r="T68" s="63">
        <v>0.0</v>
      </c>
      <c r="U68" s="63">
        <v>1.0</v>
      </c>
      <c r="V68" s="63">
        <v>0.0</v>
      </c>
      <c r="W68" s="63">
        <v>0.0</v>
      </c>
      <c r="X68" s="63">
        <v>0.0</v>
      </c>
      <c r="Y68" s="63">
        <v>0.0</v>
      </c>
      <c r="Z68" s="67">
        <v>0.0</v>
      </c>
    </row>
    <row r="69">
      <c r="A69" s="221">
        <v>44249.0</v>
      </c>
      <c r="B69" s="67">
        <v>9.0</v>
      </c>
      <c r="C69" s="67">
        <v>9.0</v>
      </c>
      <c r="D69" s="67">
        <v>9.0</v>
      </c>
      <c r="E69" s="67">
        <v>8.0</v>
      </c>
      <c r="F69" s="67">
        <v>2.0</v>
      </c>
      <c r="G69" s="67">
        <v>2.0</v>
      </c>
      <c r="H69" s="67">
        <v>2.0</v>
      </c>
      <c r="I69" s="67">
        <v>2.0</v>
      </c>
      <c r="J69" s="67" t="e">
        <v>#N/A</v>
      </c>
      <c r="K69" s="67" t="e">
        <v>#N/A</v>
      </c>
      <c r="L69" s="67" t="e">
        <v>#N/A</v>
      </c>
      <c r="M69" s="67" t="e">
        <v>#N/A</v>
      </c>
      <c r="O69" s="63" t="str">
        <f t="shared" si="1"/>
        <v>#N/A</v>
      </c>
      <c r="P69" s="63">
        <v>0.0</v>
      </c>
      <c r="Q69" s="63">
        <v>1.0</v>
      </c>
      <c r="R69" s="63">
        <v>6.0</v>
      </c>
      <c r="S69" s="63">
        <v>0.0</v>
      </c>
      <c r="T69" s="63">
        <v>0.0</v>
      </c>
      <c r="U69" s="63">
        <v>0.0</v>
      </c>
      <c r="V69" s="67">
        <v>2.0</v>
      </c>
      <c r="W69" s="63" t="e">
        <v>#N/A</v>
      </c>
      <c r="X69" s="63" t="e">
        <v>#N/A</v>
      </c>
      <c r="Y69" s="63" t="e">
        <v>#N/A</v>
      </c>
      <c r="Z69" s="67" t="e">
        <v>#N/A</v>
      </c>
    </row>
    <row r="70">
      <c r="A70" s="220">
        <v>44237.0</v>
      </c>
      <c r="B70" s="67">
        <v>15.0</v>
      </c>
      <c r="C70" s="67">
        <v>15.0</v>
      </c>
      <c r="D70" s="67">
        <v>15.0</v>
      </c>
      <c r="E70" s="67">
        <v>14.0</v>
      </c>
      <c r="F70" s="67">
        <v>14.0</v>
      </c>
      <c r="G70" s="67">
        <v>10.0</v>
      </c>
      <c r="H70" s="67">
        <v>9.0</v>
      </c>
      <c r="I70" s="67">
        <v>1.0</v>
      </c>
      <c r="J70" s="67">
        <v>0.0</v>
      </c>
      <c r="K70" s="67">
        <v>0.0</v>
      </c>
      <c r="L70" s="67">
        <v>0.0</v>
      </c>
      <c r="M70" s="67">
        <v>0.0</v>
      </c>
      <c r="O70" s="63">
        <f t="shared" si="1"/>
        <v>15</v>
      </c>
      <c r="P70" s="63">
        <v>0.0</v>
      </c>
      <c r="Q70" s="63">
        <v>1.0</v>
      </c>
      <c r="R70" s="63">
        <v>0.0</v>
      </c>
      <c r="S70" s="63">
        <v>4.0</v>
      </c>
      <c r="T70" s="63">
        <v>1.0</v>
      </c>
      <c r="U70" s="63">
        <v>8.0</v>
      </c>
      <c r="V70" s="63">
        <v>1.0</v>
      </c>
      <c r="W70" s="63">
        <v>0.0</v>
      </c>
      <c r="X70" s="63">
        <v>0.0</v>
      </c>
      <c r="Y70" s="63">
        <v>0.0</v>
      </c>
      <c r="Z70" s="67">
        <v>0.0</v>
      </c>
    </row>
    <row r="71">
      <c r="A71" s="67"/>
      <c r="B71" s="67">
        <v>0.0</v>
      </c>
      <c r="C71" s="67">
        <v>0.0</v>
      </c>
      <c r="D71" s="67">
        <v>0.0</v>
      </c>
      <c r="E71" s="67">
        <v>0.0</v>
      </c>
      <c r="F71" s="67">
        <v>0.0</v>
      </c>
      <c r="G71" s="67">
        <v>0.0</v>
      </c>
      <c r="H71" s="67">
        <v>0.0</v>
      </c>
      <c r="I71" s="67">
        <v>0.0</v>
      </c>
      <c r="J71" s="67" t="e">
        <v>#N/A</v>
      </c>
      <c r="K71" s="67" t="e">
        <v>#N/A</v>
      </c>
      <c r="L71" s="67" t="e">
        <v>#N/A</v>
      </c>
      <c r="M71" s="67" t="e">
        <v>#N/A</v>
      </c>
      <c r="O71" s="63" t="str">
        <f t="shared" si="1"/>
        <v>#N/A</v>
      </c>
      <c r="P71" s="63">
        <v>0.0</v>
      </c>
      <c r="Q71" s="63">
        <v>0.0</v>
      </c>
      <c r="R71" s="63">
        <v>0.0</v>
      </c>
      <c r="S71" s="63">
        <v>0.0</v>
      </c>
      <c r="T71" s="63">
        <v>0.0</v>
      </c>
      <c r="U71" s="63">
        <v>0.0</v>
      </c>
      <c r="V71" s="67">
        <v>0.0</v>
      </c>
      <c r="W71" s="63" t="e">
        <v>#N/A</v>
      </c>
      <c r="X71" s="63" t="e">
        <v>#N/A</v>
      </c>
      <c r="Y71" s="63" t="e">
        <v>#N/A</v>
      </c>
      <c r="Z71" s="67" t="e">
        <v>#N/A</v>
      </c>
    </row>
    <row r="72">
      <c r="A72" s="67"/>
      <c r="B72" s="67">
        <v>0.0</v>
      </c>
      <c r="C72" s="67">
        <v>0.0</v>
      </c>
      <c r="D72" s="67">
        <v>0.0</v>
      </c>
      <c r="E72" s="67">
        <v>0.0</v>
      </c>
      <c r="F72" s="67">
        <v>0.0</v>
      </c>
      <c r="G72" s="67">
        <v>0.0</v>
      </c>
      <c r="H72" s="67" t="e">
        <v>#N/A</v>
      </c>
      <c r="I72" s="67" t="e">
        <v>#N/A</v>
      </c>
      <c r="J72" s="67" t="e">
        <v>#N/A</v>
      </c>
      <c r="K72" s="67" t="e">
        <v>#N/A</v>
      </c>
      <c r="L72" s="67" t="e">
        <v>#N/A</v>
      </c>
      <c r="M72" s="67" t="e">
        <v>#N/A</v>
      </c>
      <c r="O72" s="63" t="str">
        <f t="shared" si="1"/>
        <v>#N/A</v>
      </c>
      <c r="P72" s="63">
        <v>0.0</v>
      </c>
      <c r="Q72" s="63">
        <v>0.0</v>
      </c>
      <c r="R72" s="63">
        <v>0.0</v>
      </c>
      <c r="S72" s="63">
        <v>0.0</v>
      </c>
      <c r="T72" s="67">
        <v>0.0</v>
      </c>
      <c r="U72" s="63" t="e">
        <v>#N/A</v>
      </c>
      <c r="V72" s="63" t="e">
        <v>#N/A</v>
      </c>
      <c r="W72" s="63" t="e">
        <v>#N/A</v>
      </c>
      <c r="X72" s="63" t="e">
        <v>#N/A</v>
      </c>
      <c r="Y72" s="63" t="e">
        <v>#N/A</v>
      </c>
      <c r="Z72" s="67" t="e">
        <v>#N/A</v>
      </c>
    </row>
    <row r="73">
      <c r="A73" s="220">
        <v>43930.0</v>
      </c>
      <c r="B73" s="67">
        <v>2.0</v>
      </c>
      <c r="C73" s="67">
        <v>2.0</v>
      </c>
      <c r="D73" s="67">
        <v>2.0</v>
      </c>
      <c r="E73" s="67">
        <v>2.0</v>
      </c>
      <c r="F73" s="67">
        <v>2.0</v>
      </c>
      <c r="G73" s="67">
        <v>2.0</v>
      </c>
      <c r="H73" s="67">
        <v>2.0</v>
      </c>
      <c r="I73" s="67">
        <v>2.0</v>
      </c>
      <c r="J73" s="67">
        <v>2.0</v>
      </c>
      <c r="K73" s="67">
        <v>2.0</v>
      </c>
      <c r="L73" s="67">
        <v>2.0</v>
      </c>
      <c r="M73" s="67">
        <v>2.0</v>
      </c>
      <c r="O73" s="63">
        <f t="shared" si="1"/>
        <v>2</v>
      </c>
      <c r="P73" s="63">
        <v>0.0</v>
      </c>
      <c r="Q73" s="63">
        <v>0.0</v>
      </c>
      <c r="R73" s="63">
        <v>0.0</v>
      </c>
      <c r="S73" s="63">
        <v>0.0</v>
      </c>
      <c r="T73" s="63">
        <v>0.0</v>
      </c>
      <c r="U73" s="63">
        <v>0.0</v>
      </c>
      <c r="V73" s="63">
        <v>0.0</v>
      </c>
      <c r="W73" s="63">
        <v>0.0</v>
      </c>
      <c r="X73" s="63">
        <v>0.0</v>
      </c>
      <c r="Y73" s="63">
        <v>0.0</v>
      </c>
      <c r="Z73" s="67">
        <v>2.0</v>
      </c>
    </row>
    <row r="74">
      <c r="A74" s="67"/>
      <c r="B74" s="67">
        <v>0.0</v>
      </c>
      <c r="C74" s="67">
        <v>0.0</v>
      </c>
      <c r="D74" s="67">
        <v>0.0</v>
      </c>
      <c r="E74" s="67">
        <v>0.0</v>
      </c>
      <c r="F74" s="67">
        <v>0.0</v>
      </c>
      <c r="G74" s="67">
        <v>0.0</v>
      </c>
      <c r="H74" s="67">
        <v>0.0</v>
      </c>
      <c r="I74" s="67">
        <v>0.0</v>
      </c>
      <c r="J74" s="67">
        <v>0.0</v>
      </c>
      <c r="K74" s="67">
        <v>0.0</v>
      </c>
      <c r="L74" s="67">
        <v>0.0</v>
      </c>
      <c r="M74" s="67">
        <v>0.0</v>
      </c>
      <c r="O74" s="63">
        <f t="shared" si="1"/>
        <v>0</v>
      </c>
      <c r="P74" s="63">
        <v>0.0</v>
      </c>
      <c r="Q74" s="63">
        <v>0.0</v>
      </c>
      <c r="R74" s="63">
        <v>0.0</v>
      </c>
      <c r="S74" s="63">
        <v>0.0</v>
      </c>
      <c r="T74" s="63">
        <v>0.0</v>
      </c>
      <c r="U74" s="63">
        <v>0.0</v>
      </c>
      <c r="V74" s="63">
        <v>0.0</v>
      </c>
      <c r="W74" s="63">
        <v>0.0</v>
      </c>
      <c r="X74" s="63">
        <v>0.0</v>
      </c>
      <c r="Y74" s="63">
        <v>0.0</v>
      </c>
      <c r="Z74" s="67">
        <v>0.0</v>
      </c>
    </row>
    <row r="75">
      <c r="A75" s="221">
        <v>44245.0</v>
      </c>
      <c r="B75" s="67">
        <v>44.0</v>
      </c>
      <c r="C75" s="67">
        <v>44.0</v>
      </c>
      <c r="D75" s="67">
        <v>41.0</v>
      </c>
      <c r="E75" s="67">
        <v>38.0</v>
      </c>
      <c r="F75" s="67">
        <v>38.0</v>
      </c>
      <c r="G75" s="67">
        <v>38.0</v>
      </c>
      <c r="H75" s="67">
        <v>32.0</v>
      </c>
      <c r="I75" s="67">
        <v>32.0</v>
      </c>
      <c r="J75" s="67">
        <v>32.0</v>
      </c>
      <c r="K75" s="67">
        <v>12.0</v>
      </c>
      <c r="L75" s="67">
        <v>3.0</v>
      </c>
      <c r="M75" s="67">
        <v>2.0</v>
      </c>
      <c r="O75" s="63">
        <f t="shared" si="1"/>
        <v>44</v>
      </c>
      <c r="P75" s="63">
        <v>3.0</v>
      </c>
      <c r="Q75" s="63">
        <v>3.0</v>
      </c>
      <c r="R75" s="63">
        <v>0.0</v>
      </c>
      <c r="S75" s="63">
        <v>0.0</v>
      </c>
      <c r="T75" s="63">
        <v>6.0</v>
      </c>
      <c r="U75" s="63">
        <v>0.0</v>
      </c>
      <c r="V75" s="63">
        <v>0.0</v>
      </c>
      <c r="W75" s="63">
        <v>20.0</v>
      </c>
      <c r="X75" s="63">
        <v>9.0</v>
      </c>
      <c r="Y75" s="63">
        <v>1.0</v>
      </c>
      <c r="Z75" s="67">
        <v>2.0</v>
      </c>
    </row>
    <row r="76">
      <c r="A76" s="220">
        <v>44021.0</v>
      </c>
      <c r="B76" s="67">
        <v>6.0</v>
      </c>
      <c r="C76" s="67">
        <v>6.0</v>
      </c>
      <c r="D76" s="67">
        <v>6.0</v>
      </c>
      <c r="E76" s="67">
        <v>6.0</v>
      </c>
      <c r="F76" s="67">
        <v>6.0</v>
      </c>
      <c r="G76" s="67">
        <v>6.0</v>
      </c>
      <c r="H76" s="67">
        <v>6.0</v>
      </c>
      <c r="I76" s="67">
        <v>6.0</v>
      </c>
      <c r="J76" s="67">
        <v>6.0</v>
      </c>
      <c r="K76" s="67">
        <v>1.0</v>
      </c>
      <c r="L76" s="67">
        <v>1.0</v>
      </c>
      <c r="M76" s="67">
        <v>0.0</v>
      </c>
      <c r="O76" s="63">
        <f t="shared" si="1"/>
        <v>6</v>
      </c>
      <c r="P76" s="63">
        <v>0.0</v>
      </c>
      <c r="Q76" s="63">
        <v>0.0</v>
      </c>
      <c r="R76" s="63">
        <v>0.0</v>
      </c>
      <c r="S76" s="63">
        <v>0.0</v>
      </c>
      <c r="T76" s="63">
        <v>0.0</v>
      </c>
      <c r="U76" s="63">
        <v>0.0</v>
      </c>
      <c r="V76" s="63">
        <v>0.0</v>
      </c>
      <c r="W76" s="63">
        <v>5.0</v>
      </c>
      <c r="X76" s="63">
        <v>0.0</v>
      </c>
      <c r="Y76" s="63">
        <v>1.0</v>
      </c>
      <c r="Z76" s="67">
        <v>0.0</v>
      </c>
    </row>
    <row r="77">
      <c r="A77" s="220">
        <v>44238.0</v>
      </c>
      <c r="B77" s="67">
        <v>47.0</v>
      </c>
      <c r="C77" s="67">
        <v>47.0</v>
      </c>
      <c r="D77" s="67">
        <v>41.0</v>
      </c>
      <c r="E77" s="67">
        <v>12.0</v>
      </c>
      <c r="F77" s="67">
        <v>11.0</v>
      </c>
      <c r="G77" s="67">
        <v>11.0</v>
      </c>
      <c r="H77" s="67">
        <v>11.0</v>
      </c>
      <c r="I77" s="67">
        <v>11.0</v>
      </c>
      <c r="J77" s="67">
        <v>8.0</v>
      </c>
      <c r="K77" s="67">
        <v>0.0</v>
      </c>
      <c r="L77" s="67" t="e">
        <v>#N/A</v>
      </c>
      <c r="M77" s="67" t="e">
        <v>#N/A</v>
      </c>
      <c r="O77" s="63" t="str">
        <f t="shared" si="1"/>
        <v>#N/A</v>
      </c>
      <c r="P77" s="63">
        <v>6.0</v>
      </c>
      <c r="Q77" s="63">
        <v>29.0</v>
      </c>
      <c r="R77" s="63">
        <v>1.0</v>
      </c>
      <c r="S77" s="63">
        <v>0.0</v>
      </c>
      <c r="T77" s="63">
        <v>0.0</v>
      </c>
      <c r="U77" s="63">
        <v>0.0</v>
      </c>
      <c r="V77" s="63">
        <v>3.0</v>
      </c>
      <c r="W77" s="63">
        <v>8.0</v>
      </c>
      <c r="X77" s="67">
        <v>0.0</v>
      </c>
      <c r="Y77" s="63" t="e">
        <v>#N/A</v>
      </c>
      <c r="Z77" s="67" t="e">
        <v>#N/A</v>
      </c>
    </row>
    <row r="78">
      <c r="A78" s="221">
        <v>44245.0</v>
      </c>
      <c r="B78" s="67">
        <v>74.0</v>
      </c>
      <c r="C78" s="67">
        <v>74.0</v>
      </c>
      <c r="D78" s="67">
        <v>69.0</v>
      </c>
      <c r="E78" s="67">
        <v>62.0</v>
      </c>
      <c r="F78" s="67">
        <v>1.0</v>
      </c>
      <c r="G78" s="67">
        <v>0.0</v>
      </c>
      <c r="H78" s="67">
        <v>0.0</v>
      </c>
      <c r="I78" s="67">
        <v>0.0</v>
      </c>
      <c r="J78" s="67">
        <v>0.0</v>
      </c>
      <c r="K78" s="67">
        <v>0.0</v>
      </c>
      <c r="L78" s="67" t="e">
        <v>#N/A</v>
      </c>
      <c r="M78" s="67" t="e">
        <v>#N/A</v>
      </c>
      <c r="O78" s="63" t="str">
        <f t="shared" si="1"/>
        <v>#N/A</v>
      </c>
      <c r="P78" s="63">
        <v>5.0</v>
      </c>
      <c r="Q78" s="63">
        <v>7.0</v>
      </c>
      <c r="R78" s="63">
        <v>61.0</v>
      </c>
      <c r="S78" s="63">
        <v>1.0</v>
      </c>
      <c r="T78" s="63">
        <v>0.0</v>
      </c>
      <c r="U78" s="63">
        <v>0.0</v>
      </c>
      <c r="V78" s="63">
        <v>0.0</v>
      </c>
      <c r="W78" s="63">
        <v>0.0</v>
      </c>
      <c r="X78" s="67">
        <v>0.0</v>
      </c>
      <c r="Y78" s="63" t="e">
        <v>#N/A</v>
      </c>
      <c r="Z78" s="67" t="e">
        <v>#N/A</v>
      </c>
    </row>
    <row r="79">
      <c r="A79" s="220">
        <v>44239.0</v>
      </c>
      <c r="B79" s="67">
        <v>119.0</v>
      </c>
      <c r="C79" s="67">
        <v>119.0</v>
      </c>
      <c r="D79" s="67">
        <v>116.0</v>
      </c>
      <c r="E79" s="67">
        <v>115.0</v>
      </c>
      <c r="F79" s="67">
        <v>1.0</v>
      </c>
      <c r="G79" s="67">
        <v>1.0</v>
      </c>
      <c r="H79" s="67">
        <v>1.0</v>
      </c>
      <c r="I79" s="67">
        <v>0.0</v>
      </c>
      <c r="J79" s="67">
        <v>0.0</v>
      </c>
      <c r="K79" s="67">
        <v>0.0</v>
      </c>
      <c r="L79" s="67">
        <v>0.0</v>
      </c>
      <c r="M79" s="67">
        <v>0.0</v>
      </c>
      <c r="O79" s="63">
        <f t="shared" si="1"/>
        <v>119</v>
      </c>
      <c r="P79" s="63">
        <v>3.0</v>
      </c>
      <c r="Q79" s="63">
        <v>1.0</v>
      </c>
      <c r="R79" s="63">
        <v>114.0</v>
      </c>
      <c r="S79" s="63">
        <v>0.0</v>
      </c>
      <c r="T79" s="63">
        <v>0.0</v>
      </c>
      <c r="U79" s="63">
        <v>1.0</v>
      </c>
      <c r="V79" s="63">
        <v>0.0</v>
      </c>
      <c r="W79" s="63">
        <v>0.0</v>
      </c>
      <c r="X79" s="63">
        <v>0.0</v>
      </c>
      <c r="Y79" s="63">
        <v>0.0</v>
      </c>
      <c r="Z79" s="67">
        <v>0.0</v>
      </c>
    </row>
    <row r="80">
      <c r="A80" s="221">
        <v>44155.0</v>
      </c>
      <c r="B80" s="67">
        <v>2.0</v>
      </c>
      <c r="C80" s="67">
        <v>2.0</v>
      </c>
      <c r="D80" s="67">
        <v>2.0</v>
      </c>
      <c r="E80" s="67">
        <v>2.0</v>
      </c>
      <c r="F80" s="67">
        <v>2.0</v>
      </c>
      <c r="G80" s="67">
        <v>0.0</v>
      </c>
      <c r="H80" s="67">
        <v>0.0</v>
      </c>
      <c r="I80" s="67">
        <v>0.0</v>
      </c>
      <c r="J80" s="67">
        <v>0.0</v>
      </c>
      <c r="K80" s="67">
        <v>0.0</v>
      </c>
      <c r="L80" s="67">
        <v>0.0</v>
      </c>
      <c r="M80" s="67">
        <v>0.0</v>
      </c>
      <c r="O80" s="63">
        <f t="shared" si="1"/>
        <v>2</v>
      </c>
      <c r="P80" s="63">
        <v>0.0</v>
      </c>
      <c r="Q80" s="63">
        <v>0.0</v>
      </c>
      <c r="R80" s="63">
        <v>0.0</v>
      </c>
      <c r="S80" s="63">
        <v>2.0</v>
      </c>
      <c r="T80" s="63">
        <v>0.0</v>
      </c>
      <c r="U80" s="63">
        <v>0.0</v>
      </c>
      <c r="V80" s="63">
        <v>0.0</v>
      </c>
      <c r="W80" s="63">
        <v>0.0</v>
      </c>
      <c r="X80" s="63">
        <v>0.0</v>
      </c>
      <c r="Y80" s="63">
        <v>0.0</v>
      </c>
      <c r="Z80" s="67">
        <v>0.0</v>
      </c>
    </row>
    <row r="81">
      <c r="A81" s="221">
        <v>44043.0</v>
      </c>
      <c r="B81" s="67">
        <v>98.0</v>
      </c>
      <c r="C81" s="67">
        <v>98.0</v>
      </c>
      <c r="D81" s="67">
        <v>98.0</v>
      </c>
      <c r="E81" s="67">
        <v>98.0</v>
      </c>
      <c r="F81" s="67">
        <v>98.0</v>
      </c>
      <c r="G81" s="67">
        <v>98.0</v>
      </c>
      <c r="H81" s="67">
        <v>98.0</v>
      </c>
      <c r="I81" s="67">
        <v>98.0</v>
      </c>
      <c r="J81" s="67">
        <v>98.0</v>
      </c>
      <c r="K81" s="67">
        <v>88.0</v>
      </c>
      <c r="L81" s="67">
        <v>65.0</v>
      </c>
      <c r="M81" s="67">
        <v>35.0</v>
      </c>
      <c r="O81" s="63">
        <f t="shared" si="1"/>
        <v>98</v>
      </c>
      <c r="P81" s="63">
        <v>0.0</v>
      </c>
      <c r="Q81" s="63">
        <v>0.0</v>
      </c>
      <c r="R81" s="63">
        <v>0.0</v>
      </c>
      <c r="S81" s="63">
        <v>0.0</v>
      </c>
      <c r="T81" s="63">
        <v>0.0</v>
      </c>
      <c r="U81" s="63">
        <v>0.0</v>
      </c>
      <c r="V81" s="63">
        <v>0.0</v>
      </c>
      <c r="W81" s="63">
        <v>10.0</v>
      </c>
      <c r="X81" s="63">
        <v>23.0</v>
      </c>
      <c r="Y81" s="63">
        <v>30.0</v>
      </c>
      <c r="Z81" s="67">
        <v>35.0</v>
      </c>
    </row>
    <row r="82">
      <c r="A82" s="67"/>
      <c r="B82" s="67">
        <v>0.0</v>
      </c>
      <c r="C82" s="67">
        <v>0.0</v>
      </c>
      <c r="D82" s="67">
        <v>0.0</v>
      </c>
      <c r="E82" s="67">
        <v>0.0</v>
      </c>
      <c r="F82" s="67">
        <v>0.0</v>
      </c>
      <c r="G82" s="67">
        <v>0.0</v>
      </c>
      <c r="H82" s="67">
        <v>0.0</v>
      </c>
      <c r="I82" s="67">
        <v>0.0</v>
      </c>
      <c r="J82" s="67">
        <v>0.0</v>
      </c>
      <c r="K82" s="67">
        <v>0.0</v>
      </c>
      <c r="L82" s="67">
        <v>0.0</v>
      </c>
      <c r="M82" s="67">
        <v>0.0</v>
      </c>
      <c r="O82" s="63">
        <f t="shared" si="1"/>
        <v>0</v>
      </c>
      <c r="P82" s="63">
        <v>0.0</v>
      </c>
      <c r="Q82" s="63">
        <v>0.0</v>
      </c>
      <c r="R82" s="63">
        <v>0.0</v>
      </c>
      <c r="S82" s="63">
        <v>0.0</v>
      </c>
      <c r="T82" s="63">
        <v>0.0</v>
      </c>
      <c r="U82" s="63">
        <v>0.0</v>
      </c>
      <c r="V82" s="63">
        <v>0.0</v>
      </c>
      <c r="W82" s="63">
        <v>0.0</v>
      </c>
      <c r="X82" s="63">
        <v>0.0</v>
      </c>
      <c r="Y82" s="63">
        <v>0.0</v>
      </c>
      <c r="Z82" s="67">
        <v>0.0</v>
      </c>
    </row>
    <row r="83">
      <c r="A83" s="67"/>
      <c r="B83" s="67">
        <v>0.0</v>
      </c>
      <c r="C83" s="67">
        <v>0.0</v>
      </c>
      <c r="D83" s="67">
        <v>0.0</v>
      </c>
      <c r="E83" s="67">
        <v>0.0</v>
      </c>
      <c r="F83" s="67">
        <v>0.0</v>
      </c>
      <c r="G83" s="67">
        <v>0.0</v>
      </c>
      <c r="H83" s="67">
        <v>0.0</v>
      </c>
      <c r="I83" s="67">
        <v>0.0</v>
      </c>
      <c r="J83" s="67">
        <v>0.0</v>
      </c>
      <c r="K83" s="67">
        <v>0.0</v>
      </c>
      <c r="L83" s="67">
        <v>0.0</v>
      </c>
      <c r="M83" s="67">
        <v>0.0</v>
      </c>
      <c r="O83" s="63">
        <f t="shared" si="1"/>
        <v>0</v>
      </c>
      <c r="P83" s="63">
        <v>0.0</v>
      </c>
      <c r="Q83" s="63">
        <v>0.0</v>
      </c>
      <c r="R83" s="63">
        <v>0.0</v>
      </c>
      <c r="S83" s="63">
        <v>0.0</v>
      </c>
      <c r="T83" s="63">
        <v>0.0</v>
      </c>
      <c r="U83" s="63">
        <v>0.0</v>
      </c>
      <c r="V83" s="63">
        <v>0.0</v>
      </c>
      <c r="W83" s="63">
        <v>0.0</v>
      </c>
      <c r="X83" s="63">
        <v>0.0</v>
      </c>
      <c r="Y83" s="63">
        <v>0.0</v>
      </c>
      <c r="Z83" s="67">
        <v>0.0</v>
      </c>
    </row>
    <row r="84">
      <c r="A84" s="67"/>
      <c r="B84" s="67">
        <v>0.0</v>
      </c>
      <c r="C84" s="67">
        <v>0.0</v>
      </c>
      <c r="D84" s="67">
        <v>0.0</v>
      </c>
      <c r="E84" s="67">
        <v>0.0</v>
      </c>
      <c r="F84" s="67" t="e">
        <v>#N/A</v>
      </c>
      <c r="G84" s="67" t="e">
        <v>#N/A</v>
      </c>
      <c r="H84" s="67" t="e">
        <v>#N/A</v>
      </c>
      <c r="I84" s="67" t="e">
        <v>#N/A</v>
      </c>
      <c r="J84" s="67" t="e">
        <v>#N/A</v>
      </c>
      <c r="K84" s="67" t="e">
        <v>#N/A</v>
      </c>
      <c r="L84" s="67" t="e">
        <v>#N/A</v>
      </c>
      <c r="M84" s="67" t="e">
        <v>#N/A</v>
      </c>
      <c r="O84" s="63" t="str">
        <f t="shared" si="1"/>
        <v>#N/A</v>
      </c>
      <c r="P84" s="63">
        <v>0.0</v>
      </c>
      <c r="Q84" s="63">
        <v>0.0</v>
      </c>
      <c r="R84" s="67">
        <v>0.0</v>
      </c>
      <c r="S84" s="63" t="e">
        <v>#N/A</v>
      </c>
      <c r="T84" s="63" t="e">
        <v>#N/A</v>
      </c>
      <c r="U84" s="63" t="e">
        <v>#N/A</v>
      </c>
      <c r="V84" s="63" t="e">
        <v>#N/A</v>
      </c>
      <c r="W84" s="63" t="e">
        <v>#N/A</v>
      </c>
      <c r="X84" s="63" t="e">
        <v>#N/A</v>
      </c>
      <c r="Y84" s="63" t="e">
        <v>#N/A</v>
      </c>
      <c r="Z84" s="67" t="e">
        <v>#N/A</v>
      </c>
    </row>
    <row r="85">
      <c r="A85" s="221">
        <v>44244.0</v>
      </c>
      <c r="B85" s="67">
        <v>36.0</v>
      </c>
      <c r="C85" s="67">
        <v>36.0</v>
      </c>
      <c r="D85" s="67">
        <v>30.0</v>
      </c>
      <c r="E85" s="67">
        <v>22.0</v>
      </c>
      <c r="F85" s="67">
        <v>1.0</v>
      </c>
      <c r="G85" s="67">
        <v>0.0</v>
      </c>
      <c r="H85" s="67">
        <v>0.0</v>
      </c>
      <c r="I85" s="67">
        <v>0.0</v>
      </c>
      <c r="J85" s="67">
        <v>0.0</v>
      </c>
      <c r="K85" s="67">
        <v>0.0</v>
      </c>
      <c r="L85" s="67" t="e">
        <v>#N/A</v>
      </c>
      <c r="M85" s="67" t="e">
        <v>#N/A</v>
      </c>
      <c r="O85" s="63" t="str">
        <f t="shared" si="1"/>
        <v>#N/A</v>
      </c>
      <c r="P85" s="63">
        <v>6.0</v>
      </c>
      <c r="Q85" s="63">
        <v>8.0</v>
      </c>
      <c r="R85" s="63">
        <v>21.0</v>
      </c>
      <c r="S85" s="63">
        <v>1.0</v>
      </c>
      <c r="T85" s="63">
        <v>0.0</v>
      </c>
      <c r="U85" s="63">
        <v>0.0</v>
      </c>
      <c r="V85" s="63">
        <v>0.0</v>
      </c>
      <c r="W85" s="63">
        <v>0.0</v>
      </c>
      <c r="X85" s="67">
        <v>0.0</v>
      </c>
      <c r="Y85" s="63" t="e">
        <v>#N/A</v>
      </c>
      <c r="Z85" s="67" t="e">
        <v>#N/A</v>
      </c>
    </row>
    <row r="86">
      <c r="A86" s="67"/>
      <c r="B86" s="67">
        <v>0.0</v>
      </c>
      <c r="C86" s="67">
        <v>0.0</v>
      </c>
      <c r="D86" s="67">
        <v>0.0</v>
      </c>
      <c r="E86" s="67">
        <v>0.0</v>
      </c>
      <c r="F86" s="67">
        <v>0.0</v>
      </c>
      <c r="G86" s="67" t="e">
        <v>#N/A</v>
      </c>
      <c r="H86" s="67" t="e">
        <v>#N/A</v>
      </c>
      <c r="I86" s="67" t="e">
        <v>#N/A</v>
      </c>
      <c r="J86" s="67" t="e">
        <v>#N/A</v>
      </c>
      <c r="K86" s="67" t="e">
        <v>#N/A</v>
      </c>
      <c r="L86" s="67" t="e">
        <v>#N/A</v>
      </c>
      <c r="M86" s="67" t="e">
        <v>#N/A</v>
      </c>
      <c r="O86" s="63" t="str">
        <f t="shared" si="1"/>
        <v>#N/A</v>
      </c>
      <c r="P86" s="63">
        <v>0.0</v>
      </c>
      <c r="Q86" s="63">
        <v>0.0</v>
      </c>
      <c r="R86" s="63">
        <v>0.0</v>
      </c>
      <c r="S86" s="67">
        <v>0.0</v>
      </c>
      <c r="T86" s="63" t="e">
        <v>#N/A</v>
      </c>
      <c r="U86" s="63" t="e">
        <v>#N/A</v>
      </c>
      <c r="V86" s="63" t="e">
        <v>#N/A</v>
      </c>
      <c r="W86" s="63" t="e">
        <v>#N/A</v>
      </c>
      <c r="X86" s="63" t="e">
        <v>#N/A</v>
      </c>
      <c r="Y86" s="63" t="e">
        <v>#N/A</v>
      </c>
      <c r="Z86" s="67" t="e">
        <v>#N/A</v>
      </c>
    </row>
    <row r="87">
      <c r="A87" s="67"/>
      <c r="B87" s="67">
        <v>0.0</v>
      </c>
      <c r="C87" s="67">
        <v>0.0</v>
      </c>
      <c r="D87" s="67" t="e">
        <v>#N/A</v>
      </c>
      <c r="E87" s="67" t="e">
        <v>#N/A</v>
      </c>
      <c r="F87" s="67" t="e">
        <v>#N/A</v>
      </c>
      <c r="G87" s="67" t="e">
        <v>#N/A</v>
      </c>
      <c r="H87" s="67" t="e">
        <v>#N/A</v>
      </c>
      <c r="I87" s="67" t="e">
        <v>#N/A</v>
      </c>
      <c r="J87" s="67" t="e">
        <v>#N/A</v>
      </c>
      <c r="K87" s="67" t="e">
        <v>#N/A</v>
      </c>
      <c r="L87" s="67" t="e">
        <v>#N/A</v>
      </c>
      <c r="M87" s="67" t="e">
        <v>#N/A</v>
      </c>
      <c r="O87" s="63" t="str">
        <f t="shared" si="1"/>
        <v>#N/A</v>
      </c>
      <c r="P87" s="67">
        <v>0.0</v>
      </c>
      <c r="Q87" s="63" t="e">
        <v>#N/A</v>
      </c>
      <c r="R87" s="63" t="e">
        <v>#N/A</v>
      </c>
      <c r="S87" s="63" t="e">
        <v>#N/A</v>
      </c>
      <c r="T87" s="63" t="e">
        <v>#N/A</v>
      </c>
      <c r="U87" s="63" t="e">
        <v>#N/A</v>
      </c>
      <c r="V87" s="63" t="e">
        <v>#N/A</v>
      </c>
      <c r="W87" s="63" t="e">
        <v>#N/A</v>
      </c>
      <c r="X87" s="63" t="e">
        <v>#N/A</v>
      </c>
      <c r="Y87" s="63" t="e">
        <v>#N/A</v>
      </c>
      <c r="Z87" s="67" t="e">
        <v>#N/A</v>
      </c>
    </row>
    <row r="88">
      <c r="A88" s="220">
        <v>44046.0</v>
      </c>
      <c r="B88" s="67">
        <v>79.0</v>
      </c>
      <c r="C88" s="67">
        <v>79.0</v>
      </c>
      <c r="D88" s="67">
        <v>79.0</v>
      </c>
      <c r="E88" s="67">
        <v>79.0</v>
      </c>
      <c r="F88" s="67">
        <v>79.0</v>
      </c>
      <c r="G88" s="67">
        <v>79.0</v>
      </c>
      <c r="H88" s="67">
        <v>79.0</v>
      </c>
      <c r="I88" s="67">
        <v>79.0</v>
      </c>
      <c r="J88" s="67">
        <v>78.0</v>
      </c>
      <c r="K88" s="67">
        <v>58.0</v>
      </c>
      <c r="L88" s="67">
        <v>42.0</v>
      </c>
      <c r="M88" s="67">
        <v>27.0</v>
      </c>
      <c r="O88" s="63">
        <f t="shared" si="1"/>
        <v>79</v>
      </c>
      <c r="P88" s="63">
        <v>0.0</v>
      </c>
      <c r="Q88" s="63">
        <v>0.0</v>
      </c>
      <c r="R88" s="63">
        <v>0.0</v>
      </c>
      <c r="S88" s="63">
        <v>0.0</v>
      </c>
      <c r="T88" s="63">
        <v>0.0</v>
      </c>
      <c r="U88" s="63">
        <v>0.0</v>
      </c>
      <c r="V88" s="63">
        <v>1.0</v>
      </c>
      <c r="W88" s="63">
        <v>20.0</v>
      </c>
      <c r="X88" s="63">
        <v>16.0</v>
      </c>
      <c r="Y88" s="63">
        <v>15.0</v>
      </c>
      <c r="Z88" s="67">
        <v>27.0</v>
      </c>
    </row>
    <row r="89">
      <c r="A89" s="221">
        <v>44182.0</v>
      </c>
      <c r="B89" s="67">
        <v>1.0</v>
      </c>
      <c r="C89" s="67">
        <v>1.0</v>
      </c>
      <c r="D89" s="67">
        <v>1.0</v>
      </c>
      <c r="E89" s="67">
        <v>1.0</v>
      </c>
      <c r="F89" s="67">
        <v>1.0</v>
      </c>
      <c r="G89" s="67">
        <v>1.0</v>
      </c>
      <c r="H89" s="67">
        <v>0.0</v>
      </c>
      <c r="I89" s="67">
        <v>0.0</v>
      </c>
      <c r="J89" s="67">
        <v>0.0</v>
      </c>
      <c r="K89" s="67">
        <v>0.0</v>
      </c>
      <c r="L89" s="67">
        <v>0.0</v>
      </c>
      <c r="M89" s="67">
        <v>0.0</v>
      </c>
      <c r="O89" s="63">
        <f t="shared" si="1"/>
        <v>1</v>
      </c>
      <c r="P89" s="63">
        <v>0.0</v>
      </c>
      <c r="Q89" s="63">
        <v>0.0</v>
      </c>
      <c r="R89" s="63">
        <v>0.0</v>
      </c>
      <c r="S89" s="63">
        <v>0.0</v>
      </c>
      <c r="T89" s="63">
        <v>1.0</v>
      </c>
      <c r="U89" s="63">
        <v>0.0</v>
      </c>
      <c r="V89" s="63">
        <v>0.0</v>
      </c>
      <c r="W89" s="63">
        <v>0.0</v>
      </c>
      <c r="X89" s="63">
        <v>0.0</v>
      </c>
      <c r="Y89" s="63">
        <v>0.0</v>
      </c>
      <c r="Z89" s="67">
        <v>0.0</v>
      </c>
    </row>
    <row r="90">
      <c r="A90" s="67"/>
      <c r="B90" s="67">
        <v>0.0</v>
      </c>
      <c r="C90" s="67">
        <v>0.0</v>
      </c>
      <c r="D90" s="67">
        <v>0.0</v>
      </c>
      <c r="E90" s="67">
        <v>0.0</v>
      </c>
      <c r="F90" s="67">
        <v>0.0</v>
      </c>
      <c r="G90" s="67">
        <v>0.0</v>
      </c>
      <c r="H90" s="67">
        <v>0.0</v>
      </c>
      <c r="I90" s="67">
        <v>0.0</v>
      </c>
      <c r="J90" s="67">
        <v>0.0</v>
      </c>
      <c r="K90" s="67" t="e">
        <v>#N/A</v>
      </c>
      <c r="L90" s="67" t="e">
        <v>#N/A</v>
      </c>
      <c r="M90" s="67" t="e">
        <v>#N/A</v>
      </c>
      <c r="O90" s="63" t="str">
        <f t="shared" si="1"/>
        <v>#N/A</v>
      </c>
      <c r="P90" s="63">
        <v>0.0</v>
      </c>
      <c r="Q90" s="63">
        <v>0.0</v>
      </c>
      <c r="R90" s="63">
        <v>0.0</v>
      </c>
      <c r="S90" s="63">
        <v>0.0</v>
      </c>
      <c r="T90" s="63">
        <v>0.0</v>
      </c>
      <c r="U90" s="63">
        <v>0.0</v>
      </c>
      <c r="V90" s="63">
        <v>0.0</v>
      </c>
      <c r="W90" s="67">
        <v>0.0</v>
      </c>
      <c r="X90" s="63" t="e">
        <v>#N/A</v>
      </c>
      <c r="Y90" s="63" t="e">
        <v>#N/A</v>
      </c>
      <c r="Z90" s="67" t="e">
        <v>#N/A</v>
      </c>
    </row>
    <row r="91">
      <c r="A91" s="67"/>
      <c r="B91" s="67">
        <v>0.0</v>
      </c>
      <c r="C91" s="67">
        <v>0.0</v>
      </c>
      <c r="D91" s="67">
        <v>0.0</v>
      </c>
      <c r="E91" s="67">
        <v>0.0</v>
      </c>
      <c r="F91" s="67">
        <v>0.0</v>
      </c>
      <c r="G91" s="67">
        <v>0.0</v>
      </c>
      <c r="H91" s="67">
        <v>0.0</v>
      </c>
      <c r="I91" s="67">
        <v>0.0</v>
      </c>
      <c r="J91" s="67">
        <v>0.0</v>
      </c>
      <c r="K91" s="67">
        <v>0.0</v>
      </c>
      <c r="L91" s="67">
        <v>0.0</v>
      </c>
      <c r="M91" s="67" t="e">
        <v>#N/A</v>
      </c>
      <c r="O91" s="63" t="str">
        <f t="shared" si="1"/>
        <v>#N/A</v>
      </c>
      <c r="P91" s="63">
        <v>0.0</v>
      </c>
      <c r="Q91" s="63">
        <v>0.0</v>
      </c>
      <c r="R91" s="63">
        <v>0.0</v>
      </c>
      <c r="S91" s="63">
        <v>0.0</v>
      </c>
      <c r="T91" s="63">
        <v>0.0</v>
      </c>
      <c r="U91" s="63">
        <v>0.0</v>
      </c>
      <c r="V91" s="63">
        <v>0.0</v>
      </c>
      <c r="W91" s="63">
        <v>0.0</v>
      </c>
      <c r="X91" s="63">
        <v>0.0</v>
      </c>
      <c r="Y91" s="67">
        <v>0.0</v>
      </c>
      <c r="Z91" s="67" t="e">
        <v>#N/A</v>
      </c>
    </row>
    <row r="92">
      <c r="A92" s="67"/>
      <c r="B92" s="67">
        <v>0.0</v>
      </c>
      <c r="C92" s="67">
        <v>0.0</v>
      </c>
      <c r="D92" s="67">
        <v>0.0</v>
      </c>
      <c r="E92" s="67">
        <v>0.0</v>
      </c>
      <c r="F92" s="67">
        <v>0.0</v>
      </c>
      <c r="G92" s="67">
        <v>0.0</v>
      </c>
      <c r="H92" s="67">
        <v>0.0</v>
      </c>
      <c r="I92" s="67">
        <v>0.0</v>
      </c>
      <c r="J92" s="67">
        <v>0.0</v>
      </c>
      <c r="K92" s="67">
        <v>0.0</v>
      </c>
      <c r="L92" s="67">
        <v>0.0</v>
      </c>
      <c r="M92" s="67">
        <v>0.0</v>
      </c>
      <c r="O92" s="63">
        <f t="shared" si="1"/>
        <v>0</v>
      </c>
      <c r="P92" s="63">
        <v>0.0</v>
      </c>
      <c r="Q92" s="63">
        <v>0.0</v>
      </c>
      <c r="R92" s="63">
        <v>0.0</v>
      </c>
      <c r="S92" s="63">
        <v>0.0</v>
      </c>
      <c r="T92" s="63">
        <v>0.0</v>
      </c>
      <c r="U92" s="63">
        <v>0.0</v>
      </c>
      <c r="V92" s="63">
        <v>0.0</v>
      </c>
      <c r="W92" s="63">
        <v>0.0</v>
      </c>
      <c r="X92" s="63">
        <v>0.0</v>
      </c>
      <c r="Y92" s="63">
        <v>0.0</v>
      </c>
      <c r="Z92" s="67">
        <v>0.0</v>
      </c>
    </row>
    <row r="93">
      <c r="A93" s="220">
        <v>44239.0</v>
      </c>
      <c r="B93" s="67">
        <v>12.0</v>
      </c>
      <c r="C93" s="67">
        <v>12.0</v>
      </c>
      <c r="D93" s="67">
        <v>5.0</v>
      </c>
      <c r="E93" s="67">
        <v>5.0</v>
      </c>
      <c r="F93" s="67">
        <v>5.0</v>
      </c>
      <c r="G93" s="67">
        <v>5.0</v>
      </c>
      <c r="H93" s="67">
        <v>5.0</v>
      </c>
      <c r="I93" s="67">
        <v>0.0</v>
      </c>
      <c r="J93" s="67">
        <v>0.0</v>
      </c>
      <c r="K93" s="67">
        <v>0.0</v>
      </c>
      <c r="L93" s="67">
        <v>0.0</v>
      </c>
      <c r="M93" s="67">
        <v>0.0</v>
      </c>
      <c r="O93" s="63">
        <f t="shared" si="1"/>
        <v>12</v>
      </c>
      <c r="P93" s="63">
        <v>7.0</v>
      </c>
      <c r="Q93" s="63">
        <v>0.0</v>
      </c>
      <c r="R93" s="63">
        <v>0.0</v>
      </c>
      <c r="S93" s="63">
        <v>0.0</v>
      </c>
      <c r="T93" s="63">
        <v>0.0</v>
      </c>
      <c r="U93" s="63">
        <v>5.0</v>
      </c>
      <c r="V93" s="63">
        <v>0.0</v>
      </c>
      <c r="W93" s="63">
        <v>0.0</v>
      </c>
      <c r="X93" s="63">
        <v>0.0</v>
      </c>
      <c r="Y93" s="63">
        <v>0.0</v>
      </c>
      <c r="Z93" s="67">
        <v>0.0</v>
      </c>
    </row>
    <row r="94">
      <c r="A94" s="67"/>
      <c r="B94" s="67">
        <v>0.0</v>
      </c>
      <c r="C94" s="67">
        <v>0.0</v>
      </c>
      <c r="D94" s="67">
        <v>0.0</v>
      </c>
      <c r="E94" s="67">
        <v>0.0</v>
      </c>
      <c r="F94" s="67">
        <v>0.0</v>
      </c>
      <c r="G94" s="67">
        <v>0.0</v>
      </c>
      <c r="H94" s="67" t="e">
        <v>#N/A</v>
      </c>
      <c r="I94" s="67" t="e">
        <v>#N/A</v>
      </c>
      <c r="J94" s="67" t="e">
        <v>#N/A</v>
      </c>
      <c r="K94" s="67" t="e">
        <v>#N/A</v>
      </c>
      <c r="L94" s="67" t="e">
        <v>#N/A</v>
      </c>
      <c r="M94" s="67" t="e">
        <v>#N/A</v>
      </c>
      <c r="O94" s="63" t="str">
        <f t="shared" si="1"/>
        <v>#N/A</v>
      </c>
      <c r="P94" s="63">
        <v>0.0</v>
      </c>
      <c r="Q94" s="63">
        <v>0.0</v>
      </c>
      <c r="R94" s="63">
        <v>0.0</v>
      </c>
      <c r="S94" s="63">
        <v>0.0</v>
      </c>
      <c r="T94" s="67">
        <v>0.0</v>
      </c>
      <c r="U94" s="63" t="e">
        <v>#N/A</v>
      </c>
      <c r="V94" s="63" t="e">
        <v>#N/A</v>
      </c>
      <c r="W94" s="63" t="e">
        <v>#N/A</v>
      </c>
      <c r="X94" s="63" t="e">
        <v>#N/A</v>
      </c>
      <c r="Y94" s="63" t="e">
        <v>#N/A</v>
      </c>
      <c r="Z94" s="67" t="e">
        <v>#N/A</v>
      </c>
    </row>
    <row r="95">
      <c r="A95" s="67"/>
      <c r="B95" s="67">
        <v>0.0</v>
      </c>
      <c r="C95" s="67">
        <v>0.0</v>
      </c>
      <c r="D95" s="67">
        <v>0.0</v>
      </c>
      <c r="E95" s="67">
        <v>0.0</v>
      </c>
      <c r="F95" s="67">
        <v>0.0</v>
      </c>
      <c r="G95" s="67">
        <v>0.0</v>
      </c>
      <c r="H95" s="67" t="e">
        <v>#N/A</v>
      </c>
      <c r="I95" s="67" t="e">
        <v>#N/A</v>
      </c>
      <c r="J95" s="67" t="e">
        <v>#N/A</v>
      </c>
      <c r="K95" s="67" t="e">
        <v>#N/A</v>
      </c>
      <c r="L95" s="67" t="e">
        <v>#N/A</v>
      </c>
      <c r="M95" s="67" t="e">
        <v>#N/A</v>
      </c>
      <c r="O95" s="63" t="str">
        <f t="shared" si="1"/>
        <v>#N/A</v>
      </c>
      <c r="P95" s="63">
        <v>0.0</v>
      </c>
      <c r="Q95" s="63">
        <v>0.0</v>
      </c>
      <c r="R95" s="63">
        <v>0.0</v>
      </c>
      <c r="S95" s="63">
        <v>0.0</v>
      </c>
      <c r="T95" s="67">
        <v>0.0</v>
      </c>
      <c r="U95" s="63" t="e">
        <v>#N/A</v>
      </c>
      <c r="V95" s="63" t="e">
        <v>#N/A</v>
      </c>
      <c r="W95" s="63" t="e">
        <v>#N/A</v>
      </c>
      <c r="X95" s="63" t="e">
        <v>#N/A</v>
      </c>
      <c r="Y95" s="63" t="e">
        <v>#N/A</v>
      </c>
      <c r="Z95" s="67" t="e">
        <v>#N/A</v>
      </c>
    </row>
    <row r="96">
      <c r="A96" s="67"/>
      <c r="B96" s="67">
        <v>0.0</v>
      </c>
      <c r="C96" s="67">
        <v>0.0</v>
      </c>
      <c r="D96" s="67">
        <v>0.0</v>
      </c>
      <c r="E96" s="67">
        <v>0.0</v>
      </c>
      <c r="F96" s="67">
        <v>0.0</v>
      </c>
      <c r="G96" s="67">
        <v>0.0</v>
      </c>
      <c r="H96" s="67">
        <v>0.0</v>
      </c>
      <c r="I96" s="67">
        <v>0.0</v>
      </c>
      <c r="J96" s="67">
        <v>0.0</v>
      </c>
      <c r="K96" s="67">
        <v>0.0</v>
      </c>
      <c r="L96" s="67">
        <v>0.0</v>
      </c>
      <c r="M96" s="67" t="e">
        <v>#N/A</v>
      </c>
      <c r="O96" s="63" t="str">
        <f t="shared" si="1"/>
        <v>#N/A</v>
      </c>
      <c r="P96" s="63">
        <v>0.0</v>
      </c>
      <c r="Q96" s="63">
        <v>0.0</v>
      </c>
      <c r="R96" s="63">
        <v>0.0</v>
      </c>
      <c r="S96" s="63">
        <v>0.0</v>
      </c>
      <c r="T96" s="63">
        <v>0.0</v>
      </c>
      <c r="U96" s="63">
        <v>0.0</v>
      </c>
      <c r="V96" s="63">
        <v>0.0</v>
      </c>
      <c r="W96" s="63">
        <v>0.0</v>
      </c>
      <c r="X96" s="63">
        <v>0.0</v>
      </c>
      <c r="Y96" s="67">
        <v>0.0</v>
      </c>
      <c r="Z96" s="67" t="e">
        <v>#N/A</v>
      </c>
    </row>
    <row r="97">
      <c r="A97" s="221">
        <v>44179.0</v>
      </c>
      <c r="B97" s="67">
        <v>5.0</v>
      </c>
      <c r="C97" s="67">
        <v>5.0</v>
      </c>
      <c r="D97" s="67">
        <v>5.0</v>
      </c>
      <c r="E97" s="67">
        <v>5.0</v>
      </c>
      <c r="F97" s="67">
        <v>5.0</v>
      </c>
      <c r="G97" s="67">
        <v>5.0</v>
      </c>
      <c r="H97" s="67">
        <v>5.0</v>
      </c>
      <c r="I97" s="67">
        <v>3.0</v>
      </c>
      <c r="J97" s="67">
        <v>2.0</v>
      </c>
      <c r="K97" s="67">
        <v>0.0</v>
      </c>
      <c r="L97" s="67">
        <v>0.0</v>
      </c>
      <c r="M97" s="67">
        <v>0.0</v>
      </c>
      <c r="O97" s="63">
        <f t="shared" si="1"/>
        <v>5</v>
      </c>
      <c r="P97" s="63">
        <v>0.0</v>
      </c>
      <c r="Q97" s="63">
        <v>0.0</v>
      </c>
      <c r="R97" s="63">
        <v>0.0</v>
      </c>
      <c r="S97" s="63">
        <v>0.0</v>
      </c>
      <c r="T97" s="63">
        <v>0.0</v>
      </c>
      <c r="U97" s="63">
        <v>2.0</v>
      </c>
      <c r="V97" s="63">
        <v>1.0</v>
      </c>
      <c r="W97" s="63">
        <v>2.0</v>
      </c>
      <c r="X97" s="63">
        <v>0.0</v>
      </c>
      <c r="Y97" s="63">
        <v>0.0</v>
      </c>
      <c r="Z97" s="67">
        <v>0.0</v>
      </c>
    </row>
    <row r="98">
      <c r="A98" s="220">
        <v>44237.0</v>
      </c>
      <c r="B98" s="67">
        <v>69.0</v>
      </c>
      <c r="C98" s="67">
        <v>69.0</v>
      </c>
      <c r="D98" s="67">
        <v>62.0</v>
      </c>
      <c r="E98" s="67">
        <v>51.0</v>
      </c>
      <c r="F98" s="67">
        <v>40.0</v>
      </c>
      <c r="G98" s="67">
        <v>28.0</v>
      </c>
      <c r="H98" s="67">
        <v>1.0</v>
      </c>
      <c r="I98" s="67">
        <v>0.0</v>
      </c>
      <c r="J98" s="67" t="e">
        <v>#N/A</v>
      </c>
      <c r="K98" s="67" t="e">
        <v>#N/A</v>
      </c>
      <c r="L98" s="67" t="e">
        <v>#N/A</v>
      </c>
      <c r="M98" s="67" t="e">
        <v>#N/A</v>
      </c>
      <c r="O98" s="63" t="str">
        <f t="shared" si="1"/>
        <v>#N/A</v>
      </c>
      <c r="P98" s="63">
        <v>7.0</v>
      </c>
      <c r="Q98" s="63">
        <v>11.0</v>
      </c>
      <c r="R98" s="63">
        <v>11.0</v>
      </c>
      <c r="S98" s="63">
        <v>12.0</v>
      </c>
      <c r="T98" s="63">
        <v>27.0</v>
      </c>
      <c r="U98" s="63">
        <v>1.0</v>
      </c>
      <c r="V98" s="67">
        <v>0.0</v>
      </c>
      <c r="W98" s="63" t="e">
        <v>#N/A</v>
      </c>
      <c r="X98" s="63" t="e">
        <v>#N/A</v>
      </c>
      <c r="Y98" s="63" t="e">
        <v>#N/A</v>
      </c>
      <c r="Z98" s="67" t="e">
        <v>#N/A</v>
      </c>
    </row>
    <row r="99">
      <c r="A99" s="67"/>
      <c r="B99" s="67">
        <v>0.0</v>
      </c>
      <c r="C99" s="67">
        <v>0.0</v>
      </c>
      <c r="D99" s="67">
        <v>0.0</v>
      </c>
      <c r="E99" s="67" t="e">
        <v>#N/A</v>
      </c>
      <c r="F99" s="67" t="e">
        <v>#N/A</v>
      </c>
      <c r="G99" s="67" t="e">
        <v>#N/A</v>
      </c>
      <c r="H99" s="67" t="e">
        <v>#N/A</v>
      </c>
      <c r="I99" s="67" t="e">
        <v>#N/A</v>
      </c>
      <c r="J99" s="67" t="e">
        <v>#N/A</v>
      </c>
      <c r="K99" s="67" t="e">
        <v>#N/A</v>
      </c>
      <c r="L99" s="67" t="e">
        <v>#N/A</v>
      </c>
      <c r="M99" s="67" t="e">
        <v>#N/A</v>
      </c>
      <c r="O99" s="63" t="str">
        <f t="shared" si="1"/>
        <v>#N/A</v>
      </c>
      <c r="P99" s="63">
        <v>0.0</v>
      </c>
      <c r="Q99" s="67">
        <v>0.0</v>
      </c>
      <c r="R99" s="63" t="e">
        <v>#N/A</v>
      </c>
      <c r="S99" s="63" t="e">
        <v>#N/A</v>
      </c>
      <c r="T99" s="63" t="e">
        <v>#N/A</v>
      </c>
      <c r="U99" s="63" t="e">
        <v>#N/A</v>
      </c>
      <c r="V99" s="63" t="e">
        <v>#N/A</v>
      </c>
      <c r="W99" s="63" t="e">
        <v>#N/A</v>
      </c>
      <c r="X99" s="63" t="e">
        <v>#N/A</v>
      </c>
      <c r="Y99" s="63" t="e">
        <v>#N/A</v>
      </c>
      <c r="Z99" s="67" t="e">
        <v>#N/A</v>
      </c>
    </row>
    <row r="100">
      <c r="A100" s="67"/>
      <c r="B100" s="67">
        <v>0.0</v>
      </c>
      <c r="C100" s="67">
        <v>0.0</v>
      </c>
      <c r="D100" s="67">
        <v>0.0</v>
      </c>
      <c r="E100" s="67">
        <v>0.0</v>
      </c>
      <c r="F100" s="67">
        <v>0.0</v>
      </c>
      <c r="G100" s="67">
        <v>0.0</v>
      </c>
      <c r="H100" s="67">
        <v>0.0</v>
      </c>
      <c r="I100" s="67">
        <v>0.0</v>
      </c>
      <c r="J100" s="67">
        <v>0.0</v>
      </c>
      <c r="K100" s="67">
        <v>0.0</v>
      </c>
      <c r="L100" s="67">
        <v>0.0</v>
      </c>
      <c r="M100" s="67">
        <v>0.0</v>
      </c>
      <c r="O100" s="63">
        <f t="shared" si="1"/>
        <v>0</v>
      </c>
      <c r="P100" s="63">
        <v>0.0</v>
      </c>
      <c r="Q100" s="63">
        <v>0.0</v>
      </c>
      <c r="R100" s="63">
        <v>0.0</v>
      </c>
      <c r="S100" s="63">
        <v>0.0</v>
      </c>
      <c r="T100" s="63">
        <v>0.0</v>
      </c>
      <c r="U100" s="63">
        <v>0.0</v>
      </c>
      <c r="V100" s="63">
        <v>0.0</v>
      </c>
      <c r="W100" s="63">
        <v>0.0</v>
      </c>
      <c r="X100" s="63">
        <v>0.0</v>
      </c>
      <c r="Y100" s="63">
        <v>0.0</v>
      </c>
      <c r="Z100" s="67">
        <v>0.0</v>
      </c>
    </row>
    <row r="101">
      <c r="A101" s="220">
        <v>43959.0</v>
      </c>
      <c r="B101" s="67">
        <v>1.0</v>
      </c>
      <c r="C101" s="67">
        <v>1.0</v>
      </c>
      <c r="D101" s="67">
        <v>1.0</v>
      </c>
      <c r="E101" s="67">
        <v>1.0</v>
      </c>
      <c r="F101" s="67">
        <v>1.0</v>
      </c>
      <c r="G101" s="67">
        <v>1.0</v>
      </c>
      <c r="H101" s="67">
        <v>1.0</v>
      </c>
      <c r="I101" s="67">
        <v>1.0</v>
      </c>
      <c r="J101" s="67">
        <v>1.0</v>
      </c>
      <c r="K101" s="67">
        <v>1.0</v>
      </c>
      <c r="L101" s="67">
        <v>1.0</v>
      </c>
      <c r="M101" s="67">
        <v>0.0</v>
      </c>
      <c r="O101" s="63">
        <f t="shared" si="1"/>
        <v>1</v>
      </c>
      <c r="P101" s="63">
        <v>0.0</v>
      </c>
      <c r="Q101" s="63">
        <v>0.0</v>
      </c>
      <c r="R101" s="63">
        <v>0.0</v>
      </c>
      <c r="S101" s="63">
        <v>0.0</v>
      </c>
      <c r="T101" s="63">
        <v>0.0</v>
      </c>
      <c r="U101" s="63">
        <v>0.0</v>
      </c>
      <c r="V101" s="63">
        <v>0.0</v>
      </c>
      <c r="W101" s="63">
        <v>0.0</v>
      </c>
      <c r="X101" s="63">
        <v>0.0</v>
      </c>
      <c r="Y101" s="63">
        <v>1.0</v>
      </c>
      <c r="Z101" s="67">
        <v>0.0</v>
      </c>
    </row>
    <row r="102">
      <c r="A102" s="220">
        <v>44237.0</v>
      </c>
      <c r="B102" s="67">
        <v>1.0</v>
      </c>
      <c r="C102" s="67">
        <v>1.0</v>
      </c>
      <c r="D102" s="67">
        <v>1.0</v>
      </c>
      <c r="E102" s="67">
        <v>1.0</v>
      </c>
      <c r="F102" s="67">
        <v>1.0</v>
      </c>
      <c r="G102" s="67">
        <v>1.0</v>
      </c>
      <c r="H102" s="67">
        <v>1.0</v>
      </c>
      <c r="I102" s="67" t="e">
        <v>#N/A</v>
      </c>
      <c r="J102" s="67" t="e">
        <v>#N/A</v>
      </c>
      <c r="K102" s="67" t="e">
        <v>#N/A</v>
      </c>
      <c r="L102" s="67" t="e">
        <v>#N/A</v>
      </c>
      <c r="M102" s="67" t="e">
        <v>#N/A</v>
      </c>
      <c r="O102" s="63" t="str">
        <f t="shared" si="1"/>
        <v>#N/A</v>
      </c>
      <c r="P102" s="63">
        <v>0.0</v>
      </c>
      <c r="Q102" s="63">
        <v>0.0</v>
      </c>
      <c r="R102" s="63">
        <v>0.0</v>
      </c>
      <c r="S102" s="63">
        <v>0.0</v>
      </c>
      <c r="T102" s="63">
        <v>0.0</v>
      </c>
      <c r="U102" s="67">
        <v>1.0</v>
      </c>
      <c r="V102" s="63" t="e">
        <v>#N/A</v>
      </c>
      <c r="W102" s="63" t="e">
        <v>#N/A</v>
      </c>
      <c r="X102" s="63" t="e">
        <v>#N/A</v>
      </c>
      <c r="Y102" s="63" t="e">
        <v>#N/A</v>
      </c>
      <c r="Z102" s="67" t="e">
        <v>#N/A</v>
      </c>
    </row>
    <row r="103">
      <c r="A103" s="221">
        <v>44165.0</v>
      </c>
      <c r="B103" s="67">
        <v>2.0</v>
      </c>
      <c r="C103" s="67">
        <v>2.0</v>
      </c>
      <c r="D103" s="67">
        <v>2.0</v>
      </c>
      <c r="E103" s="67">
        <v>2.0</v>
      </c>
      <c r="F103" s="67">
        <v>2.0</v>
      </c>
      <c r="G103" s="67">
        <v>0.0</v>
      </c>
      <c r="H103" s="67">
        <v>0.0</v>
      </c>
      <c r="I103" s="67">
        <v>0.0</v>
      </c>
      <c r="J103" s="67">
        <v>0.0</v>
      </c>
      <c r="K103" s="67">
        <v>0.0</v>
      </c>
      <c r="L103" s="67">
        <v>0.0</v>
      </c>
      <c r="M103" s="67">
        <v>0.0</v>
      </c>
      <c r="O103" s="63">
        <f t="shared" si="1"/>
        <v>2</v>
      </c>
      <c r="P103" s="63">
        <v>0.0</v>
      </c>
      <c r="Q103" s="63">
        <v>0.0</v>
      </c>
      <c r="R103" s="63">
        <v>0.0</v>
      </c>
      <c r="S103" s="63">
        <v>2.0</v>
      </c>
      <c r="T103" s="63">
        <v>0.0</v>
      </c>
      <c r="U103" s="63">
        <v>0.0</v>
      </c>
      <c r="V103" s="63">
        <v>0.0</v>
      </c>
      <c r="W103" s="63">
        <v>0.0</v>
      </c>
      <c r="X103" s="63">
        <v>0.0</v>
      </c>
      <c r="Y103" s="63">
        <v>0.0</v>
      </c>
      <c r="Z103" s="67">
        <v>0.0</v>
      </c>
    </row>
    <row r="104">
      <c r="A104" s="220">
        <v>44235.0</v>
      </c>
      <c r="B104" s="67">
        <v>14.0</v>
      </c>
      <c r="C104" s="67">
        <v>14.0</v>
      </c>
      <c r="D104" s="67">
        <v>0.0</v>
      </c>
      <c r="E104" s="67">
        <v>0.0</v>
      </c>
      <c r="F104" s="67">
        <v>0.0</v>
      </c>
      <c r="G104" s="67">
        <v>0.0</v>
      </c>
      <c r="H104" s="67">
        <v>0.0</v>
      </c>
      <c r="I104" s="67">
        <v>0.0</v>
      </c>
      <c r="J104" s="67">
        <v>0.0</v>
      </c>
      <c r="K104" s="67">
        <v>0.0</v>
      </c>
      <c r="L104" s="67">
        <v>0.0</v>
      </c>
      <c r="M104" s="67">
        <v>0.0</v>
      </c>
      <c r="O104" s="63">
        <f t="shared" si="1"/>
        <v>14</v>
      </c>
      <c r="P104" s="63">
        <v>14.0</v>
      </c>
      <c r="Q104" s="63">
        <v>0.0</v>
      </c>
      <c r="R104" s="63">
        <v>0.0</v>
      </c>
      <c r="S104" s="63">
        <v>0.0</v>
      </c>
      <c r="T104" s="63">
        <v>0.0</v>
      </c>
      <c r="U104" s="63">
        <v>0.0</v>
      </c>
      <c r="V104" s="63">
        <v>0.0</v>
      </c>
      <c r="W104" s="63">
        <v>0.0</v>
      </c>
      <c r="X104" s="63">
        <v>0.0</v>
      </c>
      <c r="Y104" s="63">
        <v>0.0</v>
      </c>
      <c r="Z104" s="67">
        <v>0.0</v>
      </c>
    </row>
    <row r="105">
      <c r="A105" s="67"/>
      <c r="B105" s="67">
        <v>0.0</v>
      </c>
      <c r="C105" s="67">
        <v>0.0</v>
      </c>
      <c r="D105" s="67">
        <v>0.0</v>
      </c>
      <c r="E105" s="67">
        <v>0.0</v>
      </c>
      <c r="F105" s="67">
        <v>0.0</v>
      </c>
      <c r="G105" s="67">
        <v>0.0</v>
      </c>
      <c r="H105" s="67">
        <v>0.0</v>
      </c>
      <c r="I105" s="67">
        <v>0.0</v>
      </c>
      <c r="J105" s="67">
        <v>0.0</v>
      </c>
      <c r="K105" s="67">
        <v>0.0</v>
      </c>
      <c r="L105" s="67">
        <v>0.0</v>
      </c>
      <c r="M105" s="67">
        <v>0.0</v>
      </c>
      <c r="O105" s="63">
        <f t="shared" si="1"/>
        <v>0</v>
      </c>
      <c r="P105" s="63">
        <v>0.0</v>
      </c>
      <c r="Q105" s="63">
        <v>0.0</v>
      </c>
      <c r="R105" s="63">
        <v>0.0</v>
      </c>
      <c r="S105" s="63">
        <v>0.0</v>
      </c>
      <c r="T105" s="63">
        <v>0.0</v>
      </c>
      <c r="U105" s="63">
        <v>0.0</v>
      </c>
      <c r="V105" s="63">
        <v>0.0</v>
      </c>
      <c r="W105" s="63">
        <v>0.0</v>
      </c>
      <c r="X105" s="63">
        <v>0.0</v>
      </c>
      <c r="Y105" s="63">
        <v>0.0</v>
      </c>
      <c r="Z105" s="67">
        <v>0.0</v>
      </c>
    </row>
    <row r="106">
      <c r="A106" s="220">
        <v>44144.0</v>
      </c>
      <c r="B106" s="67">
        <v>299.0</v>
      </c>
      <c r="C106" s="67">
        <v>299.0</v>
      </c>
      <c r="D106" s="67">
        <v>299.0</v>
      </c>
      <c r="E106" s="67">
        <v>299.0</v>
      </c>
      <c r="F106" s="67">
        <v>299.0</v>
      </c>
      <c r="G106" s="67">
        <v>298.0</v>
      </c>
      <c r="H106" s="67">
        <v>290.0</v>
      </c>
      <c r="I106" s="67">
        <v>264.0</v>
      </c>
      <c r="J106" s="67">
        <v>203.0</v>
      </c>
      <c r="K106" s="67">
        <v>108.0</v>
      </c>
      <c r="L106" s="67">
        <v>59.0</v>
      </c>
      <c r="M106" s="67">
        <v>51.0</v>
      </c>
      <c r="O106" s="63">
        <f t="shared" si="1"/>
        <v>299</v>
      </c>
      <c r="P106" s="63">
        <v>0.0</v>
      </c>
      <c r="Q106" s="63">
        <v>0.0</v>
      </c>
      <c r="R106" s="63">
        <v>0.0</v>
      </c>
      <c r="S106" s="63">
        <v>1.0</v>
      </c>
      <c r="T106" s="63">
        <v>8.0</v>
      </c>
      <c r="U106" s="63">
        <v>26.0</v>
      </c>
      <c r="V106" s="63">
        <v>61.0</v>
      </c>
      <c r="W106" s="63">
        <v>95.0</v>
      </c>
      <c r="X106" s="63">
        <v>49.0</v>
      </c>
      <c r="Y106" s="63">
        <v>8.0</v>
      </c>
      <c r="Z106" s="67">
        <v>51.0</v>
      </c>
    </row>
    <row r="107">
      <c r="A107" s="67"/>
      <c r="B107" s="67">
        <v>0.0</v>
      </c>
      <c r="C107" s="67">
        <v>0.0</v>
      </c>
      <c r="D107" s="67">
        <v>0.0</v>
      </c>
      <c r="E107" s="67">
        <v>0.0</v>
      </c>
      <c r="F107" s="67" t="e">
        <v>#N/A</v>
      </c>
      <c r="G107" s="67" t="e">
        <v>#N/A</v>
      </c>
      <c r="H107" s="67" t="e">
        <v>#N/A</v>
      </c>
      <c r="I107" s="67" t="e">
        <v>#N/A</v>
      </c>
      <c r="J107" s="67" t="e">
        <v>#N/A</v>
      </c>
      <c r="K107" s="67" t="e">
        <v>#N/A</v>
      </c>
      <c r="L107" s="67" t="e">
        <v>#N/A</v>
      </c>
      <c r="M107" s="67" t="e">
        <v>#N/A</v>
      </c>
      <c r="O107" s="63" t="str">
        <f t="shared" si="1"/>
        <v>#N/A</v>
      </c>
      <c r="P107" s="63">
        <v>0.0</v>
      </c>
      <c r="Q107" s="63">
        <v>0.0</v>
      </c>
      <c r="R107" s="67">
        <v>0.0</v>
      </c>
      <c r="S107" s="63" t="e">
        <v>#N/A</v>
      </c>
      <c r="T107" s="63" t="e">
        <v>#N/A</v>
      </c>
      <c r="U107" s="63" t="e">
        <v>#N/A</v>
      </c>
      <c r="V107" s="63" t="e">
        <v>#N/A</v>
      </c>
      <c r="W107" s="63" t="e">
        <v>#N/A</v>
      </c>
      <c r="X107" s="63" t="e">
        <v>#N/A</v>
      </c>
      <c r="Y107" s="63" t="e">
        <v>#N/A</v>
      </c>
      <c r="Z107" s="67" t="e">
        <v>#N/A</v>
      </c>
    </row>
    <row r="108">
      <c r="A108" s="220">
        <v>44234.0</v>
      </c>
      <c r="B108" s="67">
        <v>25.0</v>
      </c>
      <c r="C108" s="67">
        <v>25.0</v>
      </c>
      <c r="D108" s="67">
        <v>25.0</v>
      </c>
      <c r="E108" s="67">
        <v>25.0</v>
      </c>
      <c r="F108" s="67">
        <v>25.0</v>
      </c>
      <c r="G108" s="67">
        <v>25.0</v>
      </c>
      <c r="H108" s="67">
        <v>25.0</v>
      </c>
      <c r="I108" s="67">
        <v>25.0</v>
      </c>
      <c r="J108" s="67">
        <v>25.0</v>
      </c>
      <c r="K108" s="67">
        <v>25.0</v>
      </c>
      <c r="L108" s="67">
        <v>13.0</v>
      </c>
      <c r="M108" s="67">
        <v>1.0</v>
      </c>
      <c r="O108" s="63">
        <f t="shared" si="1"/>
        <v>25</v>
      </c>
      <c r="P108" s="63">
        <v>0.0</v>
      </c>
      <c r="Q108" s="63">
        <v>0.0</v>
      </c>
      <c r="R108" s="63">
        <v>0.0</v>
      </c>
      <c r="S108" s="63">
        <v>0.0</v>
      </c>
      <c r="T108" s="63">
        <v>0.0</v>
      </c>
      <c r="U108" s="63">
        <v>0.0</v>
      </c>
      <c r="V108" s="63">
        <v>0.0</v>
      </c>
      <c r="W108" s="63">
        <v>0.0</v>
      </c>
      <c r="X108" s="63">
        <v>12.0</v>
      </c>
      <c r="Y108" s="63">
        <v>12.0</v>
      </c>
      <c r="Z108" s="67">
        <v>1.0</v>
      </c>
    </row>
    <row r="109">
      <c r="A109" s="67"/>
      <c r="B109" s="67">
        <v>0.0</v>
      </c>
      <c r="C109" s="67">
        <v>0.0</v>
      </c>
      <c r="D109" s="67">
        <v>0.0</v>
      </c>
      <c r="E109" s="67">
        <v>0.0</v>
      </c>
      <c r="F109" s="67">
        <v>0.0</v>
      </c>
      <c r="G109" s="67">
        <v>0.0</v>
      </c>
      <c r="H109" s="67">
        <v>0.0</v>
      </c>
      <c r="I109" s="67">
        <v>0.0</v>
      </c>
      <c r="J109" s="67">
        <v>0.0</v>
      </c>
      <c r="K109" s="67">
        <v>0.0</v>
      </c>
      <c r="L109" s="67">
        <v>0.0</v>
      </c>
      <c r="M109" s="67">
        <v>0.0</v>
      </c>
      <c r="O109" s="63">
        <f t="shared" si="1"/>
        <v>0</v>
      </c>
      <c r="P109" s="63">
        <v>0.0</v>
      </c>
      <c r="Q109" s="63">
        <v>0.0</v>
      </c>
      <c r="R109" s="63">
        <v>0.0</v>
      </c>
      <c r="S109" s="63">
        <v>0.0</v>
      </c>
      <c r="T109" s="63">
        <v>0.0</v>
      </c>
      <c r="U109" s="63">
        <v>0.0</v>
      </c>
      <c r="V109" s="63">
        <v>0.0</v>
      </c>
      <c r="W109" s="63">
        <v>0.0</v>
      </c>
      <c r="X109" s="63">
        <v>0.0</v>
      </c>
      <c r="Y109" s="63">
        <v>0.0</v>
      </c>
      <c r="Z109" s="67">
        <v>0.0</v>
      </c>
    </row>
    <row r="110">
      <c r="A110" s="67"/>
      <c r="B110" s="67">
        <v>0.0</v>
      </c>
      <c r="C110" s="67">
        <v>0.0</v>
      </c>
      <c r="D110" s="67">
        <v>0.0</v>
      </c>
      <c r="E110" s="67">
        <v>0.0</v>
      </c>
      <c r="F110" s="67">
        <v>0.0</v>
      </c>
      <c r="G110" s="67">
        <v>0.0</v>
      </c>
      <c r="H110" s="67">
        <v>0.0</v>
      </c>
      <c r="I110" s="67">
        <v>0.0</v>
      </c>
      <c r="J110" s="67">
        <v>0.0</v>
      </c>
      <c r="K110" s="67">
        <v>0.0</v>
      </c>
      <c r="L110" s="67">
        <v>0.0</v>
      </c>
      <c r="M110" s="67" t="e">
        <v>#N/A</v>
      </c>
      <c r="O110" s="63" t="str">
        <f t="shared" si="1"/>
        <v>#N/A</v>
      </c>
      <c r="P110" s="63">
        <v>0.0</v>
      </c>
      <c r="Q110" s="63">
        <v>0.0</v>
      </c>
      <c r="R110" s="63">
        <v>0.0</v>
      </c>
      <c r="S110" s="63">
        <v>0.0</v>
      </c>
      <c r="T110" s="63">
        <v>0.0</v>
      </c>
      <c r="U110" s="63">
        <v>0.0</v>
      </c>
      <c r="V110" s="63">
        <v>0.0</v>
      </c>
      <c r="W110" s="63">
        <v>0.0</v>
      </c>
      <c r="X110" s="63">
        <v>0.0</v>
      </c>
      <c r="Y110" s="67">
        <v>0.0</v>
      </c>
      <c r="Z110" s="67" t="e">
        <v>#N/A</v>
      </c>
    </row>
    <row r="111">
      <c r="A111" s="221">
        <v>44225.0</v>
      </c>
      <c r="B111" s="67">
        <v>1.0</v>
      </c>
      <c r="C111" s="67">
        <v>1.0</v>
      </c>
      <c r="D111" s="67">
        <v>1.0</v>
      </c>
      <c r="E111" s="67">
        <v>1.0</v>
      </c>
      <c r="F111" s="67">
        <v>1.0</v>
      </c>
      <c r="G111" s="67">
        <v>1.0</v>
      </c>
      <c r="H111" s="67">
        <v>1.0</v>
      </c>
      <c r="I111" s="67">
        <v>1.0</v>
      </c>
      <c r="J111" s="67">
        <v>1.0</v>
      </c>
      <c r="K111" s="67">
        <v>1.0</v>
      </c>
      <c r="L111" s="67">
        <v>1.0</v>
      </c>
      <c r="M111" s="67">
        <v>1.0</v>
      </c>
      <c r="O111" s="63">
        <f t="shared" si="1"/>
        <v>1</v>
      </c>
      <c r="P111" s="63">
        <v>0.0</v>
      </c>
      <c r="Q111" s="63">
        <v>0.0</v>
      </c>
      <c r="R111" s="63">
        <v>0.0</v>
      </c>
      <c r="S111" s="63">
        <v>0.0</v>
      </c>
      <c r="T111" s="63">
        <v>0.0</v>
      </c>
      <c r="U111" s="63">
        <v>0.0</v>
      </c>
      <c r="V111" s="63">
        <v>0.0</v>
      </c>
      <c r="W111" s="63">
        <v>0.0</v>
      </c>
      <c r="X111" s="63">
        <v>0.0</v>
      </c>
      <c r="Y111" s="63">
        <v>0.0</v>
      </c>
      <c r="Z111" s="67">
        <v>1.0</v>
      </c>
    </row>
    <row r="112">
      <c r="A112" s="67"/>
      <c r="B112" s="67">
        <v>0.0</v>
      </c>
      <c r="C112" s="67">
        <v>0.0</v>
      </c>
      <c r="D112" s="67">
        <v>0.0</v>
      </c>
      <c r="E112" s="67">
        <v>0.0</v>
      </c>
      <c r="F112" s="67">
        <v>0.0</v>
      </c>
      <c r="G112" s="67">
        <v>0.0</v>
      </c>
      <c r="H112" s="67">
        <v>0.0</v>
      </c>
      <c r="I112" s="67">
        <v>0.0</v>
      </c>
      <c r="J112" s="67">
        <v>0.0</v>
      </c>
      <c r="K112" s="67">
        <v>0.0</v>
      </c>
      <c r="L112" s="67">
        <v>0.0</v>
      </c>
      <c r="M112" s="67">
        <v>0.0</v>
      </c>
      <c r="O112" s="63">
        <f t="shared" si="1"/>
        <v>0</v>
      </c>
      <c r="P112" s="63">
        <v>0.0</v>
      </c>
      <c r="Q112" s="63">
        <v>0.0</v>
      </c>
      <c r="R112" s="63">
        <v>0.0</v>
      </c>
      <c r="S112" s="63">
        <v>0.0</v>
      </c>
      <c r="T112" s="63">
        <v>0.0</v>
      </c>
      <c r="U112" s="63">
        <v>0.0</v>
      </c>
      <c r="V112" s="63">
        <v>0.0</v>
      </c>
      <c r="W112" s="63">
        <v>0.0</v>
      </c>
      <c r="X112" s="63">
        <v>0.0</v>
      </c>
      <c r="Y112" s="63">
        <v>0.0</v>
      </c>
      <c r="Z112" s="67">
        <v>0.0</v>
      </c>
    </row>
    <row r="113">
      <c r="A113" s="67"/>
      <c r="B113" s="67">
        <v>0.0</v>
      </c>
      <c r="C113" s="67">
        <v>0.0</v>
      </c>
      <c r="D113" s="67">
        <v>0.0</v>
      </c>
      <c r="E113" s="67">
        <v>0.0</v>
      </c>
      <c r="F113" s="67">
        <v>0.0</v>
      </c>
      <c r="G113" s="67">
        <v>0.0</v>
      </c>
      <c r="H113" s="67">
        <v>0.0</v>
      </c>
      <c r="I113" s="67">
        <v>0.0</v>
      </c>
      <c r="J113" s="67">
        <v>0.0</v>
      </c>
      <c r="K113" s="67">
        <v>0.0</v>
      </c>
      <c r="L113" s="67">
        <v>0.0</v>
      </c>
      <c r="M113" s="67">
        <v>0.0</v>
      </c>
      <c r="O113" s="63">
        <f t="shared" si="1"/>
        <v>0</v>
      </c>
      <c r="P113" s="63">
        <v>0.0</v>
      </c>
      <c r="Q113" s="63">
        <v>0.0</v>
      </c>
      <c r="R113" s="63">
        <v>0.0</v>
      </c>
      <c r="S113" s="63">
        <v>0.0</v>
      </c>
      <c r="T113" s="63">
        <v>0.0</v>
      </c>
      <c r="U113" s="63">
        <v>0.0</v>
      </c>
      <c r="V113" s="63">
        <v>0.0</v>
      </c>
      <c r="W113" s="63">
        <v>0.0</v>
      </c>
      <c r="X113" s="63">
        <v>0.0</v>
      </c>
      <c r="Y113" s="63">
        <v>0.0</v>
      </c>
      <c r="Z113" s="67">
        <v>0.0</v>
      </c>
    </row>
    <row r="114">
      <c r="A114" s="67"/>
      <c r="B114" s="67">
        <v>0.0</v>
      </c>
      <c r="C114" s="67">
        <v>0.0</v>
      </c>
      <c r="D114" s="67">
        <v>0.0</v>
      </c>
      <c r="E114" s="67">
        <v>0.0</v>
      </c>
      <c r="F114" s="67">
        <v>0.0</v>
      </c>
      <c r="G114" s="67">
        <v>0.0</v>
      </c>
      <c r="H114" s="67">
        <v>0.0</v>
      </c>
      <c r="I114" s="67">
        <v>0.0</v>
      </c>
      <c r="J114" s="67">
        <v>0.0</v>
      </c>
      <c r="K114" s="67">
        <v>0.0</v>
      </c>
      <c r="L114" s="67">
        <v>0.0</v>
      </c>
      <c r="M114" s="67">
        <v>0.0</v>
      </c>
      <c r="O114" s="63">
        <f t="shared" si="1"/>
        <v>0</v>
      </c>
      <c r="P114" s="63">
        <v>0.0</v>
      </c>
      <c r="Q114" s="63">
        <v>0.0</v>
      </c>
      <c r="R114" s="63">
        <v>0.0</v>
      </c>
      <c r="S114" s="63">
        <v>0.0</v>
      </c>
      <c r="T114" s="63">
        <v>0.0</v>
      </c>
      <c r="U114" s="63">
        <v>0.0</v>
      </c>
      <c r="V114" s="63">
        <v>0.0</v>
      </c>
      <c r="W114" s="63">
        <v>0.0</v>
      </c>
      <c r="X114" s="63">
        <v>0.0</v>
      </c>
      <c r="Y114" s="63">
        <v>0.0</v>
      </c>
      <c r="Z114" s="67">
        <v>0.0</v>
      </c>
    </row>
    <row r="115">
      <c r="A115" s="220">
        <v>44166.0</v>
      </c>
      <c r="B115" s="67">
        <v>1.0</v>
      </c>
      <c r="C115" s="67">
        <v>1.0</v>
      </c>
      <c r="D115" s="67">
        <v>1.0</v>
      </c>
      <c r="E115" s="67">
        <v>1.0</v>
      </c>
      <c r="F115" s="67">
        <v>1.0</v>
      </c>
      <c r="G115" s="67">
        <v>1.0</v>
      </c>
      <c r="H115" s="67">
        <v>1.0</v>
      </c>
      <c r="I115" s="67">
        <v>1.0</v>
      </c>
      <c r="J115" s="67">
        <v>1.0</v>
      </c>
      <c r="K115" s="67">
        <v>0.0</v>
      </c>
      <c r="L115" s="67">
        <v>0.0</v>
      </c>
      <c r="M115" s="67">
        <v>0.0</v>
      </c>
      <c r="O115" s="63">
        <f t="shared" si="1"/>
        <v>1</v>
      </c>
      <c r="P115" s="63">
        <v>0.0</v>
      </c>
      <c r="Q115" s="63">
        <v>0.0</v>
      </c>
      <c r="R115" s="63">
        <v>0.0</v>
      </c>
      <c r="S115" s="63">
        <v>0.0</v>
      </c>
      <c r="T115" s="63">
        <v>0.0</v>
      </c>
      <c r="U115" s="63">
        <v>0.0</v>
      </c>
      <c r="V115" s="63">
        <v>0.0</v>
      </c>
      <c r="W115" s="63">
        <v>1.0</v>
      </c>
      <c r="X115" s="63">
        <v>0.0</v>
      </c>
      <c r="Y115" s="63">
        <v>0.0</v>
      </c>
      <c r="Z115" s="67">
        <v>0.0</v>
      </c>
    </row>
    <row r="116">
      <c r="A116" s="67"/>
      <c r="B116" s="67">
        <v>0.0</v>
      </c>
      <c r="C116" s="67">
        <v>0.0</v>
      </c>
      <c r="D116" s="67">
        <v>0.0</v>
      </c>
      <c r="E116" s="67">
        <v>0.0</v>
      </c>
      <c r="F116" s="67">
        <v>0.0</v>
      </c>
      <c r="G116" s="67">
        <v>0.0</v>
      </c>
      <c r="H116" s="67">
        <v>0.0</v>
      </c>
      <c r="I116" s="67">
        <v>0.0</v>
      </c>
      <c r="J116" s="67">
        <v>0.0</v>
      </c>
      <c r="K116" s="67">
        <v>0.0</v>
      </c>
      <c r="L116" s="67">
        <v>0.0</v>
      </c>
      <c r="M116" s="67">
        <v>0.0</v>
      </c>
      <c r="O116" s="63">
        <f t="shared" si="1"/>
        <v>0</v>
      </c>
      <c r="P116" s="63">
        <v>0.0</v>
      </c>
      <c r="Q116" s="63">
        <v>0.0</v>
      </c>
      <c r="R116" s="63">
        <v>0.0</v>
      </c>
      <c r="S116" s="63">
        <v>0.0</v>
      </c>
      <c r="T116" s="63">
        <v>0.0</v>
      </c>
      <c r="U116" s="63">
        <v>0.0</v>
      </c>
      <c r="V116" s="63">
        <v>0.0</v>
      </c>
      <c r="W116" s="63">
        <v>0.0</v>
      </c>
      <c r="X116" s="63">
        <v>0.0</v>
      </c>
      <c r="Y116" s="63">
        <v>0.0</v>
      </c>
      <c r="Z116" s="67">
        <v>0.0</v>
      </c>
    </row>
    <row r="117">
      <c r="A117" s="67"/>
      <c r="B117" s="67">
        <v>0.0</v>
      </c>
      <c r="C117" s="67">
        <v>0.0</v>
      </c>
      <c r="D117" s="67">
        <v>0.0</v>
      </c>
      <c r="E117" s="67">
        <v>0.0</v>
      </c>
      <c r="F117" s="67">
        <v>0.0</v>
      </c>
      <c r="G117" s="67">
        <v>0.0</v>
      </c>
      <c r="H117" s="67">
        <v>0.0</v>
      </c>
      <c r="I117" s="67">
        <v>0.0</v>
      </c>
      <c r="J117" s="67">
        <v>0.0</v>
      </c>
      <c r="K117" s="67">
        <v>0.0</v>
      </c>
      <c r="L117" s="67" t="e">
        <v>#N/A</v>
      </c>
      <c r="M117" s="67" t="e">
        <v>#N/A</v>
      </c>
      <c r="O117" s="63" t="str">
        <f t="shared" si="1"/>
        <v>#N/A</v>
      </c>
      <c r="P117" s="63">
        <v>0.0</v>
      </c>
      <c r="Q117" s="63">
        <v>0.0</v>
      </c>
      <c r="R117" s="63">
        <v>0.0</v>
      </c>
      <c r="S117" s="63">
        <v>0.0</v>
      </c>
      <c r="T117" s="63">
        <v>0.0</v>
      </c>
      <c r="U117" s="63">
        <v>0.0</v>
      </c>
      <c r="V117" s="63">
        <v>0.0</v>
      </c>
      <c r="W117" s="63">
        <v>0.0</v>
      </c>
      <c r="X117" s="67">
        <v>0.0</v>
      </c>
      <c r="Y117" s="63" t="e">
        <v>#N/A</v>
      </c>
      <c r="Z117" s="67" t="e">
        <v>#N/A</v>
      </c>
    </row>
    <row r="118">
      <c r="A118" s="67"/>
      <c r="B118" s="67">
        <v>0.0</v>
      </c>
      <c r="C118" s="67">
        <v>0.0</v>
      </c>
      <c r="D118" s="67">
        <v>0.0</v>
      </c>
      <c r="E118" s="67">
        <v>0.0</v>
      </c>
      <c r="F118" s="67">
        <v>0.0</v>
      </c>
      <c r="G118" s="67">
        <v>0.0</v>
      </c>
      <c r="H118" s="67">
        <v>0.0</v>
      </c>
      <c r="I118" s="67">
        <v>0.0</v>
      </c>
      <c r="J118" s="67">
        <v>0.0</v>
      </c>
      <c r="K118" s="67">
        <v>0.0</v>
      </c>
      <c r="L118" s="67">
        <v>0.0</v>
      </c>
      <c r="M118" s="67">
        <v>0.0</v>
      </c>
      <c r="O118" s="63">
        <f t="shared" si="1"/>
        <v>0</v>
      </c>
      <c r="P118" s="63">
        <v>0.0</v>
      </c>
      <c r="Q118" s="63">
        <v>0.0</v>
      </c>
      <c r="R118" s="63">
        <v>0.0</v>
      </c>
      <c r="S118" s="63">
        <v>0.0</v>
      </c>
      <c r="T118" s="63">
        <v>0.0</v>
      </c>
      <c r="U118" s="63">
        <v>0.0</v>
      </c>
      <c r="V118" s="63">
        <v>0.0</v>
      </c>
      <c r="W118" s="63">
        <v>0.0</v>
      </c>
      <c r="X118" s="63">
        <v>0.0</v>
      </c>
      <c r="Y118" s="63">
        <v>0.0</v>
      </c>
      <c r="Z118" s="67">
        <v>0.0</v>
      </c>
    </row>
    <row r="119">
      <c r="A119" s="67"/>
      <c r="B119" s="67">
        <v>0.0</v>
      </c>
      <c r="C119" s="67">
        <v>0.0</v>
      </c>
      <c r="D119" s="67">
        <v>0.0</v>
      </c>
      <c r="E119" s="67">
        <v>0.0</v>
      </c>
      <c r="F119" s="67" t="e">
        <v>#N/A</v>
      </c>
      <c r="G119" s="67" t="e">
        <v>#N/A</v>
      </c>
      <c r="H119" s="67" t="e">
        <v>#N/A</v>
      </c>
      <c r="I119" s="67" t="e">
        <v>#N/A</v>
      </c>
      <c r="J119" s="67" t="e">
        <v>#N/A</v>
      </c>
      <c r="K119" s="67" t="e">
        <v>#N/A</v>
      </c>
      <c r="L119" s="67" t="e">
        <v>#N/A</v>
      </c>
      <c r="M119" s="67" t="e">
        <v>#N/A</v>
      </c>
      <c r="O119" s="63" t="str">
        <f t="shared" si="1"/>
        <v>#N/A</v>
      </c>
      <c r="P119" s="63">
        <v>0.0</v>
      </c>
      <c r="Q119" s="63">
        <v>0.0</v>
      </c>
      <c r="R119" s="67">
        <v>0.0</v>
      </c>
      <c r="S119" s="63" t="e">
        <v>#N/A</v>
      </c>
      <c r="T119" s="63" t="e">
        <v>#N/A</v>
      </c>
      <c r="U119" s="63" t="e">
        <v>#N/A</v>
      </c>
      <c r="V119" s="63" t="e">
        <v>#N/A</v>
      </c>
      <c r="W119" s="63" t="e">
        <v>#N/A</v>
      </c>
      <c r="X119" s="63" t="e">
        <v>#N/A</v>
      </c>
      <c r="Y119" s="63" t="e">
        <v>#N/A</v>
      </c>
      <c r="Z119" s="67" t="e">
        <v>#N/A</v>
      </c>
    </row>
    <row r="120">
      <c r="A120" s="67"/>
      <c r="B120" s="67">
        <v>0.0</v>
      </c>
      <c r="C120" s="67">
        <v>0.0</v>
      </c>
      <c r="D120" s="67">
        <v>0.0</v>
      </c>
      <c r="E120" s="67">
        <v>0.0</v>
      </c>
      <c r="F120" s="67">
        <v>0.0</v>
      </c>
      <c r="G120" s="67" t="e">
        <v>#N/A</v>
      </c>
      <c r="H120" s="67" t="e">
        <v>#N/A</v>
      </c>
      <c r="I120" s="67" t="e">
        <v>#N/A</v>
      </c>
      <c r="J120" s="67" t="e">
        <v>#N/A</v>
      </c>
      <c r="K120" s="67" t="e">
        <v>#N/A</v>
      </c>
      <c r="L120" s="67" t="e">
        <v>#N/A</v>
      </c>
      <c r="M120" s="67" t="e">
        <v>#N/A</v>
      </c>
      <c r="O120" s="63" t="str">
        <f t="shared" si="1"/>
        <v>#N/A</v>
      </c>
      <c r="P120" s="63">
        <v>0.0</v>
      </c>
      <c r="Q120" s="63">
        <v>0.0</v>
      </c>
      <c r="R120" s="63">
        <v>0.0</v>
      </c>
      <c r="S120" s="67">
        <v>0.0</v>
      </c>
      <c r="T120" s="63" t="e">
        <v>#N/A</v>
      </c>
      <c r="U120" s="63" t="e">
        <v>#N/A</v>
      </c>
      <c r="V120" s="63" t="e">
        <v>#N/A</v>
      </c>
      <c r="W120" s="63" t="e">
        <v>#N/A</v>
      </c>
      <c r="X120" s="63" t="e">
        <v>#N/A</v>
      </c>
      <c r="Y120" s="63" t="e">
        <v>#N/A</v>
      </c>
      <c r="Z120" s="67" t="e">
        <v>#N/A</v>
      </c>
    </row>
    <row r="121">
      <c r="A121" s="221">
        <v>44180.0</v>
      </c>
      <c r="B121" s="67">
        <v>180.0</v>
      </c>
      <c r="C121" s="67">
        <v>180.0</v>
      </c>
      <c r="D121" s="67">
        <v>180.0</v>
      </c>
      <c r="E121" s="67">
        <v>180.0</v>
      </c>
      <c r="F121" s="67">
        <v>173.0</v>
      </c>
      <c r="G121" s="67">
        <v>121.0</v>
      </c>
      <c r="H121" s="67">
        <v>120.0</v>
      </c>
      <c r="I121" s="67">
        <v>112.0</v>
      </c>
      <c r="J121" s="67">
        <v>41.0</v>
      </c>
      <c r="K121" s="67">
        <v>17.0</v>
      </c>
      <c r="L121" s="67">
        <v>16.0</v>
      </c>
      <c r="M121" s="67">
        <v>14.0</v>
      </c>
      <c r="O121" s="63">
        <f t="shared" si="1"/>
        <v>180</v>
      </c>
      <c r="P121" s="63">
        <v>0.0</v>
      </c>
      <c r="Q121" s="63">
        <v>0.0</v>
      </c>
      <c r="R121" s="63">
        <v>7.0</v>
      </c>
      <c r="S121" s="63">
        <v>52.0</v>
      </c>
      <c r="T121" s="63">
        <v>1.0</v>
      </c>
      <c r="U121" s="63">
        <v>8.0</v>
      </c>
      <c r="V121" s="63">
        <v>71.0</v>
      </c>
      <c r="W121" s="63">
        <v>24.0</v>
      </c>
      <c r="X121" s="63">
        <v>1.0</v>
      </c>
      <c r="Y121" s="63">
        <v>2.0</v>
      </c>
      <c r="Z121" s="67">
        <v>14.0</v>
      </c>
    </row>
    <row r="122">
      <c r="A122" s="67"/>
      <c r="B122" s="67">
        <v>0.0</v>
      </c>
      <c r="C122" s="67">
        <v>0.0</v>
      </c>
      <c r="D122" s="67">
        <v>0.0</v>
      </c>
      <c r="E122" s="67">
        <v>0.0</v>
      </c>
      <c r="F122" s="67" t="e">
        <v>#N/A</v>
      </c>
      <c r="G122" s="67" t="e">
        <v>#N/A</v>
      </c>
      <c r="H122" s="67" t="e">
        <v>#N/A</v>
      </c>
      <c r="I122" s="67" t="e">
        <v>#N/A</v>
      </c>
      <c r="J122" s="67" t="e">
        <v>#N/A</v>
      </c>
      <c r="K122" s="67" t="e">
        <v>#N/A</v>
      </c>
      <c r="L122" s="67" t="e">
        <v>#N/A</v>
      </c>
      <c r="M122" s="67" t="e">
        <v>#N/A</v>
      </c>
      <c r="O122" s="63" t="str">
        <f t="shared" si="1"/>
        <v>#N/A</v>
      </c>
      <c r="P122" s="63">
        <v>0.0</v>
      </c>
      <c r="Q122" s="63">
        <v>0.0</v>
      </c>
      <c r="R122" s="67">
        <v>0.0</v>
      </c>
      <c r="S122" s="63" t="e">
        <v>#N/A</v>
      </c>
      <c r="T122" s="63" t="e">
        <v>#N/A</v>
      </c>
      <c r="U122" s="63" t="e">
        <v>#N/A</v>
      </c>
      <c r="V122" s="63" t="e">
        <v>#N/A</v>
      </c>
      <c r="W122" s="63" t="e">
        <v>#N/A</v>
      </c>
      <c r="X122" s="63" t="e">
        <v>#N/A</v>
      </c>
      <c r="Y122" s="63" t="e">
        <v>#N/A</v>
      </c>
      <c r="Z122" s="67" t="e">
        <v>#N/A</v>
      </c>
    </row>
    <row r="123">
      <c r="A123" s="67"/>
      <c r="B123" s="67">
        <v>0.0</v>
      </c>
      <c r="C123" s="67">
        <v>0.0</v>
      </c>
      <c r="D123" s="67" t="e">
        <v>#N/A</v>
      </c>
      <c r="E123" s="67" t="e">
        <v>#N/A</v>
      </c>
      <c r="F123" s="67" t="e">
        <v>#N/A</v>
      </c>
      <c r="G123" s="67" t="e">
        <v>#N/A</v>
      </c>
      <c r="H123" s="67" t="e">
        <v>#N/A</v>
      </c>
      <c r="I123" s="67" t="e">
        <v>#N/A</v>
      </c>
      <c r="J123" s="67" t="e">
        <v>#N/A</v>
      </c>
      <c r="K123" s="67" t="e">
        <v>#N/A</v>
      </c>
      <c r="L123" s="67" t="e">
        <v>#N/A</v>
      </c>
      <c r="M123" s="67" t="e">
        <v>#N/A</v>
      </c>
      <c r="O123" s="63" t="str">
        <f t="shared" si="1"/>
        <v>#N/A</v>
      </c>
      <c r="P123" s="67">
        <v>0.0</v>
      </c>
      <c r="Q123" s="63" t="e">
        <v>#N/A</v>
      </c>
      <c r="R123" s="63" t="e">
        <v>#N/A</v>
      </c>
      <c r="S123" s="63" t="e">
        <v>#N/A</v>
      </c>
      <c r="T123" s="63" t="e">
        <v>#N/A</v>
      </c>
      <c r="U123" s="63" t="e">
        <v>#N/A</v>
      </c>
      <c r="V123" s="63" t="e">
        <v>#N/A</v>
      </c>
      <c r="W123" s="63" t="e">
        <v>#N/A</v>
      </c>
      <c r="X123" s="63" t="e">
        <v>#N/A</v>
      </c>
      <c r="Y123" s="63" t="e">
        <v>#N/A</v>
      </c>
      <c r="Z123" s="67" t="e">
        <v>#N/A</v>
      </c>
    </row>
    <row r="124">
      <c r="A124" s="67"/>
      <c r="B124" s="67">
        <v>0.0</v>
      </c>
      <c r="C124" s="67">
        <v>0.0</v>
      </c>
      <c r="D124" s="67">
        <v>0.0</v>
      </c>
      <c r="E124" s="67">
        <v>0.0</v>
      </c>
      <c r="F124" s="67">
        <v>0.0</v>
      </c>
      <c r="G124" s="67">
        <v>0.0</v>
      </c>
      <c r="H124" s="67">
        <v>0.0</v>
      </c>
      <c r="I124" s="67">
        <v>0.0</v>
      </c>
      <c r="J124" s="67" t="e">
        <v>#N/A</v>
      </c>
      <c r="K124" s="67" t="e">
        <v>#N/A</v>
      </c>
      <c r="L124" s="67" t="e">
        <v>#N/A</v>
      </c>
      <c r="M124" s="67" t="e">
        <v>#N/A</v>
      </c>
      <c r="O124" s="63" t="str">
        <f t="shared" si="1"/>
        <v>#N/A</v>
      </c>
      <c r="P124" s="63">
        <v>0.0</v>
      </c>
      <c r="Q124" s="63">
        <v>0.0</v>
      </c>
      <c r="R124" s="63">
        <v>0.0</v>
      </c>
      <c r="S124" s="63">
        <v>0.0</v>
      </c>
      <c r="T124" s="63">
        <v>0.0</v>
      </c>
      <c r="U124" s="63">
        <v>0.0</v>
      </c>
      <c r="V124" s="67">
        <v>0.0</v>
      </c>
      <c r="W124" s="63" t="e">
        <v>#N/A</v>
      </c>
      <c r="X124" s="63" t="e">
        <v>#N/A</v>
      </c>
      <c r="Y124" s="63" t="e">
        <v>#N/A</v>
      </c>
      <c r="Z124" s="67" t="e">
        <v>#N/A</v>
      </c>
    </row>
    <row r="125">
      <c r="A125" s="67"/>
      <c r="B125" s="67">
        <v>0.0</v>
      </c>
      <c r="C125" s="67">
        <v>0.0</v>
      </c>
      <c r="D125" s="67">
        <v>0.0</v>
      </c>
      <c r="E125" s="67">
        <v>0.0</v>
      </c>
      <c r="F125" s="67">
        <v>0.0</v>
      </c>
      <c r="G125" s="67">
        <v>0.0</v>
      </c>
      <c r="H125" s="67">
        <v>0.0</v>
      </c>
      <c r="I125" s="67">
        <v>0.0</v>
      </c>
      <c r="J125" s="67">
        <v>0.0</v>
      </c>
      <c r="K125" s="67">
        <v>0.0</v>
      </c>
      <c r="L125" s="67">
        <v>0.0</v>
      </c>
      <c r="M125" s="67">
        <v>0.0</v>
      </c>
      <c r="O125" s="63">
        <f t="shared" si="1"/>
        <v>0</v>
      </c>
      <c r="P125" s="63">
        <v>0.0</v>
      </c>
      <c r="Q125" s="63">
        <v>0.0</v>
      </c>
      <c r="R125" s="63">
        <v>0.0</v>
      </c>
      <c r="S125" s="63">
        <v>0.0</v>
      </c>
      <c r="T125" s="63">
        <v>0.0</v>
      </c>
      <c r="U125" s="63">
        <v>0.0</v>
      </c>
      <c r="V125" s="63">
        <v>0.0</v>
      </c>
      <c r="W125" s="63">
        <v>0.0</v>
      </c>
      <c r="X125" s="63">
        <v>0.0</v>
      </c>
      <c r="Y125" s="63">
        <v>0.0</v>
      </c>
      <c r="Z125" s="67">
        <v>0.0</v>
      </c>
    </row>
    <row r="126">
      <c r="A126" s="221">
        <v>44223.0</v>
      </c>
      <c r="B126" s="67">
        <v>1.0</v>
      </c>
      <c r="C126" s="67">
        <v>1.0</v>
      </c>
      <c r="D126" s="67">
        <v>1.0</v>
      </c>
      <c r="E126" s="67">
        <v>1.0</v>
      </c>
      <c r="F126" s="67">
        <v>1.0</v>
      </c>
      <c r="G126" s="67">
        <v>1.0</v>
      </c>
      <c r="H126" s="67">
        <v>1.0</v>
      </c>
      <c r="I126" s="67">
        <v>1.0</v>
      </c>
      <c r="J126" s="67">
        <v>1.0</v>
      </c>
      <c r="K126" s="67">
        <v>1.0</v>
      </c>
      <c r="L126" s="67">
        <v>1.0</v>
      </c>
      <c r="M126" s="67">
        <v>1.0</v>
      </c>
      <c r="O126" s="63">
        <f t="shared" si="1"/>
        <v>1</v>
      </c>
      <c r="P126" s="63">
        <v>0.0</v>
      </c>
      <c r="Q126" s="63">
        <v>0.0</v>
      </c>
      <c r="R126" s="63">
        <v>0.0</v>
      </c>
      <c r="S126" s="63">
        <v>0.0</v>
      </c>
      <c r="T126" s="63">
        <v>0.0</v>
      </c>
      <c r="U126" s="63">
        <v>0.0</v>
      </c>
      <c r="V126" s="63">
        <v>0.0</v>
      </c>
      <c r="W126" s="63">
        <v>0.0</v>
      </c>
      <c r="X126" s="63">
        <v>0.0</v>
      </c>
      <c r="Y126" s="63">
        <v>0.0</v>
      </c>
      <c r="Z126" s="67">
        <v>1.0</v>
      </c>
    </row>
    <row r="127">
      <c r="A127" s="221">
        <v>44223.0</v>
      </c>
      <c r="B127" s="67">
        <v>1.0</v>
      </c>
      <c r="C127" s="67">
        <v>1.0</v>
      </c>
      <c r="D127" s="67">
        <v>1.0</v>
      </c>
      <c r="E127" s="67">
        <v>1.0</v>
      </c>
      <c r="F127" s="67">
        <v>1.0</v>
      </c>
      <c r="G127" s="67">
        <v>1.0</v>
      </c>
      <c r="H127" s="67">
        <v>1.0</v>
      </c>
      <c r="I127" s="67">
        <v>0.0</v>
      </c>
      <c r="J127" s="67">
        <v>0.0</v>
      </c>
      <c r="K127" s="67">
        <v>0.0</v>
      </c>
      <c r="L127" s="67">
        <v>0.0</v>
      </c>
      <c r="M127" s="67">
        <v>0.0</v>
      </c>
      <c r="O127" s="63">
        <f t="shared" si="1"/>
        <v>1</v>
      </c>
      <c r="P127" s="63">
        <v>0.0</v>
      </c>
      <c r="Q127" s="63">
        <v>0.0</v>
      </c>
      <c r="R127" s="63">
        <v>0.0</v>
      </c>
      <c r="S127" s="63">
        <v>0.0</v>
      </c>
      <c r="T127" s="63">
        <v>0.0</v>
      </c>
      <c r="U127" s="63">
        <v>1.0</v>
      </c>
      <c r="V127" s="63">
        <v>0.0</v>
      </c>
      <c r="W127" s="63">
        <v>0.0</v>
      </c>
      <c r="X127" s="63">
        <v>0.0</v>
      </c>
      <c r="Y127" s="63">
        <v>0.0</v>
      </c>
      <c r="Z127" s="67">
        <v>0.0</v>
      </c>
    </row>
    <row r="128">
      <c r="A128" s="67"/>
      <c r="B128" s="67">
        <v>0.0</v>
      </c>
      <c r="C128" s="67">
        <v>0.0</v>
      </c>
      <c r="D128" s="67">
        <v>0.0</v>
      </c>
      <c r="E128" s="67">
        <v>0.0</v>
      </c>
      <c r="F128" s="67">
        <v>0.0</v>
      </c>
      <c r="G128" s="67">
        <v>0.0</v>
      </c>
      <c r="H128" s="67">
        <v>0.0</v>
      </c>
      <c r="I128" s="67">
        <v>0.0</v>
      </c>
      <c r="J128" s="67">
        <v>0.0</v>
      </c>
      <c r="K128" s="67">
        <v>0.0</v>
      </c>
      <c r="L128" s="67">
        <v>0.0</v>
      </c>
      <c r="M128" s="67">
        <v>0.0</v>
      </c>
      <c r="O128" s="63">
        <f t="shared" si="1"/>
        <v>0</v>
      </c>
      <c r="P128" s="63">
        <v>0.0</v>
      </c>
      <c r="Q128" s="63">
        <v>0.0</v>
      </c>
      <c r="R128" s="63">
        <v>0.0</v>
      </c>
      <c r="S128" s="63">
        <v>0.0</v>
      </c>
      <c r="T128" s="63">
        <v>0.0</v>
      </c>
      <c r="U128" s="63">
        <v>0.0</v>
      </c>
      <c r="V128" s="63">
        <v>0.0</v>
      </c>
      <c r="W128" s="63">
        <v>0.0</v>
      </c>
      <c r="X128" s="63">
        <v>0.0</v>
      </c>
      <c r="Y128" s="63">
        <v>0.0</v>
      </c>
      <c r="Z128" s="67">
        <v>0.0</v>
      </c>
    </row>
    <row r="129">
      <c r="A129" s="67"/>
      <c r="B129" s="67">
        <v>0.0</v>
      </c>
      <c r="C129" s="67">
        <v>0.0</v>
      </c>
      <c r="D129" s="67">
        <v>0.0</v>
      </c>
      <c r="E129" s="67">
        <v>0.0</v>
      </c>
      <c r="F129" s="67">
        <v>0.0</v>
      </c>
      <c r="G129" s="67" t="e">
        <v>#N/A</v>
      </c>
      <c r="H129" s="67" t="e">
        <v>#N/A</v>
      </c>
      <c r="I129" s="67" t="e">
        <v>#N/A</v>
      </c>
      <c r="J129" s="67" t="e">
        <v>#N/A</v>
      </c>
      <c r="K129" s="67" t="e">
        <v>#N/A</v>
      </c>
      <c r="L129" s="67" t="e">
        <v>#N/A</v>
      </c>
      <c r="M129" s="67" t="e">
        <v>#N/A</v>
      </c>
      <c r="O129" s="63" t="str">
        <f t="shared" si="1"/>
        <v>#N/A</v>
      </c>
      <c r="P129" s="63">
        <v>0.0</v>
      </c>
      <c r="Q129" s="63">
        <v>0.0</v>
      </c>
      <c r="R129" s="63">
        <v>0.0</v>
      </c>
      <c r="S129" s="67">
        <v>0.0</v>
      </c>
      <c r="T129" s="63" t="e">
        <v>#N/A</v>
      </c>
      <c r="U129" s="63" t="e">
        <v>#N/A</v>
      </c>
      <c r="V129" s="63" t="e">
        <v>#N/A</v>
      </c>
      <c r="W129" s="63" t="e">
        <v>#N/A</v>
      </c>
      <c r="X129" s="63" t="e">
        <v>#N/A</v>
      </c>
      <c r="Y129" s="63" t="e">
        <v>#N/A</v>
      </c>
      <c r="Z129" s="67" t="e">
        <v>#N/A</v>
      </c>
    </row>
    <row r="130">
      <c r="A130" s="67"/>
      <c r="B130" s="67">
        <v>0.0</v>
      </c>
      <c r="C130" s="67">
        <v>0.0</v>
      </c>
      <c r="D130" s="67">
        <v>0.0</v>
      </c>
      <c r="E130" s="67">
        <v>0.0</v>
      </c>
      <c r="F130" s="67">
        <v>0.0</v>
      </c>
      <c r="G130" s="67">
        <v>0.0</v>
      </c>
      <c r="H130" s="67">
        <v>0.0</v>
      </c>
      <c r="I130" s="67">
        <v>0.0</v>
      </c>
      <c r="J130" s="67">
        <v>0.0</v>
      </c>
      <c r="K130" s="67">
        <v>0.0</v>
      </c>
      <c r="L130" s="67">
        <v>0.0</v>
      </c>
      <c r="M130" s="67">
        <v>0.0</v>
      </c>
      <c r="O130" s="63">
        <f t="shared" si="1"/>
        <v>0</v>
      </c>
      <c r="P130" s="63">
        <v>0.0</v>
      </c>
      <c r="Q130" s="63">
        <v>0.0</v>
      </c>
      <c r="R130" s="63">
        <v>0.0</v>
      </c>
      <c r="S130" s="63">
        <v>0.0</v>
      </c>
      <c r="T130" s="63">
        <v>0.0</v>
      </c>
      <c r="U130" s="63">
        <v>0.0</v>
      </c>
      <c r="V130" s="63">
        <v>0.0</v>
      </c>
      <c r="W130" s="63">
        <v>0.0</v>
      </c>
      <c r="X130" s="63">
        <v>0.0</v>
      </c>
      <c r="Y130" s="63">
        <v>0.0</v>
      </c>
      <c r="Z130" s="67">
        <v>0.0</v>
      </c>
    </row>
    <row r="131">
      <c r="A131" s="67"/>
      <c r="B131" s="67">
        <v>0.0</v>
      </c>
      <c r="C131" s="67">
        <v>0.0</v>
      </c>
      <c r="D131" s="67">
        <v>0.0</v>
      </c>
      <c r="E131" s="67">
        <v>0.0</v>
      </c>
      <c r="F131" s="67">
        <v>0.0</v>
      </c>
      <c r="G131" s="67">
        <v>0.0</v>
      </c>
      <c r="H131" s="67">
        <v>0.0</v>
      </c>
      <c r="I131" s="67">
        <v>0.0</v>
      </c>
      <c r="J131" s="67" t="e">
        <v>#N/A</v>
      </c>
      <c r="K131" s="67" t="e">
        <v>#N/A</v>
      </c>
      <c r="L131" s="67" t="e">
        <v>#N/A</v>
      </c>
      <c r="M131" s="67" t="e">
        <v>#N/A</v>
      </c>
      <c r="O131" s="63" t="str">
        <f t="shared" si="1"/>
        <v>#N/A</v>
      </c>
      <c r="P131" s="63">
        <v>0.0</v>
      </c>
      <c r="Q131" s="63">
        <v>0.0</v>
      </c>
      <c r="R131" s="63">
        <v>0.0</v>
      </c>
      <c r="S131" s="63">
        <v>0.0</v>
      </c>
      <c r="T131" s="63">
        <v>0.0</v>
      </c>
      <c r="U131" s="63">
        <v>0.0</v>
      </c>
      <c r="V131" s="67">
        <v>0.0</v>
      </c>
      <c r="W131" s="63" t="e">
        <v>#N/A</v>
      </c>
      <c r="X131" s="63" t="e">
        <v>#N/A</v>
      </c>
      <c r="Y131" s="63" t="e">
        <v>#N/A</v>
      </c>
      <c r="Z131" s="67" t="e">
        <v>#N/A</v>
      </c>
    </row>
    <row r="132">
      <c r="A132" s="67"/>
      <c r="B132" s="67">
        <v>0.0</v>
      </c>
      <c r="C132" s="67">
        <v>0.0</v>
      </c>
      <c r="D132" s="67">
        <v>0.0</v>
      </c>
      <c r="E132" s="67">
        <v>0.0</v>
      </c>
      <c r="F132" s="67">
        <v>0.0</v>
      </c>
      <c r="G132" s="67">
        <v>0.0</v>
      </c>
      <c r="H132" s="67">
        <v>0.0</v>
      </c>
      <c r="I132" s="67">
        <v>0.0</v>
      </c>
      <c r="J132" s="67">
        <v>0.0</v>
      </c>
      <c r="K132" s="67" t="e">
        <v>#N/A</v>
      </c>
      <c r="L132" s="67" t="e">
        <v>#N/A</v>
      </c>
      <c r="M132" s="67" t="e">
        <v>#N/A</v>
      </c>
      <c r="O132" s="63" t="str">
        <f t="shared" si="1"/>
        <v>#N/A</v>
      </c>
      <c r="P132" s="63">
        <v>0.0</v>
      </c>
      <c r="Q132" s="63">
        <v>0.0</v>
      </c>
      <c r="R132" s="63">
        <v>0.0</v>
      </c>
      <c r="S132" s="63">
        <v>0.0</v>
      </c>
      <c r="T132" s="63">
        <v>0.0</v>
      </c>
      <c r="U132" s="63">
        <v>0.0</v>
      </c>
      <c r="V132" s="63">
        <v>0.0</v>
      </c>
      <c r="W132" s="67">
        <v>0.0</v>
      </c>
      <c r="X132" s="63" t="e">
        <v>#N/A</v>
      </c>
      <c r="Y132" s="63" t="e">
        <v>#N/A</v>
      </c>
      <c r="Z132" s="67" t="e">
        <v>#N/A</v>
      </c>
    </row>
    <row r="133">
      <c r="A133" s="221">
        <v>44218.0</v>
      </c>
      <c r="B133" s="67">
        <v>18.0</v>
      </c>
      <c r="C133" s="67">
        <v>18.0</v>
      </c>
      <c r="D133" s="67">
        <v>18.0</v>
      </c>
      <c r="E133" s="67">
        <v>18.0</v>
      </c>
      <c r="F133" s="67">
        <v>18.0</v>
      </c>
      <c r="G133" s="67">
        <v>18.0</v>
      </c>
      <c r="H133" s="67">
        <v>18.0</v>
      </c>
      <c r="I133" s="67">
        <v>15.0</v>
      </c>
      <c r="J133" s="67">
        <v>15.0</v>
      </c>
      <c r="K133" s="67">
        <v>10.0</v>
      </c>
      <c r="L133" s="67">
        <v>8.0</v>
      </c>
      <c r="M133" s="67">
        <v>8.0</v>
      </c>
      <c r="O133" s="63">
        <f t="shared" si="1"/>
        <v>18</v>
      </c>
      <c r="P133" s="63">
        <v>0.0</v>
      </c>
      <c r="Q133" s="63">
        <v>0.0</v>
      </c>
      <c r="R133" s="63">
        <v>0.0</v>
      </c>
      <c r="S133" s="63">
        <v>0.0</v>
      </c>
      <c r="T133" s="63">
        <v>0.0</v>
      </c>
      <c r="U133" s="63">
        <v>3.0</v>
      </c>
      <c r="V133" s="63">
        <v>0.0</v>
      </c>
      <c r="W133" s="63">
        <v>5.0</v>
      </c>
      <c r="X133" s="63">
        <v>2.0</v>
      </c>
      <c r="Y133" s="63">
        <v>0.0</v>
      </c>
      <c r="Z133" s="67">
        <v>8.0</v>
      </c>
    </row>
    <row r="134">
      <c r="A134" s="221">
        <v>44218.0</v>
      </c>
      <c r="B134" s="67">
        <v>113.0</v>
      </c>
      <c r="C134" s="67">
        <v>113.0</v>
      </c>
      <c r="D134" s="67">
        <v>113.0</v>
      </c>
      <c r="E134" s="67">
        <v>54.0</v>
      </c>
      <c r="F134" s="67">
        <v>54.0</v>
      </c>
      <c r="G134" s="67">
        <v>46.0</v>
      </c>
      <c r="H134" s="67">
        <v>23.0</v>
      </c>
      <c r="I134" s="67">
        <v>10.0</v>
      </c>
      <c r="J134" s="67">
        <v>3.0</v>
      </c>
      <c r="K134" s="67">
        <v>1.0</v>
      </c>
      <c r="L134" s="67" t="e">
        <v>#N/A</v>
      </c>
      <c r="M134" s="67" t="e">
        <v>#N/A</v>
      </c>
      <c r="O134" s="63" t="str">
        <f t="shared" si="1"/>
        <v>#N/A</v>
      </c>
      <c r="P134" s="63">
        <v>0.0</v>
      </c>
      <c r="Q134" s="63">
        <v>59.0</v>
      </c>
      <c r="R134" s="63">
        <v>0.0</v>
      </c>
      <c r="S134" s="63">
        <v>8.0</v>
      </c>
      <c r="T134" s="63">
        <v>23.0</v>
      </c>
      <c r="U134" s="63">
        <v>13.0</v>
      </c>
      <c r="V134" s="63">
        <v>7.0</v>
      </c>
      <c r="W134" s="63">
        <v>2.0</v>
      </c>
      <c r="X134" s="67">
        <v>1.0</v>
      </c>
      <c r="Y134" s="63" t="e">
        <v>#N/A</v>
      </c>
      <c r="Z134" s="67" t="e">
        <v>#N/A</v>
      </c>
    </row>
    <row r="135">
      <c r="A135" s="67"/>
      <c r="B135" s="67">
        <v>0.0</v>
      </c>
      <c r="C135" s="67">
        <v>0.0</v>
      </c>
      <c r="D135" s="67">
        <v>0.0</v>
      </c>
      <c r="E135" s="67" t="e">
        <v>#N/A</v>
      </c>
      <c r="F135" s="67" t="e">
        <v>#N/A</v>
      </c>
      <c r="G135" s="67" t="e">
        <v>#N/A</v>
      </c>
      <c r="H135" s="67" t="e">
        <v>#N/A</v>
      </c>
      <c r="I135" s="67" t="e">
        <v>#N/A</v>
      </c>
      <c r="J135" s="67" t="e">
        <v>#N/A</v>
      </c>
      <c r="K135" s="67" t="e">
        <v>#N/A</v>
      </c>
      <c r="L135" s="67" t="e">
        <v>#N/A</v>
      </c>
      <c r="M135" s="67" t="e">
        <v>#N/A</v>
      </c>
      <c r="O135" s="63" t="str">
        <f t="shared" si="1"/>
        <v>#N/A</v>
      </c>
      <c r="P135" s="63">
        <v>0.0</v>
      </c>
      <c r="Q135" s="67">
        <v>0.0</v>
      </c>
      <c r="R135" s="63" t="e">
        <v>#N/A</v>
      </c>
      <c r="S135" s="63" t="e">
        <v>#N/A</v>
      </c>
      <c r="T135" s="63" t="e">
        <v>#N/A</v>
      </c>
      <c r="U135" s="63" t="e">
        <v>#N/A</v>
      </c>
      <c r="V135" s="63" t="e">
        <v>#N/A</v>
      </c>
      <c r="W135" s="63" t="e">
        <v>#N/A</v>
      </c>
      <c r="X135" s="63" t="e">
        <v>#N/A</v>
      </c>
      <c r="Y135" s="63" t="e">
        <v>#N/A</v>
      </c>
      <c r="Z135" s="67" t="e">
        <v>#N/A</v>
      </c>
    </row>
    <row r="136">
      <c r="A136" s="67"/>
      <c r="B136" s="67">
        <v>0.0</v>
      </c>
      <c r="C136" s="67">
        <v>0.0</v>
      </c>
      <c r="D136" s="67">
        <v>0.0</v>
      </c>
      <c r="E136" s="67" t="e">
        <v>#N/A</v>
      </c>
      <c r="F136" s="67" t="e">
        <v>#N/A</v>
      </c>
      <c r="G136" s="67" t="e">
        <v>#N/A</v>
      </c>
      <c r="H136" s="67" t="e">
        <v>#N/A</v>
      </c>
      <c r="I136" s="67" t="e">
        <v>#N/A</v>
      </c>
      <c r="J136" s="67" t="e">
        <v>#N/A</v>
      </c>
      <c r="K136" s="67" t="e">
        <v>#N/A</v>
      </c>
      <c r="L136" s="67" t="e">
        <v>#N/A</v>
      </c>
      <c r="M136" s="67" t="e">
        <v>#N/A</v>
      </c>
      <c r="O136" s="63" t="str">
        <f t="shared" si="1"/>
        <v>#N/A</v>
      </c>
      <c r="P136" s="63">
        <v>0.0</v>
      </c>
      <c r="Q136" s="67">
        <v>0.0</v>
      </c>
      <c r="R136" s="63" t="e">
        <v>#N/A</v>
      </c>
      <c r="S136" s="63" t="e">
        <v>#N/A</v>
      </c>
      <c r="T136" s="63" t="e">
        <v>#N/A</v>
      </c>
      <c r="U136" s="63" t="e">
        <v>#N/A</v>
      </c>
      <c r="V136" s="63" t="e">
        <v>#N/A</v>
      </c>
      <c r="W136" s="63" t="e">
        <v>#N/A</v>
      </c>
      <c r="X136" s="63" t="e">
        <v>#N/A</v>
      </c>
      <c r="Y136" s="63" t="e">
        <v>#N/A</v>
      </c>
      <c r="Z136" s="67" t="e">
        <v>#N/A</v>
      </c>
    </row>
    <row r="137">
      <c r="A137" s="221">
        <v>44214.0</v>
      </c>
      <c r="B137" s="67">
        <v>1.0</v>
      </c>
      <c r="C137" s="67">
        <v>1.0</v>
      </c>
      <c r="D137" s="67">
        <v>1.0</v>
      </c>
      <c r="E137" s="67">
        <v>0.0</v>
      </c>
      <c r="F137" s="67">
        <v>0.0</v>
      </c>
      <c r="G137" s="67">
        <v>0.0</v>
      </c>
      <c r="H137" s="67" t="e">
        <v>#N/A</v>
      </c>
      <c r="I137" s="67" t="e">
        <v>#N/A</v>
      </c>
      <c r="J137" s="67" t="e">
        <v>#N/A</v>
      </c>
      <c r="K137" s="67" t="e">
        <v>#N/A</v>
      </c>
      <c r="L137" s="67" t="e">
        <v>#N/A</v>
      </c>
      <c r="M137" s="67" t="e">
        <v>#N/A</v>
      </c>
      <c r="O137" s="63" t="str">
        <f t="shared" si="1"/>
        <v>#N/A</v>
      </c>
      <c r="P137" s="63">
        <v>0.0</v>
      </c>
      <c r="Q137" s="63">
        <v>1.0</v>
      </c>
      <c r="R137" s="63">
        <v>0.0</v>
      </c>
      <c r="S137" s="63">
        <v>0.0</v>
      </c>
      <c r="T137" s="67">
        <v>0.0</v>
      </c>
      <c r="U137" s="63" t="e">
        <v>#N/A</v>
      </c>
      <c r="V137" s="63" t="e">
        <v>#N/A</v>
      </c>
      <c r="W137" s="63" t="e">
        <v>#N/A</v>
      </c>
      <c r="X137" s="63" t="e">
        <v>#N/A</v>
      </c>
      <c r="Y137" s="63" t="e">
        <v>#N/A</v>
      </c>
      <c r="Z137" s="67" t="e">
        <v>#N/A</v>
      </c>
    </row>
    <row r="138">
      <c r="A138" s="221">
        <v>44215.0</v>
      </c>
      <c r="B138" s="67">
        <v>1.0</v>
      </c>
      <c r="C138" s="67">
        <v>1.0</v>
      </c>
      <c r="D138" s="67">
        <v>1.0</v>
      </c>
      <c r="E138" s="67">
        <v>0.0</v>
      </c>
      <c r="F138" s="67">
        <v>0.0</v>
      </c>
      <c r="G138" s="67">
        <v>0.0</v>
      </c>
      <c r="H138" s="67">
        <v>0.0</v>
      </c>
      <c r="I138" s="67">
        <v>0.0</v>
      </c>
      <c r="J138" s="67" t="e">
        <v>#N/A</v>
      </c>
      <c r="K138" s="67" t="e">
        <v>#N/A</v>
      </c>
      <c r="L138" s="67" t="e">
        <v>#N/A</v>
      </c>
      <c r="M138" s="67" t="e">
        <v>#N/A</v>
      </c>
      <c r="O138" s="63" t="str">
        <f t="shared" si="1"/>
        <v>#N/A</v>
      </c>
      <c r="P138" s="63">
        <v>0.0</v>
      </c>
      <c r="Q138" s="63">
        <v>1.0</v>
      </c>
      <c r="R138" s="63">
        <v>0.0</v>
      </c>
      <c r="S138" s="63">
        <v>0.0</v>
      </c>
      <c r="T138" s="63">
        <v>0.0</v>
      </c>
      <c r="U138" s="63">
        <v>0.0</v>
      </c>
      <c r="V138" s="67">
        <v>0.0</v>
      </c>
      <c r="W138" s="63" t="e">
        <v>#N/A</v>
      </c>
      <c r="X138" s="63" t="e">
        <v>#N/A</v>
      </c>
      <c r="Y138" s="63" t="e">
        <v>#N/A</v>
      </c>
      <c r="Z138" s="67" t="e">
        <v>#N/A</v>
      </c>
    </row>
    <row r="139">
      <c r="A139" s="221">
        <v>44164.0</v>
      </c>
      <c r="B139" s="67">
        <v>1.0</v>
      </c>
      <c r="C139" s="67">
        <v>1.0</v>
      </c>
      <c r="D139" s="67">
        <v>1.0</v>
      </c>
      <c r="E139" s="67">
        <v>1.0</v>
      </c>
      <c r="F139" s="67">
        <v>1.0</v>
      </c>
      <c r="G139" s="67">
        <v>1.0</v>
      </c>
      <c r="H139" s="67">
        <v>1.0</v>
      </c>
      <c r="I139" s="67" t="e">
        <v>#N/A</v>
      </c>
      <c r="J139" s="67" t="e">
        <v>#N/A</v>
      </c>
      <c r="K139" s="67" t="e">
        <v>#N/A</v>
      </c>
      <c r="L139" s="67" t="e">
        <v>#N/A</v>
      </c>
      <c r="M139" s="67" t="e">
        <v>#N/A</v>
      </c>
      <c r="O139" s="63" t="str">
        <f t="shared" si="1"/>
        <v>#N/A</v>
      </c>
      <c r="P139" s="63">
        <v>0.0</v>
      </c>
      <c r="Q139" s="63">
        <v>0.0</v>
      </c>
      <c r="R139" s="63">
        <v>0.0</v>
      </c>
      <c r="S139" s="63">
        <v>0.0</v>
      </c>
      <c r="T139" s="63">
        <v>0.0</v>
      </c>
      <c r="U139" s="67">
        <v>1.0</v>
      </c>
      <c r="V139" s="63" t="e">
        <v>#N/A</v>
      </c>
      <c r="W139" s="63" t="e">
        <v>#N/A</v>
      </c>
      <c r="X139" s="63" t="e">
        <v>#N/A</v>
      </c>
      <c r="Y139" s="63" t="e">
        <v>#N/A</v>
      </c>
      <c r="Z139" s="67" t="e">
        <v>#N/A</v>
      </c>
    </row>
    <row r="140">
      <c r="A140" s="67"/>
      <c r="B140" s="67">
        <v>0.0</v>
      </c>
      <c r="C140" s="67">
        <v>0.0</v>
      </c>
      <c r="D140" s="67">
        <v>0.0</v>
      </c>
      <c r="E140" s="67" t="e">
        <v>#N/A</v>
      </c>
      <c r="F140" s="67" t="e">
        <v>#N/A</v>
      </c>
      <c r="G140" s="67" t="e">
        <v>#N/A</v>
      </c>
      <c r="H140" s="67" t="e">
        <v>#N/A</v>
      </c>
      <c r="I140" s="67" t="e">
        <v>#N/A</v>
      </c>
      <c r="J140" s="67" t="e">
        <v>#N/A</v>
      </c>
      <c r="K140" s="67" t="e">
        <v>#N/A</v>
      </c>
      <c r="L140" s="67" t="e">
        <v>#N/A</v>
      </c>
      <c r="M140" s="67" t="e">
        <v>#N/A</v>
      </c>
      <c r="O140" s="63" t="str">
        <f t="shared" si="1"/>
        <v>#N/A</v>
      </c>
      <c r="P140" s="63">
        <v>0.0</v>
      </c>
      <c r="Q140" s="67">
        <v>0.0</v>
      </c>
      <c r="R140" s="63" t="e">
        <v>#N/A</v>
      </c>
      <c r="S140" s="63" t="e">
        <v>#N/A</v>
      </c>
      <c r="T140" s="63" t="e">
        <v>#N/A</v>
      </c>
      <c r="U140" s="63" t="e">
        <v>#N/A</v>
      </c>
      <c r="V140" s="63" t="e">
        <v>#N/A</v>
      </c>
      <c r="W140" s="63" t="e">
        <v>#N/A</v>
      </c>
      <c r="X140" s="63" t="e">
        <v>#N/A</v>
      </c>
      <c r="Y140" s="63" t="e">
        <v>#N/A</v>
      </c>
      <c r="Z140" s="67" t="e">
        <v>#N/A</v>
      </c>
    </row>
    <row r="141">
      <c r="A141" s="67"/>
      <c r="B141" s="67">
        <v>0.0</v>
      </c>
      <c r="C141" s="67">
        <v>0.0</v>
      </c>
      <c r="D141" s="67">
        <v>0.0</v>
      </c>
      <c r="E141" s="67" t="e">
        <v>#N/A</v>
      </c>
      <c r="F141" s="67" t="e">
        <v>#N/A</v>
      </c>
      <c r="G141" s="67" t="e">
        <v>#N/A</v>
      </c>
      <c r="H141" s="67" t="e">
        <v>#N/A</v>
      </c>
      <c r="I141" s="67" t="e">
        <v>#N/A</v>
      </c>
      <c r="J141" s="67" t="e">
        <v>#N/A</v>
      </c>
      <c r="K141" s="67" t="e">
        <v>#N/A</v>
      </c>
      <c r="L141" s="67" t="e">
        <v>#N/A</v>
      </c>
      <c r="M141" s="67" t="e">
        <v>#N/A</v>
      </c>
      <c r="O141" s="63" t="str">
        <f t="shared" si="1"/>
        <v>#N/A</v>
      </c>
      <c r="P141" s="63">
        <v>0.0</v>
      </c>
      <c r="Q141" s="67">
        <v>0.0</v>
      </c>
      <c r="R141" s="63" t="e">
        <v>#N/A</v>
      </c>
      <c r="S141" s="63" t="e">
        <v>#N/A</v>
      </c>
      <c r="T141" s="63" t="e">
        <v>#N/A</v>
      </c>
      <c r="U141" s="63" t="e">
        <v>#N/A</v>
      </c>
      <c r="V141" s="63" t="e">
        <v>#N/A</v>
      </c>
      <c r="W141" s="63" t="e">
        <v>#N/A</v>
      </c>
      <c r="X141" s="63" t="e">
        <v>#N/A</v>
      </c>
      <c r="Y141" s="63" t="e">
        <v>#N/A</v>
      </c>
      <c r="Z141" s="67" t="e">
        <v>#N/A</v>
      </c>
    </row>
    <row r="142">
      <c r="A142" s="67"/>
      <c r="B142" s="67">
        <v>0.0</v>
      </c>
      <c r="C142" s="67">
        <v>0.0</v>
      </c>
      <c r="D142" s="67">
        <v>0.0</v>
      </c>
      <c r="E142" s="67">
        <v>0.0</v>
      </c>
      <c r="F142" s="67">
        <v>0.0</v>
      </c>
      <c r="G142" s="67">
        <v>0.0</v>
      </c>
      <c r="H142" s="67">
        <v>0.0</v>
      </c>
      <c r="I142" s="67">
        <v>0.0</v>
      </c>
      <c r="J142" s="67">
        <v>0.0</v>
      </c>
      <c r="K142" s="67">
        <v>0.0</v>
      </c>
      <c r="L142" s="67">
        <v>0.0</v>
      </c>
      <c r="M142" s="67" t="e">
        <v>#N/A</v>
      </c>
      <c r="O142" s="63" t="str">
        <f t="shared" si="1"/>
        <v>#N/A</v>
      </c>
      <c r="P142" s="63">
        <v>0.0</v>
      </c>
      <c r="Q142" s="63">
        <v>0.0</v>
      </c>
      <c r="R142" s="63">
        <v>0.0</v>
      </c>
      <c r="S142" s="63">
        <v>0.0</v>
      </c>
      <c r="T142" s="63">
        <v>0.0</v>
      </c>
      <c r="U142" s="63">
        <v>0.0</v>
      </c>
      <c r="V142" s="63">
        <v>0.0</v>
      </c>
      <c r="W142" s="63">
        <v>0.0</v>
      </c>
      <c r="X142" s="63">
        <v>0.0</v>
      </c>
      <c r="Y142" s="67">
        <v>0.0</v>
      </c>
      <c r="Z142" s="67" t="e">
        <v>#N/A</v>
      </c>
    </row>
    <row r="143">
      <c r="A143" s="221">
        <v>44214.0</v>
      </c>
      <c r="B143" s="67">
        <v>20.0</v>
      </c>
      <c r="C143" s="67">
        <v>20.0</v>
      </c>
      <c r="D143" s="67">
        <v>20.0</v>
      </c>
      <c r="E143" s="67">
        <v>20.0</v>
      </c>
      <c r="F143" s="67">
        <v>20.0</v>
      </c>
      <c r="G143" s="67">
        <v>20.0</v>
      </c>
      <c r="H143" s="67">
        <v>20.0</v>
      </c>
      <c r="I143" s="67">
        <v>14.0</v>
      </c>
      <c r="J143" s="67">
        <v>1.0</v>
      </c>
      <c r="K143" s="67">
        <v>0.0</v>
      </c>
      <c r="L143" s="67" t="e">
        <v>#N/A</v>
      </c>
      <c r="M143" s="67" t="e">
        <v>#N/A</v>
      </c>
      <c r="O143" s="63" t="str">
        <f t="shared" si="1"/>
        <v>#N/A</v>
      </c>
      <c r="P143" s="63">
        <v>0.0</v>
      </c>
      <c r="Q143" s="63">
        <v>0.0</v>
      </c>
      <c r="R143" s="63">
        <v>0.0</v>
      </c>
      <c r="S143" s="63">
        <v>0.0</v>
      </c>
      <c r="T143" s="63">
        <v>0.0</v>
      </c>
      <c r="U143" s="63">
        <v>6.0</v>
      </c>
      <c r="V143" s="63">
        <v>13.0</v>
      </c>
      <c r="W143" s="63">
        <v>1.0</v>
      </c>
      <c r="X143" s="67">
        <v>0.0</v>
      </c>
      <c r="Y143" s="63" t="e">
        <v>#N/A</v>
      </c>
      <c r="Z143" s="67" t="e">
        <v>#N/A</v>
      </c>
    </row>
    <row r="144">
      <c r="A144" s="221">
        <v>44212.0</v>
      </c>
      <c r="B144" s="67">
        <v>4.0</v>
      </c>
      <c r="C144" s="67">
        <v>4.0</v>
      </c>
      <c r="D144" s="67">
        <v>4.0</v>
      </c>
      <c r="E144" s="67">
        <v>1.0</v>
      </c>
      <c r="F144" s="67">
        <v>1.0</v>
      </c>
      <c r="G144" s="67">
        <v>1.0</v>
      </c>
      <c r="H144" s="67">
        <v>1.0</v>
      </c>
      <c r="I144" s="67" t="e">
        <v>#N/A</v>
      </c>
      <c r="J144" s="67" t="e">
        <v>#N/A</v>
      </c>
      <c r="K144" s="67" t="e">
        <v>#N/A</v>
      </c>
      <c r="L144" s="67" t="e">
        <v>#N/A</v>
      </c>
      <c r="M144" s="67" t="e">
        <v>#N/A</v>
      </c>
      <c r="O144" s="63" t="str">
        <f t="shared" si="1"/>
        <v>#N/A</v>
      </c>
      <c r="P144" s="63">
        <v>0.0</v>
      </c>
      <c r="Q144" s="63">
        <v>3.0</v>
      </c>
      <c r="R144" s="63">
        <v>0.0</v>
      </c>
      <c r="S144" s="63">
        <v>0.0</v>
      </c>
      <c r="T144" s="63">
        <v>0.0</v>
      </c>
      <c r="U144" s="67">
        <v>1.0</v>
      </c>
      <c r="V144" s="63" t="e">
        <v>#N/A</v>
      </c>
      <c r="W144" s="63" t="e">
        <v>#N/A</v>
      </c>
      <c r="X144" s="63" t="e">
        <v>#N/A</v>
      </c>
      <c r="Y144" s="63" t="e">
        <v>#N/A</v>
      </c>
      <c r="Z144" s="67" t="e">
        <v>#N/A</v>
      </c>
    </row>
    <row r="145">
      <c r="A145" s="67"/>
      <c r="B145" s="67">
        <v>0.0</v>
      </c>
      <c r="C145" s="67">
        <v>0.0</v>
      </c>
      <c r="D145" s="67">
        <v>0.0</v>
      </c>
      <c r="E145" s="67">
        <v>0.0</v>
      </c>
      <c r="F145" s="67" t="e">
        <v>#N/A</v>
      </c>
      <c r="G145" s="67" t="e">
        <v>#N/A</v>
      </c>
      <c r="H145" s="67" t="e">
        <v>#N/A</v>
      </c>
      <c r="I145" s="67" t="e">
        <v>#N/A</v>
      </c>
      <c r="J145" s="67" t="e">
        <v>#N/A</v>
      </c>
      <c r="K145" s="67" t="e">
        <v>#N/A</v>
      </c>
      <c r="L145" s="67" t="e">
        <v>#N/A</v>
      </c>
      <c r="M145" s="67" t="e">
        <v>#N/A</v>
      </c>
      <c r="O145" s="63" t="str">
        <f t="shared" si="1"/>
        <v>#N/A</v>
      </c>
      <c r="P145" s="63">
        <v>0.0</v>
      </c>
      <c r="Q145" s="63">
        <v>0.0</v>
      </c>
      <c r="R145" s="67">
        <v>0.0</v>
      </c>
      <c r="S145" s="63" t="e">
        <v>#N/A</v>
      </c>
      <c r="T145" s="63" t="e">
        <v>#N/A</v>
      </c>
      <c r="U145" s="63" t="e">
        <v>#N/A</v>
      </c>
      <c r="V145" s="63" t="e">
        <v>#N/A</v>
      </c>
      <c r="W145" s="63" t="e">
        <v>#N/A</v>
      </c>
      <c r="X145" s="63" t="e">
        <v>#N/A</v>
      </c>
      <c r="Y145" s="63" t="e">
        <v>#N/A</v>
      </c>
      <c r="Z145" s="67" t="e">
        <v>#N/A</v>
      </c>
    </row>
    <row r="146">
      <c r="A146" s="221">
        <v>44211.0</v>
      </c>
      <c r="B146" s="67">
        <v>1.0</v>
      </c>
      <c r="C146" s="67">
        <v>1.0</v>
      </c>
      <c r="D146" s="67">
        <v>1.0</v>
      </c>
      <c r="E146" s="67">
        <v>0.0</v>
      </c>
      <c r="F146" s="67">
        <v>0.0</v>
      </c>
      <c r="G146" s="67" t="e">
        <v>#N/A</v>
      </c>
      <c r="H146" s="67" t="e">
        <v>#N/A</v>
      </c>
      <c r="I146" s="67" t="e">
        <v>#N/A</v>
      </c>
      <c r="J146" s="67" t="e">
        <v>#N/A</v>
      </c>
      <c r="K146" s="67" t="e">
        <v>#N/A</v>
      </c>
      <c r="L146" s="67" t="e">
        <v>#N/A</v>
      </c>
      <c r="M146" s="67" t="e">
        <v>#N/A</v>
      </c>
      <c r="O146" s="63" t="str">
        <f t="shared" si="1"/>
        <v>#N/A</v>
      </c>
      <c r="P146" s="63">
        <v>0.0</v>
      </c>
      <c r="Q146" s="63">
        <v>1.0</v>
      </c>
      <c r="R146" s="63">
        <v>0.0</v>
      </c>
      <c r="S146" s="67">
        <v>0.0</v>
      </c>
      <c r="T146" s="63" t="e">
        <v>#N/A</v>
      </c>
      <c r="U146" s="63" t="e">
        <v>#N/A</v>
      </c>
      <c r="V146" s="63" t="e">
        <v>#N/A</v>
      </c>
      <c r="W146" s="63" t="e">
        <v>#N/A</v>
      </c>
      <c r="X146" s="63" t="e">
        <v>#N/A</v>
      </c>
      <c r="Y146" s="63" t="e">
        <v>#N/A</v>
      </c>
      <c r="Z146" s="67" t="e">
        <v>#N/A</v>
      </c>
    </row>
    <row r="147">
      <c r="A147" s="221">
        <v>44210.0</v>
      </c>
      <c r="B147" s="67">
        <v>4.0</v>
      </c>
      <c r="C147" s="67">
        <v>4.0</v>
      </c>
      <c r="D147" s="67">
        <v>4.0</v>
      </c>
      <c r="E147" s="67">
        <v>0.0</v>
      </c>
      <c r="F147" s="67" t="e">
        <v>#N/A</v>
      </c>
      <c r="G147" s="67" t="e">
        <v>#N/A</v>
      </c>
      <c r="H147" s="67" t="e">
        <v>#N/A</v>
      </c>
      <c r="I147" s="67" t="e">
        <v>#N/A</v>
      </c>
      <c r="J147" s="67" t="e">
        <v>#N/A</v>
      </c>
      <c r="K147" s="67" t="e">
        <v>#N/A</v>
      </c>
      <c r="L147" s="67" t="e">
        <v>#N/A</v>
      </c>
      <c r="M147" s="67" t="e">
        <v>#N/A</v>
      </c>
      <c r="O147" s="63" t="str">
        <f t="shared" si="1"/>
        <v>#N/A</v>
      </c>
      <c r="P147" s="63">
        <v>0.0</v>
      </c>
      <c r="Q147" s="63">
        <v>4.0</v>
      </c>
      <c r="R147" s="67">
        <v>0.0</v>
      </c>
      <c r="S147" s="63" t="e">
        <v>#N/A</v>
      </c>
      <c r="T147" s="63" t="e">
        <v>#N/A</v>
      </c>
      <c r="U147" s="63" t="e">
        <v>#N/A</v>
      </c>
      <c r="V147" s="63" t="e">
        <v>#N/A</v>
      </c>
      <c r="W147" s="63" t="e">
        <v>#N/A</v>
      </c>
      <c r="X147" s="63" t="e">
        <v>#N/A</v>
      </c>
      <c r="Y147" s="63" t="e">
        <v>#N/A</v>
      </c>
      <c r="Z147" s="67" t="e">
        <v>#N/A</v>
      </c>
    </row>
    <row r="148">
      <c r="A148" s="221">
        <v>44209.0</v>
      </c>
      <c r="B148" s="67">
        <v>45.0</v>
      </c>
      <c r="C148" s="67">
        <v>45.0</v>
      </c>
      <c r="D148" s="67">
        <v>45.0</v>
      </c>
      <c r="E148" s="67">
        <v>43.0</v>
      </c>
      <c r="F148" s="67">
        <v>42.0</v>
      </c>
      <c r="G148" s="67">
        <v>42.0</v>
      </c>
      <c r="H148" s="67">
        <v>31.0</v>
      </c>
      <c r="I148" s="67">
        <v>31.0</v>
      </c>
      <c r="J148" s="67">
        <v>31.0</v>
      </c>
      <c r="K148" s="67">
        <v>27.0</v>
      </c>
      <c r="L148" s="67">
        <v>21.0</v>
      </c>
      <c r="M148" s="67">
        <v>11.0</v>
      </c>
      <c r="O148" s="63">
        <f t="shared" si="1"/>
        <v>45</v>
      </c>
      <c r="P148" s="63">
        <v>0.0</v>
      </c>
      <c r="Q148" s="63">
        <v>2.0</v>
      </c>
      <c r="R148" s="63">
        <v>1.0</v>
      </c>
      <c r="S148" s="63">
        <v>0.0</v>
      </c>
      <c r="T148" s="63">
        <v>11.0</v>
      </c>
      <c r="U148" s="63">
        <v>0.0</v>
      </c>
      <c r="V148" s="63">
        <v>0.0</v>
      </c>
      <c r="W148" s="63">
        <v>4.0</v>
      </c>
      <c r="X148" s="63">
        <v>6.0</v>
      </c>
      <c r="Y148" s="63">
        <v>10.0</v>
      </c>
      <c r="Z148" s="67">
        <v>11.0</v>
      </c>
    </row>
    <row r="149">
      <c r="A149" s="220">
        <v>44203.0</v>
      </c>
      <c r="B149" s="67">
        <v>1.0</v>
      </c>
      <c r="C149" s="67">
        <v>1.0</v>
      </c>
      <c r="D149" s="67">
        <v>1.0</v>
      </c>
      <c r="E149" s="67">
        <v>1.0</v>
      </c>
      <c r="F149" s="67">
        <v>1.0</v>
      </c>
      <c r="G149" s="67">
        <v>0.0</v>
      </c>
      <c r="H149" s="67">
        <v>0.0</v>
      </c>
      <c r="I149" s="67">
        <v>0.0</v>
      </c>
      <c r="J149" s="67">
        <v>0.0</v>
      </c>
      <c r="K149" s="67">
        <v>0.0</v>
      </c>
      <c r="L149" s="67">
        <v>0.0</v>
      </c>
      <c r="M149" s="67" t="e">
        <v>#N/A</v>
      </c>
      <c r="O149" s="63" t="str">
        <f t="shared" si="1"/>
        <v>#N/A</v>
      </c>
      <c r="P149" s="63">
        <v>0.0</v>
      </c>
      <c r="Q149" s="63">
        <v>0.0</v>
      </c>
      <c r="R149" s="63">
        <v>0.0</v>
      </c>
      <c r="S149" s="63">
        <v>1.0</v>
      </c>
      <c r="T149" s="63">
        <v>0.0</v>
      </c>
      <c r="U149" s="63">
        <v>0.0</v>
      </c>
      <c r="V149" s="63">
        <v>0.0</v>
      </c>
      <c r="W149" s="63">
        <v>0.0</v>
      </c>
      <c r="X149" s="63">
        <v>0.0</v>
      </c>
      <c r="Y149" s="67">
        <v>0.0</v>
      </c>
      <c r="Z149" s="67" t="e">
        <v>#N/A</v>
      </c>
    </row>
    <row r="150">
      <c r="A150" s="220">
        <v>44208.0</v>
      </c>
      <c r="B150" s="67">
        <v>3.0</v>
      </c>
      <c r="C150" s="67">
        <v>3.0</v>
      </c>
      <c r="D150" s="67">
        <v>3.0</v>
      </c>
      <c r="E150" s="67" t="e">
        <v>#N/A</v>
      </c>
      <c r="F150" s="67" t="e">
        <v>#N/A</v>
      </c>
      <c r="G150" s="67" t="e">
        <v>#N/A</v>
      </c>
      <c r="H150" s="67" t="e">
        <v>#N/A</v>
      </c>
      <c r="I150" s="67" t="e">
        <v>#N/A</v>
      </c>
      <c r="J150" s="67" t="e">
        <v>#N/A</v>
      </c>
      <c r="K150" s="67" t="e">
        <v>#N/A</v>
      </c>
      <c r="L150" s="67" t="e">
        <v>#N/A</v>
      </c>
      <c r="M150" s="67" t="e">
        <v>#N/A</v>
      </c>
      <c r="O150" s="63" t="str">
        <f t="shared" si="1"/>
        <v>#N/A</v>
      </c>
      <c r="P150" s="63">
        <v>0.0</v>
      </c>
      <c r="Q150" s="67">
        <v>3.0</v>
      </c>
      <c r="R150" s="63" t="e">
        <v>#N/A</v>
      </c>
      <c r="S150" s="63" t="e">
        <v>#N/A</v>
      </c>
      <c r="T150" s="63" t="e">
        <v>#N/A</v>
      </c>
      <c r="U150" s="63" t="e">
        <v>#N/A</v>
      </c>
      <c r="V150" s="63" t="e">
        <v>#N/A</v>
      </c>
      <c r="W150" s="63" t="e">
        <v>#N/A</v>
      </c>
      <c r="X150" s="63" t="e">
        <v>#N/A</v>
      </c>
      <c r="Y150" s="63" t="e">
        <v>#N/A</v>
      </c>
      <c r="Z150" s="67" t="e">
        <v>#N/A</v>
      </c>
    </row>
    <row r="151">
      <c r="A151" s="220">
        <v>43991.0</v>
      </c>
      <c r="B151" s="67">
        <v>19.0</v>
      </c>
      <c r="C151" s="67">
        <v>19.0</v>
      </c>
      <c r="D151" s="67">
        <v>19.0</v>
      </c>
      <c r="E151" s="67">
        <v>19.0</v>
      </c>
      <c r="F151" s="67">
        <v>19.0</v>
      </c>
      <c r="G151" s="67">
        <v>19.0</v>
      </c>
      <c r="H151" s="67">
        <v>19.0</v>
      </c>
      <c r="I151" s="67">
        <v>19.0</v>
      </c>
      <c r="J151" s="67">
        <v>19.0</v>
      </c>
      <c r="K151" s="67">
        <v>19.0</v>
      </c>
      <c r="L151" s="67">
        <v>13.0</v>
      </c>
      <c r="M151" s="67">
        <v>8.0</v>
      </c>
      <c r="O151" s="63">
        <f t="shared" si="1"/>
        <v>19</v>
      </c>
      <c r="P151" s="63">
        <v>0.0</v>
      </c>
      <c r="Q151" s="63">
        <v>0.0</v>
      </c>
      <c r="R151" s="63">
        <v>0.0</v>
      </c>
      <c r="S151" s="63">
        <v>0.0</v>
      </c>
      <c r="T151" s="63">
        <v>0.0</v>
      </c>
      <c r="U151" s="63">
        <v>0.0</v>
      </c>
      <c r="V151" s="63">
        <v>0.0</v>
      </c>
      <c r="W151" s="63">
        <v>0.0</v>
      </c>
      <c r="X151" s="63">
        <v>6.0</v>
      </c>
      <c r="Y151" s="63">
        <v>5.0</v>
      </c>
      <c r="Z151" s="67">
        <v>8.0</v>
      </c>
    </row>
    <row r="152">
      <c r="A152" s="67"/>
      <c r="B152" s="67">
        <v>0.0</v>
      </c>
      <c r="C152" s="67">
        <v>0.0</v>
      </c>
      <c r="D152" s="67">
        <v>0.0</v>
      </c>
      <c r="E152" s="67">
        <v>0.0</v>
      </c>
      <c r="F152" s="67">
        <v>0.0</v>
      </c>
      <c r="G152" s="67">
        <v>0.0</v>
      </c>
      <c r="H152" s="67" t="e">
        <v>#N/A</v>
      </c>
      <c r="I152" s="67" t="e">
        <v>#N/A</v>
      </c>
      <c r="J152" s="67" t="e">
        <v>#N/A</v>
      </c>
      <c r="K152" s="67" t="e">
        <v>#N/A</v>
      </c>
      <c r="L152" s="67" t="e">
        <v>#N/A</v>
      </c>
      <c r="M152" s="67" t="e">
        <v>#N/A</v>
      </c>
      <c r="O152" s="63" t="str">
        <f t="shared" si="1"/>
        <v>#N/A</v>
      </c>
      <c r="P152" s="63">
        <v>0.0</v>
      </c>
      <c r="Q152" s="63">
        <v>0.0</v>
      </c>
      <c r="R152" s="63">
        <v>0.0</v>
      </c>
      <c r="S152" s="63">
        <v>0.0</v>
      </c>
      <c r="T152" s="67">
        <v>0.0</v>
      </c>
      <c r="U152" s="63" t="e">
        <v>#N/A</v>
      </c>
      <c r="V152" s="63" t="e">
        <v>#N/A</v>
      </c>
      <c r="W152" s="63" t="e">
        <v>#N/A</v>
      </c>
      <c r="X152" s="63" t="e">
        <v>#N/A</v>
      </c>
      <c r="Y152" s="63" t="e">
        <v>#N/A</v>
      </c>
      <c r="Z152" s="67" t="e">
        <v>#N/A</v>
      </c>
    </row>
    <row r="153">
      <c r="A153" s="220">
        <v>44204.0</v>
      </c>
      <c r="B153" s="67">
        <v>34.0</v>
      </c>
      <c r="C153" s="67">
        <v>34.0</v>
      </c>
      <c r="D153" s="67">
        <v>34.0</v>
      </c>
      <c r="E153" s="67">
        <v>23.0</v>
      </c>
      <c r="F153" s="67" t="e">
        <v>#N/A</v>
      </c>
      <c r="G153" s="67" t="e">
        <v>#N/A</v>
      </c>
      <c r="H153" s="67" t="e">
        <v>#N/A</v>
      </c>
      <c r="I153" s="67" t="e">
        <v>#N/A</v>
      </c>
      <c r="J153" s="67" t="e">
        <v>#N/A</v>
      </c>
      <c r="K153" s="67" t="e">
        <v>#N/A</v>
      </c>
      <c r="L153" s="67" t="e">
        <v>#N/A</v>
      </c>
      <c r="M153" s="67" t="e">
        <v>#N/A</v>
      </c>
      <c r="O153" s="63" t="str">
        <f t="shared" si="1"/>
        <v>#N/A</v>
      </c>
      <c r="P153" s="63">
        <v>0.0</v>
      </c>
      <c r="Q153" s="63">
        <v>11.0</v>
      </c>
      <c r="R153" s="67">
        <v>23.0</v>
      </c>
      <c r="S153" s="63" t="e">
        <v>#N/A</v>
      </c>
      <c r="T153" s="63" t="e">
        <v>#N/A</v>
      </c>
      <c r="U153" s="63" t="e">
        <v>#N/A</v>
      </c>
      <c r="V153" s="63" t="e">
        <v>#N/A</v>
      </c>
      <c r="W153" s="63" t="e">
        <v>#N/A</v>
      </c>
      <c r="X153" s="63" t="e">
        <v>#N/A</v>
      </c>
      <c r="Y153" s="63" t="e">
        <v>#N/A</v>
      </c>
      <c r="Z153" s="67" t="e">
        <v>#N/A</v>
      </c>
    </row>
    <row r="154">
      <c r="A154" s="67"/>
      <c r="B154" s="67">
        <v>0.0</v>
      </c>
      <c r="C154" s="67">
        <v>0.0</v>
      </c>
      <c r="D154" s="67">
        <v>0.0</v>
      </c>
      <c r="E154" s="67">
        <v>0.0</v>
      </c>
      <c r="F154" s="67">
        <v>0.0</v>
      </c>
      <c r="G154" s="67">
        <v>0.0</v>
      </c>
      <c r="H154" s="67">
        <v>0.0</v>
      </c>
      <c r="I154" s="67">
        <v>0.0</v>
      </c>
      <c r="J154" s="67">
        <v>0.0</v>
      </c>
      <c r="K154" s="67">
        <v>0.0</v>
      </c>
      <c r="L154" s="67">
        <v>0.0</v>
      </c>
      <c r="M154" s="67">
        <v>0.0</v>
      </c>
      <c r="O154" s="63">
        <f t="shared" si="1"/>
        <v>0</v>
      </c>
      <c r="P154" s="63">
        <v>0.0</v>
      </c>
      <c r="Q154" s="63">
        <v>0.0</v>
      </c>
      <c r="R154" s="63">
        <v>0.0</v>
      </c>
      <c r="S154" s="63">
        <v>0.0</v>
      </c>
      <c r="T154" s="63">
        <v>0.0</v>
      </c>
      <c r="U154" s="63">
        <v>0.0</v>
      </c>
      <c r="V154" s="63">
        <v>0.0</v>
      </c>
      <c r="W154" s="63">
        <v>0.0</v>
      </c>
      <c r="X154" s="63">
        <v>0.0</v>
      </c>
      <c r="Y154" s="63">
        <v>0.0</v>
      </c>
      <c r="Z154" s="67">
        <v>0.0</v>
      </c>
    </row>
    <row r="155">
      <c r="A155" s="220">
        <v>44172.0</v>
      </c>
      <c r="B155" s="67">
        <v>59.0</v>
      </c>
      <c r="C155" s="67">
        <v>59.0</v>
      </c>
      <c r="D155" s="67">
        <v>59.0</v>
      </c>
      <c r="E155" s="67">
        <v>59.0</v>
      </c>
      <c r="F155" s="67">
        <v>59.0</v>
      </c>
      <c r="G155" s="67">
        <v>59.0</v>
      </c>
      <c r="H155" s="67">
        <v>59.0</v>
      </c>
      <c r="I155" s="67">
        <v>55.0</v>
      </c>
      <c r="J155" s="67">
        <v>55.0</v>
      </c>
      <c r="K155" s="67">
        <v>55.0</v>
      </c>
      <c r="L155" s="67">
        <v>54.0</v>
      </c>
      <c r="M155" s="67">
        <v>40.0</v>
      </c>
      <c r="O155" s="63">
        <f t="shared" si="1"/>
        <v>59</v>
      </c>
      <c r="P155" s="63">
        <v>0.0</v>
      </c>
      <c r="Q155" s="63">
        <v>0.0</v>
      </c>
      <c r="R155" s="63">
        <v>0.0</v>
      </c>
      <c r="S155" s="63">
        <v>0.0</v>
      </c>
      <c r="T155" s="63">
        <v>0.0</v>
      </c>
      <c r="U155" s="63">
        <v>4.0</v>
      </c>
      <c r="V155" s="63">
        <v>0.0</v>
      </c>
      <c r="W155" s="63">
        <v>0.0</v>
      </c>
      <c r="X155" s="63">
        <v>1.0</v>
      </c>
      <c r="Y155" s="63">
        <v>14.0</v>
      </c>
      <c r="Z155" s="67">
        <v>40.0</v>
      </c>
    </row>
    <row r="156">
      <c r="A156" s="67"/>
      <c r="B156" s="67">
        <v>0.0</v>
      </c>
      <c r="C156" s="67">
        <v>0.0</v>
      </c>
      <c r="D156" s="67">
        <v>0.0</v>
      </c>
      <c r="E156" s="67">
        <v>0.0</v>
      </c>
      <c r="F156" s="67">
        <v>0.0</v>
      </c>
      <c r="G156" s="67">
        <v>0.0</v>
      </c>
      <c r="H156" s="67" t="e">
        <v>#N/A</v>
      </c>
      <c r="I156" s="67" t="e">
        <v>#N/A</v>
      </c>
      <c r="J156" s="67" t="e">
        <v>#N/A</v>
      </c>
      <c r="K156" s="67" t="e">
        <v>#N/A</v>
      </c>
      <c r="L156" s="67" t="e">
        <v>#N/A</v>
      </c>
      <c r="M156" s="67" t="e">
        <v>#N/A</v>
      </c>
      <c r="O156" s="63" t="str">
        <f t="shared" si="1"/>
        <v>#N/A</v>
      </c>
      <c r="P156" s="63">
        <v>0.0</v>
      </c>
      <c r="Q156" s="63">
        <v>0.0</v>
      </c>
      <c r="R156" s="63">
        <v>0.0</v>
      </c>
      <c r="S156" s="63">
        <v>0.0</v>
      </c>
      <c r="T156" s="67">
        <v>0.0</v>
      </c>
      <c r="U156" s="63" t="e">
        <v>#N/A</v>
      </c>
      <c r="V156" s="63" t="e">
        <v>#N/A</v>
      </c>
      <c r="W156" s="63" t="e">
        <v>#N/A</v>
      </c>
      <c r="X156" s="63" t="e">
        <v>#N/A</v>
      </c>
      <c r="Y156" s="63" t="e">
        <v>#N/A</v>
      </c>
      <c r="Z156" s="67" t="e">
        <v>#N/A</v>
      </c>
    </row>
    <row r="157">
      <c r="A157" s="67"/>
      <c r="B157" s="67">
        <v>0.0</v>
      </c>
      <c r="C157" s="67">
        <v>0.0</v>
      </c>
      <c r="D157" s="67">
        <v>0.0</v>
      </c>
      <c r="E157" s="67" t="e">
        <v>#N/A</v>
      </c>
      <c r="F157" s="67" t="e">
        <v>#N/A</v>
      </c>
      <c r="G157" s="67" t="e">
        <v>#N/A</v>
      </c>
      <c r="H157" s="67" t="e">
        <v>#N/A</v>
      </c>
      <c r="I157" s="67" t="e">
        <v>#N/A</v>
      </c>
      <c r="J157" s="67" t="e">
        <v>#N/A</v>
      </c>
      <c r="K157" s="67" t="e">
        <v>#N/A</v>
      </c>
      <c r="L157" s="67" t="e">
        <v>#N/A</v>
      </c>
      <c r="M157" s="67" t="e">
        <v>#N/A</v>
      </c>
      <c r="O157" s="63" t="str">
        <f t="shared" si="1"/>
        <v>#N/A</v>
      </c>
      <c r="P157" s="63">
        <v>0.0</v>
      </c>
      <c r="Q157" s="67">
        <v>0.0</v>
      </c>
      <c r="R157" s="63" t="e">
        <v>#N/A</v>
      </c>
      <c r="S157" s="63" t="e">
        <v>#N/A</v>
      </c>
      <c r="T157" s="63" t="e">
        <v>#N/A</v>
      </c>
      <c r="U157" s="63" t="e">
        <v>#N/A</v>
      </c>
      <c r="V157" s="63" t="e">
        <v>#N/A</v>
      </c>
      <c r="W157" s="63" t="e">
        <v>#N/A</v>
      </c>
      <c r="X157" s="63" t="e">
        <v>#N/A</v>
      </c>
      <c r="Y157" s="63" t="e">
        <v>#N/A</v>
      </c>
      <c r="Z157" s="67" t="e">
        <v>#N/A</v>
      </c>
    </row>
    <row r="158">
      <c r="A158" s="220">
        <v>44202.0</v>
      </c>
      <c r="B158" s="67">
        <v>1.0</v>
      </c>
      <c r="C158" s="67">
        <v>1.0</v>
      </c>
      <c r="D158" s="67">
        <v>1.0</v>
      </c>
      <c r="E158" s="67">
        <v>0.0</v>
      </c>
      <c r="F158" s="67">
        <v>0.0</v>
      </c>
      <c r="G158" s="67">
        <v>0.0</v>
      </c>
      <c r="H158" s="67">
        <v>0.0</v>
      </c>
      <c r="I158" s="67" t="e">
        <v>#N/A</v>
      </c>
      <c r="J158" s="67" t="e">
        <v>#N/A</v>
      </c>
      <c r="K158" s="67" t="e">
        <v>#N/A</v>
      </c>
      <c r="L158" s="67" t="e">
        <v>#N/A</v>
      </c>
      <c r="M158" s="67" t="e">
        <v>#N/A</v>
      </c>
      <c r="O158" s="63" t="str">
        <f t="shared" si="1"/>
        <v>#N/A</v>
      </c>
      <c r="P158" s="63">
        <v>0.0</v>
      </c>
      <c r="Q158" s="63">
        <v>1.0</v>
      </c>
      <c r="R158" s="63">
        <v>0.0</v>
      </c>
      <c r="S158" s="63">
        <v>0.0</v>
      </c>
      <c r="T158" s="63">
        <v>0.0</v>
      </c>
      <c r="U158" s="67">
        <v>0.0</v>
      </c>
      <c r="V158" s="63" t="e">
        <v>#N/A</v>
      </c>
      <c r="W158" s="63" t="e">
        <v>#N/A</v>
      </c>
      <c r="X158" s="63" t="e">
        <v>#N/A</v>
      </c>
      <c r="Y158" s="63" t="e">
        <v>#N/A</v>
      </c>
      <c r="Z158" s="67" t="e">
        <v>#N/A</v>
      </c>
    </row>
    <row r="159">
      <c r="A159" s="67"/>
      <c r="B159" s="67">
        <v>0.0</v>
      </c>
      <c r="C159" s="67">
        <v>0.0</v>
      </c>
      <c r="D159" s="67">
        <v>0.0</v>
      </c>
      <c r="E159" s="67">
        <v>0.0</v>
      </c>
      <c r="F159" s="67">
        <v>0.0</v>
      </c>
      <c r="G159" s="67" t="e">
        <v>#N/A</v>
      </c>
      <c r="H159" s="67" t="e">
        <v>#N/A</v>
      </c>
      <c r="I159" s="67" t="e">
        <v>#N/A</v>
      </c>
      <c r="J159" s="67" t="e">
        <v>#N/A</v>
      </c>
      <c r="K159" s="67" t="e">
        <v>#N/A</v>
      </c>
      <c r="L159" s="67" t="e">
        <v>#N/A</v>
      </c>
      <c r="M159" s="67" t="e">
        <v>#N/A</v>
      </c>
      <c r="O159" s="63" t="str">
        <f t="shared" si="1"/>
        <v>#N/A</v>
      </c>
      <c r="P159" s="63">
        <v>0.0</v>
      </c>
      <c r="Q159" s="63">
        <v>0.0</v>
      </c>
      <c r="R159" s="63">
        <v>0.0</v>
      </c>
      <c r="S159" s="67">
        <v>0.0</v>
      </c>
      <c r="T159" s="63" t="e">
        <v>#N/A</v>
      </c>
      <c r="U159" s="63" t="e">
        <v>#N/A</v>
      </c>
      <c r="V159" s="63" t="e">
        <v>#N/A</v>
      </c>
      <c r="W159" s="63" t="e">
        <v>#N/A</v>
      </c>
      <c r="X159" s="63" t="e">
        <v>#N/A</v>
      </c>
      <c r="Y159" s="63" t="e">
        <v>#N/A</v>
      </c>
      <c r="Z159" s="67" t="e">
        <v>#N/A</v>
      </c>
    </row>
    <row r="160">
      <c r="A160" s="67"/>
      <c r="B160" s="67">
        <v>0.0</v>
      </c>
      <c r="C160" s="67">
        <v>0.0</v>
      </c>
      <c r="D160" s="67">
        <v>0.0</v>
      </c>
      <c r="E160" s="67">
        <v>0.0</v>
      </c>
      <c r="F160" s="67">
        <v>0.0</v>
      </c>
      <c r="G160" s="67" t="e">
        <v>#N/A</v>
      </c>
      <c r="H160" s="67" t="e">
        <v>#N/A</v>
      </c>
      <c r="I160" s="67" t="e">
        <v>#N/A</v>
      </c>
      <c r="J160" s="67" t="e">
        <v>#N/A</v>
      </c>
      <c r="K160" s="67" t="e">
        <v>#N/A</v>
      </c>
      <c r="L160" s="67" t="e">
        <v>#N/A</v>
      </c>
      <c r="M160" s="67" t="e">
        <v>#N/A</v>
      </c>
      <c r="O160" s="63" t="str">
        <f t="shared" si="1"/>
        <v>#N/A</v>
      </c>
      <c r="P160" s="63">
        <v>0.0</v>
      </c>
      <c r="Q160" s="63">
        <v>0.0</v>
      </c>
      <c r="R160" s="63">
        <v>0.0</v>
      </c>
      <c r="S160" s="67">
        <v>0.0</v>
      </c>
      <c r="T160" s="63" t="e">
        <v>#N/A</v>
      </c>
      <c r="U160" s="63" t="e">
        <v>#N/A</v>
      </c>
      <c r="V160" s="63" t="e">
        <v>#N/A</v>
      </c>
      <c r="W160" s="63" t="e">
        <v>#N/A</v>
      </c>
      <c r="X160" s="63" t="e">
        <v>#N/A</v>
      </c>
      <c r="Y160" s="63" t="e">
        <v>#N/A</v>
      </c>
      <c r="Z160" s="67" t="e">
        <v>#N/A</v>
      </c>
    </row>
    <row r="161">
      <c r="A161" s="67"/>
      <c r="B161" s="67">
        <v>0.0</v>
      </c>
      <c r="C161" s="67">
        <v>0.0</v>
      </c>
      <c r="D161" s="67">
        <v>0.0</v>
      </c>
      <c r="E161" s="67">
        <v>0.0</v>
      </c>
      <c r="F161" s="67">
        <v>0.0</v>
      </c>
      <c r="G161" s="67">
        <v>0.0</v>
      </c>
      <c r="H161" s="67" t="e">
        <v>#N/A</v>
      </c>
      <c r="I161" s="67" t="e">
        <v>#N/A</v>
      </c>
      <c r="J161" s="67" t="e">
        <v>#N/A</v>
      </c>
      <c r="K161" s="67" t="e">
        <v>#N/A</v>
      </c>
      <c r="L161" s="67" t="e">
        <v>#N/A</v>
      </c>
      <c r="M161" s="67" t="e">
        <v>#N/A</v>
      </c>
      <c r="O161" s="63" t="str">
        <f t="shared" si="1"/>
        <v>#N/A</v>
      </c>
      <c r="P161" s="63">
        <v>0.0</v>
      </c>
      <c r="Q161" s="63">
        <v>0.0</v>
      </c>
      <c r="R161" s="63">
        <v>0.0</v>
      </c>
      <c r="S161" s="63">
        <v>0.0</v>
      </c>
      <c r="T161" s="67">
        <v>0.0</v>
      </c>
      <c r="U161" s="63" t="e">
        <v>#N/A</v>
      </c>
      <c r="V161" s="63" t="e">
        <v>#N/A</v>
      </c>
      <c r="W161" s="63" t="e">
        <v>#N/A</v>
      </c>
      <c r="X161" s="63" t="e">
        <v>#N/A</v>
      </c>
      <c r="Y161" s="63" t="e">
        <v>#N/A</v>
      </c>
      <c r="Z161" s="67" t="e">
        <v>#N/A</v>
      </c>
    </row>
    <row r="162">
      <c r="A162" s="67"/>
      <c r="B162" s="67">
        <v>0.0</v>
      </c>
      <c r="C162" s="67">
        <v>0.0</v>
      </c>
      <c r="D162" s="67">
        <v>0.0</v>
      </c>
      <c r="E162" s="67">
        <v>0.0</v>
      </c>
      <c r="F162" s="67">
        <v>0.0</v>
      </c>
      <c r="G162" s="67">
        <v>0.0</v>
      </c>
      <c r="H162" s="67">
        <v>0.0</v>
      </c>
      <c r="I162" s="67" t="e">
        <v>#N/A</v>
      </c>
      <c r="J162" s="67" t="e">
        <v>#N/A</v>
      </c>
      <c r="K162" s="67" t="e">
        <v>#N/A</v>
      </c>
      <c r="L162" s="67" t="e">
        <v>#N/A</v>
      </c>
      <c r="M162" s="67" t="e">
        <v>#N/A</v>
      </c>
      <c r="O162" s="63" t="str">
        <f t="shared" si="1"/>
        <v>#N/A</v>
      </c>
      <c r="P162" s="63">
        <v>0.0</v>
      </c>
      <c r="Q162" s="63">
        <v>0.0</v>
      </c>
      <c r="R162" s="63">
        <v>0.0</v>
      </c>
      <c r="S162" s="63">
        <v>0.0</v>
      </c>
      <c r="T162" s="63">
        <v>0.0</v>
      </c>
      <c r="U162" s="67">
        <v>0.0</v>
      </c>
      <c r="V162" s="63" t="e">
        <v>#N/A</v>
      </c>
      <c r="W162" s="63" t="e">
        <v>#N/A</v>
      </c>
      <c r="X162" s="63" t="e">
        <v>#N/A</v>
      </c>
      <c r="Y162" s="63" t="e">
        <v>#N/A</v>
      </c>
      <c r="Z162" s="67" t="e">
        <v>#N/A</v>
      </c>
    </row>
    <row r="163">
      <c r="A163" s="67"/>
      <c r="B163" s="67">
        <v>0.0</v>
      </c>
      <c r="C163" s="67">
        <v>0.0</v>
      </c>
      <c r="D163" s="67">
        <v>0.0</v>
      </c>
      <c r="E163" s="67">
        <v>0.0</v>
      </c>
      <c r="F163" s="67">
        <v>0.0</v>
      </c>
      <c r="G163" s="67">
        <v>0.0</v>
      </c>
      <c r="H163" s="67">
        <v>0.0</v>
      </c>
      <c r="I163" s="67">
        <v>0.0</v>
      </c>
      <c r="J163" s="67">
        <v>0.0</v>
      </c>
      <c r="K163" s="67" t="e">
        <v>#N/A</v>
      </c>
      <c r="L163" s="67" t="e">
        <v>#N/A</v>
      </c>
      <c r="M163" s="67" t="e">
        <v>#N/A</v>
      </c>
      <c r="O163" s="63" t="str">
        <f t="shared" si="1"/>
        <v>#N/A</v>
      </c>
      <c r="P163" s="63">
        <v>0.0</v>
      </c>
      <c r="Q163" s="63">
        <v>0.0</v>
      </c>
      <c r="R163" s="63">
        <v>0.0</v>
      </c>
      <c r="S163" s="63">
        <v>0.0</v>
      </c>
      <c r="T163" s="63">
        <v>0.0</v>
      </c>
      <c r="U163" s="63">
        <v>0.0</v>
      </c>
      <c r="V163" s="63">
        <v>0.0</v>
      </c>
      <c r="W163" s="67">
        <v>0.0</v>
      </c>
      <c r="X163" s="63" t="e">
        <v>#N/A</v>
      </c>
      <c r="Y163" s="63" t="e">
        <v>#N/A</v>
      </c>
      <c r="Z163" s="67" t="e">
        <v>#N/A</v>
      </c>
    </row>
    <row r="164">
      <c r="A164" s="67"/>
      <c r="B164" s="67">
        <v>0.0</v>
      </c>
      <c r="C164" s="67">
        <v>0.0</v>
      </c>
      <c r="D164" s="67">
        <v>0.0</v>
      </c>
      <c r="E164" s="67">
        <v>0.0</v>
      </c>
      <c r="F164" s="67">
        <v>0.0</v>
      </c>
      <c r="G164" s="67">
        <v>0.0</v>
      </c>
      <c r="H164" s="67" t="e">
        <v>#N/A</v>
      </c>
      <c r="I164" s="67" t="e">
        <v>#N/A</v>
      </c>
      <c r="J164" s="67" t="e">
        <v>#N/A</v>
      </c>
      <c r="K164" s="67" t="e">
        <v>#N/A</v>
      </c>
      <c r="L164" s="67" t="e">
        <v>#N/A</v>
      </c>
      <c r="M164" s="67" t="e">
        <v>#N/A</v>
      </c>
      <c r="O164" s="63" t="str">
        <f t="shared" si="1"/>
        <v>#N/A</v>
      </c>
      <c r="P164" s="63">
        <v>0.0</v>
      </c>
      <c r="Q164" s="63">
        <v>0.0</v>
      </c>
      <c r="R164" s="63">
        <v>0.0</v>
      </c>
      <c r="S164" s="63">
        <v>0.0</v>
      </c>
      <c r="T164" s="67">
        <v>0.0</v>
      </c>
      <c r="U164" s="63" t="e">
        <v>#N/A</v>
      </c>
      <c r="V164" s="63" t="e">
        <v>#N/A</v>
      </c>
      <c r="W164" s="63" t="e">
        <v>#N/A</v>
      </c>
      <c r="X164" s="63" t="e">
        <v>#N/A</v>
      </c>
      <c r="Y164" s="63" t="e">
        <v>#N/A</v>
      </c>
      <c r="Z164" s="67" t="e">
        <v>#N/A</v>
      </c>
    </row>
    <row r="165">
      <c r="A165" s="67"/>
      <c r="B165" s="67">
        <v>0.0</v>
      </c>
      <c r="C165" s="67">
        <v>0.0</v>
      </c>
      <c r="D165" s="67">
        <v>0.0</v>
      </c>
      <c r="E165" s="67">
        <v>0.0</v>
      </c>
      <c r="F165" s="67">
        <v>0.0</v>
      </c>
      <c r="G165" s="67">
        <v>0.0</v>
      </c>
      <c r="H165" s="67">
        <v>0.0</v>
      </c>
      <c r="I165" s="67" t="e">
        <v>#N/A</v>
      </c>
      <c r="J165" s="67" t="e">
        <v>#N/A</v>
      </c>
      <c r="K165" s="67" t="e">
        <v>#N/A</v>
      </c>
      <c r="L165" s="67" t="e">
        <v>#N/A</v>
      </c>
      <c r="M165" s="67" t="e">
        <v>#N/A</v>
      </c>
      <c r="O165" s="63" t="str">
        <f t="shared" si="1"/>
        <v>#N/A</v>
      </c>
      <c r="P165" s="63">
        <v>0.0</v>
      </c>
      <c r="Q165" s="63">
        <v>0.0</v>
      </c>
      <c r="R165" s="63">
        <v>0.0</v>
      </c>
      <c r="S165" s="63">
        <v>0.0</v>
      </c>
      <c r="T165" s="63">
        <v>0.0</v>
      </c>
      <c r="U165" s="67">
        <v>0.0</v>
      </c>
      <c r="V165" s="63" t="e">
        <v>#N/A</v>
      </c>
      <c r="W165" s="63" t="e">
        <v>#N/A</v>
      </c>
      <c r="X165" s="63" t="e">
        <v>#N/A</v>
      </c>
      <c r="Y165" s="63" t="e">
        <v>#N/A</v>
      </c>
      <c r="Z165" s="67" t="e">
        <v>#N/A</v>
      </c>
    </row>
    <row r="166">
      <c r="A166" s="220">
        <v>44048.0</v>
      </c>
      <c r="B166" s="67">
        <v>26.0</v>
      </c>
      <c r="C166" s="67">
        <v>26.0</v>
      </c>
      <c r="D166" s="67">
        <v>26.0</v>
      </c>
      <c r="E166" s="67">
        <v>26.0</v>
      </c>
      <c r="F166" s="67">
        <v>26.0</v>
      </c>
      <c r="G166" s="67">
        <v>26.0</v>
      </c>
      <c r="H166" s="67">
        <v>26.0</v>
      </c>
      <c r="I166" s="67">
        <v>26.0</v>
      </c>
      <c r="J166" s="67">
        <v>18.0</v>
      </c>
      <c r="K166" s="67">
        <v>18.0</v>
      </c>
      <c r="L166" s="67">
        <v>1.0</v>
      </c>
      <c r="M166" s="67">
        <v>0.0</v>
      </c>
      <c r="O166" s="63">
        <f t="shared" si="1"/>
        <v>26</v>
      </c>
      <c r="P166" s="63">
        <v>0.0</v>
      </c>
      <c r="Q166" s="63">
        <v>0.0</v>
      </c>
      <c r="R166" s="63">
        <v>0.0</v>
      </c>
      <c r="S166" s="63">
        <v>0.0</v>
      </c>
      <c r="T166" s="63">
        <v>0.0</v>
      </c>
      <c r="U166" s="63">
        <v>0.0</v>
      </c>
      <c r="V166" s="63">
        <v>8.0</v>
      </c>
      <c r="W166" s="63">
        <v>0.0</v>
      </c>
      <c r="X166" s="63">
        <v>17.0</v>
      </c>
      <c r="Y166" s="63">
        <v>1.0</v>
      </c>
      <c r="Z166" s="67">
        <v>0.0</v>
      </c>
    </row>
    <row r="167">
      <c r="A167" s="221">
        <v>44180.0</v>
      </c>
      <c r="B167" s="67">
        <v>1.0</v>
      </c>
      <c r="C167" s="67">
        <v>1.0</v>
      </c>
      <c r="D167" s="67">
        <v>1.0</v>
      </c>
      <c r="E167" s="67">
        <v>1.0</v>
      </c>
      <c r="F167" s="67" t="e">
        <v>#N/A</v>
      </c>
      <c r="G167" s="67" t="e">
        <v>#N/A</v>
      </c>
      <c r="H167" s="67" t="e">
        <v>#N/A</v>
      </c>
      <c r="I167" s="67" t="e">
        <v>#N/A</v>
      </c>
      <c r="J167" s="67" t="e">
        <v>#N/A</v>
      </c>
      <c r="K167" s="67" t="e">
        <v>#N/A</v>
      </c>
      <c r="L167" s="67" t="e">
        <v>#N/A</v>
      </c>
      <c r="M167" s="67" t="e">
        <v>#N/A</v>
      </c>
      <c r="O167" s="63" t="str">
        <f t="shared" si="1"/>
        <v>#N/A</v>
      </c>
      <c r="P167" s="63">
        <v>0.0</v>
      </c>
      <c r="Q167" s="63">
        <v>0.0</v>
      </c>
      <c r="R167" s="67">
        <v>1.0</v>
      </c>
      <c r="S167" s="63" t="e">
        <v>#N/A</v>
      </c>
      <c r="T167" s="63" t="e">
        <v>#N/A</v>
      </c>
      <c r="U167" s="63" t="e">
        <v>#N/A</v>
      </c>
      <c r="V167" s="63" t="e">
        <v>#N/A</v>
      </c>
      <c r="W167" s="63" t="e">
        <v>#N/A</v>
      </c>
      <c r="X167" s="63" t="e">
        <v>#N/A</v>
      </c>
      <c r="Y167" s="63" t="e">
        <v>#N/A</v>
      </c>
      <c r="Z167" s="67" t="e">
        <v>#N/A</v>
      </c>
    </row>
    <row r="168">
      <c r="A168" s="67"/>
      <c r="B168" s="67">
        <v>0.0</v>
      </c>
      <c r="C168" s="67">
        <v>0.0</v>
      </c>
      <c r="D168" s="67">
        <v>0.0</v>
      </c>
      <c r="E168" s="67">
        <v>0.0</v>
      </c>
      <c r="F168" s="67">
        <v>0.0</v>
      </c>
      <c r="G168" s="67">
        <v>0.0</v>
      </c>
      <c r="H168" s="67">
        <v>0.0</v>
      </c>
      <c r="I168" s="67">
        <v>0.0</v>
      </c>
      <c r="J168" s="67">
        <v>0.0</v>
      </c>
      <c r="K168" s="67">
        <v>0.0</v>
      </c>
      <c r="L168" s="67">
        <v>0.0</v>
      </c>
      <c r="M168" s="67" t="e">
        <v>#N/A</v>
      </c>
      <c r="O168" s="63" t="str">
        <f t="shared" si="1"/>
        <v>#N/A</v>
      </c>
      <c r="P168" s="63">
        <v>0.0</v>
      </c>
      <c r="Q168" s="63">
        <v>0.0</v>
      </c>
      <c r="R168" s="63">
        <v>0.0</v>
      </c>
      <c r="S168" s="63">
        <v>0.0</v>
      </c>
      <c r="T168" s="63">
        <v>0.0</v>
      </c>
      <c r="U168" s="63">
        <v>0.0</v>
      </c>
      <c r="V168" s="63">
        <v>0.0</v>
      </c>
      <c r="W168" s="63">
        <v>0.0</v>
      </c>
      <c r="X168" s="63">
        <v>0.0</v>
      </c>
      <c r="Y168" s="67">
        <v>0.0</v>
      </c>
      <c r="Z168" s="67" t="e">
        <v>#N/A</v>
      </c>
    </row>
    <row r="169">
      <c r="A169" s="67"/>
      <c r="B169" s="67">
        <v>0.0</v>
      </c>
      <c r="C169" s="67">
        <v>0.0</v>
      </c>
      <c r="D169" s="67">
        <v>0.0</v>
      </c>
      <c r="E169" s="67">
        <v>0.0</v>
      </c>
      <c r="F169" s="67">
        <v>0.0</v>
      </c>
      <c r="G169" s="67">
        <v>0.0</v>
      </c>
      <c r="H169" s="67">
        <v>0.0</v>
      </c>
      <c r="I169" s="67">
        <v>0.0</v>
      </c>
      <c r="J169" s="67">
        <v>0.0</v>
      </c>
      <c r="K169" s="67">
        <v>0.0</v>
      </c>
      <c r="L169" s="67">
        <v>0.0</v>
      </c>
      <c r="M169" s="67">
        <v>0.0</v>
      </c>
      <c r="O169" s="63">
        <f t="shared" si="1"/>
        <v>0</v>
      </c>
      <c r="P169" s="63">
        <v>0.0</v>
      </c>
      <c r="Q169" s="63">
        <v>0.0</v>
      </c>
      <c r="R169" s="63">
        <v>0.0</v>
      </c>
      <c r="S169" s="63">
        <v>0.0</v>
      </c>
      <c r="T169" s="63">
        <v>0.0</v>
      </c>
      <c r="U169" s="63">
        <v>0.0</v>
      </c>
      <c r="V169" s="63">
        <v>0.0</v>
      </c>
      <c r="W169" s="63">
        <v>0.0</v>
      </c>
      <c r="X169" s="63">
        <v>0.0</v>
      </c>
      <c r="Y169" s="63">
        <v>0.0</v>
      </c>
      <c r="Z169" s="67">
        <v>0.0</v>
      </c>
    </row>
    <row r="170">
      <c r="A170" s="67"/>
      <c r="B170" s="67">
        <v>0.0</v>
      </c>
      <c r="C170" s="67">
        <v>0.0</v>
      </c>
      <c r="D170" s="67">
        <v>0.0</v>
      </c>
      <c r="E170" s="67">
        <v>0.0</v>
      </c>
      <c r="F170" s="67">
        <v>0.0</v>
      </c>
      <c r="G170" s="67">
        <v>0.0</v>
      </c>
      <c r="H170" s="67">
        <v>0.0</v>
      </c>
      <c r="I170" s="67">
        <v>0.0</v>
      </c>
      <c r="J170" s="67">
        <v>0.0</v>
      </c>
      <c r="K170" s="67" t="e">
        <v>#N/A</v>
      </c>
      <c r="L170" s="67" t="e">
        <v>#N/A</v>
      </c>
      <c r="M170" s="67" t="e">
        <v>#N/A</v>
      </c>
      <c r="O170" s="63" t="str">
        <f t="shared" si="1"/>
        <v>#N/A</v>
      </c>
      <c r="P170" s="63">
        <v>0.0</v>
      </c>
      <c r="Q170" s="63">
        <v>0.0</v>
      </c>
      <c r="R170" s="63">
        <v>0.0</v>
      </c>
      <c r="S170" s="63">
        <v>0.0</v>
      </c>
      <c r="T170" s="63">
        <v>0.0</v>
      </c>
      <c r="U170" s="63">
        <v>0.0</v>
      </c>
      <c r="V170" s="63">
        <v>0.0</v>
      </c>
      <c r="W170" s="67">
        <v>0.0</v>
      </c>
      <c r="X170" s="63" t="e">
        <v>#N/A</v>
      </c>
      <c r="Y170" s="63" t="e">
        <v>#N/A</v>
      </c>
      <c r="Z170" s="67" t="e">
        <v>#N/A</v>
      </c>
    </row>
    <row r="171">
      <c r="A171" s="67"/>
      <c r="B171" s="67">
        <v>0.0</v>
      </c>
      <c r="C171" s="67">
        <v>0.0</v>
      </c>
      <c r="D171" s="67">
        <v>0.0</v>
      </c>
      <c r="E171" s="67">
        <v>0.0</v>
      </c>
      <c r="F171" s="67">
        <v>0.0</v>
      </c>
      <c r="G171" s="67">
        <v>0.0</v>
      </c>
      <c r="H171" s="67">
        <v>0.0</v>
      </c>
      <c r="I171" s="67">
        <v>0.0</v>
      </c>
      <c r="J171" s="67" t="e">
        <v>#N/A</v>
      </c>
      <c r="K171" s="67" t="e">
        <v>#N/A</v>
      </c>
      <c r="L171" s="67" t="e">
        <v>#N/A</v>
      </c>
      <c r="M171" s="67" t="e">
        <v>#N/A</v>
      </c>
      <c r="O171" s="63" t="str">
        <f t="shared" si="1"/>
        <v>#N/A</v>
      </c>
      <c r="P171" s="63">
        <v>0.0</v>
      </c>
      <c r="Q171" s="63">
        <v>0.0</v>
      </c>
      <c r="R171" s="63">
        <v>0.0</v>
      </c>
      <c r="S171" s="63">
        <v>0.0</v>
      </c>
      <c r="T171" s="63">
        <v>0.0</v>
      </c>
      <c r="U171" s="63">
        <v>0.0</v>
      </c>
      <c r="V171" s="67">
        <v>0.0</v>
      </c>
      <c r="W171" s="63" t="e">
        <v>#N/A</v>
      </c>
      <c r="X171" s="63" t="e">
        <v>#N/A</v>
      </c>
      <c r="Y171" s="63" t="e">
        <v>#N/A</v>
      </c>
      <c r="Z171" s="67" t="e">
        <v>#N/A</v>
      </c>
    </row>
    <row r="172">
      <c r="A172" s="67"/>
      <c r="B172" s="67">
        <v>0.0</v>
      </c>
      <c r="C172" s="67">
        <v>0.0</v>
      </c>
      <c r="D172" s="67">
        <v>0.0</v>
      </c>
      <c r="E172" s="67">
        <v>0.0</v>
      </c>
      <c r="F172" s="67">
        <v>0.0</v>
      </c>
      <c r="G172" s="67">
        <v>0.0</v>
      </c>
      <c r="H172" s="67">
        <v>0.0</v>
      </c>
      <c r="I172" s="67">
        <v>0.0</v>
      </c>
      <c r="J172" s="67">
        <v>0.0</v>
      </c>
      <c r="K172" s="67">
        <v>0.0</v>
      </c>
      <c r="L172" s="67" t="e">
        <v>#N/A</v>
      </c>
      <c r="M172" s="67" t="e">
        <v>#N/A</v>
      </c>
      <c r="O172" s="63" t="str">
        <f t="shared" si="1"/>
        <v>#N/A</v>
      </c>
      <c r="P172" s="63">
        <v>0.0</v>
      </c>
      <c r="Q172" s="63">
        <v>0.0</v>
      </c>
      <c r="R172" s="63">
        <v>0.0</v>
      </c>
      <c r="S172" s="63">
        <v>0.0</v>
      </c>
      <c r="T172" s="63">
        <v>0.0</v>
      </c>
      <c r="U172" s="63">
        <v>0.0</v>
      </c>
      <c r="V172" s="63">
        <v>0.0</v>
      </c>
      <c r="W172" s="63">
        <v>0.0</v>
      </c>
      <c r="X172" s="67">
        <v>0.0</v>
      </c>
      <c r="Y172" s="63" t="e">
        <v>#N/A</v>
      </c>
      <c r="Z172" s="67" t="e">
        <v>#N/A</v>
      </c>
    </row>
    <row r="173">
      <c r="A173" s="67"/>
      <c r="B173" s="67">
        <v>0.0</v>
      </c>
      <c r="C173" s="67">
        <v>0.0</v>
      </c>
      <c r="D173" s="67">
        <v>0.0</v>
      </c>
      <c r="E173" s="67">
        <v>0.0</v>
      </c>
      <c r="F173" s="67">
        <v>0.0</v>
      </c>
      <c r="G173" s="67">
        <v>0.0</v>
      </c>
      <c r="H173" s="67">
        <v>0.0</v>
      </c>
      <c r="I173" s="67">
        <v>0.0</v>
      </c>
      <c r="J173" s="67" t="e">
        <v>#N/A</v>
      </c>
      <c r="K173" s="67" t="e">
        <v>#N/A</v>
      </c>
      <c r="L173" s="67" t="e">
        <v>#N/A</v>
      </c>
      <c r="M173" s="67" t="e">
        <v>#N/A</v>
      </c>
      <c r="O173" s="63" t="str">
        <f t="shared" si="1"/>
        <v>#N/A</v>
      </c>
      <c r="P173" s="63">
        <v>0.0</v>
      </c>
      <c r="Q173" s="63">
        <v>0.0</v>
      </c>
      <c r="R173" s="63">
        <v>0.0</v>
      </c>
      <c r="S173" s="63">
        <v>0.0</v>
      </c>
      <c r="T173" s="63">
        <v>0.0</v>
      </c>
      <c r="U173" s="63">
        <v>0.0</v>
      </c>
      <c r="V173" s="67">
        <v>0.0</v>
      </c>
      <c r="W173" s="63" t="e">
        <v>#N/A</v>
      </c>
      <c r="X173" s="63" t="e">
        <v>#N/A</v>
      </c>
      <c r="Y173" s="63" t="e">
        <v>#N/A</v>
      </c>
      <c r="Z173" s="67" t="e">
        <v>#N/A</v>
      </c>
    </row>
    <row r="174">
      <c r="A174" s="67"/>
      <c r="B174" s="67">
        <v>0.0</v>
      </c>
      <c r="C174" s="67">
        <v>0.0</v>
      </c>
      <c r="D174" s="67">
        <v>0.0</v>
      </c>
      <c r="E174" s="67">
        <v>0.0</v>
      </c>
      <c r="F174" s="67">
        <v>0.0</v>
      </c>
      <c r="G174" s="67" t="e">
        <v>#N/A</v>
      </c>
      <c r="H174" s="67" t="e">
        <v>#N/A</v>
      </c>
      <c r="I174" s="67" t="e">
        <v>#N/A</v>
      </c>
      <c r="J174" s="67" t="e">
        <v>#N/A</v>
      </c>
      <c r="K174" s="67" t="e">
        <v>#N/A</v>
      </c>
      <c r="L174" s="67" t="e">
        <v>#N/A</v>
      </c>
      <c r="M174" s="67" t="e">
        <v>#N/A</v>
      </c>
      <c r="O174" s="63" t="str">
        <f t="shared" si="1"/>
        <v>#N/A</v>
      </c>
      <c r="P174" s="63">
        <v>0.0</v>
      </c>
      <c r="Q174" s="63">
        <v>0.0</v>
      </c>
      <c r="R174" s="63">
        <v>0.0</v>
      </c>
      <c r="S174" s="67">
        <v>0.0</v>
      </c>
      <c r="T174" s="63" t="e">
        <v>#N/A</v>
      </c>
      <c r="U174" s="63" t="e">
        <v>#N/A</v>
      </c>
      <c r="V174" s="63" t="e">
        <v>#N/A</v>
      </c>
      <c r="W174" s="63" t="e">
        <v>#N/A</v>
      </c>
      <c r="X174" s="63" t="e">
        <v>#N/A</v>
      </c>
      <c r="Y174" s="63" t="e">
        <v>#N/A</v>
      </c>
      <c r="Z174" s="67" t="e">
        <v>#N/A</v>
      </c>
    </row>
    <row r="175">
      <c r="A175" s="221">
        <v>44006.0</v>
      </c>
      <c r="B175" s="67">
        <v>3.0</v>
      </c>
      <c r="C175" s="67">
        <v>3.0</v>
      </c>
      <c r="D175" s="67">
        <v>3.0</v>
      </c>
      <c r="E175" s="67">
        <v>3.0</v>
      </c>
      <c r="F175" s="67">
        <v>3.0</v>
      </c>
      <c r="G175" s="67">
        <v>3.0</v>
      </c>
      <c r="H175" s="67">
        <v>3.0</v>
      </c>
      <c r="I175" s="67">
        <v>3.0</v>
      </c>
      <c r="J175" s="67">
        <v>3.0</v>
      </c>
      <c r="K175" s="67">
        <v>3.0</v>
      </c>
      <c r="L175" s="67">
        <v>2.0</v>
      </c>
      <c r="M175" s="67">
        <v>2.0</v>
      </c>
      <c r="O175" s="63">
        <f t="shared" si="1"/>
        <v>3</v>
      </c>
      <c r="P175" s="63">
        <v>0.0</v>
      </c>
      <c r="Q175" s="63">
        <v>0.0</v>
      </c>
      <c r="R175" s="63">
        <v>0.0</v>
      </c>
      <c r="S175" s="63">
        <v>0.0</v>
      </c>
      <c r="T175" s="63">
        <v>0.0</v>
      </c>
      <c r="U175" s="63">
        <v>0.0</v>
      </c>
      <c r="V175" s="63">
        <v>0.0</v>
      </c>
      <c r="W175" s="63">
        <v>0.0</v>
      </c>
      <c r="X175" s="63">
        <v>1.0</v>
      </c>
      <c r="Y175" s="63">
        <v>0.0</v>
      </c>
      <c r="Z175" s="67">
        <v>2.0</v>
      </c>
    </row>
    <row r="176">
      <c r="A176" s="67"/>
      <c r="B176" s="67">
        <v>0.0</v>
      </c>
      <c r="C176" s="67">
        <v>0.0</v>
      </c>
      <c r="D176" s="67">
        <v>0.0</v>
      </c>
      <c r="E176" s="67">
        <v>0.0</v>
      </c>
      <c r="F176" s="67">
        <v>0.0</v>
      </c>
      <c r="G176" s="67">
        <v>0.0</v>
      </c>
      <c r="H176" s="67" t="e">
        <v>#N/A</v>
      </c>
      <c r="I176" s="67" t="e">
        <v>#N/A</v>
      </c>
      <c r="J176" s="67" t="e">
        <v>#N/A</v>
      </c>
      <c r="K176" s="67" t="e">
        <v>#N/A</v>
      </c>
      <c r="L176" s="67" t="e">
        <v>#N/A</v>
      </c>
      <c r="M176" s="67" t="e">
        <v>#N/A</v>
      </c>
      <c r="O176" s="63" t="str">
        <f t="shared" si="1"/>
        <v>#N/A</v>
      </c>
      <c r="P176" s="63">
        <v>0.0</v>
      </c>
      <c r="Q176" s="63">
        <v>0.0</v>
      </c>
      <c r="R176" s="63">
        <v>0.0</v>
      </c>
      <c r="S176" s="63">
        <v>0.0</v>
      </c>
      <c r="T176" s="67">
        <v>0.0</v>
      </c>
      <c r="U176" s="63" t="e">
        <v>#N/A</v>
      </c>
      <c r="V176" s="63" t="e">
        <v>#N/A</v>
      </c>
      <c r="W176" s="63" t="e">
        <v>#N/A</v>
      </c>
      <c r="X176" s="63" t="e">
        <v>#N/A</v>
      </c>
      <c r="Y176" s="63" t="e">
        <v>#N/A</v>
      </c>
      <c r="Z176" s="67" t="e">
        <v>#N/A</v>
      </c>
    </row>
    <row r="177">
      <c r="A177" s="67"/>
      <c r="B177" s="67">
        <v>0.0</v>
      </c>
      <c r="C177" s="67">
        <v>0.0</v>
      </c>
      <c r="D177" s="67">
        <v>0.0</v>
      </c>
      <c r="E177" s="67">
        <v>0.0</v>
      </c>
      <c r="F177" s="67">
        <v>0.0</v>
      </c>
      <c r="G177" s="67" t="e">
        <v>#N/A</v>
      </c>
      <c r="H177" s="67" t="e">
        <v>#N/A</v>
      </c>
      <c r="I177" s="67" t="e">
        <v>#N/A</v>
      </c>
      <c r="J177" s="67" t="e">
        <v>#N/A</v>
      </c>
      <c r="K177" s="67" t="e">
        <v>#N/A</v>
      </c>
      <c r="L177" s="67" t="e">
        <v>#N/A</v>
      </c>
      <c r="M177" s="67" t="e">
        <v>#N/A</v>
      </c>
      <c r="O177" s="63" t="str">
        <f t="shared" si="1"/>
        <v>#N/A</v>
      </c>
      <c r="P177" s="63">
        <v>0.0</v>
      </c>
      <c r="Q177" s="63">
        <v>0.0</v>
      </c>
      <c r="R177" s="63">
        <v>0.0</v>
      </c>
      <c r="S177" s="67">
        <v>0.0</v>
      </c>
      <c r="T177" s="63" t="e">
        <v>#N/A</v>
      </c>
      <c r="U177" s="63" t="e">
        <v>#N/A</v>
      </c>
      <c r="V177" s="63" t="e">
        <v>#N/A</v>
      </c>
      <c r="W177" s="63" t="e">
        <v>#N/A</v>
      </c>
      <c r="X177" s="63" t="e">
        <v>#N/A</v>
      </c>
      <c r="Y177" s="63" t="e">
        <v>#N/A</v>
      </c>
      <c r="Z177" s="67" t="e">
        <v>#N/A</v>
      </c>
    </row>
    <row r="178">
      <c r="A178" s="220">
        <v>44167.0</v>
      </c>
      <c r="B178" s="67">
        <v>35.0</v>
      </c>
      <c r="C178" s="67">
        <v>35.0</v>
      </c>
      <c r="D178" s="67">
        <v>35.0</v>
      </c>
      <c r="E178" s="67">
        <v>35.0</v>
      </c>
      <c r="F178" s="67">
        <v>35.0</v>
      </c>
      <c r="G178" s="67">
        <v>24.0</v>
      </c>
      <c r="H178" s="67">
        <v>17.0</v>
      </c>
      <c r="I178" s="67">
        <v>1.0</v>
      </c>
      <c r="J178" s="67">
        <v>1.0</v>
      </c>
      <c r="K178" s="67">
        <v>1.0</v>
      </c>
      <c r="L178" s="67">
        <v>1.0</v>
      </c>
      <c r="M178" s="67">
        <v>0.0</v>
      </c>
      <c r="O178" s="63">
        <f t="shared" si="1"/>
        <v>35</v>
      </c>
      <c r="P178" s="63">
        <v>0.0</v>
      </c>
      <c r="Q178" s="63">
        <v>0.0</v>
      </c>
      <c r="R178" s="63">
        <v>0.0</v>
      </c>
      <c r="S178" s="63">
        <v>11.0</v>
      </c>
      <c r="T178" s="63">
        <v>7.0</v>
      </c>
      <c r="U178" s="63">
        <v>16.0</v>
      </c>
      <c r="V178" s="63">
        <v>0.0</v>
      </c>
      <c r="W178" s="63">
        <v>0.0</v>
      </c>
      <c r="X178" s="63">
        <v>0.0</v>
      </c>
      <c r="Y178" s="63">
        <v>1.0</v>
      </c>
      <c r="Z178" s="67">
        <v>0.0</v>
      </c>
    </row>
    <row r="179">
      <c r="A179" s="220">
        <v>44167.0</v>
      </c>
      <c r="B179" s="67">
        <v>1.0</v>
      </c>
      <c r="C179" s="67">
        <v>1.0</v>
      </c>
      <c r="D179" s="67">
        <v>1.0</v>
      </c>
      <c r="E179" s="67">
        <v>1.0</v>
      </c>
      <c r="F179" s="67">
        <v>1.0</v>
      </c>
      <c r="G179" s="67">
        <v>0.0</v>
      </c>
      <c r="H179" s="67">
        <v>0.0</v>
      </c>
      <c r="I179" s="67">
        <v>0.0</v>
      </c>
      <c r="J179" s="67">
        <v>0.0</v>
      </c>
      <c r="K179" s="67">
        <v>0.0</v>
      </c>
      <c r="L179" s="67">
        <v>0.0</v>
      </c>
      <c r="M179" s="67">
        <v>0.0</v>
      </c>
      <c r="O179" s="63">
        <f t="shared" si="1"/>
        <v>1</v>
      </c>
      <c r="P179" s="63">
        <v>0.0</v>
      </c>
      <c r="Q179" s="63">
        <v>0.0</v>
      </c>
      <c r="R179" s="63">
        <v>0.0</v>
      </c>
      <c r="S179" s="63">
        <v>1.0</v>
      </c>
      <c r="T179" s="63">
        <v>0.0</v>
      </c>
      <c r="U179" s="63">
        <v>0.0</v>
      </c>
      <c r="V179" s="63">
        <v>0.0</v>
      </c>
      <c r="W179" s="63">
        <v>0.0</v>
      </c>
      <c r="X179" s="63">
        <v>0.0</v>
      </c>
      <c r="Y179" s="63">
        <v>0.0</v>
      </c>
      <c r="Z179" s="67">
        <v>0.0</v>
      </c>
    </row>
    <row r="180">
      <c r="A180" s="67"/>
      <c r="B180" s="67">
        <v>0.0</v>
      </c>
      <c r="C180" s="67">
        <v>0.0</v>
      </c>
      <c r="D180" s="67">
        <v>0.0</v>
      </c>
      <c r="E180" s="67">
        <v>0.0</v>
      </c>
      <c r="F180" s="67">
        <v>0.0</v>
      </c>
      <c r="G180" s="67">
        <v>0.0</v>
      </c>
      <c r="H180" s="67">
        <v>0.0</v>
      </c>
      <c r="I180" s="67" t="e">
        <v>#N/A</v>
      </c>
      <c r="J180" s="67" t="e">
        <v>#N/A</v>
      </c>
      <c r="K180" s="67" t="e">
        <v>#N/A</v>
      </c>
      <c r="L180" s="67" t="e">
        <v>#N/A</v>
      </c>
      <c r="M180" s="67" t="e">
        <v>#N/A</v>
      </c>
      <c r="O180" s="63" t="str">
        <f t="shared" si="1"/>
        <v>#N/A</v>
      </c>
      <c r="P180" s="63">
        <v>0.0</v>
      </c>
      <c r="Q180" s="63">
        <v>0.0</v>
      </c>
      <c r="R180" s="63">
        <v>0.0</v>
      </c>
      <c r="S180" s="63">
        <v>0.0</v>
      </c>
      <c r="T180" s="63">
        <v>0.0</v>
      </c>
      <c r="U180" s="67">
        <v>0.0</v>
      </c>
      <c r="V180" s="63" t="e">
        <v>#N/A</v>
      </c>
      <c r="W180" s="63" t="e">
        <v>#N/A</v>
      </c>
      <c r="X180" s="63" t="e">
        <v>#N/A</v>
      </c>
      <c r="Y180" s="63" t="e">
        <v>#N/A</v>
      </c>
      <c r="Z180" s="67" t="e">
        <v>#N/A</v>
      </c>
    </row>
    <row r="181">
      <c r="A181" s="67"/>
      <c r="B181" s="67">
        <v>0.0</v>
      </c>
      <c r="C181" s="67">
        <v>0.0</v>
      </c>
      <c r="D181" s="67">
        <v>0.0</v>
      </c>
      <c r="E181" s="67">
        <v>0.0</v>
      </c>
      <c r="F181" s="67">
        <v>0.0</v>
      </c>
      <c r="G181" s="67">
        <v>0.0</v>
      </c>
      <c r="H181" s="67">
        <v>0.0</v>
      </c>
      <c r="I181" s="67">
        <v>0.0</v>
      </c>
      <c r="J181" s="67">
        <v>0.0</v>
      </c>
      <c r="K181" s="67">
        <v>0.0</v>
      </c>
      <c r="L181" s="67">
        <v>0.0</v>
      </c>
      <c r="M181" s="67" t="e">
        <v>#N/A</v>
      </c>
      <c r="O181" s="63" t="str">
        <f t="shared" si="1"/>
        <v>#N/A</v>
      </c>
      <c r="P181" s="63">
        <v>0.0</v>
      </c>
      <c r="Q181" s="63">
        <v>0.0</v>
      </c>
      <c r="R181" s="63">
        <v>0.0</v>
      </c>
      <c r="S181" s="63">
        <v>0.0</v>
      </c>
      <c r="T181" s="63">
        <v>0.0</v>
      </c>
      <c r="U181" s="63">
        <v>0.0</v>
      </c>
      <c r="V181" s="63">
        <v>0.0</v>
      </c>
      <c r="W181" s="63">
        <v>0.0</v>
      </c>
      <c r="X181" s="63">
        <v>0.0</v>
      </c>
      <c r="Y181" s="67">
        <v>0.0</v>
      </c>
      <c r="Z181" s="67" t="e">
        <v>#N/A</v>
      </c>
    </row>
    <row r="182">
      <c r="A182" s="221">
        <v>44160.0</v>
      </c>
      <c r="B182" s="67">
        <v>136.0</v>
      </c>
      <c r="C182" s="67">
        <v>136.0</v>
      </c>
      <c r="D182" s="67">
        <v>136.0</v>
      </c>
      <c r="E182" s="67">
        <v>136.0</v>
      </c>
      <c r="F182" s="67">
        <v>136.0</v>
      </c>
      <c r="G182" s="67">
        <v>133.0</v>
      </c>
      <c r="H182" s="67">
        <v>2.0</v>
      </c>
      <c r="I182" s="67" t="e">
        <v>#N/A</v>
      </c>
      <c r="J182" s="67" t="e">
        <v>#N/A</v>
      </c>
      <c r="K182" s="67" t="e">
        <v>#N/A</v>
      </c>
      <c r="L182" s="67" t="e">
        <v>#N/A</v>
      </c>
      <c r="M182" s="67" t="e">
        <v>#N/A</v>
      </c>
      <c r="O182" s="63" t="str">
        <f t="shared" si="1"/>
        <v>#N/A</v>
      </c>
      <c r="P182" s="63">
        <v>0.0</v>
      </c>
      <c r="Q182" s="63">
        <v>0.0</v>
      </c>
      <c r="R182" s="63">
        <v>0.0</v>
      </c>
      <c r="S182" s="63">
        <v>3.0</v>
      </c>
      <c r="T182" s="63">
        <v>131.0</v>
      </c>
      <c r="U182" s="67">
        <v>2.0</v>
      </c>
      <c r="V182" s="63" t="e">
        <v>#N/A</v>
      </c>
      <c r="W182" s="63" t="e">
        <v>#N/A</v>
      </c>
      <c r="X182" s="63" t="e">
        <v>#N/A</v>
      </c>
      <c r="Y182" s="63" t="e">
        <v>#N/A</v>
      </c>
      <c r="Z182" s="67" t="e">
        <v>#N/A</v>
      </c>
    </row>
    <row r="183">
      <c r="A183" s="67"/>
      <c r="B183" s="67">
        <v>0.0</v>
      </c>
      <c r="C183" s="67">
        <v>0.0</v>
      </c>
      <c r="D183" s="67">
        <v>0.0</v>
      </c>
      <c r="E183" s="67">
        <v>0.0</v>
      </c>
      <c r="F183" s="67">
        <v>0.0</v>
      </c>
      <c r="G183" s="67">
        <v>0.0</v>
      </c>
      <c r="H183" s="67" t="e">
        <v>#N/A</v>
      </c>
      <c r="I183" s="67" t="e">
        <v>#N/A</v>
      </c>
      <c r="J183" s="67" t="e">
        <v>#N/A</v>
      </c>
      <c r="K183" s="67" t="e">
        <v>#N/A</v>
      </c>
      <c r="L183" s="67" t="e">
        <v>#N/A</v>
      </c>
      <c r="M183" s="67" t="e">
        <v>#N/A</v>
      </c>
      <c r="O183" s="63" t="str">
        <f t="shared" si="1"/>
        <v>#N/A</v>
      </c>
      <c r="P183" s="63">
        <v>0.0</v>
      </c>
      <c r="Q183" s="63">
        <v>0.0</v>
      </c>
      <c r="R183" s="63">
        <v>0.0</v>
      </c>
      <c r="S183" s="63">
        <v>0.0</v>
      </c>
      <c r="T183" s="67">
        <v>0.0</v>
      </c>
      <c r="U183" s="63" t="e">
        <v>#N/A</v>
      </c>
      <c r="V183" s="63" t="e">
        <v>#N/A</v>
      </c>
      <c r="W183" s="63" t="e">
        <v>#N/A</v>
      </c>
      <c r="X183" s="63" t="e">
        <v>#N/A</v>
      </c>
      <c r="Y183" s="63" t="e">
        <v>#N/A</v>
      </c>
      <c r="Z183" s="67" t="e">
        <v>#N/A</v>
      </c>
    </row>
    <row r="184">
      <c r="A184" s="221">
        <v>44159.0</v>
      </c>
      <c r="B184" s="67">
        <v>85.0</v>
      </c>
      <c r="C184" s="67">
        <v>85.0</v>
      </c>
      <c r="D184" s="67">
        <v>85.0</v>
      </c>
      <c r="E184" s="67">
        <v>85.0</v>
      </c>
      <c r="F184" s="67">
        <v>85.0</v>
      </c>
      <c r="G184" s="67">
        <v>76.0</v>
      </c>
      <c r="H184" s="67">
        <v>51.0</v>
      </c>
      <c r="I184" s="67">
        <v>22.0</v>
      </c>
      <c r="J184" s="67">
        <v>12.0</v>
      </c>
      <c r="K184" s="67">
        <v>1.0</v>
      </c>
      <c r="L184" s="67">
        <v>1.0</v>
      </c>
      <c r="M184" s="67">
        <v>1.0</v>
      </c>
      <c r="O184" s="63">
        <f t="shared" si="1"/>
        <v>85</v>
      </c>
      <c r="P184" s="63">
        <v>0.0</v>
      </c>
      <c r="Q184" s="63">
        <v>0.0</v>
      </c>
      <c r="R184" s="63">
        <v>0.0</v>
      </c>
      <c r="S184" s="63">
        <v>9.0</v>
      </c>
      <c r="T184" s="63">
        <v>25.0</v>
      </c>
      <c r="U184" s="63">
        <v>29.0</v>
      </c>
      <c r="V184" s="63">
        <v>10.0</v>
      </c>
      <c r="W184" s="63">
        <v>11.0</v>
      </c>
      <c r="X184" s="63">
        <v>0.0</v>
      </c>
      <c r="Y184" s="63">
        <v>0.0</v>
      </c>
      <c r="Z184" s="67">
        <v>1.0</v>
      </c>
    </row>
    <row r="185">
      <c r="A185" s="221">
        <v>44159.0</v>
      </c>
      <c r="B185" s="67">
        <v>1.0</v>
      </c>
      <c r="C185" s="67">
        <v>1.0</v>
      </c>
      <c r="D185" s="67">
        <v>1.0</v>
      </c>
      <c r="E185" s="67">
        <v>1.0</v>
      </c>
      <c r="F185" s="67">
        <v>1.0</v>
      </c>
      <c r="G185" s="67">
        <v>1.0</v>
      </c>
      <c r="H185" s="67">
        <v>1.0</v>
      </c>
      <c r="I185" s="67">
        <v>1.0</v>
      </c>
      <c r="J185" s="67">
        <v>1.0</v>
      </c>
      <c r="K185" s="67" t="e">
        <v>#N/A</v>
      </c>
      <c r="L185" s="67" t="e">
        <v>#N/A</v>
      </c>
      <c r="M185" s="67" t="e">
        <v>#N/A</v>
      </c>
      <c r="O185" s="63" t="str">
        <f t="shared" si="1"/>
        <v>#N/A</v>
      </c>
      <c r="P185" s="63">
        <v>0.0</v>
      </c>
      <c r="Q185" s="63">
        <v>0.0</v>
      </c>
      <c r="R185" s="63">
        <v>0.0</v>
      </c>
      <c r="S185" s="63">
        <v>0.0</v>
      </c>
      <c r="T185" s="63">
        <v>0.0</v>
      </c>
      <c r="U185" s="63">
        <v>0.0</v>
      </c>
      <c r="V185" s="63">
        <v>0.0</v>
      </c>
      <c r="W185" s="67">
        <v>1.0</v>
      </c>
      <c r="X185" s="63" t="e">
        <v>#N/A</v>
      </c>
      <c r="Y185" s="63" t="e">
        <v>#N/A</v>
      </c>
      <c r="Z185" s="67" t="e">
        <v>#N/A</v>
      </c>
    </row>
    <row r="186">
      <c r="A186" s="67"/>
      <c r="B186" s="67">
        <v>0.0</v>
      </c>
      <c r="C186" s="67">
        <v>0.0</v>
      </c>
      <c r="D186" s="67">
        <v>0.0</v>
      </c>
      <c r="E186" s="67">
        <v>0.0</v>
      </c>
      <c r="F186" s="67">
        <v>0.0</v>
      </c>
      <c r="G186" s="67">
        <v>0.0</v>
      </c>
      <c r="H186" s="67" t="e">
        <v>#N/A</v>
      </c>
      <c r="I186" s="67" t="e">
        <v>#N/A</v>
      </c>
      <c r="J186" s="67" t="e">
        <v>#N/A</v>
      </c>
      <c r="K186" s="67" t="e">
        <v>#N/A</v>
      </c>
      <c r="L186" s="67" t="e">
        <v>#N/A</v>
      </c>
      <c r="M186" s="67" t="e">
        <v>#N/A</v>
      </c>
      <c r="O186" s="63" t="str">
        <f t="shared" si="1"/>
        <v>#N/A</v>
      </c>
      <c r="P186" s="63">
        <v>0.0</v>
      </c>
      <c r="Q186" s="63">
        <v>0.0</v>
      </c>
      <c r="R186" s="63">
        <v>0.0</v>
      </c>
      <c r="S186" s="63">
        <v>0.0</v>
      </c>
      <c r="T186" s="67">
        <v>0.0</v>
      </c>
      <c r="U186" s="63" t="e">
        <v>#N/A</v>
      </c>
      <c r="V186" s="63" t="e">
        <v>#N/A</v>
      </c>
      <c r="W186" s="63" t="e">
        <v>#N/A</v>
      </c>
      <c r="X186" s="63" t="e">
        <v>#N/A</v>
      </c>
      <c r="Y186" s="63" t="e">
        <v>#N/A</v>
      </c>
      <c r="Z186" s="67" t="e">
        <v>#N/A</v>
      </c>
    </row>
    <row r="187">
      <c r="A187" s="67"/>
      <c r="B187" s="67">
        <v>0.0</v>
      </c>
      <c r="C187" s="67">
        <v>0.0</v>
      </c>
      <c r="D187" s="67">
        <v>0.0</v>
      </c>
      <c r="E187" s="67">
        <v>0.0</v>
      </c>
      <c r="F187" s="67">
        <v>0.0</v>
      </c>
      <c r="G187" s="67">
        <v>0.0</v>
      </c>
      <c r="H187" s="67">
        <v>0.0</v>
      </c>
      <c r="I187" s="67">
        <v>0.0</v>
      </c>
      <c r="J187" s="67">
        <v>0.0</v>
      </c>
      <c r="K187" s="67">
        <v>0.0</v>
      </c>
      <c r="L187" s="67">
        <v>0.0</v>
      </c>
      <c r="M187" s="67" t="e">
        <v>#N/A</v>
      </c>
      <c r="O187" s="63" t="str">
        <f t="shared" si="1"/>
        <v>#N/A</v>
      </c>
      <c r="P187" s="63">
        <v>0.0</v>
      </c>
      <c r="Q187" s="63">
        <v>0.0</v>
      </c>
      <c r="R187" s="63">
        <v>0.0</v>
      </c>
      <c r="S187" s="63">
        <v>0.0</v>
      </c>
      <c r="T187" s="63">
        <v>0.0</v>
      </c>
      <c r="U187" s="63">
        <v>0.0</v>
      </c>
      <c r="V187" s="63">
        <v>0.0</v>
      </c>
      <c r="W187" s="63">
        <v>0.0</v>
      </c>
      <c r="X187" s="63">
        <v>0.0</v>
      </c>
      <c r="Y187" s="67">
        <v>0.0</v>
      </c>
      <c r="Z187" s="67" t="e">
        <v>#N/A</v>
      </c>
    </row>
    <row r="188">
      <c r="A188" s="221">
        <v>44153.0</v>
      </c>
      <c r="B188" s="67">
        <v>6.0</v>
      </c>
      <c r="C188" s="67">
        <v>6.0</v>
      </c>
      <c r="D188" s="67">
        <v>6.0</v>
      </c>
      <c r="E188" s="67">
        <v>6.0</v>
      </c>
      <c r="F188" s="67">
        <v>6.0</v>
      </c>
      <c r="G188" s="67">
        <v>3.0</v>
      </c>
      <c r="H188" s="67">
        <v>2.0</v>
      </c>
      <c r="I188" s="67" t="e">
        <v>#N/A</v>
      </c>
      <c r="J188" s="67" t="e">
        <v>#N/A</v>
      </c>
      <c r="K188" s="67" t="e">
        <v>#N/A</v>
      </c>
      <c r="L188" s="67" t="e">
        <v>#N/A</v>
      </c>
      <c r="M188" s="67" t="e">
        <v>#N/A</v>
      </c>
      <c r="O188" s="63" t="str">
        <f t="shared" si="1"/>
        <v>#N/A</v>
      </c>
      <c r="P188" s="63">
        <v>0.0</v>
      </c>
      <c r="Q188" s="63">
        <v>0.0</v>
      </c>
      <c r="R188" s="63">
        <v>0.0</v>
      </c>
      <c r="S188" s="63">
        <v>3.0</v>
      </c>
      <c r="T188" s="63">
        <v>1.0</v>
      </c>
      <c r="U188" s="67">
        <v>2.0</v>
      </c>
      <c r="V188" s="63" t="e">
        <v>#N/A</v>
      </c>
      <c r="W188" s="63" t="e">
        <v>#N/A</v>
      </c>
      <c r="X188" s="63" t="e">
        <v>#N/A</v>
      </c>
      <c r="Y188" s="63" t="e">
        <v>#N/A</v>
      </c>
      <c r="Z188" s="67" t="e">
        <v>#N/A</v>
      </c>
    </row>
    <row r="189">
      <c r="A189" s="67"/>
      <c r="B189" s="67">
        <v>0.0</v>
      </c>
      <c r="C189" s="67">
        <v>0.0</v>
      </c>
      <c r="D189" s="67">
        <v>0.0</v>
      </c>
      <c r="E189" s="67">
        <v>0.0</v>
      </c>
      <c r="F189" s="67">
        <v>0.0</v>
      </c>
      <c r="G189" s="67">
        <v>0.0</v>
      </c>
      <c r="H189" s="67">
        <v>0.0</v>
      </c>
      <c r="I189" s="67">
        <v>0.0</v>
      </c>
      <c r="J189" s="67">
        <v>0.0</v>
      </c>
      <c r="K189" s="67">
        <v>0.0</v>
      </c>
      <c r="L189" s="67">
        <v>0.0</v>
      </c>
      <c r="M189" s="67" t="e">
        <v>#N/A</v>
      </c>
      <c r="O189" s="63" t="str">
        <f t="shared" si="1"/>
        <v>#N/A</v>
      </c>
      <c r="P189" s="63">
        <v>0.0</v>
      </c>
      <c r="Q189" s="63">
        <v>0.0</v>
      </c>
      <c r="R189" s="63">
        <v>0.0</v>
      </c>
      <c r="S189" s="63">
        <v>0.0</v>
      </c>
      <c r="T189" s="63">
        <v>0.0</v>
      </c>
      <c r="U189" s="63">
        <v>0.0</v>
      </c>
      <c r="V189" s="63">
        <v>0.0</v>
      </c>
      <c r="W189" s="63">
        <v>0.0</v>
      </c>
      <c r="X189" s="63">
        <v>0.0</v>
      </c>
      <c r="Y189" s="67">
        <v>0.0</v>
      </c>
      <c r="Z189" s="67" t="e">
        <v>#N/A</v>
      </c>
    </row>
    <row r="190">
      <c r="A190" s="67"/>
      <c r="B190" s="67">
        <v>0.0</v>
      </c>
      <c r="C190" s="67">
        <v>0.0</v>
      </c>
      <c r="D190" s="67">
        <v>0.0</v>
      </c>
      <c r="E190" s="67">
        <v>0.0</v>
      </c>
      <c r="F190" s="67">
        <v>0.0</v>
      </c>
      <c r="G190" s="67">
        <v>0.0</v>
      </c>
      <c r="H190" s="67">
        <v>0.0</v>
      </c>
      <c r="I190" s="67" t="e">
        <v>#N/A</v>
      </c>
      <c r="J190" s="67" t="e">
        <v>#N/A</v>
      </c>
      <c r="K190" s="67" t="e">
        <v>#N/A</v>
      </c>
      <c r="L190" s="67" t="e">
        <v>#N/A</v>
      </c>
      <c r="M190" s="67" t="e">
        <v>#N/A</v>
      </c>
      <c r="O190" s="63" t="str">
        <f t="shared" si="1"/>
        <v>#N/A</v>
      </c>
      <c r="P190" s="63">
        <v>0.0</v>
      </c>
      <c r="Q190" s="63">
        <v>0.0</v>
      </c>
      <c r="R190" s="63">
        <v>0.0</v>
      </c>
      <c r="S190" s="63">
        <v>0.0</v>
      </c>
      <c r="T190" s="63">
        <v>0.0</v>
      </c>
      <c r="U190" s="67">
        <v>0.0</v>
      </c>
      <c r="V190" s="63" t="e">
        <v>#N/A</v>
      </c>
      <c r="W190" s="63" t="e">
        <v>#N/A</v>
      </c>
      <c r="X190" s="63" t="e">
        <v>#N/A</v>
      </c>
      <c r="Y190" s="63" t="e">
        <v>#N/A</v>
      </c>
      <c r="Z190" s="67" t="e">
        <v>#N/A</v>
      </c>
    </row>
    <row r="191">
      <c r="A191" s="220">
        <v>44053.0</v>
      </c>
      <c r="B191" s="67">
        <v>34.0</v>
      </c>
      <c r="C191" s="67">
        <v>34.0</v>
      </c>
      <c r="D191" s="67">
        <v>34.0</v>
      </c>
      <c r="E191" s="67">
        <v>34.0</v>
      </c>
      <c r="F191" s="67">
        <v>34.0</v>
      </c>
      <c r="G191" s="67">
        <v>34.0</v>
      </c>
      <c r="H191" s="67">
        <v>34.0</v>
      </c>
      <c r="I191" s="67">
        <v>34.0</v>
      </c>
      <c r="J191" s="67">
        <v>33.0</v>
      </c>
      <c r="K191" s="67">
        <v>33.0</v>
      </c>
      <c r="L191" s="67">
        <v>26.0</v>
      </c>
      <c r="M191" s="67">
        <v>19.0</v>
      </c>
      <c r="O191" s="63">
        <f t="shared" si="1"/>
        <v>34</v>
      </c>
      <c r="P191" s="63">
        <v>0.0</v>
      </c>
      <c r="Q191" s="63">
        <v>0.0</v>
      </c>
      <c r="R191" s="63">
        <v>0.0</v>
      </c>
      <c r="S191" s="63">
        <v>0.0</v>
      </c>
      <c r="T191" s="63">
        <v>0.0</v>
      </c>
      <c r="U191" s="63">
        <v>0.0</v>
      </c>
      <c r="V191" s="63">
        <v>1.0</v>
      </c>
      <c r="W191" s="63">
        <v>0.0</v>
      </c>
      <c r="X191" s="63">
        <v>7.0</v>
      </c>
      <c r="Y191" s="63">
        <v>7.0</v>
      </c>
      <c r="Z191" s="67">
        <v>19.0</v>
      </c>
    </row>
    <row r="192">
      <c r="A192" s="67"/>
      <c r="B192" s="67">
        <v>0.0</v>
      </c>
      <c r="C192" s="67">
        <v>0.0</v>
      </c>
      <c r="D192" s="67">
        <v>0.0</v>
      </c>
      <c r="E192" s="67">
        <v>0.0</v>
      </c>
      <c r="F192" s="67">
        <v>0.0</v>
      </c>
      <c r="G192" s="67">
        <v>0.0</v>
      </c>
      <c r="H192" s="67">
        <v>0.0</v>
      </c>
      <c r="I192" s="67" t="e">
        <v>#N/A</v>
      </c>
      <c r="J192" s="67" t="e">
        <v>#N/A</v>
      </c>
      <c r="K192" s="67" t="e">
        <v>#N/A</v>
      </c>
      <c r="L192" s="67" t="e">
        <v>#N/A</v>
      </c>
      <c r="M192" s="67" t="e">
        <v>#N/A</v>
      </c>
      <c r="O192" s="63" t="str">
        <f t="shared" si="1"/>
        <v>#N/A</v>
      </c>
      <c r="P192" s="63">
        <v>0.0</v>
      </c>
      <c r="Q192" s="63">
        <v>0.0</v>
      </c>
      <c r="R192" s="63">
        <v>0.0</v>
      </c>
      <c r="S192" s="63">
        <v>0.0</v>
      </c>
      <c r="T192" s="63">
        <v>0.0</v>
      </c>
      <c r="U192" s="67">
        <v>0.0</v>
      </c>
      <c r="V192" s="63" t="e">
        <v>#N/A</v>
      </c>
      <c r="W192" s="63" t="e">
        <v>#N/A</v>
      </c>
      <c r="X192" s="63" t="e">
        <v>#N/A</v>
      </c>
      <c r="Y192" s="63" t="e">
        <v>#N/A</v>
      </c>
      <c r="Z192" s="67" t="e">
        <v>#N/A</v>
      </c>
    </row>
    <row r="193">
      <c r="A193" s="67"/>
      <c r="B193" s="67">
        <v>0.0</v>
      </c>
      <c r="C193" s="67">
        <v>0.0</v>
      </c>
      <c r="D193" s="67">
        <v>0.0</v>
      </c>
      <c r="E193" s="67">
        <v>0.0</v>
      </c>
      <c r="F193" s="67">
        <v>0.0</v>
      </c>
      <c r="G193" s="67">
        <v>0.0</v>
      </c>
      <c r="H193" s="67">
        <v>0.0</v>
      </c>
      <c r="I193" s="67">
        <v>0.0</v>
      </c>
      <c r="J193" s="67">
        <v>0.0</v>
      </c>
      <c r="K193" s="67">
        <v>0.0</v>
      </c>
      <c r="L193" s="67">
        <v>0.0</v>
      </c>
      <c r="M193" s="67">
        <v>0.0</v>
      </c>
      <c r="O193" s="63">
        <f t="shared" si="1"/>
        <v>0</v>
      </c>
      <c r="P193" s="63">
        <v>0.0</v>
      </c>
      <c r="Q193" s="63">
        <v>0.0</v>
      </c>
      <c r="R193" s="63">
        <v>0.0</v>
      </c>
      <c r="S193" s="63">
        <v>0.0</v>
      </c>
      <c r="T193" s="63">
        <v>0.0</v>
      </c>
      <c r="U193" s="63">
        <v>0.0</v>
      </c>
      <c r="V193" s="63">
        <v>0.0</v>
      </c>
      <c r="W193" s="63">
        <v>0.0</v>
      </c>
      <c r="X193" s="63">
        <v>0.0</v>
      </c>
      <c r="Y193" s="63">
        <v>0.0</v>
      </c>
      <c r="Z193" s="67">
        <v>0.0</v>
      </c>
    </row>
    <row r="194">
      <c r="A194" s="221">
        <v>44064.0</v>
      </c>
      <c r="B194" s="67">
        <v>17.0</v>
      </c>
      <c r="C194" s="67">
        <v>17.0</v>
      </c>
      <c r="D194" s="67">
        <v>17.0</v>
      </c>
      <c r="E194" s="67">
        <v>17.0</v>
      </c>
      <c r="F194" s="67">
        <v>17.0</v>
      </c>
      <c r="G194" s="67">
        <v>17.0</v>
      </c>
      <c r="H194" s="67">
        <v>17.0</v>
      </c>
      <c r="I194" s="67">
        <v>17.0</v>
      </c>
      <c r="J194" s="67">
        <v>14.0</v>
      </c>
      <c r="K194" s="67">
        <v>10.0</v>
      </c>
      <c r="L194" s="67">
        <v>10.0</v>
      </c>
      <c r="M194" s="67">
        <v>6.0</v>
      </c>
      <c r="O194" s="63">
        <f t="shared" si="1"/>
        <v>17</v>
      </c>
      <c r="P194" s="63">
        <v>0.0</v>
      </c>
      <c r="Q194" s="63">
        <v>0.0</v>
      </c>
      <c r="R194" s="63">
        <v>0.0</v>
      </c>
      <c r="S194" s="63">
        <v>0.0</v>
      </c>
      <c r="T194" s="63">
        <v>0.0</v>
      </c>
      <c r="U194" s="63">
        <v>0.0</v>
      </c>
      <c r="V194" s="63">
        <v>3.0</v>
      </c>
      <c r="W194" s="63">
        <v>4.0</v>
      </c>
      <c r="X194" s="63">
        <v>0.0</v>
      </c>
      <c r="Y194" s="63">
        <v>4.0</v>
      </c>
      <c r="Z194" s="67">
        <v>6.0</v>
      </c>
    </row>
    <row r="195">
      <c r="A195" s="67"/>
      <c r="B195" s="67">
        <v>0.0</v>
      </c>
      <c r="C195" s="67">
        <v>0.0</v>
      </c>
      <c r="D195" s="67">
        <v>0.0</v>
      </c>
      <c r="E195" s="67">
        <v>0.0</v>
      </c>
      <c r="F195" s="67">
        <v>0.0</v>
      </c>
      <c r="G195" s="67">
        <v>0.0</v>
      </c>
      <c r="H195" s="67">
        <v>0.0</v>
      </c>
      <c r="I195" s="67">
        <v>0.0</v>
      </c>
      <c r="J195" s="67">
        <v>0.0</v>
      </c>
      <c r="K195" s="67" t="e">
        <v>#N/A</v>
      </c>
      <c r="L195" s="67" t="e">
        <v>#N/A</v>
      </c>
      <c r="M195" s="67" t="e">
        <v>#N/A</v>
      </c>
      <c r="O195" s="63" t="str">
        <f t="shared" si="1"/>
        <v>#N/A</v>
      </c>
      <c r="P195" s="63">
        <v>0.0</v>
      </c>
      <c r="Q195" s="63">
        <v>0.0</v>
      </c>
      <c r="R195" s="63">
        <v>0.0</v>
      </c>
      <c r="S195" s="63">
        <v>0.0</v>
      </c>
      <c r="T195" s="63">
        <v>0.0</v>
      </c>
      <c r="U195" s="63">
        <v>0.0</v>
      </c>
      <c r="V195" s="63">
        <v>0.0</v>
      </c>
      <c r="W195" s="67">
        <v>0.0</v>
      </c>
      <c r="X195" s="63" t="e">
        <v>#N/A</v>
      </c>
      <c r="Y195" s="63" t="e">
        <v>#N/A</v>
      </c>
      <c r="Z195" s="67" t="e">
        <v>#N/A</v>
      </c>
    </row>
    <row r="196">
      <c r="A196" s="221">
        <v>44039.0</v>
      </c>
      <c r="B196" s="67">
        <v>1.0</v>
      </c>
      <c r="C196" s="67">
        <v>1.0</v>
      </c>
      <c r="D196" s="67">
        <v>1.0</v>
      </c>
      <c r="E196" s="67">
        <v>1.0</v>
      </c>
      <c r="F196" s="67">
        <v>1.0</v>
      </c>
      <c r="G196" s="67">
        <v>1.0</v>
      </c>
      <c r="H196" s="67">
        <v>1.0</v>
      </c>
      <c r="I196" s="67">
        <v>1.0</v>
      </c>
      <c r="J196" s="67">
        <v>1.0</v>
      </c>
      <c r="K196" s="67" t="e">
        <v>#N/A</v>
      </c>
      <c r="L196" s="67" t="e">
        <v>#N/A</v>
      </c>
      <c r="M196" s="67" t="e">
        <v>#N/A</v>
      </c>
      <c r="O196" s="63" t="str">
        <f t="shared" si="1"/>
        <v>#N/A</v>
      </c>
      <c r="P196" s="63">
        <v>0.0</v>
      </c>
      <c r="Q196" s="63">
        <v>0.0</v>
      </c>
      <c r="R196" s="63">
        <v>0.0</v>
      </c>
      <c r="S196" s="63">
        <v>0.0</v>
      </c>
      <c r="T196" s="63">
        <v>0.0</v>
      </c>
      <c r="U196" s="63">
        <v>0.0</v>
      </c>
      <c r="V196" s="63">
        <v>0.0</v>
      </c>
      <c r="W196" s="67">
        <v>1.0</v>
      </c>
      <c r="X196" s="63" t="e">
        <v>#N/A</v>
      </c>
      <c r="Y196" s="63" t="e">
        <v>#N/A</v>
      </c>
      <c r="Z196" s="67" t="e">
        <v>#N/A</v>
      </c>
    </row>
    <row r="197">
      <c r="A197" s="221">
        <v>44130.0</v>
      </c>
      <c r="B197" s="67">
        <v>1.0</v>
      </c>
      <c r="C197" s="67">
        <v>1.0</v>
      </c>
      <c r="D197" s="67">
        <v>1.0</v>
      </c>
      <c r="E197" s="67">
        <v>1.0</v>
      </c>
      <c r="F197" s="67">
        <v>1.0</v>
      </c>
      <c r="G197" s="67">
        <v>1.0</v>
      </c>
      <c r="H197" s="67">
        <v>0.0</v>
      </c>
      <c r="I197" s="67">
        <v>0.0</v>
      </c>
      <c r="J197" s="67">
        <v>0.0</v>
      </c>
      <c r="K197" s="67">
        <v>0.0</v>
      </c>
      <c r="L197" s="67">
        <v>0.0</v>
      </c>
      <c r="M197" s="67">
        <v>0.0</v>
      </c>
      <c r="O197" s="63">
        <f t="shared" si="1"/>
        <v>1</v>
      </c>
      <c r="P197" s="63">
        <v>0.0</v>
      </c>
      <c r="Q197" s="63">
        <v>0.0</v>
      </c>
      <c r="R197" s="63">
        <v>0.0</v>
      </c>
      <c r="S197" s="63">
        <v>0.0</v>
      </c>
      <c r="T197" s="63">
        <v>1.0</v>
      </c>
      <c r="U197" s="63">
        <v>0.0</v>
      </c>
      <c r="V197" s="63">
        <v>0.0</v>
      </c>
      <c r="W197" s="63">
        <v>0.0</v>
      </c>
      <c r="X197" s="63">
        <v>0.0</v>
      </c>
      <c r="Y197" s="63">
        <v>0.0</v>
      </c>
      <c r="Z197" s="67">
        <v>0.0</v>
      </c>
    </row>
    <row r="198">
      <c r="A198" s="220">
        <v>44020.0</v>
      </c>
      <c r="B198" s="67">
        <v>2.0</v>
      </c>
      <c r="C198" s="67">
        <v>2.0</v>
      </c>
      <c r="D198" s="67">
        <v>2.0</v>
      </c>
      <c r="E198" s="67">
        <v>2.0</v>
      </c>
      <c r="F198" s="67">
        <v>2.0</v>
      </c>
      <c r="G198" s="67">
        <v>2.0</v>
      </c>
      <c r="H198" s="67">
        <v>2.0</v>
      </c>
      <c r="I198" s="67">
        <v>2.0</v>
      </c>
      <c r="J198" s="67">
        <v>2.0</v>
      </c>
      <c r="K198" s="67">
        <v>2.0</v>
      </c>
      <c r="L198" s="67" t="e">
        <v>#N/A</v>
      </c>
      <c r="M198" s="67" t="e">
        <v>#N/A</v>
      </c>
      <c r="O198" s="63" t="str">
        <f t="shared" si="1"/>
        <v>#N/A</v>
      </c>
      <c r="P198" s="63">
        <v>0.0</v>
      </c>
      <c r="Q198" s="63">
        <v>0.0</v>
      </c>
      <c r="R198" s="63">
        <v>0.0</v>
      </c>
      <c r="S198" s="63">
        <v>0.0</v>
      </c>
      <c r="T198" s="63">
        <v>0.0</v>
      </c>
      <c r="U198" s="63">
        <v>0.0</v>
      </c>
      <c r="V198" s="63">
        <v>0.0</v>
      </c>
      <c r="W198" s="63">
        <v>0.0</v>
      </c>
      <c r="X198" s="67">
        <v>2.0</v>
      </c>
      <c r="Y198" s="63" t="e">
        <v>#N/A</v>
      </c>
      <c r="Z198" s="67" t="e">
        <v>#N/A</v>
      </c>
    </row>
    <row r="199">
      <c r="A199" s="67"/>
      <c r="B199" s="67">
        <v>0.0</v>
      </c>
      <c r="C199" s="67">
        <v>0.0</v>
      </c>
      <c r="D199" s="67">
        <v>0.0</v>
      </c>
      <c r="E199" s="67">
        <v>0.0</v>
      </c>
      <c r="F199" s="67">
        <v>0.0</v>
      </c>
      <c r="G199" s="67">
        <v>0.0</v>
      </c>
      <c r="H199" s="67">
        <v>0.0</v>
      </c>
      <c r="I199" s="67" t="e">
        <v>#N/A</v>
      </c>
      <c r="J199" s="67" t="e">
        <v>#N/A</v>
      </c>
      <c r="K199" s="67" t="e">
        <v>#N/A</v>
      </c>
      <c r="L199" s="67" t="e">
        <v>#N/A</v>
      </c>
      <c r="M199" s="67" t="e">
        <v>#N/A</v>
      </c>
      <c r="O199" s="63" t="str">
        <f t="shared" si="1"/>
        <v>#N/A</v>
      </c>
      <c r="P199" s="63">
        <v>0.0</v>
      </c>
      <c r="Q199" s="63">
        <v>0.0</v>
      </c>
      <c r="R199" s="63">
        <v>0.0</v>
      </c>
      <c r="S199" s="63">
        <v>0.0</v>
      </c>
      <c r="T199" s="63">
        <v>0.0</v>
      </c>
      <c r="U199" s="67">
        <v>0.0</v>
      </c>
      <c r="V199" s="63" t="e">
        <v>#N/A</v>
      </c>
      <c r="W199" s="63" t="e">
        <v>#N/A</v>
      </c>
      <c r="X199" s="63" t="e">
        <v>#N/A</v>
      </c>
      <c r="Y199" s="63" t="e">
        <v>#N/A</v>
      </c>
      <c r="Z199" s="67" t="e">
        <v>#N/A</v>
      </c>
    </row>
    <row r="200">
      <c r="A200" s="67"/>
      <c r="B200" s="67">
        <v>0.0</v>
      </c>
      <c r="C200" s="67">
        <v>0.0</v>
      </c>
      <c r="D200" s="67">
        <v>0.0</v>
      </c>
      <c r="E200" s="67">
        <v>0.0</v>
      </c>
      <c r="F200" s="67">
        <v>0.0</v>
      </c>
      <c r="G200" s="67">
        <v>0.0</v>
      </c>
      <c r="H200" s="67">
        <v>0.0</v>
      </c>
      <c r="I200" s="67">
        <v>0.0</v>
      </c>
      <c r="J200" s="67">
        <v>0.0</v>
      </c>
      <c r="K200" s="67">
        <v>0.0</v>
      </c>
      <c r="L200" s="67" t="e">
        <v>#N/A</v>
      </c>
      <c r="M200" s="67" t="e">
        <v>#N/A</v>
      </c>
      <c r="O200" s="63" t="str">
        <f t="shared" si="1"/>
        <v>#N/A</v>
      </c>
      <c r="P200" s="63">
        <v>0.0</v>
      </c>
      <c r="Q200" s="63">
        <v>0.0</v>
      </c>
      <c r="R200" s="63">
        <v>0.0</v>
      </c>
      <c r="S200" s="63">
        <v>0.0</v>
      </c>
      <c r="T200" s="63">
        <v>0.0</v>
      </c>
      <c r="U200" s="63">
        <v>0.0</v>
      </c>
      <c r="V200" s="63">
        <v>0.0</v>
      </c>
      <c r="W200" s="63">
        <v>0.0</v>
      </c>
      <c r="X200" s="67">
        <v>0.0</v>
      </c>
      <c r="Y200" s="63" t="e">
        <v>#N/A</v>
      </c>
      <c r="Z200" s="67" t="e">
        <v>#N/A</v>
      </c>
    </row>
    <row r="201">
      <c r="A201" s="67"/>
      <c r="B201" s="67">
        <v>0.0</v>
      </c>
      <c r="C201" s="67">
        <v>0.0</v>
      </c>
      <c r="D201" s="67">
        <v>0.0</v>
      </c>
      <c r="E201" s="67">
        <v>0.0</v>
      </c>
      <c r="F201" s="67">
        <v>0.0</v>
      </c>
      <c r="G201" s="67">
        <v>0.0</v>
      </c>
      <c r="H201" s="67">
        <v>0.0</v>
      </c>
      <c r="I201" s="67">
        <v>0.0</v>
      </c>
      <c r="J201" s="67">
        <v>0.0</v>
      </c>
      <c r="K201" s="67">
        <v>0.0</v>
      </c>
      <c r="L201" s="67" t="e">
        <v>#N/A</v>
      </c>
      <c r="M201" s="67" t="e">
        <v>#N/A</v>
      </c>
      <c r="O201" s="63" t="str">
        <f t="shared" si="1"/>
        <v>#N/A</v>
      </c>
      <c r="P201" s="63">
        <v>0.0</v>
      </c>
      <c r="Q201" s="63">
        <v>0.0</v>
      </c>
      <c r="R201" s="63">
        <v>0.0</v>
      </c>
      <c r="S201" s="63">
        <v>0.0</v>
      </c>
      <c r="T201" s="63">
        <v>0.0</v>
      </c>
      <c r="U201" s="63">
        <v>0.0</v>
      </c>
      <c r="V201" s="63">
        <v>0.0</v>
      </c>
      <c r="W201" s="63">
        <v>0.0</v>
      </c>
      <c r="X201" s="67">
        <v>0.0</v>
      </c>
      <c r="Y201" s="63" t="e">
        <v>#N/A</v>
      </c>
      <c r="Z201" s="67" t="e">
        <v>#N/A</v>
      </c>
    </row>
    <row r="202">
      <c r="A202" s="67"/>
      <c r="B202" s="67">
        <v>0.0</v>
      </c>
      <c r="C202" s="67">
        <v>0.0</v>
      </c>
      <c r="D202" s="67">
        <v>0.0</v>
      </c>
      <c r="E202" s="67">
        <v>0.0</v>
      </c>
      <c r="F202" s="67">
        <v>0.0</v>
      </c>
      <c r="G202" s="67">
        <v>0.0</v>
      </c>
      <c r="H202" s="67">
        <v>0.0</v>
      </c>
      <c r="I202" s="67">
        <v>0.0</v>
      </c>
      <c r="J202" s="67">
        <v>0.0</v>
      </c>
      <c r="K202" s="67">
        <v>0.0</v>
      </c>
      <c r="L202" s="67">
        <v>0.0</v>
      </c>
      <c r="M202" s="67">
        <v>0.0</v>
      </c>
      <c r="O202" s="63">
        <f t="shared" si="1"/>
        <v>0</v>
      </c>
      <c r="P202" s="63">
        <v>0.0</v>
      </c>
      <c r="Q202" s="63">
        <v>0.0</v>
      </c>
      <c r="R202" s="63">
        <v>0.0</v>
      </c>
      <c r="S202" s="63">
        <v>0.0</v>
      </c>
      <c r="T202" s="63">
        <v>0.0</v>
      </c>
      <c r="U202" s="63">
        <v>0.0</v>
      </c>
      <c r="V202" s="63">
        <v>0.0</v>
      </c>
      <c r="W202" s="63">
        <v>0.0</v>
      </c>
      <c r="X202" s="63">
        <v>0.0</v>
      </c>
      <c r="Y202" s="63">
        <v>0.0</v>
      </c>
      <c r="Z202" s="67">
        <v>0.0</v>
      </c>
    </row>
    <row r="203">
      <c r="A203" s="221">
        <v>44096.0</v>
      </c>
      <c r="B203" s="67">
        <v>1.0</v>
      </c>
      <c r="C203" s="67">
        <v>1.0</v>
      </c>
      <c r="D203" s="67">
        <v>1.0</v>
      </c>
      <c r="E203" s="67">
        <v>1.0</v>
      </c>
      <c r="F203" s="67">
        <v>1.0</v>
      </c>
      <c r="G203" s="67">
        <v>1.0</v>
      </c>
      <c r="H203" s="67">
        <v>1.0</v>
      </c>
      <c r="I203" s="67">
        <v>1.0</v>
      </c>
      <c r="J203" s="67">
        <v>1.0</v>
      </c>
      <c r="K203" s="67">
        <v>1.0</v>
      </c>
      <c r="L203" s="67" t="e">
        <v>#N/A</v>
      </c>
      <c r="M203" s="67" t="e">
        <v>#N/A</v>
      </c>
      <c r="O203" s="63" t="str">
        <f t="shared" si="1"/>
        <v>#N/A</v>
      </c>
      <c r="P203" s="63">
        <v>0.0</v>
      </c>
      <c r="Q203" s="63">
        <v>0.0</v>
      </c>
      <c r="R203" s="63">
        <v>0.0</v>
      </c>
      <c r="S203" s="63">
        <v>0.0</v>
      </c>
      <c r="T203" s="63">
        <v>0.0</v>
      </c>
      <c r="U203" s="63">
        <v>0.0</v>
      </c>
      <c r="V203" s="63">
        <v>0.0</v>
      </c>
      <c r="W203" s="63">
        <v>0.0</v>
      </c>
      <c r="X203" s="67">
        <v>1.0</v>
      </c>
      <c r="Y203" s="63" t="e">
        <v>#N/A</v>
      </c>
      <c r="Z203" s="67" t="e">
        <v>#N/A</v>
      </c>
    </row>
    <row r="204">
      <c r="A204" s="220">
        <v>44109.0</v>
      </c>
      <c r="B204" s="67">
        <v>2.0</v>
      </c>
      <c r="C204" s="67">
        <v>2.0</v>
      </c>
      <c r="D204" s="67">
        <v>2.0</v>
      </c>
      <c r="E204" s="67">
        <v>2.0</v>
      </c>
      <c r="F204" s="67">
        <v>2.0</v>
      </c>
      <c r="G204" s="67">
        <v>2.0</v>
      </c>
      <c r="H204" s="67">
        <v>2.0</v>
      </c>
      <c r="I204" s="67">
        <v>2.0</v>
      </c>
      <c r="J204" s="67">
        <v>2.0</v>
      </c>
      <c r="K204" s="67">
        <v>2.0</v>
      </c>
      <c r="L204" s="67">
        <v>0.0</v>
      </c>
      <c r="M204" s="67">
        <v>0.0</v>
      </c>
      <c r="O204" s="63">
        <f t="shared" si="1"/>
        <v>2</v>
      </c>
      <c r="P204" s="63">
        <v>0.0</v>
      </c>
      <c r="Q204" s="63">
        <v>0.0</v>
      </c>
      <c r="R204" s="63">
        <v>0.0</v>
      </c>
      <c r="S204" s="63">
        <v>0.0</v>
      </c>
      <c r="T204" s="63">
        <v>0.0</v>
      </c>
      <c r="U204" s="63">
        <v>0.0</v>
      </c>
      <c r="V204" s="63">
        <v>0.0</v>
      </c>
      <c r="W204" s="63">
        <v>0.0</v>
      </c>
      <c r="X204" s="63">
        <v>2.0</v>
      </c>
      <c r="Y204" s="63">
        <v>0.0</v>
      </c>
      <c r="Z204" s="67">
        <v>0.0</v>
      </c>
    </row>
    <row r="205">
      <c r="A205" s="220">
        <v>44106.0</v>
      </c>
      <c r="B205" s="67">
        <v>1.0</v>
      </c>
      <c r="C205" s="67">
        <v>1.0</v>
      </c>
      <c r="D205" s="67">
        <v>1.0</v>
      </c>
      <c r="E205" s="67">
        <v>1.0</v>
      </c>
      <c r="F205" s="67">
        <v>1.0</v>
      </c>
      <c r="G205" s="67">
        <v>1.0</v>
      </c>
      <c r="H205" s="67" t="e">
        <v>#N/A</v>
      </c>
      <c r="I205" s="67" t="e">
        <v>#N/A</v>
      </c>
      <c r="J205" s="67" t="e">
        <v>#N/A</v>
      </c>
      <c r="K205" s="67" t="e">
        <v>#N/A</v>
      </c>
      <c r="L205" s="67" t="e">
        <v>#N/A</v>
      </c>
      <c r="M205" s="67" t="e">
        <v>#N/A</v>
      </c>
      <c r="O205" s="63" t="str">
        <f t="shared" si="1"/>
        <v>#N/A</v>
      </c>
      <c r="P205" s="63">
        <v>0.0</v>
      </c>
      <c r="Q205" s="63">
        <v>0.0</v>
      </c>
      <c r="R205" s="63">
        <v>0.0</v>
      </c>
      <c r="S205" s="63">
        <v>0.0</v>
      </c>
      <c r="T205" s="67">
        <v>1.0</v>
      </c>
      <c r="U205" s="63" t="e">
        <v>#N/A</v>
      </c>
      <c r="V205" s="63" t="e">
        <v>#N/A</v>
      </c>
      <c r="W205" s="63" t="e">
        <v>#N/A</v>
      </c>
      <c r="X205" s="63" t="e">
        <v>#N/A</v>
      </c>
      <c r="Y205" s="63" t="e">
        <v>#N/A</v>
      </c>
      <c r="Z205" s="67" t="e">
        <v>#N/A</v>
      </c>
    </row>
    <row r="206">
      <c r="A206" s="220">
        <v>44014.0</v>
      </c>
      <c r="B206" s="67">
        <v>9.0</v>
      </c>
      <c r="C206" s="67">
        <v>9.0</v>
      </c>
      <c r="D206" s="67">
        <v>9.0</v>
      </c>
      <c r="E206" s="67">
        <v>9.0</v>
      </c>
      <c r="F206" s="67">
        <v>9.0</v>
      </c>
      <c r="G206" s="67">
        <v>9.0</v>
      </c>
      <c r="H206" s="67">
        <v>9.0</v>
      </c>
      <c r="I206" s="67">
        <v>9.0</v>
      </c>
      <c r="J206" s="67">
        <v>9.0</v>
      </c>
      <c r="K206" s="67">
        <v>8.0</v>
      </c>
      <c r="L206" s="67">
        <v>8.0</v>
      </c>
      <c r="M206" s="67">
        <v>6.0</v>
      </c>
      <c r="O206" s="63">
        <f t="shared" si="1"/>
        <v>9</v>
      </c>
      <c r="P206" s="63">
        <v>0.0</v>
      </c>
      <c r="Q206" s="63">
        <v>0.0</v>
      </c>
      <c r="R206" s="63">
        <v>0.0</v>
      </c>
      <c r="S206" s="63">
        <v>0.0</v>
      </c>
      <c r="T206" s="63">
        <v>0.0</v>
      </c>
      <c r="U206" s="63">
        <v>0.0</v>
      </c>
      <c r="V206" s="63">
        <v>0.0</v>
      </c>
      <c r="W206" s="63">
        <v>1.0</v>
      </c>
      <c r="X206" s="63">
        <v>0.0</v>
      </c>
      <c r="Y206" s="63">
        <v>2.0</v>
      </c>
      <c r="Z206" s="67">
        <v>6.0</v>
      </c>
    </row>
    <row r="207">
      <c r="A207" s="67"/>
      <c r="B207" s="67">
        <v>0.0</v>
      </c>
      <c r="C207" s="67">
        <v>0.0</v>
      </c>
      <c r="D207" s="67">
        <v>0.0</v>
      </c>
      <c r="E207" s="67">
        <v>0.0</v>
      </c>
      <c r="F207" s="67">
        <v>0.0</v>
      </c>
      <c r="G207" s="67">
        <v>0.0</v>
      </c>
      <c r="H207" s="67">
        <v>0.0</v>
      </c>
      <c r="I207" s="67" t="e">
        <v>#N/A</v>
      </c>
      <c r="J207" s="67" t="e">
        <v>#N/A</v>
      </c>
      <c r="K207" s="67" t="e">
        <v>#N/A</v>
      </c>
      <c r="L207" s="67" t="e">
        <v>#N/A</v>
      </c>
      <c r="M207" s="67" t="e">
        <v>#N/A</v>
      </c>
      <c r="O207" s="63" t="str">
        <f t="shared" si="1"/>
        <v>#N/A</v>
      </c>
      <c r="P207" s="63">
        <v>0.0</v>
      </c>
      <c r="Q207" s="63">
        <v>0.0</v>
      </c>
      <c r="R207" s="63">
        <v>0.0</v>
      </c>
      <c r="S207" s="63">
        <v>0.0</v>
      </c>
      <c r="T207" s="63">
        <v>0.0</v>
      </c>
      <c r="U207" s="67">
        <v>0.0</v>
      </c>
      <c r="V207" s="63" t="e">
        <v>#N/A</v>
      </c>
      <c r="W207" s="63" t="e">
        <v>#N/A</v>
      </c>
      <c r="X207" s="63" t="e">
        <v>#N/A</v>
      </c>
      <c r="Y207" s="63" t="e">
        <v>#N/A</v>
      </c>
      <c r="Z207" s="67" t="e">
        <v>#N/A</v>
      </c>
    </row>
    <row r="208">
      <c r="A208" s="67"/>
      <c r="B208" s="67">
        <v>0.0</v>
      </c>
      <c r="C208" s="67">
        <v>0.0</v>
      </c>
      <c r="D208" s="67">
        <v>0.0</v>
      </c>
      <c r="E208" s="67">
        <v>0.0</v>
      </c>
      <c r="F208" s="67">
        <v>0.0</v>
      </c>
      <c r="G208" s="67">
        <v>0.0</v>
      </c>
      <c r="H208" s="67">
        <v>0.0</v>
      </c>
      <c r="I208" s="67" t="e">
        <v>#N/A</v>
      </c>
      <c r="J208" s="67" t="e">
        <v>#N/A</v>
      </c>
      <c r="K208" s="67" t="e">
        <v>#N/A</v>
      </c>
      <c r="L208" s="67" t="e">
        <v>#N/A</v>
      </c>
      <c r="M208" s="67" t="e">
        <v>#N/A</v>
      </c>
      <c r="O208" s="63" t="str">
        <f t="shared" si="1"/>
        <v>#N/A</v>
      </c>
      <c r="P208" s="63">
        <v>0.0</v>
      </c>
      <c r="Q208" s="63">
        <v>0.0</v>
      </c>
      <c r="R208" s="63">
        <v>0.0</v>
      </c>
      <c r="S208" s="63">
        <v>0.0</v>
      </c>
      <c r="T208" s="63">
        <v>0.0</v>
      </c>
      <c r="U208" s="67">
        <v>0.0</v>
      </c>
      <c r="V208" s="63" t="e">
        <v>#N/A</v>
      </c>
      <c r="W208" s="63" t="e">
        <v>#N/A</v>
      </c>
      <c r="X208" s="63" t="e">
        <v>#N/A</v>
      </c>
      <c r="Y208" s="63" t="e">
        <v>#N/A</v>
      </c>
      <c r="Z208" s="67" t="e">
        <v>#N/A</v>
      </c>
    </row>
    <row r="209">
      <c r="A209" s="67"/>
      <c r="B209" s="67">
        <v>0.0</v>
      </c>
      <c r="C209" s="67">
        <v>0.0</v>
      </c>
      <c r="D209" s="67">
        <v>0.0</v>
      </c>
      <c r="E209" s="67">
        <v>0.0</v>
      </c>
      <c r="F209" s="67">
        <v>0.0</v>
      </c>
      <c r="G209" s="67">
        <v>0.0</v>
      </c>
      <c r="H209" s="67">
        <v>0.0</v>
      </c>
      <c r="I209" s="67" t="e">
        <v>#N/A</v>
      </c>
      <c r="J209" s="67" t="e">
        <v>#N/A</v>
      </c>
      <c r="K209" s="67" t="e">
        <v>#N/A</v>
      </c>
      <c r="L209" s="67" t="e">
        <v>#N/A</v>
      </c>
      <c r="M209" s="67" t="e">
        <v>#N/A</v>
      </c>
      <c r="O209" s="63" t="str">
        <f t="shared" si="1"/>
        <v>#N/A</v>
      </c>
      <c r="P209" s="63">
        <v>0.0</v>
      </c>
      <c r="Q209" s="63">
        <v>0.0</v>
      </c>
      <c r="R209" s="63">
        <v>0.0</v>
      </c>
      <c r="S209" s="63">
        <v>0.0</v>
      </c>
      <c r="T209" s="63">
        <v>0.0</v>
      </c>
      <c r="U209" s="67">
        <v>0.0</v>
      </c>
      <c r="V209" s="63" t="e">
        <v>#N/A</v>
      </c>
      <c r="W209" s="63" t="e">
        <v>#N/A</v>
      </c>
      <c r="X209" s="63" t="e">
        <v>#N/A</v>
      </c>
      <c r="Y209" s="63" t="e">
        <v>#N/A</v>
      </c>
      <c r="Z209" s="67" t="e">
        <v>#N/A</v>
      </c>
    </row>
    <row r="210">
      <c r="A210" s="67"/>
      <c r="B210" s="67">
        <v>0.0</v>
      </c>
      <c r="C210" s="67">
        <v>0.0</v>
      </c>
      <c r="D210" s="67">
        <v>0.0</v>
      </c>
      <c r="E210" s="67">
        <v>0.0</v>
      </c>
      <c r="F210" s="67">
        <v>0.0</v>
      </c>
      <c r="G210" s="67">
        <v>0.0</v>
      </c>
      <c r="H210" s="67">
        <v>0.0</v>
      </c>
      <c r="I210" s="67" t="e">
        <v>#N/A</v>
      </c>
      <c r="J210" s="67" t="e">
        <v>#N/A</v>
      </c>
      <c r="K210" s="67" t="e">
        <v>#N/A</v>
      </c>
      <c r="L210" s="67" t="e">
        <v>#N/A</v>
      </c>
      <c r="M210" s="67" t="e">
        <v>#N/A</v>
      </c>
      <c r="O210" s="63" t="str">
        <f t="shared" si="1"/>
        <v>#N/A</v>
      </c>
      <c r="P210" s="63">
        <v>0.0</v>
      </c>
      <c r="Q210" s="63">
        <v>0.0</v>
      </c>
      <c r="R210" s="63">
        <v>0.0</v>
      </c>
      <c r="S210" s="63">
        <v>0.0</v>
      </c>
      <c r="T210" s="63">
        <v>0.0</v>
      </c>
      <c r="U210" s="67">
        <v>0.0</v>
      </c>
      <c r="V210" s="63" t="e">
        <v>#N/A</v>
      </c>
      <c r="W210" s="63" t="e">
        <v>#N/A</v>
      </c>
      <c r="X210" s="63" t="e">
        <v>#N/A</v>
      </c>
      <c r="Y210" s="63" t="e">
        <v>#N/A</v>
      </c>
      <c r="Z210" s="67" t="e">
        <v>#N/A</v>
      </c>
    </row>
    <row r="211">
      <c r="A211" s="221">
        <v>44095.0</v>
      </c>
      <c r="B211" s="67">
        <v>7.0</v>
      </c>
      <c r="C211" s="67">
        <v>7.0</v>
      </c>
      <c r="D211" s="67">
        <v>7.0</v>
      </c>
      <c r="E211" s="67">
        <v>7.0</v>
      </c>
      <c r="F211" s="67">
        <v>7.0</v>
      </c>
      <c r="G211" s="67">
        <v>7.0</v>
      </c>
      <c r="H211" s="67">
        <v>7.0</v>
      </c>
      <c r="I211" s="67">
        <v>7.0</v>
      </c>
      <c r="J211" s="67">
        <v>6.0</v>
      </c>
      <c r="K211" s="67" t="e">
        <v>#N/A</v>
      </c>
      <c r="L211" s="67" t="e">
        <v>#N/A</v>
      </c>
      <c r="M211" s="67" t="e">
        <v>#N/A</v>
      </c>
      <c r="O211" s="63" t="str">
        <f t="shared" si="1"/>
        <v>#N/A</v>
      </c>
      <c r="P211" s="63">
        <v>0.0</v>
      </c>
      <c r="Q211" s="63">
        <v>0.0</v>
      </c>
      <c r="R211" s="63">
        <v>0.0</v>
      </c>
      <c r="S211" s="63">
        <v>0.0</v>
      </c>
      <c r="T211" s="63">
        <v>0.0</v>
      </c>
      <c r="U211" s="63">
        <v>0.0</v>
      </c>
      <c r="V211" s="63">
        <v>1.0</v>
      </c>
      <c r="W211" s="67">
        <v>6.0</v>
      </c>
      <c r="X211" s="63" t="e">
        <v>#N/A</v>
      </c>
      <c r="Y211" s="63" t="e">
        <v>#N/A</v>
      </c>
      <c r="Z211" s="67" t="e">
        <v>#N/A</v>
      </c>
    </row>
    <row r="212">
      <c r="A212" s="221">
        <v>44095.0</v>
      </c>
      <c r="B212" s="67">
        <v>36.0</v>
      </c>
      <c r="C212" s="67">
        <v>36.0</v>
      </c>
      <c r="D212" s="67">
        <v>36.0</v>
      </c>
      <c r="E212" s="67">
        <v>36.0</v>
      </c>
      <c r="F212" s="67">
        <v>36.0</v>
      </c>
      <c r="G212" s="67">
        <v>36.0</v>
      </c>
      <c r="H212" s="67">
        <v>36.0</v>
      </c>
      <c r="I212" s="67">
        <v>35.0</v>
      </c>
      <c r="J212" s="67">
        <v>28.0</v>
      </c>
      <c r="K212" s="67">
        <v>14.0</v>
      </c>
      <c r="L212" s="67">
        <v>4.0</v>
      </c>
      <c r="M212" s="67">
        <v>4.0</v>
      </c>
      <c r="O212" s="63">
        <f t="shared" si="1"/>
        <v>36</v>
      </c>
      <c r="P212" s="63">
        <v>0.0</v>
      </c>
      <c r="Q212" s="63">
        <v>0.0</v>
      </c>
      <c r="R212" s="63">
        <v>0.0</v>
      </c>
      <c r="S212" s="63">
        <v>0.0</v>
      </c>
      <c r="T212" s="63">
        <v>0.0</v>
      </c>
      <c r="U212" s="63">
        <v>1.0</v>
      </c>
      <c r="V212" s="63">
        <v>7.0</v>
      </c>
      <c r="W212" s="63">
        <v>14.0</v>
      </c>
      <c r="X212" s="63">
        <v>10.0</v>
      </c>
      <c r="Y212" s="63">
        <v>0.0</v>
      </c>
      <c r="Z212" s="67">
        <v>4.0</v>
      </c>
    </row>
    <row r="213">
      <c r="A213" s="221">
        <v>44092.0</v>
      </c>
      <c r="B213" s="67">
        <v>51.0</v>
      </c>
      <c r="C213" s="67">
        <v>51.0</v>
      </c>
      <c r="D213" s="67">
        <v>51.0</v>
      </c>
      <c r="E213" s="67">
        <v>51.0</v>
      </c>
      <c r="F213" s="67">
        <v>51.0</v>
      </c>
      <c r="G213" s="67">
        <v>51.0</v>
      </c>
      <c r="H213" s="67">
        <v>51.0</v>
      </c>
      <c r="I213" s="67">
        <v>23.0</v>
      </c>
      <c r="J213" s="67">
        <v>19.0</v>
      </c>
      <c r="K213" s="67" t="e">
        <v>#N/A</v>
      </c>
      <c r="L213" s="67" t="e">
        <v>#N/A</v>
      </c>
      <c r="M213" s="67" t="e">
        <v>#N/A</v>
      </c>
      <c r="O213" s="63" t="str">
        <f t="shared" si="1"/>
        <v>#N/A</v>
      </c>
      <c r="P213" s="63">
        <v>0.0</v>
      </c>
      <c r="Q213" s="63">
        <v>0.0</v>
      </c>
      <c r="R213" s="63">
        <v>0.0</v>
      </c>
      <c r="S213" s="63">
        <v>0.0</v>
      </c>
      <c r="T213" s="63">
        <v>0.0</v>
      </c>
      <c r="U213" s="63">
        <v>28.0</v>
      </c>
      <c r="V213" s="63">
        <v>4.0</v>
      </c>
      <c r="W213" s="67">
        <v>19.0</v>
      </c>
      <c r="X213" s="63" t="e">
        <v>#N/A</v>
      </c>
      <c r="Y213" s="63" t="e">
        <v>#N/A</v>
      </c>
      <c r="Z213" s="67" t="e">
        <v>#N/A</v>
      </c>
    </row>
    <row r="214">
      <c r="A214" s="67"/>
      <c r="B214" s="67">
        <v>0.0</v>
      </c>
      <c r="C214" s="67">
        <v>0.0</v>
      </c>
      <c r="D214" s="67">
        <v>0.0</v>
      </c>
      <c r="E214" s="67">
        <v>0.0</v>
      </c>
      <c r="F214" s="67">
        <v>0.0</v>
      </c>
      <c r="G214" s="67">
        <v>0.0</v>
      </c>
      <c r="H214" s="67">
        <v>0.0</v>
      </c>
      <c r="I214" s="67">
        <v>0.0</v>
      </c>
      <c r="J214" s="67">
        <v>0.0</v>
      </c>
      <c r="K214" s="67">
        <v>0.0</v>
      </c>
      <c r="L214" s="67" t="e">
        <v>#N/A</v>
      </c>
      <c r="M214" s="67" t="e">
        <v>#N/A</v>
      </c>
      <c r="O214" s="63" t="str">
        <f t="shared" si="1"/>
        <v>#N/A</v>
      </c>
      <c r="P214" s="63">
        <v>0.0</v>
      </c>
      <c r="Q214" s="63">
        <v>0.0</v>
      </c>
      <c r="R214" s="63">
        <v>0.0</v>
      </c>
      <c r="S214" s="63">
        <v>0.0</v>
      </c>
      <c r="T214" s="63">
        <v>0.0</v>
      </c>
      <c r="U214" s="63">
        <v>0.0</v>
      </c>
      <c r="V214" s="63">
        <v>0.0</v>
      </c>
      <c r="W214" s="63">
        <v>0.0</v>
      </c>
      <c r="X214" s="67">
        <v>0.0</v>
      </c>
      <c r="Y214" s="63" t="e">
        <v>#N/A</v>
      </c>
      <c r="Z214" s="67" t="e">
        <v>#N/A</v>
      </c>
    </row>
    <row r="215">
      <c r="A215" s="221">
        <v>44089.0</v>
      </c>
      <c r="B215" s="67">
        <v>103.0</v>
      </c>
      <c r="C215" s="67">
        <v>103.0</v>
      </c>
      <c r="D215" s="67">
        <v>103.0</v>
      </c>
      <c r="E215" s="67">
        <v>103.0</v>
      </c>
      <c r="F215" s="67">
        <v>103.0</v>
      </c>
      <c r="G215" s="67">
        <v>103.0</v>
      </c>
      <c r="H215" s="67">
        <v>103.0</v>
      </c>
      <c r="I215" s="67">
        <v>98.0</v>
      </c>
      <c r="J215" s="67">
        <v>90.0</v>
      </c>
      <c r="K215" s="67">
        <v>48.0</v>
      </c>
      <c r="L215" s="67">
        <v>12.0</v>
      </c>
      <c r="M215" s="67">
        <v>1.0</v>
      </c>
      <c r="O215" s="63">
        <f t="shared" si="1"/>
        <v>103</v>
      </c>
      <c r="P215" s="63">
        <v>0.0</v>
      </c>
      <c r="Q215" s="63">
        <v>0.0</v>
      </c>
      <c r="R215" s="63">
        <v>0.0</v>
      </c>
      <c r="S215" s="63">
        <v>0.0</v>
      </c>
      <c r="T215" s="63">
        <v>0.0</v>
      </c>
      <c r="U215" s="63">
        <v>5.0</v>
      </c>
      <c r="V215" s="63">
        <v>8.0</v>
      </c>
      <c r="W215" s="63">
        <v>42.0</v>
      </c>
      <c r="X215" s="63">
        <v>36.0</v>
      </c>
      <c r="Y215" s="63">
        <v>11.0</v>
      </c>
      <c r="Z215" s="67">
        <v>1.0</v>
      </c>
    </row>
    <row r="216">
      <c r="A216" s="221">
        <v>44057.0</v>
      </c>
      <c r="B216" s="67">
        <v>32.0</v>
      </c>
      <c r="C216" s="67">
        <v>32.0</v>
      </c>
      <c r="D216" s="67">
        <v>32.0</v>
      </c>
      <c r="E216" s="67">
        <v>32.0</v>
      </c>
      <c r="F216" s="67">
        <v>32.0</v>
      </c>
      <c r="G216" s="67">
        <v>32.0</v>
      </c>
      <c r="H216" s="67">
        <v>32.0</v>
      </c>
      <c r="I216" s="67">
        <v>32.0</v>
      </c>
      <c r="J216" s="67">
        <v>19.0</v>
      </c>
      <c r="K216" s="67" t="e">
        <v>#N/A</v>
      </c>
      <c r="L216" s="67" t="e">
        <v>#N/A</v>
      </c>
      <c r="M216" s="67" t="e">
        <v>#N/A</v>
      </c>
      <c r="O216" s="63" t="str">
        <f t="shared" si="1"/>
        <v>#N/A</v>
      </c>
      <c r="P216" s="63">
        <v>0.0</v>
      </c>
      <c r="Q216" s="63">
        <v>0.0</v>
      </c>
      <c r="R216" s="63">
        <v>0.0</v>
      </c>
      <c r="S216" s="63">
        <v>0.0</v>
      </c>
      <c r="T216" s="63">
        <v>0.0</v>
      </c>
      <c r="U216" s="63">
        <v>0.0</v>
      </c>
      <c r="V216" s="63">
        <v>13.0</v>
      </c>
      <c r="W216" s="67">
        <v>19.0</v>
      </c>
      <c r="X216" s="63" t="e">
        <v>#N/A</v>
      </c>
      <c r="Y216" s="63" t="e">
        <v>#N/A</v>
      </c>
      <c r="Z216" s="67" t="e">
        <v>#N/A</v>
      </c>
    </row>
    <row r="217">
      <c r="A217" s="221">
        <v>44090.0</v>
      </c>
      <c r="B217" s="67">
        <v>4.0</v>
      </c>
      <c r="C217" s="67">
        <v>4.0</v>
      </c>
      <c r="D217" s="67">
        <v>4.0</v>
      </c>
      <c r="E217" s="67">
        <v>4.0</v>
      </c>
      <c r="F217" s="67">
        <v>4.0</v>
      </c>
      <c r="G217" s="67">
        <v>4.0</v>
      </c>
      <c r="H217" s="67">
        <v>4.0</v>
      </c>
      <c r="I217" s="67">
        <v>1.0</v>
      </c>
      <c r="J217" s="67">
        <v>1.0</v>
      </c>
      <c r="K217" s="67" t="e">
        <v>#N/A</v>
      </c>
      <c r="L217" s="67" t="e">
        <v>#N/A</v>
      </c>
      <c r="M217" s="67" t="e">
        <v>#N/A</v>
      </c>
      <c r="O217" s="63" t="str">
        <f t="shared" si="1"/>
        <v>#N/A</v>
      </c>
      <c r="P217" s="63">
        <v>0.0</v>
      </c>
      <c r="Q217" s="63">
        <v>0.0</v>
      </c>
      <c r="R217" s="63">
        <v>0.0</v>
      </c>
      <c r="S217" s="63">
        <v>0.0</v>
      </c>
      <c r="T217" s="63">
        <v>0.0</v>
      </c>
      <c r="U217" s="63">
        <v>3.0</v>
      </c>
      <c r="V217" s="63">
        <v>0.0</v>
      </c>
      <c r="W217" s="67">
        <v>1.0</v>
      </c>
      <c r="X217" s="63" t="e">
        <v>#N/A</v>
      </c>
      <c r="Y217" s="63" t="e">
        <v>#N/A</v>
      </c>
      <c r="Z217" s="67" t="e">
        <v>#N/A</v>
      </c>
    </row>
    <row r="218">
      <c r="A218" s="67"/>
      <c r="B218" s="67">
        <v>0.0</v>
      </c>
      <c r="C218" s="67">
        <v>0.0</v>
      </c>
      <c r="D218" s="67">
        <v>0.0</v>
      </c>
      <c r="E218" s="67">
        <v>0.0</v>
      </c>
      <c r="F218" s="67">
        <v>0.0</v>
      </c>
      <c r="G218" s="67">
        <v>0.0</v>
      </c>
      <c r="H218" s="67">
        <v>0.0</v>
      </c>
      <c r="I218" s="67" t="e">
        <v>#N/A</v>
      </c>
      <c r="J218" s="67" t="e">
        <v>#N/A</v>
      </c>
      <c r="K218" s="67" t="e">
        <v>#N/A</v>
      </c>
      <c r="L218" s="67" t="e">
        <v>#N/A</v>
      </c>
      <c r="M218" s="67" t="e">
        <v>#N/A</v>
      </c>
      <c r="O218" s="63" t="str">
        <f t="shared" si="1"/>
        <v>#N/A</v>
      </c>
      <c r="P218" s="63">
        <v>0.0</v>
      </c>
      <c r="Q218" s="63">
        <v>0.0</v>
      </c>
      <c r="R218" s="63">
        <v>0.0</v>
      </c>
      <c r="S218" s="63">
        <v>0.0</v>
      </c>
      <c r="T218" s="63">
        <v>0.0</v>
      </c>
      <c r="U218" s="67">
        <v>0.0</v>
      </c>
      <c r="V218" s="63" t="e">
        <v>#N/A</v>
      </c>
      <c r="W218" s="63" t="e">
        <v>#N/A</v>
      </c>
      <c r="X218" s="63" t="e">
        <v>#N/A</v>
      </c>
      <c r="Y218" s="63" t="e">
        <v>#N/A</v>
      </c>
      <c r="Z218" s="67" t="e">
        <v>#N/A</v>
      </c>
    </row>
    <row r="219">
      <c r="A219" s="67"/>
      <c r="B219" s="67">
        <v>0.0</v>
      </c>
      <c r="C219" s="67">
        <v>0.0</v>
      </c>
      <c r="D219" s="67">
        <v>0.0</v>
      </c>
      <c r="E219" s="67">
        <v>0.0</v>
      </c>
      <c r="F219" s="67">
        <v>0.0</v>
      </c>
      <c r="G219" s="67">
        <v>0.0</v>
      </c>
      <c r="H219" s="67">
        <v>0.0</v>
      </c>
      <c r="I219" s="67" t="e">
        <v>#N/A</v>
      </c>
      <c r="J219" s="67" t="e">
        <v>#N/A</v>
      </c>
      <c r="K219" s="67" t="e">
        <v>#N/A</v>
      </c>
      <c r="L219" s="67" t="e">
        <v>#N/A</v>
      </c>
      <c r="M219" s="67" t="e">
        <v>#N/A</v>
      </c>
      <c r="O219" s="63" t="str">
        <f t="shared" si="1"/>
        <v>#N/A</v>
      </c>
      <c r="P219" s="63">
        <v>0.0</v>
      </c>
      <c r="Q219" s="63">
        <v>0.0</v>
      </c>
      <c r="R219" s="63">
        <v>0.0</v>
      </c>
      <c r="S219" s="63">
        <v>0.0</v>
      </c>
      <c r="T219" s="63">
        <v>0.0</v>
      </c>
      <c r="U219" s="67">
        <v>0.0</v>
      </c>
      <c r="V219" s="63" t="e">
        <v>#N/A</v>
      </c>
      <c r="W219" s="63" t="e">
        <v>#N/A</v>
      </c>
      <c r="X219" s="63" t="e">
        <v>#N/A</v>
      </c>
      <c r="Y219" s="63" t="e">
        <v>#N/A</v>
      </c>
      <c r="Z219" s="67" t="e">
        <v>#N/A</v>
      </c>
    </row>
    <row r="220">
      <c r="A220" s="67"/>
      <c r="B220" s="67">
        <v>0.0</v>
      </c>
      <c r="C220" s="67">
        <v>0.0</v>
      </c>
      <c r="D220" s="67">
        <v>0.0</v>
      </c>
      <c r="E220" s="67">
        <v>0.0</v>
      </c>
      <c r="F220" s="67">
        <v>0.0</v>
      </c>
      <c r="G220" s="67">
        <v>0.0</v>
      </c>
      <c r="H220" s="67">
        <v>0.0</v>
      </c>
      <c r="I220" s="67">
        <v>0.0</v>
      </c>
      <c r="J220" s="67">
        <v>0.0</v>
      </c>
      <c r="K220" s="67">
        <v>0.0</v>
      </c>
      <c r="L220" s="67">
        <v>0.0</v>
      </c>
      <c r="M220" s="67">
        <v>0.0</v>
      </c>
      <c r="O220" s="63">
        <f t="shared" si="1"/>
        <v>0</v>
      </c>
      <c r="P220" s="63">
        <v>0.0</v>
      </c>
      <c r="Q220" s="63">
        <v>0.0</v>
      </c>
      <c r="R220" s="63">
        <v>0.0</v>
      </c>
      <c r="S220" s="63">
        <v>0.0</v>
      </c>
      <c r="T220" s="63">
        <v>0.0</v>
      </c>
      <c r="U220" s="63">
        <v>0.0</v>
      </c>
      <c r="V220" s="63">
        <v>0.0</v>
      </c>
      <c r="W220" s="63">
        <v>0.0</v>
      </c>
      <c r="X220" s="63">
        <v>0.0</v>
      </c>
      <c r="Y220" s="63">
        <v>0.0</v>
      </c>
      <c r="Z220" s="67">
        <v>0.0</v>
      </c>
    </row>
    <row r="221">
      <c r="A221" s="67"/>
      <c r="B221" s="67">
        <v>0.0</v>
      </c>
      <c r="C221" s="67">
        <v>0.0</v>
      </c>
      <c r="D221" s="67">
        <v>0.0</v>
      </c>
      <c r="E221" s="67">
        <v>0.0</v>
      </c>
      <c r="F221" s="67">
        <v>0.0</v>
      </c>
      <c r="G221" s="67">
        <v>0.0</v>
      </c>
      <c r="H221" s="67">
        <v>0.0</v>
      </c>
      <c r="I221" s="67">
        <v>0.0</v>
      </c>
      <c r="J221" s="67" t="e">
        <v>#N/A</v>
      </c>
      <c r="K221" s="67" t="e">
        <v>#N/A</v>
      </c>
      <c r="L221" s="67" t="e">
        <v>#N/A</v>
      </c>
      <c r="M221" s="67" t="e">
        <v>#N/A</v>
      </c>
      <c r="O221" s="63" t="str">
        <f t="shared" si="1"/>
        <v>#N/A</v>
      </c>
      <c r="P221" s="63">
        <v>0.0</v>
      </c>
      <c r="Q221" s="63">
        <v>0.0</v>
      </c>
      <c r="R221" s="63">
        <v>0.0</v>
      </c>
      <c r="S221" s="63">
        <v>0.0</v>
      </c>
      <c r="T221" s="63">
        <v>0.0</v>
      </c>
      <c r="U221" s="63">
        <v>0.0</v>
      </c>
      <c r="V221" s="67">
        <v>0.0</v>
      </c>
      <c r="W221" s="63" t="e">
        <v>#N/A</v>
      </c>
      <c r="X221" s="63" t="e">
        <v>#N/A</v>
      </c>
      <c r="Y221" s="63" t="e">
        <v>#N/A</v>
      </c>
      <c r="Z221" s="67" t="e">
        <v>#N/A</v>
      </c>
    </row>
    <row r="222">
      <c r="A222" s="220">
        <v>44084.0</v>
      </c>
      <c r="B222" s="67">
        <v>2.0</v>
      </c>
      <c r="C222" s="67">
        <v>2.0</v>
      </c>
      <c r="D222" s="67">
        <v>2.0</v>
      </c>
      <c r="E222" s="67">
        <v>2.0</v>
      </c>
      <c r="F222" s="67">
        <v>2.0</v>
      </c>
      <c r="G222" s="67">
        <v>2.0</v>
      </c>
      <c r="H222" s="67">
        <v>2.0</v>
      </c>
      <c r="I222" s="67" t="e">
        <v>#N/A</v>
      </c>
      <c r="J222" s="67" t="e">
        <v>#N/A</v>
      </c>
      <c r="K222" s="67" t="e">
        <v>#N/A</v>
      </c>
      <c r="L222" s="67" t="e">
        <v>#N/A</v>
      </c>
      <c r="M222" s="67" t="e">
        <v>#N/A</v>
      </c>
      <c r="O222" s="63" t="str">
        <f t="shared" si="1"/>
        <v>#N/A</v>
      </c>
      <c r="P222" s="63">
        <v>0.0</v>
      </c>
      <c r="Q222" s="63">
        <v>0.0</v>
      </c>
      <c r="R222" s="63">
        <v>0.0</v>
      </c>
      <c r="S222" s="63">
        <v>0.0</v>
      </c>
      <c r="T222" s="63">
        <v>0.0</v>
      </c>
      <c r="U222" s="67">
        <v>2.0</v>
      </c>
      <c r="V222" s="63" t="e">
        <v>#N/A</v>
      </c>
      <c r="W222" s="63" t="e">
        <v>#N/A</v>
      </c>
      <c r="X222" s="63" t="e">
        <v>#N/A</v>
      </c>
      <c r="Y222" s="63" t="e">
        <v>#N/A</v>
      </c>
      <c r="Z222" s="67" t="e">
        <v>#N/A</v>
      </c>
    </row>
    <row r="223">
      <c r="A223" s="220">
        <v>44082.0</v>
      </c>
      <c r="B223" s="67">
        <v>23.0</v>
      </c>
      <c r="C223" s="67">
        <v>23.0</v>
      </c>
      <c r="D223" s="67">
        <v>23.0</v>
      </c>
      <c r="E223" s="67">
        <v>23.0</v>
      </c>
      <c r="F223" s="67">
        <v>23.0</v>
      </c>
      <c r="G223" s="67">
        <v>23.0</v>
      </c>
      <c r="H223" s="67">
        <v>23.0</v>
      </c>
      <c r="I223" s="67">
        <v>19.0</v>
      </c>
      <c r="J223" s="67">
        <v>19.0</v>
      </c>
      <c r="K223" s="67">
        <v>17.0</v>
      </c>
      <c r="L223" s="67">
        <v>17.0</v>
      </c>
      <c r="M223" s="67">
        <v>16.0</v>
      </c>
      <c r="O223" s="63">
        <f t="shared" si="1"/>
        <v>23</v>
      </c>
      <c r="P223" s="63">
        <v>0.0</v>
      </c>
      <c r="Q223" s="63">
        <v>0.0</v>
      </c>
      <c r="R223" s="63">
        <v>0.0</v>
      </c>
      <c r="S223" s="63">
        <v>0.0</v>
      </c>
      <c r="T223" s="63">
        <v>0.0</v>
      </c>
      <c r="U223" s="63">
        <v>4.0</v>
      </c>
      <c r="V223" s="63">
        <v>0.0</v>
      </c>
      <c r="W223" s="63">
        <v>2.0</v>
      </c>
      <c r="X223" s="63">
        <v>0.0</v>
      </c>
      <c r="Y223" s="63">
        <v>1.0</v>
      </c>
      <c r="Z223" s="67">
        <v>16.0</v>
      </c>
    </row>
    <row r="224">
      <c r="A224" s="221">
        <v>44074.0</v>
      </c>
      <c r="B224" s="67">
        <v>14.0</v>
      </c>
      <c r="C224" s="67">
        <v>14.0</v>
      </c>
      <c r="D224" s="67">
        <v>14.0</v>
      </c>
      <c r="E224" s="67">
        <v>14.0</v>
      </c>
      <c r="F224" s="67">
        <v>14.0</v>
      </c>
      <c r="G224" s="67">
        <v>14.0</v>
      </c>
      <c r="H224" s="67">
        <v>14.0</v>
      </c>
      <c r="I224" s="67">
        <v>13.0</v>
      </c>
      <c r="J224" s="67">
        <v>4.0</v>
      </c>
      <c r="K224" s="67" t="e">
        <v>#N/A</v>
      </c>
      <c r="L224" s="67" t="e">
        <v>#N/A</v>
      </c>
      <c r="M224" s="67" t="e">
        <v>#N/A</v>
      </c>
      <c r="O224" s="63" t="str">
        <f t="shared" si="1"/>
        <v>#N/A</v>
      </c>
      <c r="P224" s="63">
        <v>0.0</v>
      </c>
      <c r="Q224" s="63">
        <v>0.0</v>
      </c>
      <c r="R224" s="63">
        <v>0.0</v>
      </c>
      <c r="S224" s="63">
        <v>0.0</v>
      </c>
      <c r="T224" s="63">
        <v>0.0</v>
      </c>
      <c r="U224" s="63">
        <v>1.0</v>
      </c>
      <c r="V224" s="63">
        <v>9.0</v>
      </c>
      <c r="W224" s="67">
        <v>4.0</v>
      </c>
      <c r="X224" s="63" t="e">
        <v>#N/A</v>
      </c>
      <c r="Y224" s="63" t="e">
        <v>#N/A</v>
      </c>
      <c r="Z224" s="67" t="e">
        <v>#N/A</v>
      </c>
    </row>
    <row r="225">
      <c r="A225" s="67"/>
      <c r="B225" s="67">
        <v>0.0</v>
      </c>
      <c r="C225" s="67">
        <v>0.0</v>
      </c>
      <c r="D225" s="67">
        <v>0.0</v>
      </c>
      <c r="E225" s="67">
        <v>0.0</v>
      </c>
      <c r="F225" s="67">
        <v>0.0</v>
      </c>
      <c r="G225" s="67">
        <v>0.0</v>
      </c>
      <c r="H225" s="67">
        <v>0.0</v>
      </c>
      <c r="I225" s="67">
        <v>0.0</v>
      </c>
      <c r="J225" s="67">
        <v>0.0</v>
      </c>
      <c r="K225" s="67" t="e">
        <v>#N/A</v>
      </c>
      <c r="L225" s="67" t="e">
        <v>#N/A</v>
      </c>
      <c r="M225" s="67" t="e">
        <v>#N/A</v>
      </c>
      <c r="O225" s="63" t="str">
        <f t="shared" si="1"/>
        <v>#N/A</v>
      </c>
      <c r="P225" s="63">
        <v>0.0</v>
      </c>
      <c r="Q225" s="63">
        <v>0.0</v>
      </c>
      <c r="R225" s="63">
        <v>0.0</v>
      </c>
      <c r="S225" s="63">
        <v>0.0</v>
      </c>
      <c r="T225" s="63">
        <v>0.0</v>
      </c>
      <c r="U225" s="63">
        <v>0.0</v>
      </c>
      <c r="V225" s="63">
        <v>0.0</v>
      </c>
      <c r="W225" s="67">
        <v>0.0</v>
      </c>
      <c r="X225" s="63" t="e">
        <v>#N/A</v>
      </c>
      <c r="Y225" s="63" t="e">
        <v>#N/A</v>
      </c>
      <c r="Z225" s="67" t="e">
        <v>#N/A</v>
      </c>
    </row>
    <row r="226">
      <c r="A226" s="221">
        <v>44070.0</v>
      </c>
      <c r="B226" s="67">
        <v>95.0</v>
      </c>
      <c r="C226" s="67">
        <v>95.0</v>
      </c>
      <c r="D226" s="67">
        <v>95.0</v>
      </c>
      <c r="E226" s="67">
        <v>95.0</v>
      </c>
      <c r="F226" s="67">
        <v>95.0</v>
      </c>
      <c r="G226" s="67">
        <v>95.0</v>
      </c>
      <c r="H226" s="67">
        <v>95.0</v>
      </c>
      <c r="I226" s="67">
        <v>95.0</v>
      </c>
      <c r="J226" s="67">
        <v>27.0</v>
      </c>
      <c r="K226" s="67">
        <v>4.0</v>
      </c>
      <c r="L226" s="67">
        <v>0.0</v>
      </c>
      <c r="M226" s="67">
        <v>0.0</v>
      </c>
      <c r="O226" s="63">
        <f t="shared" si="1"/>
        <v>95</v>
      </c>
      <c r="P226" s="63">
        <v>0.0</v>
      </c>
      <c r="Q226" s="63">
        <v>0.0</v>
      </c>
      <c r="R226" s="63">
        <v>0.0</v>
      </c>
      <c r="S226" s="63">
        <v>0.0</v>
      </c>
      <c r="T226" s="63">
        <v>0.0</v>
      </c>
      <c r="U226" s="63">
        <v>0.0</v>
      </c>
      <c r="V226" s="63">
        <v>68.0</v>
      </c>
      <c r="W226" s="63">
        <v>23.0</v>
      </c>
      <c r="X226" s="63">
        <v>4.0</v>
      </c>
      <c r="Y226" s="63">
        <v>0.0</v>
      </c>
      <c r="Z226" s="67">
        <v>0.0</v>
      </c>
    </row>
    <row r="227">
      <c r="A227" s="67"/>
      <c r="B227" s="67">
        <v>0.0</v>
      </c>
      <c r="C227" s="67">
        <v>0.0</v>
      </c>
      <c r="D227" s="67">
        <v>0.0</v>
      </c>
      <c r="E227" s="67">
        <v>0.0</v>
      </c>
      <c r="F227" s="67">
        <v>0.0</v>
      </c>
      <c r="G227" s="67">
        <v>0.0</v>
      </c>
      <c r="H227" s="67">
        <v>0.0</v>
      </c>
      <c r="I227" s="67">
        <v>0.0</v>
      </c>
      <c r="J227" s="67">
        <v>0.0</v>
      </c>
      <c r="K227" s="67" t="e">
        <v>#N/A</v>
      </c>
      <c r="L227" s="67" t="e">
        <v>#N/A</v>
      </c>
      <c r="M227" s="67" t="e">
        <v>#N/A</v>
      </c>
      <c r="O227" s="63" t="str">
        <f t="shared" si="1"/>
        <v>#N/A</v>
      </c>
      <c r="P227" s="63">
        <v>0.0</v>
      </c>
      <c r="Q227" s="63">
        <v>0.0</v>
      </c>
      <c r="R227" s="63">
        <v>0.0</v>
      </c>
      <c r="S227" s="63">
        <v>0.0</v>
      </c>
      <c r="T227" s="63">
        <v>0.0</v>
      </c>
      <c r="U227" s="63">
        <v>0.0</v>
      </c>
      <c r="V227" s="63">
        <v>0.0</v>
      </c>
      <c r="W227" s="67">
        <v>0.0</v>
      </c>
      <c r="X227" s="63" t="e">
        <v>#N/A</v>
      </c>
      <c r="Y227" s="63" t="e">
        <v>#N/A</v>
      </c>
      <c r="Z227" s="67" t="e">
        <v>#N/A</v>
      </c>
    </row>
    <row r="228">
      <c r="A228" s="221">
        <v>44068.0</v>
      </c>
      <c r="B228" s="67">
        <v>20.0</v>
      </c>
      <c r="C228" s="67">
        <v>20.0</v>
      </c>
      <c r="D228" s="67">
        <v>20.0</v>
      </c>
      <c r="E228" s="67">
        <v>20.0</v>
      </c>
      <c r="F228" s="67">
        <v>20.0</v>
      </c>
      <c r="G228" s="67">
        <v>20.0</v>
      </c>
      <c r="H228" s="67">
        <v>20.0</v>
      </c>
      <c r="I228" s="67">
        <v>20.0</v>
      </c>
      <c r="J228" s="67" t="e">
        <v>#N/A</v>
      </c>
      <c r="K228" s="67" t="e">
        <v>#N/A</v>
      </c>
      <c r="L228" s="67" t="e">
        <v>#N/A</v>
      </c>
      <c r="M228" s="67" t="e">
        <v>#N/A</v>
      </c>
      <c r="O228" s="63" t="str">
        <f t="shared" si="1"/>
        <v>#N/A</v>
      </c>
      <c r="P228" s="63">
        <v>0.0</v>
      </c>
      <c r="Q228" s="63">
        <v>0.0</v>
      </c>
      <c r="R228" s="63">
        <v>0.0</v>
      </c>
      <c r="S228" s="63">
        <v>0.0</v>
      </c>
      <c r="T228" s="63">
        <v>0.0</v>
      </c>
      <c r="U228" s="63">
        <v>0.0</v>
      </c>
      <c r="V228" s="67">
        <v>20.0</v>
      </c>
      <c r="W228" s="63" t="e">
        <v>#N/A</v>
      </c>
      <c r="X228" s="63" t="e">
        <v>#N/A</v>
      </c>
      <c r="Y228" s="63" t="e">
        <v>#N/A</v>
      </c>
      <c r="Z228" s="67" t="e">
        <v>#N/A</v>
      </c>
    </row>
    <row r="229">
      <c r="A229" s="221">
        <v>44064.0</v>
      </c>
      <c r="B229" s="67">
        <v>2.0</v>
      </c>
      <c r="C229" s="67">
        <v>2.0</v>
      </c>
      <c r="D229" s="67">
        <v>2.0</v>
      </c>
      <c r="E229" s="67">
        <v>2.0</v>
      </c>
      <c r="F229" s="67">
        <v>2.0</v>
      </c>
      <c r="G229" s="67">
        <v>2.0</v>
      </c>
      <c r="H229" s="67">
        <v>2.0</v>
      </c>
      <c r="I229" s="67">
        <v>2.0</v>
      </c>
      <c r="J229" s="67">
        <v>1.0</v>
      </c>
      <c r="K229" s="67">
        <v>1.0</v>
      </c>
      <c r="L229" s="67">
        <v>0.0</v>
      </c>
      <c r="M229" s="67">
        <v>0.0</v>
      </c>
      <c r="O229" s="63">
        <f t="shared" si="1"/>
        <v>2</v>
      </c>
      <c r="P229" s="63">
        <v>0.0</v>
      </c>
      <c r="Q229" s="63">
        <v>0.0</v>
      </c>
      <c r="R229" s="63">
        <v>0.0</v>
      </c>
      <c r="S229" s="63">
        <v>0.0</v>
      </c>
      <c r="T229" s="63">
        <v>0.0</v>
      </c>
      <c r="U229" s="63">
        <v>0.0</v>
      </c>
      <c r="V229" s="63">
        <v>1.0</v>
      </c>
      <c r="W229" s="63">
        <v>0.0</v>
      </c>
      <c r="X229" s="63">
        <v>1.0</v>
      </c>
      <c r="Y229" s="63">
        <v>0.0</v>
      </c>
      <c r="Z229" s="67">
        <v>0.0</v>
      </c>
    </row>
    <row r="230">
      <c r="A230" s="67"/>
      <c r="B230" s="67">
        <v>0.0</v>
      </c>
      <c r="C230" s="67">
        <v>0.0</v>
      </c>
      <c r="D230" s="67">
        <v>0.0</v>
      </c>
      <c r="E230" s="67">
        <v>0.0</v>
      </c>
      <c r="F230" s="67">
        <v>0.0</v>
      </c>
      <c r="G230" s="67">
        <v>0.0</v>
      </c>
      <c r="H230" s="67">
        <v>0.0</v>
      </c>
      <c r="I230" s="67">
        <v>0.0</v>
      </c>
      <c r="J230" s="67">
        <v>0.0</v>
      </c>
      <c r="K230" s="67">
        <v>0.0</v>
      </c>
      <c r="L230" s="67">
        <v>0.0</v>
      </c>
      <c r="M230" s="67" t="e">
        <v>#N/A</v>
      </c>
      <c r="O230" s="63" t="str">
        <f t="shared" si="1"/>
        <v>#N/A</v>
      </c>
      <c r="P230" s="63">
        <v>0.0</v>
      </c>
      <c r="Q230" s="63">
        <v>0.0</v>
      </c>
      <c r="R230" s="63">
        <v>0.0</v>
      </c>
      <c r="S230" s="63">
        <v>0.0</v>
      </c>
      <c r="T230" s="63">
        <v>0.0</v>
      </c>
      <c r="U230" s="63">
        <v>0.0</v>
      </c>
      <c r="V230" s="63">
        <v>0.0</v>
      </c>
      <c r="W230" s="63">
        <v>0.0</v>
      </c>
      <c r="X230" s="63">
        <v>0.0</v>
      </c>
      <c r="Y230" s="67">
        <v>0.0</v>
      </c>
      <c r="Z230" s="67" t="e">
        <v>#N/A</v>
      </c>
    </row>
    <row r="231">
      <c r="A231" s="221">
        <v>44063.0</v>
      </c>
      <c r="B231" s="67">
        <v>48.0</v>
      </c>
      <c r="C231" s="67">
        <v>48.0</v>
      </c>
      <c r="D231" s="67">
        <v>48.0</v>
      </c>
      <c r="E231" s="67">
        <v>48.0</v>
      </c>
      <c r="F231" s="67">
        <v>48.0</v>
      </c>
      <c r="G231" s="67">
        <v>48.0</v>
      </c>
      <c r="H231" s="67">
        <v>48.0</v>
      </c>
      <c r="I231" s="67">
        <v>48.0</v>
      </c>
      <c r="J231" s="67">
        <v>36.0</v>
      </c>
      <c r="K231" s="67">
        <v>27.0</v>
      </c>
      <c r="L231" s="67">
        <v>27.0</v>
      </c>
      <c r="M231" s="67">
        <v>24.0</v>
      </c>
      <c r="O231" s="63">
        <f t="shared" si="1"/>
        <v>48</v>
      </c>
      <c r="P231" s="63">
        <v>0.0</v>
      </c>
      <c r="Q231" s="63">
        <v>0.0</v>
      </c>
      <c r="R231" s="63">
        <v>0.0</v>
      </c>
      <c r="S231" s="63">
        <v>0.0</v>
      </c>
      <c r="T231" s="63">
        <v>0.0</v>
      </c>
      <c r="U231" s="63">
        <v>0.0</v>
      </c>
      <c r="V231" s="63">
        <v>12.0</v>
      </c>
      <c r="W231" s="63">
        <v>9.0</v>
      </c>
      <c r="X231" s="63">
        <v>0.0</v>
      </c>
      <c r="Y231" s="63">
        <v>3.0</v>
      </c>
      <c r="Z231" s="67">
        <v>24.0</v>
      </c>
    </row>
    <row r="232">
      <c r="A232" s="67"/>
      <c r="B232" s="67">
        <v>0.0</v>
      </c>
      <c r="C232" s="67">
        <v>0.0</v>
      </c>
      <c r="D232" s="67">
        <v>0.0</v>
      </c>
      <c r="E232" s="67">
        <v>0.0</v>
      </c>
      <c r="F232" s="67">
        <v>0.0</v>
      </c>
      <c r="G232" s="67">
        <v>0.0</v>
      </c>
      <c r="H232" s="67">
        <v>0.0</v>
      </c>
      <c r="I232" s="67">
        <v>0.0</v>
      </c>
      <c r="J232" s="67">
        <v>0.0</v>
      </c>
      <c r="K232" s="67">
        <v>0.0</v>
      </c>
      <c r="L232" s="67">
        <v>0.0</v>
      </c>
      <c r="M232" s="67">
        <v>0.0</v>
      </c>
      <c r="O232" s="63">
        <f t="shared" si="1"/>
        <v>0</v>
      </c>
      <c r="P232" s="63">
        <v>0.0</v>
      </c>
      <c r="Q232" s="63">
        <v>0.0</v>
      </c>
      <c r="R232" s="63">
        <v>0.0</v>
      </c>
      <c r="S232" s="63">
        <v>0.0</v>
      </c>
      <c r="T232" s="63">
        <v>0.0</v>
      </c>
      <c r="U232" s="63">
        <v>0.0</v>
      </c>
      <c r="V232" s="63">
        <v>0.0</v>
      </c>
      <c r="W232" s="63">
        <v>0.0</v>
      </c>
      <c r="X232" s="63">
        <v>0.0</v>
      </c>
      <c r="Y232" s="63">
        <v>0.0</v>
      </c>
      <c r="Z232" s="67">
        <v>0.0</v>
      </c>
    </row>
    <row r="233">
      <c r="A233" s="220">
        <v>44053.0</v>
      </c>
      <c r="B233" s="67">
        <v>68.0</v>
      </c>
      <c r="C233" s="67">
        <v>68.0</v>
      </c>
      <c r="D233" s="67">
        <v>68.0</v>
      </c>
      <c r="E233" s="67">
        <v>68.0</v>
      </c>
      <c r="F233" s="67">
        <v>68.0</v>
      </c>
      <c r="G233" s="67">
        <v>68.0</v>
      </c>
      <c r="H233" s="67">
        <v>68.0</v>
      </c>
      <c r="I233" s="67">
        <v>68.0</v>
      </c>
      <c r="J233" s="67">
        <v>67.0</v>
      </c>
      <c r="K233" s="67">
        <v>61.0</v>
      </c>
      <c r="L233" s="67">
        <v>24.0</v>
      </c>
      <c r="M233" s="67">
        <v>6.0</v>
      </c>
      <c r="O233" s="63">
        <f t="shared" si="1"/>
        <v>68</v>
      </c>
      <c r="P233" s="63">
        <v>0.0</v>
      </c>
      <c r="Q233" s="63">
        <v>0.0</v>
      </c>
      <c r="R233" s="63">
        <v>0.0</v>
      </c>
      <c r="S233" s="63">
        <v>0.0</v>
      </c>
      <c r="T233" s="63">
        <v>0.0</v>
      </c>
      <c r="U233" s="63">
        <v>0.0</v>
      </c>
      <c r="V233" s="63">
        <v>1.0</v>
      </c>
      <c r="W233" s="63">
        <v>6.0</v>
      </c>
      <c r="X233" s="63">
        <v>37.0</v>
      </c>
      <c r="Y233" s="63">
        <v>18.0</v>
      </c>
      <c r="Z233" s="67">
        <v>6.0</v>
      </c>
    </row>
    <row r="234">
      <c r="A234" s="220">
        <v>44049.0</v>
      </c>
      <c r="B234" s="67">
        <v>1.0</v>
      </c>
      <c r="C234" s="67">
        <v>1.0</v>
      </c>
      <c r="D234" s="67">
        <v>1.0</v>
      </c>
      <c r="E234" s="67">
        <v>1.0</v>
      </c>
      <c r="F234" s="67">
        <v>1.0</v>
      </c>
      <c r="G234" s="67">
        <v>1.0</v>
      </c>
      <c r="H234" s="67">
        <v>1.0</v>
      </c>
      <c r="I234" s="67">
        <v>1.0</v>
      </c>
      <c r="J234" s="67">
        <v>0.0</v>
      </c>
      <c r="K234" s="67">
        <v>0.0</v>
      </c>
      <c r="L234" s="67">
        <v>0.0</v>
      </c>
      <c r="M234" s="67" t="e">
        <v>#N/A</v>
      </c>
      <c r="O234" s="63" t="str">
        <f t="shared" si="1"/>
        <v>#N/A</v>
      </c>
      <c r="P234" s="63">
        <v>0.0</v>
      </c>
      <c r="Q234" s="63">
        <v>0.0</v>
      </c>
      <c r="R234" s="63">
        <v>0.0</v>
      </c>
      <c r="S234" s="63">
        <v>0.0</v>
      </c>
      <c r="T234" s="63">
        <v>0.0</v>
      </c>
      <c r="U234" s="63">
        <v>0.0</v>
      </c>
      <c r="V234" s="63">
        <v>1.0</v>
      </c>
      <c r="W234" s="63">
        <v>0.0</v>
      </c>
      <c r="X234" s="63">
        <v>0.0</v>
      </c>
      <c r="Y234" s="67">
        <v>0.0</v>
      </c>
      <c r="Z234" s="67" t="e">
        <v>#N/A</v>
      </c>
    </row>
    <row r="235">
      <c r="A235" s="67"/>
      <c r="B235" s="67">
        <v>0.0</v>
      </c>
      <c r="C235" s="67">
        <v>0.0</v>
      </c>
      <c r="D235" s="67">
        <v>0.0</v>
      </c>
      <c r="E235" s="67">
        <v>0.0</v>
      </c>
      <c r="F235" s="67">
        <v>0.0</v>
      </c>
      <c r="G235" s="67">
        <v>0.0</v>
      </c>
      <c r="H235" s="67">
        <v>0.0</v>
      </c>
      <c r="I235" s="67">
        <v>0.0</v>
      </c>
      <c r="J235" s="67">
        <v>0.0</v>
      </c>
      <c r="K235" s="67">
        <v>0.0</v>
      </c>
      <c r="L235" s="67">
        <v>0.0</v>
      </c>
      <c r="M235" s="67" t="e">
        <v>#N/A</v>
      </c>
      <c r="O235" s="63" t="str">
        <f t="shared" si="1"/>
        <v>#N/A</v>
      </c>
      <c r="P235" s="63">
        <v>0.0</v>
      </c>
      <c r="Q235" s="63">
        <v>0.0</v>
      </c>
      <c r="R235" s="63">
        <v>0.0</v>
      </c>
      <c r="S235" s="63">
        <v>0.0</v>
      </c>
      <c r="T235" s="63">
        <v>0.0</v>
      </c>
      <c r="U235" s="63">
        <v>0.0</v>
      </c>
      <c r="V235" s="63">
        <v>0.0</v>
      </c>
      <c r="W235" s="63">
        <v>0.0</v>
      </c>
      <c r="X235" s="63">
        <v>0.0</v>
      </c>
      <c r="Y235" s="67">
        <v>0.0</v>
      </c>
      <c r="Z235" s="67" t="e">
        <v>#N/A</v>
      </c>
    </row>
    <row r="236">
      <c r="A236" s="67"/>
      <c r="B236" s="67">
        <v>0.0</v>
      </c>
      <c r="C236" s="67">
        <v>0.0</v>
      </c>
      <c r="D236" s="67">
        <v>0.0</v>
      </c>
      <c r="E236" s="67">
        <v>0.0</v>
      </c>
      <c r="F236" s="67">
        <v>0.0</v>
      </c>
      <c r="G236" s="67">
        <v>0.0</v>
      </c>
      <c r="H236" s="67">
        <v>0.0</v>
      </c>
      <c r="I236" s="67">
        <v>0.0</v>
      </c>
      <c r="J236" s="67">
        <v>0.0</v>
      </c>
      <c r="K236" s="67" t="e">
        <v>#N/A</v>
      </c>
      <c r="L236" s="67" t="e">
        <v>#N/A</v>
      </c>
      <c r="M236" s="67" t="e">
        <v>#N/A</v>
      </c>
      <c r="O236" s="63" t="str">
        <f t="shared" si="1"/>
        <v>#N/A</v>
      </c>
      <c r="P236" s="63">
        <v>0.0</v>
      </c>
      <c r="Q236" s="63">
        <v>0.0</v>
      </c>
      <c r="R236" s="63">
        <v>0.0</v>
      </c>
      <c r="S236" s="63">
        <v>0.0</v>
      </c>
      <c r="T236" s="63">
        <v>0.0</v>
      </c>
      <c r="U236" s="63">
        <v>0.0</v>
      </c>
      <c r="V236" s="63">
        <v>0.0</v>
      </c>
      <c r="W236" s="67">
        <v>0.0</v>
      </c>
      <c r="X236" s="63" t="e">
        <v>#N/A</v>
      </c>
      <c r="Y236" s="63" t="e">
        <v>#N/A</v>
      </c>
      <c r="Z236" s="67" t="e">
        <v>#N/A</v>
      </c>
    </row>
    <row r="237">
      <c r="A237" s="221">
        <v>44039.0</v>
      </c>
      <c r="B237" s="67">
        <v>1.0</v>
      </c>
      <c r="C237" s="67">
        <v>1.0</v>
      </c>
      <c r="D237" s="67">
        <v>1.0</v>
      </c>
      <c r="E237" s="67">
        <v>1.0</v>
      </c>
      <c r="F237" s="67">
        <v>1.0</v>
      </c>
      <c r="G237" s="67">
        <v>1.0</v>
      </c>
      <c r="H237" s="67">
        <v>1.0</v>
      </c>
      <c r="I237" s="67">
        <v>1.0</v>
      </c>
      <c r="J237" s="67">
        <v>1.0</v>
      </c>
      <c r="K237" s="67" t="e">
        <v>#N/A</v>
      </c>
      <c r="L237" s="67" t="e">
        <v>#N/A</v>
      </c>
      <c r="M237" s="67" t="e">
        <v>#N/A</v>
      </c>
      <c r="O237" s="63" t="str">
        <f t="shared" si="1"/>
        <v>#N/A</v>
      </c>
      <c r="P237" s="63">
        <v>0.0</v>
      </c>
      <c r="Q237" s="63">
        <v>0.0</v>
      </c>
      <c r="R237" s="63">
        <v>0.0</v>
      </c>
      <c r="S237" s="63">
        <v>0.0</v>
      </c>
      <c r="T237" s="63">
        <v>0.0</v>
      </c>
      <c r="U237" s="63">
        <v>0.0</v>
      </c>
      <c r="V237" s="63">
        <v>0.0</v>
      </c>
      <c r="W237" s="67">
        <v>1.0</v>
      </c>
      <c r="X237" s="63" t="e">
        <v>#N/A</v>
      </c>
      <c r="Y237" s="63" t="e">
        <v>#N/A</v>
      </c>
      <c r="Z237" s="67" t="e">
        <v>#N/A</v>
      </c>
    </row>
    <row r="238">
      <c r="A238" s="221">
        <v>44033.0</v>
      </c>
      <c r="B238" s="67">
        <v>3.0</v>
      </c>
      <c r="C238" s="67">
        <v>3.0</v>
      </c>
      <c r="D238" s="67">
        <v>3.0</v>
      </c>
      <c r="E238" s="67">
        <v>3.0</v>
      </c>
      <c r="F238" s="67">
        <v>3.0</v>
      </c>
      <c r="G238" s="67">
        <v>3.0</v>
      </c>
      <c r="H238" s="67">
        <v>3.0</v>
      </c>
      <c r="I238" s="67">
        <v>3.0</v>
      </c>
      <c r="J238" s="67">
        <v>3.0</v>
      </c>
      <c r="K238" s="67" t="e">
        <v>#N/A</v>
      </c>
      <c r="L238" s="67" t="e">
        <v>#N/A</v>
      </c>
      <c r="M238" s="67" t="e">
        <v>#N/A</v>
      </c>
      <c r="O238" s="63" t="str">
        <f t="shared" si="1"/>
        <v>#N/A</v>
      </c>
      <c r="P238" s="63">
        <v>0.0</v>
      </c>
      <c r="Q238" s="63">
        <v>0.0</v>
      </c>
      <c r="R238" s="63">
        <v>0.0</v>
      </c>
      <c r="S238" s="63">
        <v>0.0</v>
      </c>
      <c r="T238" s="63">
        <v>0.0</v>
      </c>
      <c r="U238" s="63">
        <v>0.0</v>
      </c>
      <c r="V238" s="63">
        <v>0.0</v>
      </c>
      <c r="W238" s="67">
        <v>3.0</v>
      </c>
      <c r="X238" s="63" t="e">
        <v>#N/A</v>
      </c>
      <c r="Y238" s="63" t="e">
        <v>#N/A</v>
      </c>
      <c r="Z238" s="67" t="e">
        <v>#N/A</v>
      </c>
    </row>
    <row r="239">
      <c r="A239" s="67"/>
      <c r="B239" s="67">
        <v>0.0</v>
      </c>
      <c r="C239" s="67">
        <v>0.0</v>
      </c>
      <c r="D239" s="67">
        <v>0.0</v>
      </c>
      <c r="E239" s="67">
        <v>0.0</v>
      </c>
      <c r="F239" s="67">
        <v>0.0</v>
      </c>
      <c r="G239" s="67">
        <v>0.0</v>
      </c>
      <c r="H239" s="67">
        <v>0.0</v>
      </c>
      <c r="I239" s="67">
        <v>0.0</v>
      </c>
      <c r="J239" s="67">
        <v>0.0</v>
      </c>
      <c r="K239" s="67">
        <v>0.0</v>
      </c>
      <c r="L239" s="67">
        <v>0.0</v>
      </c>
      <c r="M239" s="67" t="e">
        <v>#N/A</v>
      </c>
      <c r="O239" s="63" t="str">
        <f t="shared" si="1"/>
        <v>#N/A</v>
      </c>
      <c r="P239" s="63">
        <v>0.0</v>
      </c>
      <c r="Q239" s="63">
        <v>0.0</v>
      </c>
      <c r="R239" s="63">
        <v>0.0</v>
      </c>
      <c r="S239" s="63">
        <v>0.0</v>
      </c>
      <c r="T239" s="63">
        <v>0.0</v>
      </c>
      <c r="U239" s="63">
        <v>0.0</v>
      </c>
      <c r="V239" s="63">
        <v>0.0</v>
      </c>
      <c r="W239" s="63">
        <v>0.0</v>
      </c>
      <c r="X239" s="63">
        <v>0.0</v>
      </c>
      <c r="Y239" s="67">
        <v>0.0</v>
      </c>
      <c r="Z239" s="67" t="e">
        <v>#N/A</v>
      </c>
    </row>
    <row r="240">
      <c r="A240" s="221">
        <v>44028.0</v>
      </c>
      <c r="B240" s="67">
        <v>52.0</v>
      </c>
      <c r="C240" s="67">
        <v>52.0</v>
      </c>
      <c r="D240" s="67">
        <v>52.0</v>
      </c>
      <c r="E240" s="67">
        <v>52.0</v>
      </c>
      <c r="F240" s="67">
        <v>52.0</v>
      </c>
      <c r="G240" s="67">
        <v>52.0</v>
      </c>
      <c r="H240" s="67">
        <v>52.0</v>
      </c>
      <c r="I240" s="67">
        <v>52.0</v>
      </c>
      <c r="J240" s="67">
        <v>52.0</v>
      </c>
      <c r="K240" s="67">
        <v>45.0</v>
      </c>
      <c r="L240" s="67">
        <v>14.0</v>
      </c>
      <c r="M240" s="67">
        <v>7.0</v>
      </c>
      <c r="O240" s="63">
        <f t="shared" si="1"/>
        <v>52</v>
      </c>
      <c r="P240" s="63">
        <v>0.0</v>
      </c>
      <c r="Q240" s="63">
        <v>0.0</v>
      </c>
      <c r="R240" s="63">
        <v>0.0</v>
      </c>
      <c r="S240" s="63">
        <v>0.0</v>
      </c>
      <c r="T240" s="63">
        <v>0.0</v>
      </c>
      <c r="U240" s="63">
        <v>0.0</v>
      </c>
      <c r="V240" s="63">
        <v>0.0</v>
      </c>
      <c r="W240" s="63">
        <v>7.0</v>
      </c>
      <c r="X240" s="63">
        <v>31.0</v>
      </c>
      <c r="Y240" s="63">
        <v>7.0</v>
      </c>
      <c r="Z240" s="67">
        <v>7.0</v>
      </c>
    </row>
    <row r="241">
      <c r="A241" s="67"/>
      <c r="B241" s="67">
        <v>0.0</v>
      </c>
      <c r="C241" s="67">
        <v>0.0</v>
      </c>
      <c r="D241" s="67">
        <v>0.0</v>
      </c>
      <c r="E241" s="67">
        <v>0.0</v>
      </c>
      <c r="F241" s="67">
        <v>0.0</v>
      </c>
      <c r="G241" s="67">
        <v>0.0</v>
      </c>
      <c r="H241" s="67">
        <v>0.0</v>
      </c>
      <c r="I241" s="67">
        <v>0.0</v>
      </c>
      <c r="J241" s="67">
        <v>0.0</v>
      </c>
      <c r="K241" s="67">
        <v>0.0</v>
      </c>
      <c r="L241" s="67">
        <v>0.0</v>
      </c>
      <c r="M241" s="67">
        <v>0.0</v>
      </c>
      <c r="O241" s="63">
        <f t="shared" si="1"/>
        <v>0</v>
      </c>
      <c r="P241" s="63">
        <v>0.0</v>
      </c>
      <c r="Q241" s="63">
        <v>0.0</v>
      </c>
      <c r="R241" s="63">
        <v>0.0</v>
      </c>
      <c r="S241" s="63">
        <v>0.0</v>
      </c>
      <c r="T241" s="63">
        <v>0.0</v>
      </c>
      <c r="U241" s="63">
        <v>0.0</v>
      </c>
      <c r="V241" s="63">
        <v>0.0</v>
      </c>
      <c r="W241" s="63">
        <v>0.0</v>
      </c>
      <c r="X241" s="63">
        <v>0.0</v>
      </c>
      <c r="Y241" s="63">
        <v>0.0</v>
      </c>
      <c r="Z241" s="67">
        <v>0.0</v>
      </c>
    </row>
    <row r="242">
      <c r="A242" s="220">
        <v>44022.0</v>
      </c>
      <c r="B242" s="67">
        <v>4.0</v>
      </c>
      <c r="C242" s="67">
        <v>4.0</v>
      </c>
      <c r="D242" s="67">
        <v>4.0</v>
      </c>
      <c r="E242" s="67">
        <v>4.0</v>
      </c>
      <c r="F242" s="67">
        <v>4.0</v>
      </c>
      <c r="G242" s="67">
        <v>4.0</v>
      </c>
      <c r="H242" s="67">
        <v>4.0</v>
      </c>
      <c r="I242" s="67">
        <v>4.0</v>
      </c>
      <c r="J242" s="67">
        <v>4.0</v>
      </c>
      <c r="K242" s="67">
        <v>4.0</v>
      </c>
      <c r="L242" s="67">
        <v>2.0</v>
      </c>
      <c r="M242" s="67" t="e">
        <v>#N/A</v>
      </c>
      <c r="O242" s="63" t="str">
        <f t="shared" si="1"/>
        <v>#N/A</v>
      </c>
      <c r="P242" s="63">
        <v>0.0</v>
      </c>
      <c r="Q242" s="63">
        <v>0.0</v>
      </c>
      <c r="R242" s="63">
        <v>0.0</v>
      </c>
      <c r="S242" s="63">
        <v>0.0</v>
      </c>
      <c r="T242" s="63">
        <v>0.0</v>
      </c>
      <c r="U242" s="63">
        <v>0.0</v>
      </c>
      <c r="V242" s="63">
        <v>0.0</v>
      </c>
      <c r="W242" s="63">
        <v>0.0</v>
      </c>
      <c r="X242" s="63">
        <v>2.0</v>
      </c>
      <c r="Y242" s="67">
        <v>2.0</v>
      </c>
      <c r="Z242" s="67" t="e">
        <v>#N/A</v>
      </c>
    </row>
    <row r="243">
      <c r="A243" s="67"/>
      <c r="B243" s="67">
        <v>0.0</v>
      </c>
      <c r="C243" s="67">
        <v>0.0</v>
      </c>
      <c r="D243" s="67">
        <v>0.0</v>
      </c>
      <c r="E243" s="67">
        <v>0.0</v>
      </c>
      <c r="F243" s="67">
        <v>0.0</v>
      </c>
      <c r="G243" s="67">
        <v>0.0</v>
      </c>
      <c r="H243" s="67">
        <v>0.0</v>
      </c>
      <c r="I243" s="67">
        <v>0.0</v>
      </c>
      <c r="J243" s="67">
        <v>0.0</v>
      </c>
      <c r="K243" s="67">
        <v>0.0</v>
      </c>
      <c r="L243" s="67">
        <v>0.0</v>
      </c>
      <c r="M243" s="67">
        <v>0.0</v>
      </c>
      <c r="O243" s="63">
        <f t="shared" si="1"/>
        <v>0</v>
      </c>
      <c r="P243" s="63">
        <v>0.0</v>
      </c>
      <c r="Q243" s="63">
        <v>0.0</v>
      </c>
      <c r="R243" s="63">
        <v>0.0</v>
      </c>
      <c r="S243" s="63">
        <v>0.0</v>
      </c>
      <c r="T243" s="63">
        <v>0.0</v>
      </c>
      <c r="U243" s="63">
        <v>0.0</v>
      </c>
      <c r="V243" s="63">
        <v>0.0</v>
      </c>
      <c r="W243" s="63">
        <v>0.0</v>
      </c>
      <c r="X243" s="63">
        <v>0.0</v>
      </c>
      <c r="Y243" s="63">
        <v>0.0</v>
      </c>
      <c r="Z243" s="67">
        <v>0.0</v>
      </c>
    </row>
    <row r="244">
      <c r="A244" s="220">
        <v>44020.0</v>
      </c>
      <c r="B244" s="67">
        <v>1.0</v>
      </c>
      <c r="C244" s="67">
        <v>1.0</v>
      </c>
      <c r="D244" s="67">
        <v>1.0</v>
      </c>
      <c r="E244" s="67">
        <v>1.0</v>
      </c>
      <c r="F244" s="67">
        <v>1.0</v>
      </c>
      <c r="G244" s="67">
        <v>1.0</v>
      </c>
      <c r="H244" s="67">
        <v>1.0</v>
      </c>
      <c r="I244" s="67">
        <v>1.0</v>
      </c>
      <c r="J244" s="67">
        <v>1.0</v>
      </c>
      <c r="K244" s="67" t="e">
        <v>#N/A</v>
      </c>
      <c r="L244" s="67" t="e">
        <v>#N/A</v>
      </c>
      <c r="M244" s="67" t="e">
        <v>#N/A</v>
      </c>
      <c r="O244" s="63" t="str">
        <f t="shared" si="1"/>
        <v>#N/A</v>
      </c>
      <c r="P244" s="63">
        <v>0.0</v>
      </c>
      <c r="Q244" s="63">
        <v>0.0</v>
      </c>
      <c r="R244" s="63">
        <v>0.0</v>
      </c>
      <c r="S244" s="63">
        <v>0.0</v>
      </c>
      <c r="T244" s="63">
        <v>0.0</v>
      </c>
      <c r="U244" s="63">
        <v>0.0</v>
      </c>
      <c r="V244" s="63">
        <v>0.0</v>
      </c>
      <c r="W244" s="67">
        <v>1.0</v>
      </c>
      <c r="X244" s="63" t="e">
        <v>#N/A</v>
      </c>
      <c r="Y244" s="63" t="e">
        <v>#N/A</v>
      </c>
      <c r="Z244" s="67" t="e">
        <v>#N/A</v>
      </c>
    </row>
    <row r="245">
      <c r="A245" s="67"/>
      <c r="B245" s="67">
        <v>0.0</v>
      </c>
      <c r="C245" s="67">
        <v>0.0</v>
      </c>
      <c r="D245" s="67">
        <v>0.0</v>
      </c>
      <c r="E245" s="67">
        <v>0.0</v>
      </c>
      <c r="F245" s="67">
        <v>0.0</v>
      </c>
      <c r="G245" s="67">
        <v>0.0</v>
      </c>
      <c r="H245" s="67">
        <v>0.0</v>
      </c>
      <c r="I245" s="67">
        <v>0.0</v>
      </c>
      <c r="J245" s="67">
        <v>0.0</v>
      </c>
      <c r="K245" s="67">
        <v>0.0</v>
      </c>
      <c r="L245" s="67" t="e">
        <v>#N/A</v>
      </c>
      <c r="M245" s="67" t="e">
        <v>#N/A</v>
      </c>
      <c r="O245" s="63" t="str">
        <f t="shared" si="1"/>
        <v>#N/A</v>
      </c>
      <c r="P245" s="63">
        <v>0.0</v>
      </c>
      <c r="Q245" s="63">
        <v>0.0</v>
      </c>
      <c r="R245" s="63">
        <v>0.0</v>
      </c>
      <c r="S245" s="63">
        <v>0.0</v>
      </c>
      <c r="T245" s="63">
        <v>0.0</v>
      </c>
      <c r="U245" s="63">
        <v>0.0</v>
      </c>
      <c r="V245" s="63">
        <v>0.0</v>
      </c>
      <c r="W245" s="63">
        <v>0.0</v>
      </c>
      <c r="X245" s="67">
        <v>0.0</v>
      </c>
      <c r="Y245" s="63" t="e">
        <v>#N/A</v>
      </c>
      <c r="Z245" s="67" t="e">
        <v>#N/A</v>
      </c>
    </row>
    <row r="246">
      <c r="A246" s="220">
        <v>43992.0</v>
      </c>
      <c r="B246" s="67">
        <v>3.0</v>
      </c>
      <c r="C246" s="67">
        <v>3.0</v>
      </c>
      <c r="D246" s="67">
        <v>3.0</v>
      </c>
      <c r="E246" s="67">
        <v>3.0</v>
      </c>
      <c r="F246" s="67">
        <v>3.0</v>
      </c>
      <c r="G246" s="67">
        <v>3.0</v>
      </c>
      <c r="H246" s="67">
        <v>3.0</v>
      </c>
      <c r="I246" s="67">
        <v>3.0</v>
      </c>
      <c r="J246" s="67">
        <v>3.0</v>
      </c>
      <c r="K246" s="67">
        <v>3.0</v>
      </c>
      <c r="L246" s="67">
        <v>3.0</v>
      </c>
      <c r="M246" s="67">
        <v>0.0</v>
      </c>
      <c r="O246" s="63">
        <f t="shared" si="1"/>
        <v>3</v>
      </c>
      <c r="P246" s="63">
        <v>0.0</v>
      </c>
      <c r="Q246" s="63">
        <v>0.0</v>
      </c>
      <c r="R246" s="63">
        <v>0.0</v>
      </c>
      <c r="S246" s="63">
        <v>0.0</v>
      </c>
      <c r="T246" s="63">
        <v>0.0</v>
      </c>
      <c r="U246" s="63">
        <v>0.0</v>
      </c>
      <c r="V246" s="63">
        <v>0.0</v>
      </c>
      <c r="W246" s="63">
        <v>0.0</v>
      </c>
      <c r="X246" s="63">
        <v>0.0</v>
      </c>
      <c r="Y246" s="63">
        <v>3.0</v>
      </c>
      <c r="Z246" s="67">
        <v>0.0</v>
      </c>
    </row>
    <row r="247">
      <c r="A247" s="67"/>
      <c r="B247" s="67">
        <v>0.0</v>
      </c>
      <c r="C247" s="67">
        <v>0.0</v>
      </c>
      <c r="D247" s="67">
        <v>0.0</v>
      </c>
      <c r="E247" s="67">
        <v>0.0</v>
      </c>
      <c r="F247" s="67">
        <v>0.0</v>
      </c>
      <c r="G247" s="67">
        <v>0.0</v>
      </c>
      <c r="H247" s="67">
        <v>0.0</v>
      </c>
      <c r="I247" s="67">
        <v>0.0</v>
      </c>
      <c r="J247" s="67">
        <v>0.0</v>
      </c>
      <c r="K247" s="67">
        <v>0.0</v>
      </c>
      <c r="L247" s="67" t="e">
        <v>#N/A</v>
      </c>
      <c r="M247" s="67" t="e">
        <v>#N/A</v>
      </c>
      <c r="O247" s="63" t="str">
        <f t="shared" si="1"/>
        <v>#N/A</v>
      </c>
      <c r="P247" s="63">
        <v>0.0</v>
      </c>
      <c r="Q247" s="63">
        <v>0.0</v>
      </c>
      <c r="R247" s="63">
        <v>0.0</v>
      </c>
      <c r="S247" s="63">
        <v>0.0</v>
      </c>
      <c r="T247" s="63">
        <v>0.0</v>
      </c>
      <c r="U247" s="63">
        <v>0.0</v>
      </c>
      <c r="V247" s="63">
        <v>0.0</v>
      </c>
      <c r="W247" s="63">
        <v>0.0</v>
      </c>
      <c r="X247" s="67">
        <v>0.0</v>
      </c>
      <c r="Y247" s="63" t="e">
        <v>#N/A</v>
      </c>
      <c r="Z247" s="67" t="e">
        <v>#N/A</v>
      </c>
    </row>
    <row r="248">
      <c r="A248" s="67"/>
      <c r="B248" s="67">
        <v>0.0</v>
      </c>
      <c r="C248" s="67">
        <v>0.0</v>
      </c>
      <c r="D248" s="67">
        <v>0.0</v>
      </c>
      <c r="E248" s="67">
        <v>0.0</v>
      </c>
      <c r="F248" s="67">
        <v>0.0</v>
      </c>
      <c r="G248" s="67">
        <v>0.0</v>
      </c>
      <c r="H248" s="67">
        <v>0.0</v>
      </c>
      <c r="I248" s="67">
        <v>0.0</v>
      </c>
      <c r="J248" s="67">
        <v>0.0</v>
      </c>
      <c r="K248" s="67">
        <v>0.0</v>
      </c>
      <c r="L248" s="67">
        <v>0.0</v>
      </c>
      <c r="M248" s="67" t="e">
        <v>#N/A</v>
      </c>
      <c r="O248" s="63" t="str">
        <f t="shared" si="1"/>
        <v>#N/A</v>
      </c>
      <c r="P248" s="63">
        <v>0.0</v>
      </c>
      <c r="Q248" s="63">
        <v>0.0</v>
      </c>
      <c r="R248" s="63">
        <v>0.0</v>
      </c>
      <c r="S248" s="63">
        <v>0.0</v>
      </c>
      <c r="T248" s="63">
        <v>0.0</v>
      </c>
      <c r="U248" s="63">
        <v>0.0</v>
      </c>
      <c r="V248" s="63">
        <v>0.0</v>
      </c>
      <c r="W248" s="63">
        <v>0.0</v>
      </c>
      <c r="X248" s="63">
        <v>0.0</v>
      </c>
      <c r="Y248" s="67">
        <v>0.0</v>
      </c>
      <c r="Z248" s="67" t="e">
        <v>#N/A</v>
      </c>
    </row>
    <row r="249">
      <c r="A249" s="67"/>
      <c r="B249" s="67">
        <v>0.0</v>
      </c>
      <c r="C249" s="67">
        <v>0.0</v>
      </c>
      <c r="D249" s="67">
        <v>0.0</v>
      </c>
      <c r="E249" s="67">
        <v>0.0</v>
      </c>
      <c r="F249" s="67">
        <v>0.0</v>
      </c>
      <c r="G249" s="67">
        <v>0.0</v>
      </c>
      <c r="H249" s="67">
        <v>0.0</v>
      </c>
      <c r="I249" s="67">
        <v>0.0</v>
      </c>
      <c r="J249" s="67">
        <v>0.0</v>
      </c>
      <c r="K249" s="67">
        <v>0.0</v>
      </c>
      <c r="L249" s="67">
        <v>0.0</v>
      </c>
      <c r="M249" s="67">
        <v>0.0</v>
      </c>
      <c r="O249" s="63">
        <f t="shared" si="1"/>
        <v>0</v>
      </c>
      <c r="P249" s="63">
        <v>0.0</v>
      </c>
      <c r="Q249" s="63">
        <v>0.0</v>
      </c>
      <c r="R249" s="63">
        <v>0.0</v>
      </c>
      <c r="S249" s="63">
        <v>0.0</v>
      </c>
      <c r="T249" s="63">
        <v>0.0</v>
      </c>
      <c r="U249" s="63">
        <v>0.0</v>
      </c>
      <c r="V249" s="63">
        <v>0.0</v>
      </c>
      <c r="W249" s="63">
        <v>0.0</v>
      </c>
      <c r="X249" s="63">
        <v>0.0</v>
      </c>
      <c r="Y249" s="63">
        <v>0.0</v>
      </c>
      <c r="Z249" s="67">
        <v>0.0</v>
      </c>
    </row>
    <row r="250">
      <c r="A250" s="221">
        <v>43999.0</v>
      </c>
      <c r="B250" s="67">
        <v>1.0</v>
      </c>
      <c r="C250" s="67">
        <v>1.0</v>
      </c>
      <c r="D250" s="67">
        <v>1.0</v>
      </c>
      <c r="E250" s="67">
        <v>1.0</v>
      </c>
      <c r="F250" s="67">
        <v>1.0</v>
      </c>
      <c r="G250" s="67">
        <v>1.0</v>
      </c>
      <c r="H250" s="67">
        <v>1.0</v>
      </c>
      <c r="I250" s="67">
        <v>1.0</v>
      </c>
      <c r="J250" s="67">
        <v>1.0</v>
      </c>
      <c r="K250" s="67">
        <v>1.0</v>
      </c>
      <c r="L250" s="67" t="e">
        <v>#N/A</v>
      </c>
      <c r="M250" s="67" t="e">
        <v>#N/A</v>
      </c>
      <c r="O250" s="63" t="str">
        <f t="shared" si="1"/>
        <v>#N/A</v>
      </c>
      <c r="P250" s="63">
        <v>0.0</v>
      </c>
      <c r="Q250" s="63">
        <v>0.0</v>
      </c>
      <c r="R250" s="63">
        <v>0.0</v>
      </c>
      <c r="S250" s="63">
        <v>0.0</v>
      </c>
      <c r="T250" s="63">
        <v>0.0</v>
      </c>
      <c r="U250" s="63">
        <v>0.0</v>
      </c>
      <c r="V250" s="63">
        <v>0.0</v>
      </c>
      <c r="W250" s="63">
        <v>0.0</v>
      </c>
      <c r="X250" s="67">
        <v>1.0</v>
      </c>
      <c r="Y250" s="63" t="e">
        <v>#N/A</v>
      </c>
      <c r="Z250" s="67" t="e">
        <v>#N/A</v>
      </c>
    </row>
    <row r="251">
      <c r="A251" s="67"/>
      <c r="B251" s="67">
        <v>0.0</v>
      </c>
      <c r="C251" s="67">
        <v>0.0</v>
      </c>
      <c r="D251" s="67">
        <v>0.0</v>
      </c>
      <c r="E251" s="67">
        <v>0.0</v>
      </c>
      <c r="F251" s="67">
        <v>0.0</v>
      </c>
      <c r="G251" s="67">
        <v>0.0</v>
      </c>
      <c r="H251" s="67">
        <v>0.0</v>
      </c>
      <c r="I251" s="67">
        <v>0.0</v>
      </c>
      <c r="J251" s="67">
        <v>0.0</v>
      </c>
      <c r="K251" s="67">
        <v>0.0</v>
      </c>
      <c r="L251" s="67" t="e">
        <v>#N/A</v>
      </c>
      <c r="M251" s="67" t="e">
        <v>#N/A</v>
      </c>
      <c r="O251" s="63" t="str">
        <f t="shared" si="1"/>
        <v>#N/A</v>
      </c>
      <c r="P251" s="63">
        <v>0.0</v>
      </c>
      <c r="Q251" s="63">
        <v>0.0</v>
      </c>
      <c r="R251" s="63">
        <v>0.0</v>
      </c>
      <c r="S251" s="63">
        <v>0.0</v>
      </c>
      <c r="T251" s="63">
        <v>0.0</v>
      </c>
      <c r="U251" s="63">
        <v>0.0</v>
      </c>
      <c r="V251" s="63">
        <v>0.0</v>
      </c>
      <c r="W251" s="63">
        <v>0.0</v>
      </c>
      <c r="X251" s="67">
        <v>0.0</v>
      </c>
      <c r="Y251" s="63" t="e">
        <v>#N/A</v>
      </c>
      <c r="Z251" s="67" t="e">
        <v>#N/A</v>
      </c>
    </row>
    <row r="252">
      <c r="A252" s="67"/>
      <c r="B252" s="67">
        <v>0.0</v>
      </c>
      <c r="C252" s="67">
        <v>0.0</v>
      </c>
      <c r="D252" s="67">
        <v>0.0</v>
      </c>
      <c r="E252" s="67">
        <v>0.0</v>
      </c>
      <c r="F252" s="67">
        <v>0.0</v>
      </c>
      <c r="G252" s="67">
        <v>0.0</v>
      </c>
      <c r="H252" s="67">
        <v>0.0</v>
      </c>
      <c r="I252" s="67">
        <v>0.0</v>
      </c>
      <c r="J252" s="67">
        <v>0.0</v>
      </c>
      <c r="K252" s="67">
        <v>0.0</v>
      </c>
      <c r="L252" s="67">
        <v>0.0</v>
      </c>
      <c r="M252" s="67">
        <v>0.0</v>
      </c>
      <c r="O252" s="63">
        <f t="shared" si="1"/>
        <v>0</v>
      </c>
      <c r="P252" s="63">
        <v>0.0</v>
      </c>
      <c r="Q252" s="63">
        <v>0.0</v>
      </c>
      <c r="R252" s="63">
        <v>0.0</v>
      </c>
      <c r="S252" s="63">
        <v>0.0</v>
      </c>
      <c r="T252" s="63">
        <v>0.0</v>
      </c>
      <c r="U252" s="63">
        <v>0.0</v>
      </c>
      <c r="V252" s="63">
        <v>0.0</v>
      </c>
      <c r="W252" s="63">
        <v>0.0</v>
      </c>
      <c r="X252" s="63">
        <v>0.0</v>
      </c>
      <c r="Y252" s="63">
        <v>0.0</v>
      </c>
      <c r="Z252" s="67">
        <v>0.0</v>
      </c>
    </row>
    <row r="253">
      <c r="A253" s="67"/>
      <c r="B253" s="67">
        <v>0.0</v>
      </c>
      <c r="C253" s="67">
        <v>0.0</v>
      </c>
      <c r="D253" s="67">
        <v>0.0</v>
      </c>
      <c r="E253" s="67">
        <v>0.0</v>
      </c>
      <c r="F253" s="67">
        <v>0.0</v>
      </c>
      <c r="G253" s="67">
        <v>0.0</v>
      </c>
      <c r="H253" s="67">
        <v>0.0</v>
      </c>
      <c r="I253" s="67">
        <v>0.0</v>
      </c>
      <c r="J253" s="67">
        <v>0.0</v>
      </c>
      <c r="K253" s="67">
        <v>0.0</v>
      </c>
      <c r="L253" s="67">
        <v>0.0</v>
      </c>
      <c r="M253" s="67">
        <v>0.0</v>
      </c>
      <c r="O253" s="63">
        <f t="shared" si="1"/>
        <v>0</v>
      </c>
      <c r="P253" s="63">
        <v>0.0</v>
      </c>
      <c r="Q253" s="63">
        <v>0.0</v>
      </c>
      <c r="R253" s="63">
        <v>0.0</v>
      </c>
      <c r="S253" s="63">
        <v>0.0</v>
      </c>
      <c r="T253" s="63">
        <v>0.0</v>
      </c>
      <c r="U253" s="63">
        <v>0.0</v>
      </c>
      <c r="V253" s="63">
        <v>0.0</v>
      </c>
      <c r="W253" s="63">
        <v>0.0</v>
      </c>
      <c r="X253" s="63">
        <v>0.0</v>
      </c>
      <c r="Y253" s="63">
        <v>0.0</v>
      </c>
      <c r="Z253" s="67">
        <v>0.0</v>
      </c>
    </row>
    <row r="254">
      <c r="A254" s="67"/>
      <c r="B254" s="67">
        <v>0.0</v>
      </c>
      <c r="C254" s="67">
        <v>0.0</v>
      </c>
      <c r="D254" s="67">
        <v>0.0</v>
      </c>
      <c r="E254" s="67">
        <v>0.0</v>
      </c>
      <c r="F254" s="67">
        <v>0.0</v>
      </c>
      <c r="G254" s="67">
        <v>0.0</v>
      </c>
      <c r="H254" s="67">
        <v>0.0</v>
      </c>
      <c r="I254" s="67">
        <v>0.0</v>
      </c>
      <c r="J254" s="67">
        <v>0.0</v>
      </c>
      <c r="K254" s="67">
        <v>0.0</v>
      </c>
      <c r="L254" s="67">
        <v>0.0</v>
      </c>
      <c r="M254" s="67" t="e">
        <v>#N/A</v>
      </c>
      <c r="O254" s="63" t="str">
        <f t="shared" si="1"/>
        <v>#N/A</v>
      </c>
      <c r="P254" s="63">
        <v>0.0</v>
      </c>
      <c r="Q254" s="63">
        <v>0.0</v>
      </c>
      <c r="R254" s="63">
        <v>0.0</v>
      </c>
      <c r="S254" s="63">
        <v>0.0</v>
      </c>
      <c r="T254" s="63">
        <v>0.0</v>
      </c>
      <c r="U254" s="63">
        <v>0.0</v>
      </c>
      <c r="V254" s="63">
        <v>0.0</v>
      </c>
      <c r="W254" s="63">
        <v>0.0</v>
      </c>
      <c r="X254" s="63">
        <v>0.0</v>
      </c>
      <c r="Y254" s="67">
        <v>0.0</v>
      </c>
      <c r="Z254" s="67" t="e">
        <v>#N/A</v>
      </c>
    </row>
    <row r="255">
      <c r="A255" s="221">
        <v>43971.0</v>
      </c>
      <c r="B255" s="67">
        <v>3.0</v>
      </c>
      <c r="C255" s="67">
        <v>3.0</v>
      </c>
      <c r="D255" s="67">
        <v>3.0</v>
      </c>
      <c r="E255" s="67">
        <v>3.0</v>
      </c>
      <c r="F255" s="67">
        <v>3.0</v>
      </c>
      <c r="G255" s="67">
        <v>3.0</v>
      </c>
      <c r="H255" s="67">
        <v>3.0</v>
      </c>
      <c r="I255" s="67">
        <v>3.0</v>
      </c>
      <c r="J255" s="67">
        <v>3.0</v>
      </c>
      <c r="K255" s="67">
        <v>3.0</v>
      </c>
      <c r="L255" s="67">
        <v>3.0</v>
      </c>
      <c r="M255" s="67">
        <v>3.0</v>
      </c>
      <c r="O255" s="63">
        <f t="shared" si="1"/>
        <v>3</v>
      </c>
      <c r="P255" s="63">
        <v>0.0</v>
      </c>
      <c r="Q255" s="63">
        <v>0.0</v>
      </c>
      <c r="R255" s="63">
        <v>0.0</v>
      </c>
      <c r="S255" s="63">
        <v>0.0</v>
      </c>
      <c r="T255" s="63">
        <v>0.0</v>
      </c>
      <c r="U255" s="63">
        <v>0.0</v>
      </c>
      <c r="V255" s="63">
        <v>0.0</v>
      </c>
      <c r="W255" s="63">
        <v>0.0</v>
      </c>
      <c r="X255" s="63">
        <v>0.0</v>
      </c>
      <c r="Y255" s="63">
        <v>0.0</v>
      </c>
      <c r="Z255" s="67">
        <v>3.0</v>
      </c>
    </row>
    <row r="256">
      <c r="A256" s="67"/>
      <c r="B256" s="67">
        <v>0.0</v>
      </c>
      <c r="C256" s="67">
        <v>0.0</v>
      </c>
      <c r="D256" s="67">
        <v>0.0</v>
      </c>
      <c r="E256" s="67">
        <v>0.0</v>
      </c>
      <c r="F256" s="67">
        <v>0.0</v>
      </c>
      <c r="G256" s="67">
        <v>0.0</v>
      </c>
      <c r="H256" s="67">
        <v>0.0</v>
      </c>
      <c r="I256" s="67">
        <v>0.0</v>
      </c>
      <c r="J256" s="67">
        <v>0.0</v>
      </c>
      <c r="K256" s="67">
        <v>0.0</v>
      </c>
      <c r="L256" s="67">
        <v>0.0</v>
      </c>
      <c r="M256" s="67" t="e">
        <v>#N/A</v>
      </c>
      <c r="O256" s="63" t="str">
        <f t="shared" si="1"/>
        <v>#N/A</v>
      </c>
      <c r="P256" s="63">
        <v>0.0</v>
      </c>
      <c r="Q256" s="63">
        <v>0.0</v>
      </c>
      <c r="R256" s="63">
        <v>0.0</v>
      </c>
      <c r="S256" s="63">
        <v>0.0</v>
      </c>
      <c r="T256" s="63">
        <v>0.0</v>
      </c>
      <c r="U256" s="63">
        <v>0.0</v>
      </c>
      <c r="V256" s="63">
        <v>0.0</v>
      </c>
      <c r="W256" s="63">
        <v>0.0</v>
      </c>
      <c r="X256" s="63">
        <v>0.0</v>
      </c>
      <c r="Y256" s="67">
        <v>0.0</v>
      </c>
      <c r="Z256" s="67" t="e">
        <v>#N/A</v>
      </c>
    </row>
    <row r="257">
      <c r="A257" s="221">
        <v>43949.0</v>
      </c>
      <c r="B257" s="67">
        <v>1.0</v>
      </c>
      <c r="C257" s="67">
        <v>1.0</v>
      </c>
      <c r="D257" s="67">
        <v>1.0</v>
      </c>
      <c r="E257" s="67">
        <v>1.0</v>
      </c>
      <c r="F257" s="67">
        <v>1.0</v>
      </c>
      <c r="G257" s="67">
        <v>1.0</v>
      </c>
      <c r="H257" s="67">
        <v>1.0</v>
      </c>
      <c r="I257" s="67">
        <v>1.0</v>
      </c>
      <c r="J257" s="67">
        <v>1.0</v>
      </c>
      <c r="K257" s="67">
        <v>1.0</v>
      </c>
      <c r="L257" s="67">
        <v>1.0</v>
      </c>
      <c r="M257" s="67">
        <v>1.0</v>
      </c>
      <c r="O257" s="63">
        <f t="shared" si="1"/>
        <v>1</v>
      </c>
      <c r="P257" s="63">
        <v>0.0</v>
      </c>
      <c r="Q257" s="63">
        <v>0.0</v>
      </c>
      <c r="R257" s="63">
        <v>0.0</v>
      </c>
      <c r="S257" s="63">
        <v>0.0</v>
      </c>
      <c r="T257" s="63">
        <v>0.0</v>
      </c>
      <c r="U257" s="63">
        <v>0.0</v>
      </c>
      <c r="V257" s="63">
        <v>0.0</v>
      </c>
      <c r="W257" s="63">
        <v>0.0</v>
      </c>
      <c r="X257" s="63">
        <v>0.0</v>
      </c>
      <c r="Y257" s="63">
        <v>0.0</v>
      </c>
      <c r="Z257" s="67">
        <v>1.0</v>
      </c>
    </row>
    <row r="258">
      <c r="A258" s="67"/>
      <c r="B258" s="67">
        <v>0.0</v>
      </c>
      <c r="C258" s="67">
        <v>0.0</v>
      </c>
      <c r="D258" s="67">
        <v>0.0</v>
      </c>
      <c r="E258" s="67">
        <v>0.0</v>
      </c>
      <c r="F258" s="67">
        <v>0.0</v>
      </c>
      <c r="G258" s="67">
        <v>0.0</v>
      </c>
      <c r="H258" s="67">
        <v>0.0</v>
      </c>
      <c r="I258" s="67">
        <v>0.0</v>
      </c>
      <c r="J258" s="67">
        <v>0.0</v>
      </c>
      <c r="K258" s="67">
        <v>0.0</v>
      </c>
      <c r="L258" s="67">
        <v>0.0</v>
      </c>
      <c r="M258" s="67">
        <v>0.0</v>
      </c>
      <c r="O258" s="63">
        <f t="shared" si="1"/>
        <v>0</v>
      </c>
      <c r="P258" s="63">
        <v>0.0</v>
      </c>
      <c r="Q258" s="63">
        <v>0.0</v>
      </c>
      <c r="R258" s="63">
        <v>0.0</v>
      </c>
      <c r="S258" s="63">
        <v>0.0</v>
      </c>
      <c r="T258" s="63">
        <v>0.0</v>
      </c>
      <c r="U258" s="63">
        <v>0.0</v>
      </c>
      <c r="V258" s="63">
        <v>0.0</v>
      </c>
      <c r="W258" s="63">
        <v>0.0</v>
      </c>
      <c r="X258" s="63">
        <v>0.0</v>
      </c>
      <c r="Y258" s="63">
        <v>0.0</v>
      </c>
      <c r="Z258" s="67">
        <v>0.0</v>
      </c>
    </row>
    <row r="259">
      <c r="A259" s="67"/>
      <c r="B259" s="67">
        <v>0.0</v>
      </c>
      <c r="C259" s="67">
        <v>0.0</v>
      </c>
      <c r="D259" s="67">
        <v>0.0</v>
      </c>
      <c r="E259" s="67">
        <v>0.0</v>
      </c>
      <c r="F259" s="67">
        <v>0.0</v>
      </c>
      <c r="G259" s="67">
        <v>0.0</v>
      </c>
      <c r="H259" s="67">
        <v>0.0</v>
      </c>
      <c r="I259" s="67">
        <v>0.0</v>
      </c>
      <c r="J259" s="67">
        <v>0.0</v>
      </c>
      <c r="K259" s="67">
        <v>0.0</v>
      </c>
      <c r="L259" s="67">
        <v>0.0</v>
      </c>
      <c r="M259" s="67">
        <v>0.0</v>
      </c>
      <c r="O259" s="63">
        <f t="shared" si="1"/>
        <v>0</v>
      </c>
      <c r="P259" s="63">
        <v>0.0</v>
      </c>
      <c r="Q259" s="63">
        <v>0.0</v>
      </c>
      <c r="R259" s="63">
        <v>0.0</v>
      </c>
      <c r="S259" s="63">
        <v>0.0</v>
      </c>
      <c r="T259" s="63">
        <v>0.0</v>
      </c>
      <c r="U259" s="63">
        <v>0.0</v>
      </c>
      <c r="V259" s="63">
        <v>0.0</v>
      </c>
      <c r="W259" s="63">
        <v>0.0</v>
      </c>
      <c r="X259" s="63">
        <v>0.0</v>
      </c>
      <c r="Y259" s="63">
        <v>0.0</v>
      </c>
      <c r="Z259" s="67">
        <v>0.0</v>
      </c>
    </row>
    <row r="260">
      <c r="A260" s="67"/>
      <c r="B260" s="67">
        <v>0.0</v>
      </c>
      <c r="C260" s="67">
        <v>0.0</v>
      </c>
      <c r="D260" s="67">
        <v>0.0</v>
      </c>
      <c r="E260" s="67">
        <v>0.0</v>
      </c>
      <c r="F260" s="67">
        <v>0.0</v>
      </c>
      <c r="G260" s="67">
        <v>0.0</v>
      </c>
      <c r="H260" s="67">
        <v>0.0</v>
      </c>
      <c r="I260" s="67">
        <v>0.0</v>
      </c>
      <c r="J260" s="67">
        <v>0.0</v>
      </c>
      <c r="K260" s="67">
        <v>0.0</v>
      </c>
      <c r="L260" s="67">
        <v>0.0</v>
      </c>
      <c r="M260" s="67">
        <v>0.0</v>
      </c>
      <c r="O260" s="63">
        <f t="shared" si="1"/>
        <v>0</v>
      </c>
      <c r="P260" s="63">
        <v>0.0</v>
      </c>
      <c r="Q260" s="63">
        <v>0.0</v>
      </c>
      <c r="R260" s="63">
        <v>0.0</v>
      </c>
      <c r="S260" s="63">
        <v>0.0</v>
      </c>
      <c r="T260" s="63">
        <v>0.0</v>
      </c>
      <c r="U260" s="63">
        <v>0.0</v>
      </c>
      <c r="V260" s="63">
        <v>0.0</v>
      </c>
      <c r="W260" s="63">
        <v>0.0</v>
      </c>
      <c r="X260" s="63">
        <v>0.0</v>
      </c>
      <c r="Y260" s="63">
        <v>0.0</v>
      </c>
      <c r="Z260" s="67">
        <v>0.0</v>
      </c>
    </row>
    <row r="261">
      <c r="A261" s="67"/>
      <c r="B261" s="67">
        <v>0.0</v>
      </c>
      <c r="C261" s="67">
        <v>0.0</v>
      </c>
      <c r="D261" s="67">
        <v>0.0</v>
      </c>
      <c r="E261" s="67">
        <v>0.0</v>
      </c>
      <c r="F261" s="67">
        <v>0.0</v>
      </c>
      <c r="G261" s="67">
        <v>0.0</v>
      </c>
      <c r="H261" s="67">
        <v>0.0</v>
      </c>
      <c r="I261" s="67">
        <v>0.0</v>
      </c>
      <c r="J261" s="67">
        <v>0.0</v>
      </c>
      <c r="K261" s="67">
        <v>0.0</v>
      </c>
      <c r="L261" s="67">
        <v>0.0</v>
      </c>
      <c r="M261" s="67">
        <v>0.0</v>
      </c>
      <c r="O261" s="63">
        <f t="shared" si="1"/>
        <v>0</v>
      </c>
      <c r="P261" s="63">
        <v>0.0</v>
      </c>
      <c r="Q261" s="63">
        <v>0.0</v>
      </c>
      <c r="R261" s="63">
        <v>0.0</v>
      </c>
      <c r="S261" s="63">
        <v>0.0</v>
      </c>
      <c r="T261" s="63">
        <v>0.0</v>
      </c>
      <c r="U261" s="63">
        <v>0.0</v>
      </c>
      <c r="V261" s="63">
        <v>0.0</v>
      </c>
      <c r="W261" s="63">
        <v>0.0</v>
      </c>
      <c r="X261" s="63">
        <v>0.0</v>
      </c>
      <c r="Y261" s="63">
        <v>0.0</v>
      </c>
      <c r="Z261" s="67">
        <v>0.0</v>
      </c>
    </row>
    <row r="262">
      <c r="A262" s="220">
        <v>43929.0</v>
      </c>
      <c r="B262" s="67">
        <v>1.0</v>
      </c>
      <c r="C262" s="67">
        <v>1.0</v>
      </c>
      <c r="D262" s="67">
        <v>1.0</v>
      </c>
      <c r="E262" s="67">
        <v>1.0</v>
      </c>
      <c r="F262" s="67">
        <v>1.0</v>
      </c>
      <c r="G262" s="67">
        <v>1.0</v>
      </c>
      <c r="H262" s="67">
        <v>1.0</v>
      </c>
      <c r="I262" s="67">
        <v>1.0</v>
      </c>
      <c r="J262" s="67">
        <v>1.0</v>
      </c>
      <c r="K262" s="67">
        <v>1.0</v>
      </c>
      <c r="L262" s="67">
        <v>1.0</v>
      </c>
      <c r="M262" s="67">
        <v>1.0</v>
      </c>
      <c r="O262" s="63">
        <f t="shared" si="1"/>
        <v>1</v>
      </c>
      <c r="P262" s="63">
        <v>0.0</v>
      </c>
      <c r="Q262" s="63">
        <v>0.0</v>
      </c>
      <c r="R262" s="63">
        <v>0.0</v>
      </c>
      <c r="S262" s="63">
        <v>0.0</v>
      </c>
      <c r="T262" s="63">
        <v>0.0</v>
      </c>
      <c r="U262" s="63">
        <v>0.0</v>
      </c>
      <c r="V262" s="63">
        <v>0.0</v>
      </c>
      <c r="W262" s="63">
        <v>0.0</v>
      </c>
      <c r="X262" s="63">
        <v>0.0</v>
      </c>
      <c r="Y262" s="63">
        <v>0.0</v>
      </c>
      <c r="Z262" s="67">
        <v>1.0</v>
      </c>
    </row>
    <row r="263">
      <c r="A263" s="67"/>
      <c r="B263" s="67">
        <v>0.0</v>
      </c>
      <c r="C263" s="67">
        <v>0.0</v>
      </c>
      <c r="D263" s="67">
        <v>0.0</v>
      </c>
      <c r="E263" s="67">
        <v>0.0</v>
      </c>
      <c r="F263" s="67">
        <v>0.0</v>
      </c>
      <c r="G263" s="67">
        <v>0.0</v>
      </c>
      <c r="H263" s="67">
        <v>0.0</v>
      </c>
      <c r="I263" s="67">
        <v>0.0</v>
      </c>
      <c r="J263" s="67">
        <v>0.0</v>
      </c>
      <c r="K263" s="67">
        <v>0.0</v>
      </c>
      <c r="L263" s="67">
        <v>0.0</v>
      </c>
      <c r="M263" s="67">
        <v>0.0</v>
      </c>
      <c r="O263" s="63">
        <f t="shared" si="1"/>
        <v>0</v>
      </c>
      <c r="P263" s="63">
        <v>0.0</v>
      </c>
      <c r="Q263" s="63">
        <v>0.0</v>
      </c>
      <c r="R263" s="63">
        <v>0.0</v>
      </c>
      <c r="S263" s="63">
        <v>0.0</v>
      </c>
      <c r="T263" s="63">
        <v>0.0</v>
      </c>
      <c r="U263" s="63">
        <v>0.0</v>
      </c>
      <c r="V263" s="63">
        <v>0.0</v>
      </c>
      <c r="W263" s="63">
        <v>0.0</v>
      </c>
      <c r="X263" s="63">
        <v>0.0</v>
      </c>
      <c r="Y263" s="63">
        <v>0.0</v>
      </c>
      <c r="Z263" s="67">
        <v>0.0</v>
      </c>
    </row>
    <row r="264">
      <c r="A264" s="220">
        <v>43926.0</v>
      </c>
      <c r="B264" s="67">
        <v>7.0</v>
      </c>
      <c r="C264" s="67">
        <v>7.0</v>
      </c>
      <c r="D264" s="67">
        <v>7.0</v>
      </c>
      <c r="E264" s="67">
        <v>7.0</v>
      </c>
      <c r="F264" s="67">
        <v>7.0</v>
      </c>
      <c r="G264" s="67">
        <v>7.0</v>
      </c>
      <c r="H264" s="67">
        <v>7.0</v>
      </c>
      <c r="I264" s="67">
        <v>7.0</v>
      </c>
      <c r="J264" s="67">
        <v>7.0</v>
      </c>
      <c r="K264" s="67">
        <v>7.0</v>
      </c>
      <c r="L264" s="67">
        <v>7.0</v>
      </c>
      <c r="M264" s="67">
        <v>7.0</v>
      </c>
      <c r="O264" s="63">
        <f t="shared" si="1"/>
        <v>7</v>
      </c>
      <c r="P264" s="63">
        <v>0.0</v>
      </c>
      <c r="Q264" s="63">
        <v>0.0</v>
      </c>
      <c r="R264" s="63">
        <v>0.0</v>
      </c>
      <c r="S264" s="63">
        <v>0.0</v>
      </c>
      <c r="T264" s="63">
        <v>0.0</v>
      </c>
      <c r="U264" s="63">
        <v>0.0</v>
      </c>
      <c r="V264" s="63">
        <v>0.0</v>
      </c>
      <c r="W264" s="63">
        <v>0.0</v>
      </c>
      <c r="X264" s="63">
        <v>0.0</v>
      </c>
      <c r="Y264" s="63">
        <v>0.0</v>
      </c>
      <c r="Z264" s="67">
        <v>7.0</v>
      </c>
    </row>
    <row r="265">
      <c r="A265" s="221">
        <v>43917.0</v>
      </c>
      <c r="B265" s="67">
        <v>1.0</v>
      </c>
      <c r="C265" s="67">
        <v>1.0</v>
      </c>
      <c r="D265" s="67">
        <v>1.0</v>
      </c>
      <c r="E265" s="67">
        <v>1.0</v>
      </c>
      <c r="F265" s="67">
        <v>1.0</v>
      </c>
      <c r="G265" s="67">
        <v>1.0</v>
      </c>
      <c r="H265" s="67">
        <v>1.0</v>
      </c>
      <c r="I265" s="67">
        <v>1.0</v>
      </c>
      <c r="J265" s="67">
        <v>1.0</v>
      </c>
      <c r="K265" s="67">
        <v>1.0</v>
      </c>
      <c r="L265" s="67">
        <v>1.0</v>
      </c>
      <c r="M265" s="67">
        <v>1.0</v>
      </c>
      <c r="O265" s="63">
        <f t="shared" si="1"/>
        <v>1</v>
      </c>
      <c r="P265" s="63">
        <v>0.0</v>
      </c>
      <c r="Q265" s="63">
        <v>0.0</v>
      </c>
      <c r="R265" s="63">
        <v>0.0</v>
      </c>
      <c r="S265" s="63">
        <v>0.0</v>
      </c>
      <c r="T265" s="63">
        <v>0.0</v>
      </c>
      <c r="U265" s="63">
        <v>0.0</v>
      </c>
      <c r="V265" s="63">
        <v>0.0</v>
      </c>
      <c r="W265" s="63">
        <v>0.0</v>
      </c>
      <c r="X265" s="63">
        <v>0.0</v>
      </c>
      <c r="Y265" s="63">
        <v>0.0</v>
      </c>
      <c r="Z265" s="67">
        <v>1.0</v>
      </c>
    </row>
    <row r="266">
      <c r="A266" s="67" t="e">
        <v>#N/A</v>
      </c>
      <c r="B266" s="67" t="e">
        <v>#N/A</v>
      </c>
      <c r="C266" s="67" t="e">
        <v>#N/A</v>
      </c>
      <c r="D266" s="67" t="e">
        <v>#N/A</v>
      </c>
      <c r="E266" s="67" t="e">
        <v>#N/A</v>
      </c>
      <c r="F266" s="67" t="e">
        <v>#N/A</v>
      </c>
      <c r="G266" s="67" t="e">
        <v>#N/A</v>
      </c>
      <c r="H266" s="67" t="e">
        <v>#N/A</v>
      </c>
      <c r="I266" s="67" t="e">
        <v>#N/A</v>
      </c>
      <c r="J266" s="67" t="e">
        <v>#N/A</v>
      </c>
      <c r="K266" s="67" t="e">
        <v>#N/A</v>
      </c>
      <c r="L266" s="67" t="e">
        <v>#N/A</v>
      </c>
      <c r="M266" s="67" t="e">
        <v>#N/A</v>
      </c>
      <c r="O266" s="63" t="str">
        <f t="shared" si="1"/>
        <v>#N/A</v>
      </c>
      <c r="P266" s="63" t="e">
        <v>#N/A</v>
      </c>
      <c r="Q266" s="63" t="e">
        <v>#N/A</v>
      </c>
      <c r="R266" s="63" t="e">
        <v>#N/A</v>
      </c>
      <c r="S266" s="63" t="e">
        <v>#N/A</v>
      </c>
      <c r="T266" s="63" t="e">
        <v>#N/A</v>
      </c>
      <c r="U266" s="63" t="e">
        <v>#N/A</v>
      </c>
      <c r="V266" s="63" t="e">
        <v>#N/A</v>
      </c>
      <c r="W266" s="63" t="e">
        <v>#N/A</v>
      </c>
      <c r="X266" s="63" t="e">
        <v>#N/A</v>
      </c>
      <c r="Y266" s="63" t="e">
        <v>#N/A</v>
      </c>
      <c r="Z266" s="67" t="e">
        <v>#N/A</v>
      </c>
    </row>
    <row r="267">
      <c r="A267" s="67" t="e">
        <v>#N/A</v>
      </c>
      <c r="B267" s="67" t="e">
        <v>#N/A</v>
      </c>
      <c r="C267" s="67" t="e">
        <v>#N/A</v>
      </c>
      <c r="D267" s="67" t="e">
        <v>#N/A</v>
      </c>
      <c r="E267" s="67" t="e">
        <v>#N/A</v>
      </c>
      <c r="F267" s="67" t="e">
        <v>#N/A</v>
      </c>
      <c r="G267" s="67" t="e">
        <v>#N/A</v>
      </c>
      <c r="H267" s="67" t="e">
        <v>#N/A</v>
      </c>
      <c r="I267" s="67" t="e">
        <v>#N/A</v>
      </c>
      <c r="J267" s="67" t="e">
        <v>#N/A</v>
      </c>
      <c r="K267" s="67" t="e">
        <v>#N/A</v>
      </c>
      <c r="L267" s="67" t="e">
        <v>#N/A</v>
      </c>
      <c r="M267" s="67" t="e">
        <v>#N/A</v>
      </c>
      <c r="O267" s="63" t="str">
        <f t="shared" si="1"/>
        <v>#N/A</v>
      </c>
      <c r="P267" s="63" t="e">
        <v>#N/A</v>
      </c>
      <c r="Q267" s="63" t="e">
        <v>#N/A</v>
      </c>
      <c r="R267" s="63" t="e">
        <v>#N/A</v>
      </c>
      <c r="S267" s="63" t="e">
        <v>#N/A</v>
      </c>
      <c r="T267" s="63" t="e">
        <v>#N/A</v>
      </c>
      <c r="U267" s="63" t="e">
        <v>#N/A</v>
      </c>
      <c r="V267" s="63" t="e">
        <v>#N/A</v>
      </c>
      <c r="W267" s="63" t="e">
        <v>#N/A</v>
      </c>
      <c r="X267" s="63" t="e">
        <v>#N/A</v>
      </c>
      <c r="Y267" s="63" t="e">
        <v>#N/A</v>
      </c>
      <c r="Z267" s="67" t="e">
        <v>#N/A</v>
      </c>
    </row>
    <row r="268">
      <c r="A268" s="67" t="e">
        <v>#N/A</v>
      </c>
      <c r="B268" s="67" t="e">
        <v>#N/A</v>
      </c>
      <c r="C268" s="67" t="e">
        <v>#N/A</v>
      </c>
      <c r="D268" s="67" t="e">
        <v>#N/A</v>
      </c>
      <c r="E268" s="67" t="e">
        <v>#N/A</v>
      </c>
      <c r="F268" s="67" t="e">
        <v>#N/A</v>
      </c>
      <c r="G268" s="67" t="e">
        <v>#N/A</v>
      </c>
      <c r="H268" s="67" t="e">
        <v>#N/A</v>
      </c>
      <c r="I268" s="67" t="e">
        <v>#N/A</v>
      </c>
      <c r="J268" s="67" t="e">
        <v>#N/A</v>
      </c>
      <c r="K268" s="67" t="e">
        <v>#N/A</v>
      </c>
      <c r="L268" s="67" t="e">
        <v>#N/A</v>
      </c>
      <c r="M268" s="67" t="e">
        <v>#N/A</v>
      </c>
      <c r="O268" s="63" t="str">
        <f t="shared" si="1"/>
        <v>#N/A</v>
      </c>
      <c r="P268" s="63" t="e">
        <v>#N/A</v>
      </c>
      <c r="Q268" s="63" t="e">
        <v>#N/A</v>
      </c>
      <c r="R268" s="63" t="e">
        <v>#N/A</v>
      </c>
      <c r="S268" s="63" t="e">
        <v>#N/A</v>
      </c>
      <c r="T268" s="63" t="e">
        <v>#N/A</v>
      </c>
      <c r="U268" s="63" t="e">
        <v>#N/A</v>
      </c>
      <c r="V268" s="63" t="e">
        <v>#N/A</v>
      </c>
      <c r="W268" s="63" t="e">
        <v>#N/A</v>
      </c>
      <c r="X268" s="63" t="e">
        <v>#N/A</v>
      </c>
      <c r="Y268" s="63" t="e">
        <v>#N/A</v>
      </c>
      <c r="Z268" s="67" t="e">
        <v>#N/A</v>
      </c>
    </row>
    <row r="269">
      <c r="A269" s="67" t="e">
        <v>#N/A</v>
      </c>
      <c r="B269" s="67" t="e">
        <v>#N/A</v>
      </c>
      <c r="C269" s="67" t="e">
        <v>#N/A</v>
      </c>
      <c r="D269" s="67" t="e">
        <v>#N/A</v>
      </c>
      <c r="E269" s="67" t="e">
        <v>#N/A</v>
      </c>
      <c r="F269" s="67" t="e">
        <v>#N/A</v>
      </c>
      <c r="G269" s="67" t="e">
        <v>#N/A</v>
      </c>
      <c r="H269" s="67" t="e">
        <v>#N/A</v>
      </c>
      <c r="I269" s="67" t="e">
        <v>#N/A</v>
      </c>
      <c r="J269" s="67" t="e">
        <v>#N/A</v>
      </c>
      <c r="K269" s="67" t="e">
        <v>#N/A</v>
      </c>
      <c r="L269" s="67" t="e">
        <v>#N/A</v>
      </c>
      <c r="M269" s="67" t="e">
        <v>#N/A</v>
      </c>
      <c r="O269" s="63" t="str">
        <f t="shared" si="1"/>
        <v>#N/A</v>
      </c>
      <c r="P269" s="63" t="e">
        <v>#N/A</v>
      </c>
      <c r="Q269" s="63" t="e">
        <v>#N/A</v>
      </c>
      <c r="R269" s="63" t="e">
        <v>#N/A</v>
      </c>
      <c r="S269" s="63" t="e">
        <v>#N/A</v>
      </c>
      <c r="T269" s="63" t="e">
        <v>#N/A</v>
      </c>
      <c r="U269" s="63" t="e">
        <v>#N/A</v>
      </c>
      <c r="V269" s="63" t="e">
        <v>#N/A</v>
      </c>
      <c r="W269" s="63" t="e">
        <v>#N/A</v>
      </c>
      <c r="X269" s="63" t="e">
        <v>#N/A</v>
      </c>
      <c r="Y269" s="63" t="e">
        <v>#N/A</v>
      </c>
      <c r="Z269" s="67" t="e">
        <v>#N/A</v>
      </c>
    </row>
    <row r="270">
      <c r="A270" s="67" t="e">
        <v>#N/A</v>
      </c>
      <c r="B270" s="67" t="e">
        <v>#N/A</v>
      </c>
      <c r="C270" s="67" t="e">
        <v>#N/A</v>
      </c>
      <c r="D270" s="67" t="e">
        <v>#N/A</v>
      </c>
      <c r="E270" s="67" t="e">
        <v>#N/A</v>
      </c>
      <c r="F270" s="67" t="e">
        <v>#N/A</v>
      </c>
      <c r="G270" s="67" t="e">
        <v>#N/A</v>
      </c>
      <c r="H270" s="67" t="e">
        <v>#N/A</v>
      </c>
      <c r="I270" s="67" t="e">
        <v>#N/A</v>
      </c>
      <c r="J270" s="67" t="e">
        <v>#N/A</v>
      </c>
      <c r="K270" s="67" t="e">
        <v>#N/A</v>
      </c>
      <c r="L270" s="67" t="e">
        <v>#N/A</v>
      </c>
      <c r="M270" s="67" t="e">
        <v>#N/A</v>
      </c>
      <c r="O270" s="63" t="str">
        <f t="shared" si="1"/>
        <v>#N/A</v>
      </c>
      <c r="P270" s="63" t="e">
        <v>#N/A</v>
      </c>
      <c r="Q270" s="63" t="e">
        <v>#N/A</v>
      </c>
      <c r="R270" s="63" t="e">
        <v>#N/A</v>
      </c>
      <c r="S270" s="63" t="e">
        <v>#N/A</v>
      </c>
      <c r="T270" s="63" t="e">
        <v>#N/A</v>
      </c>
      <c r="U270" s="63" t="e">
        <v>#N/A</v>
      </c>
      <c r="V270" s="63" t="e">
        <v>#N/A</v>
      </c>
      <c r="W270" s="63" t="e">
        <v>#N/A</v>
      </c>
      <c r="X270" s="63" t="e">
        <v>#N/A</v>
      </c>
      <c r="Y270" s="63" t="e">
        <v>#N/A</v>
      </c>
      <c r="Z270" s="67" t="e">
        <v>#N/A</v>
      </c>
    </row>
    <row r="271">
      <c r="A271" s="67" t="e">
        <v>#N/A</v>
      </c>
      <c r="B271" s="67" t="e">
        <v>#N/A</v>
      </c>
      <c r="C271" s="67" t="e">
        <v>#N/A</v>
      </c>
      <c r="D271" s="67" t="e">
        <v>#N/A</v>
      </c>
      <c r="E271" s="67" t="e">
        <v>#N/A</v>
      </c>
      <c r="F271" s="67" t="e">
        <v>#N/A</v>
      </c>
      <c r="G271" s="67" t="e">
        <v>#N/A</v>
      </c>
      <c r="H271" s="67" t="e">
        <v>#N/A</v>
      </c>
      <c r="I271" s="67" t="e">
        <v>#N/A</v>
      </c>
      <c r="J271" s="67" t="e">
        <v>#N/A</v>
      </c>
      <c r="K271" s="67" t="e">
        <v>#N/A</v>
      </c>
      <c r="L271" s="67" t="e">
        <v>#N/A</v>
      </c>
      <c r="M271" s="67" t="e">
        <v>#N/A</v>
      </c>
      <c r="O271" s="63" t="str">
        <f t="shared" si="1"/>
        <v>#N/A</v>
      </c>
      <c r="P271" s="63" t="e">
        <v>#N/A</v>
      </c>
      <c r="Q271" s="63" t="e">
        <v>#N/A</v>
      </c>
      <c r="R271" s="63" t="e">
        <v>#N/A</v>
      </c>
      <c r="S271" s="63" t="e">
        <v>#N/A</v>
      </c>
      <c r="T271" s="63" t="e">
        <v>#N/A</v>
      </c>
      <c r="U271" s="63" t="e">
        <v>#N/A</v>
      </c>
      <c r="V271" s="63" t="e">
        <v>#N/A</v>
      </c>
      <c r="W271" s="63" t="e">
        <v>#N/A</v>
      </c>
      <c r="X271" s="63" t="e">
        <v>#N/A</v>
      </c>
      <c r="Y271" s="63" t="e">
        <v>#N/A</v>
      </c>
      <c r="Z271" s="67" t="e">
        <v>#N/A</v>
      </c>
    </row>
    <row r="272">
      <c r="A272" s="67" t="e">
        <v>#N/A</v>
      </c>
      <c r="B272" s="67" t="e">
        <v>#N/A</v>
      </c>
      <c r="C272" s="67" t="e">
        <v>#N/A</v>
      </c>
      <c r="D272" s="67" t="e">
        <v>#N/A</v>
      </c>
      <c r="E272" s="67" t="e">
        <v>#N/A</v>
      </c>
      <c r="F272" s="67" t="e">
        <v>#N/A</v>
      </c>
      <c r="G272" s="67" t="e">
        <v>#N/A</v>
      </c>
      <c r="H272" s="67" t="e">
        <v>#N/A</v>
      </c>
      <c r="I272" s="67" t="e">
        <v>#N/A</v>
      </c>
      <c r="J272" s="67" t="e">
        <v>#N/A</v>
      </c>
      <c r="K272" s="67" t="e">
        <v>#N/A</v>
      </c>
      <c r="L272" s="67" t="e">
        <v>#N/A</v>
      </c>
      <c r="M272" s="67" t="e">
        <v>#N/A</v>
      </c>
      <c r="O272" s="63" t="str">
        <f t="shared" si="1"/>
        <v>#N/A</v>
      </c>
      <c r="P272" s="63" t="e">
        <v>#N/A</v>
      </c>
      <c r="Q272" s="63" t="e">
        <v>#N/A</v>
      </c>
      <c r="R272" s="63" t="e">
        <v>#N/A</v>
      </c>
      <c r="S272" s="63" t="e">
        <v>#N/A</v>
      </c>
      <c r="T272" s="63" t="e">
        <v>#N/A</v>
      </c>
      <c r="U272" s="63" t="e">
        <v>#N/A</v>
      </c>
      <c r="V272" s="63" t="e">
        <v>#N/A</v>
      </c>
      <c r="W272" s="63" t="e">
        <v>#N/A</v>
      </c>
      <c r="X272" s="63" t="e">
        <v>#N/A</v>
      </c>
      <c r="Y272" s="63" t="e">
        <v>#N/A</v>
      </c>
      <c r="Z272" s="67" t="e">
        <v>#N/A</v>
      </c>
    </row>
    <row r="273">
      <c r="A273" s="67" t="e">
        <v>#N/A</v>
      </c>
      <c r="B273" s="67" t="e">
        <v>#N/A</v>
      </c>
      <c r="C273" s="67" t="e">
        <v>#N/A</v>
      </c>
      <c r="D273" s="67" t="e">
        <v>#N/A</v>
      </c>
      <c r="E273" s="67" t="e">
        <v>#N/A</v>
      </c>
      <c r="F273" s="67" t="e">
        <v>#N/A</v>
      </c>
      <c r="G273" s="67" t="e">
        <v>#N/A</v>
      </c>
      <c r="H273" s="67" t="e">
        <v>#N/A</v>
      </c>
      <c r="I273" s="67" t="e">
        <v>#N/A</v>
      </c>
      <c r="J273" s="67" t="e">
        <v>#N/A</v>
      </c>
      <c r="K273" s="67" t="e">
        <v>#N/A</v>
      </c>
      <c r="L273" s="67" t="e">
        <v>#N/A</v>
      </c>
      <c r="M273" s="67" t="e">
        <v>#N/A</v>
      </c>
      <c r="O273" s="63" t="str">
        <f t="shared" si="1"/>
        <v>#N/A</v>
      </c>
      <c r="P273" s="63" t="e">
        <v>#N/A</v>
      </c>
      <c r="Q273" s="63" t="e">
        <v>#N/A</v>
      </c>
      <c r="R273" s="63" t="e">
        <v>#N/A</v>
      </c>
      <c r="S273" s="63" t="e">
        <v>#N/A</v>
      </c>
      <c r="T273" s="63" t="e">
        <v>#N/A</v>
      </c>
      <c r="U273" s="63" t="e">
        <v>#N/A</v>
      </c>
      <c r="V273" s="63" t="e">
        <v>#N/A</v>
      </c>
      <c r="W273" s="63" t="e">
        <v>#N/A</v>
      </c>
      <c r="X273" s="63" t="e">
        <v>#N/A</v>
      </c>
      <c r="Y273" s="63" t="e">
        <v>#N/A</v>
      </c>
      <c r="Z273" s="67" t="e">
        <v>#N/A</v>
      </c>
    </row>
    <row r="274">
      <c r="A274" s="67" t="e">
        <v>#N/A</v>
      </c>
      <c r="B274" s="67" t="e">
        <v>#N/A</v>
      </c>
      <c r="C274" s="67" t="e">
        <v>#N/A</v>
      </c>
      <c r="D274" s="67" t="e">
        <v>#N/A</v>
      </c>
      <c r="E274" s="67" t="e">
        <v>#N/A</v>
      </c>
      <c r="F274" s="67" t="e">
        <v>#N/A</v>
      </c>
      <c r="G274" s="67" t="e">
        <v>#N/A</v>
      </c>
      <c r="H274" s="67" t="e">
        <v>#N/A</v>
      </c>
      <c r="I274" s="67" t="e">
        <v>#N/A</v>
      </c>
      <c r="J274" s="67" t="e">
        <v>#N/A</v>
      </c>
      <c r="K274" s="67" t="e">
        <v>#N/A</v>
      </c>
      <c r="L274" s="67" t="e">
        <v>#N/A</v>
      </c>
      <c r="M274" s="67" t="e">
        <v>#N/A</v>
      </c>
      <c r="O274" s="63" t="str">
        <f t="shared" si="1"/>
        <v>#N/A</v>
      </c>
      <c r="P274" s="63" t="e">
        <v>#N/A</v>
      </c>
      <c r="Q274" s="63" t="e">
        <v>#N/A</v>
      </c>
      <c r="R274" s="63" t="e">
        <v>#N/A</v>
      </c>
      <c r="S274" s="63" t="e">
        <v>#N/A</v>
      </c>
      <c r="T274" s="63" t="e">
        <v>#N/A</v>
      </c>
      <c r="U274" s="63" t="e">
        <v>#N/A</v>
      </c>
      <c r="V274" s="63" t="e">
        <v>#N/A</v>
      </c>
      <c r="W274" s="63" t="e">
        <v>#N/A</v>
      </c>
      <c r="X274" s="63" t="e">
        <v>#N/A</v>
      </c>
      <c r="Y274" s="63" t="e">
        <v>#N/A</v>
      </c>
      <c r="Z274" s="67" t="e">
        <v>#N/A</v>
      </c>
    </row>
    <row r="275">
      <c r="A275" s="67" t="e">
        <v>#N/A</v>
      </c>
      <c r="B275" s="67" t="e">
        <v>#N/A</v>
      </c>
      <c r="C275" s="67" t="e">
        <v>#N/A</v>
      </c>
      <c r="D275" s="67" t="e">
        <v>#N/A</v>
      </c>
      <c r="E275" s="67" t="e">
        <v>#N/A</v>
      </c>
      <c r="F275" s="67" t="e">
        <v>#N/A</v>
      </c>
      <c r="G275" s="67" t="e">
        <v>#N/A</v>
      </c>
      <c r="H275" s="67" t="e">
        <v>#N/A</v>
      </c>
      <c r="I275" s="67" t="e">
        <v>#N/A</v>
      </c>
      <c r="J275" s="67" t="e">
        <v>#N/A</v>
      </c>
      <c r="K275" s="67" t="e">
        <v>#N/A</v>
      </c>
      <c r="L275" s="67" t="e">
        <v>#N/A</v>
      </c>
      <c r="M275" s="67" t="e">
        <v>#N/A</v>
      </c>
      <c r="O275" s="63" t="str">
        <f t="shared" si="1"/>
        <v>#N/A</v>
      </c>
      <c r="P275" s="63" t="e">
        <v>#N/A</v>
      </c>
      <c r="Q275" s="63" t="e">
        <v>#N/A</v>
      </c>
      <c r="R275" s="63" t="e">
        <v>#N/A</v>
      </c>
      <c r="S275" s="63" t="e">
        <v>#N/A</v>
      </c>
      <c r="T275" s="63" t="e">
        <v>#N/A</v>
      </c>
      <c r="U275" s="63" t="e">
        <v>#N/A</v>
      </c>
      <c r="V275" s="63" t="e">
        <v>#N/A</v>
      </c>
      <c r="W275" s="63" t="e">
        <v>#N/A</v>
      </c>
      <c r="X275" s="63" t="e">
        <v>#N/A</v>
      </c>
      <c r="Y275" s="63" t="e">
        <v>#N/A</v>
      </c>
      <c r="Z275" s="67" t="e">
        <v>#N/A</v>
      </c>
    </row>
    <row r="276">
      <c r="A276" s="67" t="e">
        <v>#N/A</v>
      </c>
      <c r="B276" s="67" t="e">
        <v>#N/A</v>
      </c>
      <c r="C276" s="67" t="e">
        <v>#N/A</v>
      </c>
      <c r="D276" s="67" t="e">
        <v>#N/A</v>
      </c>
      <c r="E276" s="67" t="e">
        <v>#N/A</v>
      </c>
      <c r="F276" s="67" t="e">
        <v>#N/A</v>
      </c>
      <c r="G276" s="67" t="e">
        <v>#N/A</v>
      </c>
      <c r="H276" s="67" t="e">
        <v>#N/A</v>
      </c>
      <c r="I276" s="67" t="e">
        <v>#N/A</v>
      </c>
      <c r="J276" s="67" t="e">
        <v>#N/A</v>
      </c>
      <c r="K276" s="67" t="e">
        <v>#N/A</v>
      </c>
      <c r="L276" s="67" t="e">
        <v>#N/A</v>
      </c>
      <c r="M276" s="67" t="e">
        <v>#N/A</v>
      </c>
      <c r="O276" s="63" t="str">
        <f t="shared" si="1"/>
        <v>#N/A</v>
      </c>
      <c r="P276" s="63" t="e">
        <v>#N/A</v>
      </c>
      <c r="Q276" s="63" t="e">
        <v>#N/A</v>
      </c>
      <c r="R276" s="63" t="e">
        <v>#N/A</v>
      </c>
      <c r="S276" s="63" t="e">
        <v>#N/A</v>
      </c>
      <c r="T276" s="63" t="e">
        <v>#N/A</v>
      </c>
      <c r="U276" s="63" t="e">
        <v>#N/A</v>
      </c>
      <c r="V276" s="63" t="e">
        <v>#N/A</v>
      </c>
      <c r="W276" s="63" t="e">
        <v>#N/A</v>
      </c>
      <c r="X276" s="63" t="e">
        <v>#N/A</v>
      </c>
      <c r="Y276" s="63" t="e">
        <v>#N/A</v>
      </c>
      <c r="Z276" s="67" t="e">
        <v>#N/A</v>
      </c>
    </row>
    <row r="277">
      <c r="A277" s="67" t="e">
        <v>#N/A</v>
      </c>
      <c r="B277" s="67" t="e">
        <v>#N/A</v>
      </c>
      <c r="C277" s="67" t="e">
        <v>#N/A</v>
      </c>
      <c r="D277" s="67" t="e">
        <v>#N/A</v>
      </c>
      <c r="E277" s="67" t="e">
        <v>#N/A</v>
      </c>
      <c r="F277" s="67" t="e">
        <v>#N/A</v>
      </c>
      <c r="G277" s="67" t="e">
        <v>#N/A</v>
      </c>
      <c r="H277" s="67" t="e">
        <v>#N/A</v>
      </c>
      <c r="I277" s="67" t="e">
        <v>#N/A</v>
      </c>
      <c r="J277" s="67" t="e">
        <v>#N/A</v>
      </c>
      <c r="K277" s="67" t="e">
        <v>#N/A</v>
      </c>
      <c r="L277" s="67" t="e">
        <v>#N/A</v>
      </c>
      <c r="M277" s="67" t="e">
        <v>#N/A</v>
      </c>
      <c r="O277" s="63" t="str">
        <f t="shared" si="1"/>
        <v>#N/A</v>
      </c>
      <c r="P277" s="63" t="e">
        <v>#N/A</v>
      </c>
      <c r="Q277" s="63" t="e">
        <v>#N/A</v>
      </c>
      <c r="R277" s="63" t="e">
        <v>#N/A</v>
      </c>
      <c r="S277" s="63" t="e">
        <v>#N/A</v>
      </c>
      <c r="T277" s="63" t="e">
        <v>#N/A</v>
      </c>
      <c r="U277" s="63" t="e">
        <v>#N/A</v>
      </c>
      <c r="V277" s="63" t="e">
        <v>#N/A</v>
      </c>
      <c r="W277" s="63" t="e">
        <v>#N/A</v>
      </c>
      <c r="X277" s="63" t="e">
        <v>#N/A</v>
      </c>
      <c r="Y277" s="63" t="e">
        <v>#N/A</v>
      </c>
      <c r="Z277" s="67" t="e">
        <v>#N/A</v>
      </c>
    </row>
  </sheetData>
  <autoFilter ref="$A$2:$AB$277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2.63" defaultRowHeight="15.75"/>
  <cols>
    <col customWidth="1" min="1" max="1" width="11.63"/>
    <col customWidth="1" min="2" max="2" width="59.88"/>
    <col customWidth="1" min="3" max="5" width="12.13"/>
    <col customWidth="1" min="6" max="6" width="13.0"/>
    <col customWidth="1" min="7" max="15" width="12.13"/>
  </cols>
  <sheetData>
    <row r="1">
      <c r="A1" s="69" t="s">
        <v>0</v>
      </c>
      <c r="C1" s="70"/>
      <c r="D1" s="70"/>
      <c r="E1" s="70"/>
      <c r="F1" s="70"/>
      <c r="G1" s="222"/>
      <c r="H1" s="222"/>
      <c r="I1" s="222"/>
      <c r="J1" s="222"/>
      <c r="K1" s="222"/>
      <c r="L1" s="222"/>
      <c r="M1" s="70"/>
      <c r="N1" s="222"/>
      <c r="O1" s="222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>
      <c r="A2" s="124"/>
      <c r="B2" s="124"/>
      <c r="C2" s="129" t="s">
        <v>1117</v>
      </c>
      <c r="D2" s="129" t="s">
        <v>1118</v>
      </c>
      <c r="E2" s="127" t="s">
        <v>1865</v>
      </c>
      <c r="F2" s="129" t="s">
        <v>1866</v>
      </c>
      <c r="G2" s="130">
        <v>44166.0</v>
      </c>
      <c r="H2" s="130">
        <v>44136.0</v>
      </c>
      <c r="I2" s="130">
        <v>44105.0</v>
      </c>
      <c r="J2" s="130">
        <v>44075.0</v>
      </c>
      <c r="K2" s="130">
        <v>44044.0</v>
      </c>
      <c r="L2" s="130">
        <v>44013.0</v>
      </c>
      <c r="M2" s="129" t="s">
        <v>1867</v>
      </c>
      <c r="N2" s="130">
        <v>43952.0</v>
      </c>
      <c r="O2" s="130">
        <v>43922.0</v>
      </c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>
      <c r="A3" s="133" t="s">
        <v>26</v>
      </c>
      <c r="B3" s="133" t="s">
        <v>2437</v>
      </c>
      <c r="C3" s="133" t="s">
        <v>41</v>
      </c>
      <c r="D3" s="133" t="s">
        <v>41</v>
      </c>
      <c r="E3" s="223" t="s">
        <v>41</v>
      </c>
      <c r="F3" s="133" t="s">
        <v>41</v>
      </c>
      <c r="G3" s="133" t="s">
        <v>41</v>
      </c>
      <c r="H3" s="133" t="s">
        <v>41</v>
      </c>
      <c r="I3" s="133" t="s">
        <v>41</v>
      </c>
      <c r="J3" s="133" t="s">
        <v>41</v>
      </c>
      <c r="K3" s="133" t="s">
        <v>41</v>
      </c>
      <c r="L3" s="133" t="s">
        <v>41</v>
      </c>
      <c r="M3" s="133" t="s">
        <v>41</v>
      </c>
      <c r="N3" s="133" t="s">
        <v>41</v>
      </c>
      <c r="O3" s="133" t="s">
        <v>41</v>
      </c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</row>
    <row r="4">
      <c r="A4" s="94" t="s">
        <v>517</v>
      </c>
      <c r="B4" s="94" t="s">
        <v>1122</v>
      </c>
      <c r="C4" s="97">
        <v>3.0</v>
      </c>
      <c r="D4" s="97">
        <v>3.0</v>
      </c>
      <c r="E4" s="138">
        <v>8.0</v>
      </c>
      <c r="F4" s="97">
        <v>3.0</v>
      </c>
      <c r="G4" s="97">
        <v>2.0</v>
      </c>
      <c r="H4" s="97">
        <v>1.0</v>
      </c>
      <c r="I4" s="97">
        <v>1.0</v>
      </c>
      <c r="J4" s="97">
        <v>1.0</v>
      </c>
      <c r="K4" s="97">
        <v>1.0</v>
      </c>
      <c r="L4" s="97">
        <v>1.0</v>
      </c>
      <c r="M4" s="97">
        <v>1.0</v>
      </c>
      <c r="N4" s="97">
        <v>1.0</v>
      </c>
      <c r="O4" s="97" t="s">
        <v>624</v>
      </c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>
      <c r="A5" s="94" t="s">
        <v>301</v>
      </c>
      <c r="B5" s="94" t="s">
        <v>598</v>
      </c>
      <c r="C5" s="97">
        <v>16.0</v>
      </c>
      <c r="D5" s="97">
        <v>3.0</v>
      </c>
      <c r="E5" s="138">
        <v>23.0</v>
      </c>
      <c r="F5" s="97">
        <v>5.0</v>
      </c>
      <c r="G5" s="97">
        <v>5.0</v>
      </c>
      <c r="H5" s="97">
        <v>5.0</v>
      </c>
      <c r="I5" s="97">
        <v>5.0</v>
      </c>
      <c r="J5" s="97">
        <v>5.0</v>
      </c>
      <c r="K5" s="97">
        <v>3.0</v>
      </c>
      <c r="L5" s="97">
        <v>3.0</v>
      </c>
      <c r="M5" s="97">
        <v>3.0</v>
      </c>
      <c r="N5" s="97">
        <v>3.0</v>
      </c>
      <c r="O5" s="97">
        <v>3.0</v>
      </c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>
      <c r="A6" s="94" t="s">
        <v>307</v>
      </c>
      <c r="B6" s="94" t="s">
        <v>543</v>
      </c>
      <c r="C6" s="97">
        <v>1.0</v>
      </c>
      <c r="D6" s="97">
        <v>1.0</v>
      </c>
      <c r="E6" s="138">
        <v>6.0</v>
      </c>
      <c r="F6" s="97">
        <v>1.0</v>
      </c>
      <c r="G6" s="97">
        <v>1.0</v>
      </c>
      <c r="H6" s="97">
        <v>1.0</v>
      </c>
      <c r="I6" s="97">
        <v>1.0</v>
      </c>
      <c r="J6" s="97" t="s">
        <v>624</v>
      </c>
      <c r="K6" s="97" t="s">
        <v>624</v>
      </c>
      <c r="L6" s="97" t="s">
        <v>624</v>
      </c>
      <c r="M6" s="97" t="s">
        <v>624</v>
      </c>
      <c r="N6" s="97" t="s">
        <v>624</v>
      </c>
      <c r="O6" s="97" t="s">
        <v>624</v>
      </c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>
      <c r="A7" s="94" t="s">
        <v>392</v>
      </c>
      <c r="B7" s="94" t="s">
        <v>971</v>
      </c>
      <c r="C7" s="97">
        <v>14.0</v>
      </c>
      <c r="D7" s="97">
        <v>4.0</v>
      </c>
      <c r="E7" s="138">
        <v>48.0</v>
      </c>
      <c r="F7" s="97">
        <v>34.0</v>
      </c>
      <c r="G7" s="97">
        <v>29.0</v>
      </c>
      <c r="H7" s="97">
        <v>28.0</v>
      </c>
      <c r="I7" s="97">
        <v>27.0</v>
      </c>
      <c r="J7" s="97">
        <v>27.0</v>
      </c>
      <c r="K7" s="97">
        <v>21.0</v>
      </c>
      <c r="L7" s="97">
        <v>17.0</v>
      </c>
      <c r="M7" s="97">
        <v>17.0</v>
      </c>
      <c r="N7" s="97">
        <v>17.0</v>
      </c>
      <c r="O7" s="97">
        <v>9.0</v>
      </c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>
      <c r="A8" s="94" t="s">
        <v>670</v>
      </c>
      <c r="B8" s="94" t="s">
        <v>1151</v>
      </c>
      <c r="C8" s="97">
        <v>20.0</v>
      </c>
      <c r="D8" s="97">
        <v>8.0</v>
      </c>
      <c r="E8" s="138">
        <v>109.0</v>
      </c>
      <c r="F8" s="97">
        <v>106.0</v>
      </c>
      <c r="G8" s="97">
        <v>104.0</v>
      </c>
      <c r="H8" s="97">
        <v>103.0</v>
      </c>
      <c r="I8" s="97">
        <v>94.0</v>
      </c>
      <c r="J8" s="97">
        <v>77.0</v>
      </c>
      <c r="K8" s="97">
        <v>63.0</v>
      </c>
      <c r="L8" s="97">
        <v>48.0</v>
      </c>
      <c r="M8" s="97">
        <v>36.0</v>
      </c>
      <c r="N8" s="97">
        <v>26.0</v>
      </c>
      <c r="O8" s="97">
        <v>14.0</v>
      </c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>
      <c r="A9" s="94" t="s">
        <v>59</v>
      </c>
      <c r="B9" s="94" t="s">
        <v>61</v>
      </c>
      <c r="C9" s="97">
        <v>12.0</v>
      </c>
      <c r="D9" s="97">
        <v>1.0</v>
      </c>
      <c r="E9" s="138">
        <v>25.0</v>
      </c>
      <c r="F9" s="97">
        <v>5.0</v>
      </c>
      <c r="G9" s="97">
        <v>3.0</v>
      </c>
      <c r="H9" s="97">
        <v>2.0</v>
      </c>
      <c r="I9" s="97">
        <v>2.0</v>
      </c>
      <c r="J9" s="97">
        <v>2.0</v>
      </c>
      <c r="K9" s="97">
        <v>2.0</v>
      </c>
      <c r="L9" s="97">
        <v>1.0</v>
      </c>
      <c r="M9" s="97">
        <v>1.0</v>
      </c>
      <c r="N9" s="97">
        <v>1.0</v>
      </c>
      <c r="O9" s="97" t="s">
        <v>624</v>
      </c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>
      <c r="A10" s="94" t="s">
        <v>307</v>
      </c>
      <c r="B10" s="94" t="s">
        <v>585</v>
      </c>
      <c r="C10" s="97">
        <v>11.0</v>
      </c>
      <c r="D10" s="97">
        <v>1.0</v>
      </c>
      <c r="E10" s="138">
        <v>76.0</v>
      </c>
      <c r="F10" s="97">
        <v>68.0</v>
      </c>
      <c r="G10" s="97">
        <v>62.0</v>
      </c>
      <c r="H10" s="97">
        <v>35.0</v>
      </c>
      <c r="I10" s="97">
        <v>18.0</v>
      </c>
      <c r="J10" s="97">
        <v>7.0</v>
      </c>
      <c r="K10" s="97">
        <v>6.0</v>
      </c>
      <c r="L10" s="97">
        <v>5.0</v>
      </c>
      <c r="M10" s="97">
        <v>3.0</v>
      </c>
      <c r="N10" s="97" t="s">
        <v>624</v>
      </c>
      <c r="O10" s="97" t="s">
        <v>624</v>
      </c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>
      <c r="A11" s="94" t="s">
        <v>74</v>
      </c>
      <c r="B11" s="94" t="s">
        <v>1172</v>
      </c>
      <c r="C11" s="97">
        <v>28.0</v>
      </c>
      <c r="D11" s="97">
        <v>6.0</v>
      </c>
      <c r="E11" s="138">
        <v>53.0</v>
      </c>
      <c r="F11" s="97">
        <v>21.0</v>
      </c>
      <c r="G11" s="97">
        <v>16.0</v>
      </c>
      <c r="H11" s="97">
        <v>16.0</v>
      </c>
      <c r="I11" s="97">
        <v>13.0</v>
      </c>
      <c r="J11" s="97">
        <v>9.0</v>
      </c>
      <c r="K11" s="97">
        <v>5.0</v>
      </c>
      <c r="L11" s="97">
        <v>2.0</v>
      </c>
      <c r="M11" s="97" t="s">
        <v>624</v>
      </c>
      <c r="N11" s="97" t="s">
        <v>624</v>
      </c>
      <c r="O11" s="97" t="s">
        <v>624</v>
      </c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>
      <c r="A12" s="94" t="s">
        <v>86</v>
      </c>
      <c r="B12" s="94" t="s">
        <v>1811</v>
      </c>
      <c r="C12" s="97" t="s">
        <v>624</v>
      </c>
      <c r="D12" s="97" t="s">
        <v>624</v>
      </c>
      <c r="E12" s="138">
        <v>33.0</v>
      </c>
      <c r="F12" s="97">
        <v>32.0</v>
      </c>
      <c r="G12" s="97">
        <v>31.0</v>
      </c>
      <c r="H12" s="97">
        <v>29.0</v>
      </c>
      <c r="I12" s="97">
        <v>27.0</v>
      </c>
      <c r="J12" s="97">
        <v>27.0</v>
      </c>
      <c r="K12" s="97">
        <v>26.0</v>
      </c>
      <c r="L12" s="97">
        <v>25.0</v>
      </c>
      <c r="M12" s="97">
        <v>14.0</v>
      </c>
      <c r="N12" s="97">
        <v>2.0</v>
      </c>
      <c r="O12" s="97">
        <v>1.0</v>
      </c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>
      <c r="A13" s="94" t="s">
        <v>455</v>
      </c>
      <c r="B13" s="94" t="s">
        <v>456</v>
      </c>
      <c r="C13" s="97" t="s">
        <v>624</v>
      </c>
      <c r="D13" s="97" t="s">
        <v>624</v>
      </c>
      <c r="E13" s="138">
        <v>2.0</v>
      </c>
      <c r="F13" s="97" t="s">
        <v>624</v>
      </c>
      <c r="G13" s="97" t="s">
        <v>624</v>
      </c>
      <c r="H13" s="97" t="s">
        <v>624</v>
      </c>
      <c r="I13" s="97" t="s">
        <v>624</v>
      </c>
      <c r="J13" s="97" t="s">
        <v>624</v>
      </c>
      <c r="K13" s="97" t="s">
        <v>624</v>
      </c>
      <c r="L13" s="97" t="s">
        <v>624</v>
      </c>
      <c r="M13" s="97" t="s">
        <v>624</v>
      </c>
      <c r="N13" s="97" t="s">
        <v>624</v>
      </c>
      <c r="O13" s="97" t="s">
        <v>624</v>
      </c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>
      <c r="A14" s="94" t="s">
        <v>103</v>
      </c>
      <c r="B14" s="94" t="s">
        <v>524</v>
      </c>
      <c r="C14" s="97">
        <v>37.0</v>
      </c>
      <c r="D14" s="97">
        <v>12.0</v>
      </c>
      <c r="E14" s="138">
        <v>149.0</v>
      </c>
      <c r="F14" s="97">
        <v>133.0</v>
      </c>
      <c r="G14" s="97">
        <v>78.0</v>
      </c>
      <c r="H14" s="97">
        <v>74.0</v>
      </c>
      <c r="I14" s="97">
        <v>70.0</v>
      </c>
      <c r="J14" s="97">
        <v>60.0</v>
      </c>
      <c r="K14" s="97">
        <v>41.0</v>
      </c>
      <c r="L14" s="97">
        <v>29.0</v>
      </c>
      <c r="M14" s="97">
        <v>24.0</v>
      </c>
      <c r="N14" s="97">
        <v>20.0</v>
      </c>
      <c r="O14" s="97">
        <v>9.0</v>
      </c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>
      <c r="A15" s="94" t="s">
        <v>86</v>
      </c>
      <c r="B15" s="94" t="s">
        <v>403</v>
      </c>
      <c r="C15" s="97">
        <v>12.0</v>
      </c>
      <c r="D15" s="97">
        <v>7.0</v>
      </c>
      <c r="E15" s="138">
        <v>130.0</v>
      </c>
      <c r="F15" s="97">
        <v>92.0</v>
      </c>
      <c r="G15" s="97">
        <v>70.0</v>
      </c>
      <c r="H15" s="97">
        <v>49.0</v>
      </c>
      <c r="I15" s="97">
        <v>44.0</v>
      </c>
      <c r="J15" s="97">
        <v>36.0</v>
      </c>
      <c r="K15" s="97">
        <v>29.0</v>
      </c>
      <c r="L15" s="97">
        <v>25.0</v>
      </c>
      <c r="M15" s="97">
        <v>13.0</v>
      </c>
      <c r="N15" s="97">
        <v>9.0</v>
      </c>
      <c r="O15" s="97">
        <v>5.0</v>
      </c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>
      <c r="A16" s="94" t="s">
        <v>129</v>
      </c>
      <c r="B16" s="94" t="s">
        <v>547</v>
      </c>
      <c r="C16" s="97">
        <v>12.0</v>
      </c>
      <c r="D16" s="97">
        <v>4.0</v>
      </c>
      <c r="E16" s="138">
        <v>110.0</v>
      </c>
      <c r="F16" s="97">
        <v>101.0</v>
      </c>
      <c r="G16" s="97">
        <v>90.0</v>
      </c>
      <c r="H16" s="97">
        <v>74.0</v>
      </c>
      <c r="I16" s="97">
        <v>64.0</v>
      </c>
      <c r="J16" s="97">
        <v>57.0</v>
      </c>
      <c r="K16" s="97">
        <v>46.0</v>
      </c>
      <c r="L16" s="97">
        <v>39.0</v>
      </c>
      <c r="M16" s="97">
        <v>32.0</v>
      </c>
      <c r="N16" s="97">
        <v>28.0</v>
      </c>
      <c r="O16" s="97">
        <v>23.0</v>
      </c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>
      <c r="A17" s="94" t="s">
        <v>670</v>
      </c>
      <c r="B17" s="94" t="s">
        <v>1200</v>
      </c>
      <c r="C17" s="97">
        <v>18.0</v>
      </c>
      <c r="D17" s="97">
        <v>6.0</v>
      </c>
      <c r="E17" s="138">
        <v>141.0</v>
      </c>
      <c r="F17" s="97">
        <v>135.0</v>
      </c>
      <c r="G17" s="97">
        <v>130.0</v>
      </c>
      <c r="H17" s="97">
        <v>126.0</v>
      </c>
      <c r="I17" s="97">
        <v>124.0</v>
      </c>
      <c r="J17" s="97">
        <v>96.0</v>
      </c>
      <c r="K17" s="97">
        <v>81.0</v>
      </c>
      <c r="L17" s="97">
        <v>50.0</v>
      </c>
      <c r="M17" s="97">
        <v>26.0</v>
      </c>
      <c r="N17" s="97">
        <v>4.0</v>
      </c>
      <c r="O17" s="97">
        <v>1.0</v>
      </c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>
      <c r="A18" s="94" t="s">
        <v>392</v>
      </c>
      <c r="B18" s="94" t="s">
        <v>394</v>
      </c>
      <c r="C18" s="97">
        <v>6.0</v>
      </c>
      <c r="D18" s="97" t="s">
        <v>624</v>
      </c>
      <c r="E18" s="138">
        <v>38.0</v>
      </c>
      <c r="F18" s="97">
        <v>28.0</v>
      </c>
      <c r="G18" s="97">
        <v>21.0</v>
      </c>
      <c r="H18" s="97">
        <v>20.0</v>
      </c>
      <c r="I18" s="97">
        <v>19.0</v>
      </c>
      <c r="J18" s="97">
        <v>17.0</v>
      </c>
      <c r="K18" s="97">
        <v>11.0</v>
      </c>
      <c r="L18" s="97">
        <v>10.0</v>
      </c>
      <c r="M18" s="97">
        <v>10.0</v>
      </c>
      <c r="N18" s="97">
        <v>10.0</v>
      </c>
      <c r="O18" s="97">
        <v>9.0</v>
      </c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>
      <c r="A19" s="94" t="s">
        <v>188</v>
      </c>
      <c r="B19" s="94" t="s">
        <v>189</v>
      </c>
      <c r="C19" s="97">
        <v>1.0</v>
      </c>
      <c r="D19" s="97">
        <v>1.0</v>
      </c>
      <c r="E19" s="138">
        <v>30.0</v>
      </c>
      <c r="F19" s="97">
        <v>26.0</v>
      </c>
      <c r="G19" s="97">
        <v>26.0</v>
      </c>
      <c r="H19" s="97">
        <v>24.0</v>
      </c>
      <c r="I19" s="97">
        <v>21.0</v>
      </c>
      <c r="J19" s="97">
        <v>21.0</v>
      </c>
      <c r="K19" s="97">
        <v>21.0</v>
      </c>
      <c r="L19" s="97">
        <v>19.0</v>
      </c>
      <c r="M19" s="97" t="s">
        <v>624</v>
      </c>
      <c r="N19" s="97" t="s">
        <v>624</v>
      </c>
      <c r="O19" s="97" t="s">
        <v>624</v>
      </c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>
      <c r="A20" s="94" t="s">
        <v>94</v>
      </c>
      <c r="B20" s="94" t="s">
        <v>952</v>
      </c>
      <c r="C20" s="97">
        <v>6.0</v>
      </c>
      <c r="D20" s="97">
        <v>6.0</v>
      </c>
      <c r="E20" s="138">
        <v>10.0</v>
      </c>
      <c r="F20" s="97">
        <v>7.0</v>
      </c>
      <c r="G20" s="97">
        <v>4.0</v>
      </c>
      <c r="H20" s="97" t="s">
        <v>624</v>
      </c>
      <c r="I20" s="97" t="s">
        <v>624</v>
      </c>
      <c r="J20" s="97" t="s">
        <v>624</v>
      </c>
      <c r="K20" s="97" t="s">
        <v>624</v>
      </c>
      <c r="L20" s="97" t="s">
        <v>624</v>
      </c>
      <c r="M20" s="97" t="s">
        <v>624</v>
      </c>
      <c r="N20" s="97" t="s">
        <v>624</v>
      </c>
      <c r="O20" s="97" t="s">
        <v>624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>
      <c r="A21" s="94" t="s">
        <v>74</v>
      </c>
      <c r="B21" s="94" t="s">
        <v>1880</v>
      </c>
      <c r="C21" s="97" t="s">
        <v>624</v>
      </c>
      <c r="D21" s="97" t="s">
        <v>624</v>
      </c>
      <c r="E21" s="138">
        <v>238.0</v>
      </c>
      <c r="F21" s="97">
        <v>217.0</v>
      </c>
      <c r="G21" s="97">
        <v>180.0</v>
      </c>
      <c r="H21" s="97">
        <v>151.0</v>
      </c>
      <c r="I21" s="97">
        <v>77.0</v>
      </c>
      <c r="J21" s="97">
        <v>57.0</v>
      </c>
      <c r="K21" s="97">
        <v>22.0</v>
      </c>
      <c r="L21" s="97" t="s">
        <v>624</v>
      </c>
      <c r="M21" s="97" t="s">
        <v>624</v>
      </c>
      <c r="N21" s="97" t="s">
        <v>624</v>
      </c>
      <c r="O21" s="97" t="s">
        <v>624</v>
      </c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>
      <c r="A22" s="94" t="s">
        <v>218</v>
      </c>
      <c r="B22" s="94" t="s">
        <v>219</v>
      </c>
      <c r="C22" s="97" t="s">
        <v>624</v>
      </c>
      <c r="D22" s="97" t="s">
        <v>624</v>
      </c>
      <c r="E22" s="138">
        <v>15.0</v>
      </c>
      <c r="F22" s="97">
        <v>1.0</v>
      </c>
      <c r="G22" s="97">
        <v>1.0</v>
      </c>
      <c r="H22" s="97" t="s">
        <v>624</v>
      </c>
      <c r="I22" s="97" t="s">
        <v>624</v>
      </c>
      <c r="J22" s="97" t="s">
        <v>624</v>
      </c>
      <c r="K22" s="97" t="s">
        <v>624</v>
      </c>
      <c r="L22" s="97" t="s">
        <v>624</v>
      </c>
      <c r="M22" s="97" t="s">
        <v>624</v>
      </c>
      <c r="N22" s="97" t="s">
        <v>624</v>
      </c>
      <c r="O22" s="97" t="s">
        <v>624</v>
      </c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>
      <c r="A23" s="94" t="s">
        <v>103</v>
      </c>
      <c r="B23" s="94" t="s">
        <v>258</v>
      </c>
      <c r="C23" s="97">
        <v>7.0</v>
      </c>
      <c r="D23" s="97">
        <v>3.0</v>
      </c>
      <c r="E23" s="138">
        <v>22.0</v>
      </c>
      <c r="F23" s="97">
        <v>12.0</v>
      </c>
      <c r="G23" s="97">
        <v>10.0</v>
      </c>
      <c r="H23" s="97" t="s">
        <v>624</v>
      </c>
      <c r="I23" s="97" t="s">
        <v>624</v>
      </c>
      <c r="J23" s="97" t="s">
        <v>624</v>
      </c>
      <c r="K23" s="97" t="s">
        <v>624</v>
      </c>
      <c r="L23" s="97" t="s">
        <v>624</v>
      </c>
      <c r="M23" s="97" t="s">
        <v>624</v>
      </c>
      <c r="N23" s="97" t="s">
        <v>624</v>
      </c>
      <c r="O23" s="97" t="s">
        <v>624</v>
      </c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>
      <c r="A24" s="94" t="s">
        <v>711</v>
      </c>
      <c r="B24" s="94" t="s">
        <v>1883</v>
      </c>
      <c r="C24" s="97" t="s">
        <v>624</v>
      </c>
      <c r="D24" s="97" t="s">
        <v>624</v>
      </c>
      <c r="E24" s="138">
        <v>10.0</v>
      </c>
      <c r="F24" s="97">
        <v>8.0</v>
      </c>
      <c r="G24" s="97">
        <v>8.0</v>
      </c>
      <c r="H24" s="97">
        <v>7.0</v>
      </c>
      <c r="I24" s="97">
        <v>5.0</v>
      </c>
      <c r="J24" s="97">
        <v>5.0</v>
      </c>
      <c r="K24" s="97">
        <v>5.0</v>
      </c>
      <c r="L24" s="97">
        <v>0.0</v>
      </c>
      <c r="M24" s="97">
        <v>0.0</v>
      </c>
      <c r="N24" s="97">
        <v>0.0</v>
      </c>
      <c r="O24" s="97">
        <v>0.0</v>
      </c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>
      <c r="A25" s="94" t="s">
        <v>238</v>
      </c>
      <c r="B25" s="94" t="s">
        <v>602</v>
      </c>
      <c r="C25" s="97">
        <v>9.0</v>
      </c>
      <c r="D25" s="97">
        <v>9.0</v>
      </c>
      <c r="E25" s="138">
        <v>42.0</v>
      </c>
      <c r="F25" s="97">
        <v>37.0</v>
      </c>
      <c r="G25" s="97">
        <v>37.0</v>
      </c>
      <c r="H25" s="97">
        <v>21.0</v>
      </c>
      <c r="I25" s="97">
        <v>21.0</v>
      </c>
      <c r="J25" s="97">
        <v>18.0</v>
      </c>
      <c r="K25" s="97">
        <v>4.0</v>
      </c>
      <c r="L25" s="97">
        <v>4.0</v>
      </c>
      <c r="M25" s="97">
        <v>4.0</v>
      </c>
      <c r="N25" s="97">
        <v>3.0</v>
      </c>
      <c r="O25" s="97">
        <v>2.0</v>
      </c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>
      <c r="A26" s="94" t="s">
        <v>74</v>
      </c>
      <c r="B26" s="94" t="s">
        <v>1887</v>
      </c>
      <c r="C26" s="97" t="s">
        <v>624</v>
      </c>
      <c r="D26" s="97" t="s">
        <v>624</v>
      </c>
      <c r="E26" s="138">
        <v>85.0</v>
      </c>
      <c r="F26" s="97">
        <v>62.0</v>
      </c>
      <c r="G26" s="97">
        <v>43.0</v>
      </c>
      <c r="H26" s="97">
        <v>42.0</v>
      </c>
      <c r="I26" s="97">
        <v>40.0</v>
      </c>
      <c r="J26" s="97">
        <v>9.0</v>
      </c>
      <c r="K26" s="97">
        <v>7.0</v>
      </c>
      <c r="L26" s="97">
        <v>6.0</v>
      </c>
      <c r="M26" s="97" t="s">
        <v>624</v>
      </c>
      <c r="N26" s="97" t="s">
        <v>624</v>
      </c>
      <c r="O26" s="97" t="s">
        <v>624</v>
      </c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>
      <c r="A27" s="94" t="s">
        <v>868</v>
      </c>
      <c r="B27" s="94" t="s">
        <v>869</v>
      </c>
      <c r="C27" s="97">
        <v>22.0</v>
      </c>
      <c r="D27" s="97">
        <v>0.0</v>
      </c>
      <c r="E27" s="138">
        <v>68.0</v>
      </c>
      <c r="F27" s="97">
        <v>49.0</v>
      </c>
      <c r="G27" s="97">
        <v>31.0</v>
      </c>
      <c r="H27" s="97">
        <v>26.0</v>
      </c>
      <c r="I27" s="97">
        <v>20.0</v>
      </c>
      <c r="J27" s="97">
        <v>17.0</v>
      </c>
      <c r="K27" s="97">
        <v>16.0</v>
      </c>
      <c r="L27" s="97">
        <v>16.0</v>
      </c>
      <c r="M27" s="97">
        <v>12.0</v>
      </c>
      <c r="N27" s="97">
        <v>7.0</v>
      </c>
      <c r="O27" s="97" t="s">
        <v>624</v>
      </c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>
      <c r="A28" s="94" t="s">
        <v>307</v>
      </c>
      <c r="B28" s="94" t="s">
        <v>796</v>
      </c>
      <c r="C28" s="97">
        <v>4.0</v>
      </c>
      <c r="D28" s="97">
        <v>2.0</v>
      </c>
      <c r="E28" s="138">
        <v>42.0</v>
      </c>
      <c r="F28" s="97">
        <v>6.0</v>
      </c>
      <c r="G28" s="97" t="s">
        <v>624</v>
      </c>
      <c r="H28" s="97" t="s">
        <v>624</v>
      </c>
      <c r="I28" s="97" t="s">
        <v>624</v>
      </c>
      <c r="J28" s="97" t="s">
        <v>624</v>
      </c>
      <c r="K28" s="97" t="s">
        <v>624</v>
      </c>
      <c r="L28" s="97" t="s">
        <v>624</v>
      </c>
      <c r="M28" s="97" t="s">
        <v>624</v>
      </c>
      <c r="N28" s="97" t="s">
        <v>624</v>
      </c>
      <c r="O28" s="97" t="s">
        <v>624</v>
      </c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>
      <c r="A29" s="94" t="s">
        <v>74</v>
      </c>
      <c r="B29" s="94" t="s">
        <v>1793</v>
      </c>
      <c r="C29" s="97" t="s">
        <v>624</v>
      </c>
      <c r="D29" s="97" t="s">
        <v>624</v>
      </c>
      <c r="E29" s="138">
        <v>123.0</v>
      </c>
      <c r="F29" s="97">
        <v>119.0</v>
      </c>
      <c r="G29" s="97">
        <v>119.0</v>
      </c>
      <c r="H29" s="97">
        <v>65.0</v>
      </c>
      <c r="I29" s="97">
        <v>40.0</v>
      </c>
      <c r="J29" s="97">
        <v>30.0</v>
      </c>
      <c r="K29" s="97">
        <v>15.0</v>
      </c>
      <c r="L29" s="97">
        <v>12.0</v>
      </c>
      <c r="M29" s="97">
        <v>7.0</v>
      </c>
      <c r="N29" s="97">
        <v>2.0</v>
      </c>
      <c r="O29" s="97" t="s">
        <v>624</v>
      </c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>
      <c r="A30" s="94" t="s">
        <v>315</v>
      </c>
      <c r="B30" s="94" t="s">
        <v>316</v>
      </c>
      <c r="C30" s="97">
        <v>5.0</v>
      </c>
      <c r="D30" s="97">
        <v>5.0</v>
      </c>
      <c r="E30" s="138">
        <v>21.0</v>
      </c>
      <c r="F30" s="97">
        <v>15.0</v>
      </c>
      <c r="G30" s="97">
        <v>14.0</v>
      </c>
      <c r="H30" s="97">
        <v>11.0</v>
      </c>
      <c r="I30" s="97">
        <v>10.0</v>
      </c>
      <c r="J30" s="97">
        <v>10.0</v>
      </c>
      <c r="K30" s="97" t="s">
        <v>624</v>
      </c>
      <c r="L30" s="97" t="s">
        <v>624</v>
      </c>
      <c r="M30" s="97" t="s">
        <v>624</v>
      </c>
      <c r="N30" s="97" t="s">
        <v>624</v>
      </c>
      <c r="O30" s="97" t="s">
        <v>624</v>
      </c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>
      <c r="A31" s="94" t="s">
        <v>439</v>
      </c>
      <c r="B31" s="94" t="s">
        <v>734</v>
      </c>
      <c r="C31" s="97">
        <v>2.0</v>
      </c>
      <c r="D31" s="97">
        <v>1.0</v>
      </c>
      <c r="E31" s="138">
        <v>64.0</v>
      </c>
      <c r="F31" s="97">
        <v>40.0</v>
      </c>
      <c r="G31" s="97">
        <v>39.0</v>
      </c>
      <c r="H31" s="97">
        <v>36.0</v>
      </c>
      <c r="I31" s="97">
        <v>24.0</v>
      </c>
      <c r="J31" s="97">
        <v>18.0</v>
      </c>
      <c r="K31" s="97">
        <v>11.0</v>
      </c>
      <c r="L31" s="97">
        <v>9.0</v>
      </c>
      <c r="M31" s="97">
        <v>5.0</v>
      </c>
      <c r="N31" s="97">
        <v>5.0</v>
      </c>
      <c r="O31" s="97">
        <v>2.0</v>
      </c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>
      <c r="A32" s="94" t="s">
        <v>532</v>
      </c>
      <c r="B32" s="94" t="s">
        <v>555</v>
      </c>
      <c r="C32" s="97" t="s">
        <v>624</v>
      </c>
      <c r="D32" s="97" t="s">
        <v>624</v>
      </c>
      <c r="E32" s="138">
        <v>62.0</v>
      </c>
      <c r="F32" s="97">
        <v>41.0</v>
      </c>
      <c r="G32" s="97">
        <v>37.0</v>
      </c>
      <c r="H32" s="97">
        <v>36.0</v>
      </c>
      <c r="I32" s="97">
        <v>34.0</v>
      </c>
      <c r="J32" s="97">
        <v>34.0</v>
      </c>
      <c r="K32" s="97">
        <v>34.0</v>
      </c>
      <c r="L32" s="97">
        <v>22.0</v>
      </c>
      <c r="M32" s="97">
        <v>7.0</v>
      </c>
      <c r="N32" s="97">
        <v>3.0</v>
      </c>
      <c r="O32" s="97">
        <v>1.0</v>
      </c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>
      <c r="A33" s="94" t="s">
        <v>695</v>
      </c>
      <c r="B33" s="94" t="s">
        <v>697</v>
      </c>
      <c r="C33" s="97">
        <v>1.0</v>
      </c>
      <c r="D33" s="97" t="s">
        <v>624</v>
      </c>
      <c r="E33" s="138">
        <v>9.0</v>
      </c>
      <c r="F33" s="97">
        <v>5.0</v>
      </c>
      <c r="G33" s="97">
        <v>5.0</v>
      </c>
      <c r="H33" s="97">
        <v>5.0</v>
      </c>
      <c r="I33" s="97">
        <v>5.0</v>
      </c>
      <c r="J33" s="97">
        <v>3.0</v>
      </c>
      <c r="K33" s="97">
        <v>3.0</v>
      </c>
      <c r="L33" s="97">
        <v>2.0</v>
      </c>
      <c r="M33" s="97" t="s">
        <v>624</v>
      </c>
      <c r="N33" s="97" t="s">
        <v>624</v>
      </c>
      <c r="O33" s="97" t="s">
        <v>624</v>
      </c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>
      <c r="A34" s="94" t="s">
        <v>74</v>
      </c>
      <c r="B34" s="94" t="s">
        <v>75</v>
      </c>
      <c r="C34" s="97" t="s">
        <v>624</v>
      </c>
      <c r="D34" s="97" t="s">
        <v>624</v>
      </c>
      <c r="E34" s="138">
        <v>28.0</v>
      </c>
      <c r="F34" s="97">
        <v>26.0</v>
      </c>
      <c r="G34" s="97">
        <v>26.0</v>
      </c>
      <c r="H34" s="97">
        <v>26.0</v>
      </c>
      <c r="I34" s="97">
        <v>26.0</v>
      </c>
      <c r="J34" s="97">
        <v>23.0</v>
      </c>
      <c r="K34" s="97">
        <v>23.0</v>
      </c>
      <c r="L34" s="97">
        <v>18.0</v>
      </c>
      <c r="M34" s="97">
        <v>18.0</v>
      </c>
      <c r="N34" s="97">
        <v>6.0</v>
      </c>
      <c r="O34" s="97">
        <v>6.0</v>
      </c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>
      <c r="A35" s="94" t="s">
        <v>103</v>
      </c>
      <c r="B35" s="94" t="s">
        <v>254</v>
      </c>
      <c r="C35" s="97">
        <v>2.0</v>
      </c>
      <c r="D35" s="97">
        <v>1.0</v>
      </c>
      <c r="E35" s="138">
        <v>116.0</v>
      </c>
      <c r="F35" s="97">
        <v>96.0</v>
      </c>
      <c r="G35" s="97">
        <v>75.0</v>
      </c>
      <c r="H35" s="97">
        <v>64.0</v>
      </c>
      <c r="I35" s="97">
        <v>56.0</v>
      </c>
      <c r="J35" s="97">
        <v>44.0</v>
      </c>
      <c r="K35" s="97">
        <v>35.0</v>
      </c>
      <c r="L35" s="97">
        <v>19.0</v>
      </c>
      <c r="M35" s="97">
        <v>9.0</v>
      </c>
      <c r="N35" s="97">
        <v>5.0</v>
      </c>
      <c r="O35" s="97">
        <v>2.0</v>
      </c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>
      <c r="A36" s="94" t="s">
        <v>745</v>
      </c>
      <c r="B36" s="94" t="s">
        <v>747</v>
      </c>
      <c r="C36" s="97" t="s">
        <v>624</v>
      </c>
      <c r="D36" s="97" t="s">
        <v>624</v>
      </c>
      <c r="E36" s="138">
        <v>12.0</v>
      </c>
      <c r="F36" s="97">
        <v>9.0</v>
      </c>
      <c r="G36" s="97">
        <v>6.0</v>
      </c>
      <c r="H36" s="97" t="s">
        <v>624</v>
      </c>
      <c r="I36" s="97" t="s">
        <v>624</v>
      </c>
      <c r="J36" s="97" t="s">
        <v>624</v>
      </c>
      <c r="K36" s="97" t="s">
        <v>624</v>
      </c>
      <c r="L36" s="97" t="s">
        <v>624</v>
      </c>
      <c r="M36" s="97" t="s">
        <v>624</v>
      </c>
      <c r="N36" s="97" t="s">
        <v>624</v>
      </c>
      <c r="O36" s="97" t="s">
        <v>624</v>
      </c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>
      <c r="A37" s="94" t="s">
        <v>103</v>
      </c>
      <c r="B37" s="94" t="s">
        <v>113</v>
      </c>
      <c r="C37" s="97">
        <v>20.0</v>
      </c>
      <c r="D37" s="97">
        <v>12.0</v>
      </c>
      <c r="E37" s="138">
        <v>49.0</v>
      </c>
      <c r="F37" s="97">
        <v>33.0</v>
      </c>
      <c r="G37" s="97">
        <v>20.0</v>
      </c>
      <c r="H37" s="97">
        <v>14.0</v>
      </c>
      <c r="I37" s="97">
        <v>8.0</v>
      </c>
      <c r="J37" s="97">
        <v>4.0</v>
      </c>
      <c r="K37" s="97">
        <v>2.0</v>
      </c>
      <c r="L37" s="97" t="s">
        <v>624</v>
      </c>
      <c r="M37" s="97" t="s">
        <v>624</v>
      </c>
      <c r="N37" s="97" t="s">
        <v>624</v>
      </c>
      <c r="O37" s="97" t="s">
        <v>624</v>
      </c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>
      <c r="A38" s="94" t="s">
        <v>365</v>
      </c>
      <c r="B38" s="94" t="s">
        <v>367</v>
      </c>
      <c r="C38" s="97">
        <v>14.0</v>
      </c>
      <c r="D38" s="97">
        <v>8.0</v>
      </c>
      <c r="E38" s="138">
        <v>37.0</v>
      </c>
      <c r="F38" s="97" t="s">
        <v>624</v>
      </c>
      <c r="G38" s="97" t="s">
        <v>624</v>
      </c>
      <c r="H38" s="97" t="s">
        <v>624</v>
      </c>
      <c r="I38" s="97" t="s">
        <v>624</v>
      </c>
      <c r="J38" s="97" t="s">
        <v>624</v>
      </c>
      <c r="K38" s="97" t="s">
        <v>624</v>
      </c>
      <c r="L38" s="97" t="s">
        <v>624</v>
      </c>
      <c r="M38" s="97" t="s">
        <v>624</v>
      </c>
      <c r="N38" s="97" t="s">
        <v>624</v>
      </c>
      <c r="O38" s="97" t="s">
        <v>624</v>
      </c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>
      <c r="A39" s="94" t="s">
        <v>205</v>
      </c>
      <c r="B39" s="94" t="s">
        <v>1261</v>
      </c>
      <c r="C39" s="97">
        <v>4.0</v>
      </c>
      <c r="D39" s="97">
        <v>1.0</v>
      </c>
      <c r="E39" s="138">
        <v>6.0</v>
      </c>
      <c r="F39" s="97" t="s">
        <v>624</v>
      </c>
      <c r="G39" s="97" t="s">
        <v>624</v>
      </c>
      <c r="H39" s="97" t="s">
        <v>624</v>
      </c>
      <c r="I39" s="97" t="s">
        <v>624</v>
      </c>
      <c r="J39" s="97" t="s">
        <v>624</v>
      </c>
      <c r="K39" s="97" t="s">
        <v>624</v>
      </c>
      <c r="L39" s="97" t="s">
        <v>624</v>
      </c>
      <c r="M39" s="97" t="s">
        <v>624</v>
      </c>
      <c r="N39" s="97" t="s">
        <v>624</v>
      </c>
      <c r="O39" s="97" t="s">
        <v>624</v>
      </c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>
      <c r="A40" s="94" t="s">
        <v>558</v>
      </c>
      <c r="B40" s="94" t="s">
        <v>1890</v>
      </c>
      <c r="C40" s="97" t="s">
        <v>624</v>
      </c>
      <c r="D40" s="97" t="s">
        <v>624</v>
      </c>
      <c r="E40" s="138">
        <v>4.0</v>
      </c>
      <c r="F40" s="97">
        <v>2.0</v>
      </c>
      <c r="G40" s="97">
        <v>1.0</v>
      </c>
      <c r="H40" s="97" t="s">
        <v>624</v>
      </c>
      <c r="I40" s="97" t="s">
        <v>624</v>
      </c>
      <c r="J40" s="97" t="s">
        <v>624</v>
      </c>
      <c r="K40" s="97" t="s">
        <v>624</v>
      </c>
      <c r="L40" s="97" t="s">
        <v>624</v>
      </c>
      <c r="M40" s="97" t="s">
        <v>624</v>
      </c>
      <c r="N40" s="97" t="s">
        <v>624</v>
      </c>
      <c r="O40" s="97" t="s">
        <v>624</v>
      </c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>
      <c r="A41" s="94" t="s">
        <v>1267</v>
      </c>
      <c r="B41" s="94" t="s">
        <v>1268</v>
      </c>
      <c r="C41" s="97">
        <v>8.0</v>
      </c>
      <c r="D41" s="97">
        <v>2.0</v>
      </c>
      <c r="E41" s="138">
        <v>92.0</v>
      </c>
      <c r="F41" s="97">
        <v>64.0</v>
      </c>
      <c r="G41" s="97">
        <v>45.0</v>
      </c>
      <c r="H41" s="97">
        <v>15.0</v>
      </c>
      <c r="I41" s="97" t="s">
        <v>624</v>
      </c>
      <c r="J41" s="97" t="s">
        <v>624</v>
      </c>
      <c r="K41" s="97" t="s">
        <v>624</v>
      </c>
      <c r="L41" s="97" t="s">
        <v>624</v>
      </c>
      <c r="M41" s="97" t="s">
        <v>624</v>
      </c>
      <c r="N41" s="97" t="s">
        <v>624</v>
      </c>
      <c r="O41" s="97" t="s">
        <v>624</v>
      </c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>
      <c r="A42" s="94" t="s">
        <v>721</v>
      </c>
      <c r="B42" s="94" t="s">
        <v>722</v>
      </c>
      <c r="C42" s="97">
        <v>10.0</v>
      </c>
      <c r="D42" s="97">
        <v>1.0</v>
      </c>
      <c r="E42" s="138">
        <v>22.0</v>
      </c>
      <c r="F42" s="97">
        <v>16.0</v>
      </c>
      <c r="G42" s="97">
        <v>13.0</v>
      </c>
      <c r="H42" s="97">
        <v>3.0</v>
      </c>
      <c r="I42" s="97">
        <v>1.0</v>
      </c>
      <c r="J42" s="97" t="s">
        <v>624</v>
      </c>
      <c r="K42" s="97" t="s">
        <v>624</v>
      </c>
      <c r="L42" s="97" t="s">
        <v>624</v>
      </c>
      <c r="M42" s="97" t="s">
        <v>624</v>
      </c>
      <c r="N42" s="97" t="s">
        <v>624</v>
      </c>
      <c r="O42" s="97" t="s">
        <v>624</v>
      </c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>
      <c r="A43" s="94" t="s">
        <v>86</v>
      </c>
      <c r="B43" s="94" t="s">
        <v>87</v>
      </c>
      <c r="C43" s="97">
        <v>11.0</v>
      </c>
      <c r="D43" s="97">
        <v>6.0</v>
      </c>
      <c r="E43" s="138">
        <v>24.0</v>
      </c>
      <c r="F43" s="97">
        <v>12.0</v>
      </c>
      <c r="G43" s="97">
        <v>4.0</v>
      </c>
      <c r="H43" s="97" t="s">
        <v>624</v>
      </c>
      <c r="I43" s="97" t="s">
        <v>624</v>
      </c>
      <c r="J43" s="97" t="s">
        <v>624</v>
      </c>
      <c r="K43" s="97" t="s">
        <v>624</v>
      </c>
      <c r="L43" s="97" t="s">
        <v>624</v>
      </c>
      <c r="M43" s="97" t="s">
        <v>624</v>
      </c>
      <c r="N43" s="97" t="s">
        <v>624</v>
      </c>
      <c r="O43" s="97" t="s">
        <v>624</v>
      </c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>
      <c r="A44" s="94" t="s">
        <v>517</v>
      </c>
      <c r="B44" s="94" t="s">
        <v>717</v>
      </c>
      <c r="C44" s="97">
        <v>0.0</v>
      </c>
      <c r="D44" s="97">
        <v>0.0</v>
      </c>
      <c r="E44" s="138">
        <v>8.0</v>
      </c>
      <c r="F44" s="97">
        <v>6.0</v>
      </c>
      <c r="G44" s="97">
        <v>6.0</v>
      </c>
      <c r="H44" s="97">
        <v>6.0</v>
      </c>
      <c r="I44" s="97">
        <v>4.0</v>
      </c>
      <c r="J44" s="97">
        <v>4.0</v>
      </c>
      <c r="K44" s="97">
        <v>4.0</v>
      </c>
      <c r="L44" s="97" t="s">
        <v>624</v>
      </c>
      <c r="M44" s="97" t="s">
        <v>624</v>
      </c>
      <c r="N44" s="97" t="s">
        <v>624</v>
      </c>
      <c r="O44" s="97" t="s">
        <v>624</v>
      </c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>
      <c r="A45" s="94" t="s">
        <v>86</v>
      </c>
      <c r="B45" s="94" t="s">
        <v>151</v>
      </c>
      <c r="C45" s="97">
        <v>1.0</v>
      </c>
      <c r="D45" s="97" t="s">
        <v>624</v>
      </c>
      <c r="E45" s="138">
        <v>14.0</v>
      </c>
      <c r="F45" s="97">
        <v>12.0</v>
      </c>
      <c r="G45" s="97">
        <v>10.0</v>
      </c>
      <c r="H45" s="97">
        <v>10.0</v>
      </c>
      <c r="I45" s="97">
        <v>8.0</v>
      </c>
      <c r="J45" s="97">
        <v>8.0</v>
      </c>
      <c r="K45" s="97">
        <v>4.0</v>
      </c>
      <c r="L45" s="97">
        <v>2.0</v>
      </c>
      <c r="M45" s="97">
        <v>1.0</v>
      </c>
      <c r="N45" s="97">
        <v>1.0</v>
      </c>
      <c r="O45" s="97" t="s">
        <v>624</v>
      </c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>
      <c r="A46" s="94" t="s">
        <v>307</v>
      </c>
      <c r="B46" s="94" t="s">
        <v>589</v>
      </c>
      <c r="C46" s="97">
        <v>11.0</v>
      </c>
      <c r="D46" s="97">
        <v>1.0</v>
      </c>
      <c r="E46" s="138">
        <v>93.0</v>
      </c>
      <c r="F46" s="97">
        <v>87.0</v>
      </c>
      <c r="G46" s="97">
        <v>81.0</v>
      </c>
      <c r="H46" s="97">
        <v>46.0</v>
      </c>
      <c r="I46" s="97">
        <v>12.0</v>
      </c>
      <c r="J46" s="97">
        <v>8.0</v>
      </c>
      <c r="K46" s="97">
        <v>8.0</v>
      </c>
      <c r="L46" s="97">
        <v>7.0</v>
      </c>
      <c r="M46" s="97">
        <v>3.0</v>
      </c>
      <c r="N46" s="97" t="s">
        <v>624</v>
      </c>
      <c r="O46" s="97" t="s">
        <v>624</v>
      </c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>
      <c r="A47" s="94" t="s">
        <v>161</v>
      </c>
      <c r="B47" s="94" t="s">
        <v>484</v>
      </c>
      <c r="C47" s="97">
        <v>7.0</v>
      </c>
      <c r="D47" s="97">
        <v>6.0</v>
      </c>
      <c r="E47" s="138">
        <v>8.0</v>
      </c>
      <c r="F47" s="97">
        <v>6.0</v>
      </c>
      <c r="G47" s="97">
        <v>6.0</v>
      </c>
      <c r="H47" s="97">
        <v>6.0</v>
      </c>
      <c r="I47" s="97">
        <v>5.0</v>
      </c>
      <c r="J47" s="97">
        <v>5.0</v>
      </c>
      <c r="K47" s="97">
        <v>3.0</v>
      </c>
      <c r="L47" s="97">
        <v>3.0</v>
      </c>
      <c r="M47" s="97">
        <v>2.0</v>
      </c>
      <c r="N47" s="97">
        <v>2.0</v>
      </c>
      <c r="O47" s="97" t="s">
        <v>624</v>
      </c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>
      <c r="A48" s="94" t="s">
        <v>188</v>
      </c>
      <c r="B48" s="94" t="s">
        <v>909</v>
      </c>
      <c r="C48" s="97">
        <v>1.0</v>
      </c>
      <c r="D48" s="97">
        <v>1.0</v>
      </c>
      <c r="E48" s="138">
        <v>1.0</v>
      </c>
      <c r="F48" s="97" t="s">
        <v>624</v>
      </c>
      <c r="G48" s="97" t="s">
        <v>624</v>
      </c>
      <c r="H48" s="97" t="s">
        <v>624</v>
      </c>
      <c r="I48" s="97" t="s">
        <v>624</v>
      </c>
      <c r="J48" s="97" t="s">
        <v>624</v>
      </c>
      <c r="K48" s="97" t="s">
        <v>624</v>
      </c>
      <c r="L48" s="97" t="s">
        <v>624</v>
      </c>
      <c r="M48" s="97" t="s">
        <v>624</v>
      </c>
      <c r="N48" s="97" t="s">
        <v>624</v>
      </c>
      <c r="O48" s="97" t="s">
        <v>624</v>
      </c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>
      <c r="A49" s="94" t="s">
        <v>161</v>
      </c>
      <c r="B49" s="94" t="s">
        <v>487</v>
      </c>
      <c r="C49" s="97" t="s">
        <v>624</v>
      </c>
      <c r="D49" s="97" t="s">
        <v>624</v>
      </c>
      <c r="E49" s="138">
        <v>61.0</v>
      </c>
      <c r="F49" s="97">
        <v>48.0</v>
      </c>
      <c r="G49" s="97">
        <v>48.0</v>
      </c>
      <c r="H49" s="97">
        <v>31.0</v>
      </c>
      <c r="I49" s="97">
        <v>13.0</v>
      </c>
      <c r="J49" s="97">
        <v>12.0</v>
      </c>
      <c r="K49" s="97">
        <v>4.0</v>
      </c>
      <c r="L49" s="97">
        <v>4.0</v>
      </c>
      <c r="M49" s="97">
        <v>2.0</v>
      </c>
      <c r="N49" s="97">
        <v>1.0</v>
      </c>
      <c r="O49" s="97">
        <v>1.0</v>
      </c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>
      <c r="A50" s="94" t="s">
        <v>86</v>
      </c>
      <c r="B50" s="94" t="s">
        <v>565</v>
      </c>
      <c r="C50" s="97">
        <v>1.0</v>
      </c>
      <c r="D50" s="97">
        <v>1.0</v>
      </c>
      <c r="E50" s="138">
        <v>11.0</v>
      </c>
      <c r="F50" s="97">
        <v>8.0</v>
      </c>
      <c r="G50" s="97">
        <v>6.0</v>
      </c>
      <c r="H50" s="97">
        <v>6.0</v>
      </c>
      <c r="I50" s="97">
        <v>6.0</v>
      </c>
      <c r="J50" s="97">
        <v>4.0</v>
      </c>
      <c r="K50" s="97">
        <v>4.0</v>
      </c>
      <c r="L50" s="97">
        <v>3.0</v>
      </c>
      <c r="M50" s="97">
        <v>1.0</v>
      </c>
      <c r="N50" s="97">
        <v>1.0</v>
      </c>
      <c r="O50" s="97">
        <v>1.0</v>
      </c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>
      <c r="A51" s="94" t="s">
        <v>86</v>
      </c>
      <c r="B51" s="94" t="s">
        <v>867</v>
      </c>
      <c r="C51" s="97">
        <v>6.0</v>
      </c>
      <c r="D51" s="97">
        <v>6.0</v>
      </c>
      <c r="E51" s="138">
        <v>23.0</v>
      </c>
      <c r="F51" s="97">
        <v>19.0</v>
      </c>
      <c r="G51" s="97">
        <v>17.0</v>
      </c>
      <c r="H51" s="97">
        <v>17.0</v>
      </c>
      <c r="I51" s="97">
        <v>17.0</v>
      </c>
      <c r="J51" s="97">
        <v>17.0</v>
      </c>
      <c r="K51" s="97">
        <v>16.0</v>
      </c>
      <c r="L51" s="97">
        <v>14.0</v>
      </c>
      <c r="M51" s="97">
        <v>6.0</v>
      </c>
      <c r="N51" s="97">
        <v>5.0</v>
      </c>
      <c r="O51" s="97" t="s">
        <v>624</v>
      </c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>
      <c r="A52" s="94" t="s">
        <v>365</v>
      </c>
      <c r="B52" s="94" t="s">
        <v>1894</v>
      </c>
      <c r="C52" s="97" t="s">
        <v>624</v>
      </c>
      <c r="D52" s="97" t="s">
        <v>624</v>
      </c>
      <c r="E52" s="138">
        <v>12.0</v>
      </c>
      <c r="F52" s="97">
        <v>9.0</v>
      </c>
      <c r="G52" s="97">
        <v>6.0</v>
      </c>
      <c r="H52" s="97">
        <v>6.0</v>
      </c>
      <c r="I52" s="97">
        <v>6.0</v>
      </c>
      <c r="J52" s="97">
        <v>6.0</v>
      </c>
      <c r="K52" s="97">
        <v>6.0</v>
      </c>
      <c r="L52" s="97">
        <v>6.0</v>
      </c>
      <c r="M52" s="97">
        <v>6.0</v>
      </c>
      <c r="N52" s="97">
        <v>5.0</v>
      </c>
      <c r="O52" s="97">
        <v>4.0</v>
      </c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>
      <c r="A53" s="94" t="s">
        <v>86</v>
      </c>
      <c r="B53" s="94" t="s">
        <v>417</v>
      </c>
      <c r="C53" s="97">
        <v>4.0</v>
      </c>
      <c r="D53" s="97" t="s">
        <v>624</v>
      </c>
      <c r="E53" s="138">
        <v>27.0</v>
      </c>
      <c r="F53" s="97">
        <v>23.0</v>
      </c>
      <c r="G53" s="97">
        <v>23.0</v>
      </c>
      <c r="H53" s="97">
        <v>20.0</v>
      </c>
      <c r="I53" s="97">
        <v>16.0</v>
      </c>
      <c r="J53" s="97">
        <v>15.0</v>
      </c>
      <c r="K53" s="97">
        <v>14.0</v>
      </c>
      <c r="L53" s="97">
        <v>12.0</v>
      </c>
      <c r="M53" s="97">
        <v>7.0</v>
      </c>
      <c r="N53" s="97">
        <v>7.0</v>
      </c>
      <c r="O53" s="97">
        <v>7.0</v>
      </c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>
      <c r="A54" s="94" t="s">
        <v>550</v>
      </c>
      <c r="B54" s="94" t="s">
        <v>551</v>
      </c>
      <c r="C54" s="97" t="s">
        <v>624</v>
      </c>
      <c r="D54" s="97" t="s">
        <v>624</v>
      </c>
      <c r="E54" s="138">
        <v>4.0</v>
      </c>
      <c r="F54" s="97">
        <v>3.0</v>
      </c>
      <c r="G54" s="97">
        <v>3.0</v>
      </c>
      <c r="H54" s="97">
        <v>2.0</v>
      </c>
      <c r="I54" s="97" t="s">
        <v>624</v>
      </c>
      <c r="J54" s="97" t="s">
        <v>624</v>
      </c>
      <c r="K54" s="97" t="s">
        <v>624</v>
      </c>
      <c r="L54" s="97" t="s">
        <v>624</v>
      </c>
      <c r="M54" s="97" t="s">
        <v>624</v>
      </c>
      <c r="N54" s="97" t="s">
        <v>624</v>
      </c>
      <c r="O54" s="97" t="s">
        <v>624</v>
      </c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>
      <c r="A55" s="94" t="s">
        <v>418</v>
      </c>
      <c r="B55" s="94" t="s">
        <v>419</v>
      </c>
      <c r="C55" s="97">
        <v>10.0</v>
      </c>
      <c r="D55" s="97">
        <v>7.0</v>
      </c>
      <c r="E55" s="138">
        <v>82.0</v>
      </c>
      <c r="F55" s="97">
        <v>69.0</v>
      </c>
      <c r="G55" s="97">
        <v>59.0</v>
      </c>
      <c r="H55" s="97">
        <v>49.0</v>
      </c>
      <c r="I55" s="97">
        <v>32.0</v>
      </c>
      <c r="J55" s="97">
        <v>27.0</v>
      </c>
      <c r="K55" s="97">
        <v>20.0</v>
      </c>
      <c r="L55" s="97">
        <v>9.0</v>
      </c>
      <c r="M55" s="97">
        <v>1.0</v>
      </c>
      <c r="N55" s="97" t="s">
        <v>624</v>
      </c>
      <c r="O55" s="97" t="s">
        <v>624</v>
      </c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>
      <c r="A56" s="94" t="s">
        <v>514</v>
      </c>
      <c r="B56" s="94" t="s">
        <v>530</v>
      </c>
      <c r="C56" s="97">
        <v>3.0</v>
      </c>
      <c r="D56" s="97">
        <v>1.0</v>
      </c>
      <c r="E56" s="138">
        <v>2.0</v>
      </c>
      <c r="F56" s="97" t="s">
        <v>624</v>
      </c>
      <c r="G56" s="97" t="s">
        <v>624</v>
      </c>
      <c r="H56" s="97" t="s">
        <v>624</v>
      </c>
      <c r="I56" s="97" t="s">
        <v>624</v>
      </c>
      <c r="J56" s="97" t="s">
        <v>624</v>
      </c>
      <c r="K56" s="97" t="s">
        <v>624</v>
      </c>
      <c r="L56" s="97" t="s">
        <v>624</v>
      </c>
      <c r="M56" s="97" t="s">
        <v>624</v>
      </c>
      <c r="N56" s="97" t="s">
        <v>624</v>
      </c>
      <c r="O56" s="97" t="s">
        <v>624</v>
      </c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>
      <c r="A57" s="94" t="s">
        <v>625</v>
      </c>
      <c r="B57" s="94" t="s">
        <v>1742</v>
      </c>
      <c r="C57" s="97" t="s">
        <v>624</v>
      </c>
      <c r="D57" s="97" t="s">
        <v>624</v>
      </c>
      <c r="E57" s="138">
        <v>9.0</v>
      </c>
      <c r="F57" s="97">
        <v>9.0</v>
      </c>
      <c r="G57" s="97">
        <v>9.0</v>
      </c>
      <c r="H57" s="97">
        <v>9.0</v>
      </c>
      <c r="I57" s="97">
        <v>9.0</v>
      </c>
      <c r="J57" s="97">
        <v>9.0</v>
      </c>
      <c r="K57" s="97">
        <v>9.0</v>
      </c>
      <c r="L57" s="97">
        <v>9.0</v>
      </c>
      <c r="M57" s="97">
        <v>9.0</v>
      </c>
      <c r="N57" s="97">
        <v>9.0</v>
      </c>
      <c r="O57" s="97">
        <v>4.0</v>
      </c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>
      <c r="A58" s="94" t="s">
        <v>86</v>
      </c>
      <c r="B58" s="94" t="s">
        <v>479</v>
      </c>
      <c r="C58" s="97" t="s">
        <v>624</v>
      </c>
      <c r="D58" s="97" t="s">
        <v>624</v>
      </c>
      <c r="E58" s="138">
        <v>9.0</v>
      </c>
      <c r="F58" s="97">
        <v>8.0</v>
      </c>
      <c r="G58" s="97">
        <v>7.0</v>
      </c>
      <c r="H58" s="97">
        <v>7.0</v>
      </c>
      <c r="I58" s="97">
        <v>4.0</v>
      </c>
      <c r="J58" s="97">
        <v>1.0</v>
      </c>
      <c r="K58" s="97">
        <v>1.0</v>
      </c>
      <c r="L58" s="97">
        <v>1.0</v>
      </c>
      <c r="M58" s="97" t="s">
        <v>624</v>
      </c>
      <c r="N58" s="97" t="s">
        <v>624</v>
      </c>
      <c r="O58" s="97" t="s">
        <v>624</v>
      </c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>
      <c r="A59" s="94" t="s">
        <v>532</v>
      </c>
      <c r="B59" s="94" t="s">
        <v>534</v>
      </c>
      <c r="C59" s="97">
        <v>1.0</v>
      </c>
      <c r="D59" s="97">
        <v>0.0</v>
      </c>
      <c r="E59" s="138">
        <v>13.0</v>
      </c>
      <c r="F59" s="97">
        <v>12.0</v>
      </c>
      <c r="G59" s="97">
        <v>10.0</v>
      </c>
      <c r="H59" s="97">
        <v>6.0</v>
      </c>
      <c r="I59" s="97">
        <v>5.0</v>
      </c>
      <c r="J59" s="97">
        <v>4.0</v>
      </c>
      <c r="K59" s="97">
        <v>3.0</v>
      </c>
      <c r="L59" s="97">
        <v>1.0</v>
      </c>
      <c r="M59" s="97" t="s">
        <v>624</v>
      </c>
      <c r="N59" s="97" t="s">
        <v>624</v>
      </c>
      <c r="O59" s="97" t="s">
        <v>624</v>
      </c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>
      <c r="A60" s="94" t="s">
        <v>386</v>
      </c>
      <c r="B60" s="94" t="s">
        <v>387</v>
      </c>
      <c r="C60" s="97">
        <v>0.0</v>
      </c>
      <c r="D60" s="97">
        <v>0.0</v>
      </c>
      <c r="E60" s="138">
        <v>2.0</v>
      </c>
      <c r="F60" s="97" t="s">
        <v>624</v>
      </c>
      <c r="G60" s="97" t="s">
        <v>624</v>
      </c>
      <c r="H60" s="97" t="s">
        <v>624</v>
      </c>
      <c r="I60" s="97" t="s">
        <v>624</v>
      </c>
      <c r="J60" s="97" t="s">
        <v>624</v>
      </c>
      <c r="K60" s="97" t="s">
        <v>624</v>
      </c>
      <c r="L60" s="97" t="s">
        <v>624</v>
      </c>
      <c r="M60" s="97" t="s">
        <v>624</v>
      </c>
      <c r="N60" s="97" t="s">
        <v>624</v>
      </c>
      <c r="O60" s="97" t="s">
        <v>624</v>
      </c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>
      <c r="A61" s="94" t="s">
        <v>103</v>
      </c>
      <c r="B61" s="94" t="s">
        <v>960</v>
      </c>
      <c r="C61" s="97" t="s">
        <v>624</v>
      </c>
      <c r="D61" s="97" t="s">
        <v>624</v>
      </c>
      <c r="E61" s="138">
        <v>5.0</v>
      </c>
      <c r="F61" s="97">
        <v>3.0</v>
      </c>
      <c r="G61" s="97">
        <v>2.0</v>
      </c>
      <c r="H61" s="97" t="s">
        <v>624</v>
      </c>
      <c r="I61" s="97" t="s">
        <v>624</v>
      </c>
      <c r="J61" s="97" t="s">
        <v>624</v>
      </c>
      <c r="K61" s="97" t="s">
        <v>624</v>
      </c>
      <c r="L61" s="97" t="s">
        <v>624</v>
      </c>
      <c r="M61" s="97" t="s">
        <v>624</v>
      </c>
      <c r="N61" s="97" t="s">
        <v>624</v>
      </c>
      <c r="O61" s="97" t="s">
        <v>624</v>
      </c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>
      <c r="A62" s="94" t="s">
        <v>558</v>
      </c>
      <c r="B62" s="94" t="s">
        <v>1317</v>
      </c>
      <c r="C62" s="97">
        <v>1.0</v>
      </c>
      <c r="D62" s="97">
        <v>1.0</v>
      </c>
      <c r="E62" s="138">
        <v>13.0</v>
      </c>
      <c r="F62" s="97">
        <v>11.0</v>
      </c>
      <c r="G62" s="97">
        <v>4.0</v>
      </c>
      <c r="H62" s="97">
        <v>3.0</v>
      </c>
      <c r="I62" s="97">
        <v>2.0</v>
      </c>
      <c r="J62" s="97" t="s">
        <v>624</v>
      </c>
      <c r="K62" s="97" t="s">
        <v>624</v>
      </c>
      <c r="L62" s="97" t="s">
        <v>624</v>
      </c>
      <c r="M62" s="97" t="s">
        <v>624</v>
      </c>
      <c r="N62" s="97" t="s">
        <v>624</v>
      </c>
      <c r="O62" s="97" t="s">
        <v>624</v>
      </c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>
      <c r="A63" s="94" t="s">
        <v>129</v>
      </c>
      <c r="B63" s="94" t="s">
        <v>377</v>
      </c>
      <c r="C63" s="97">
        <v>2.0</v>
      </c>
      <c r="D63" s="97">
        <v>2.0</v>
      </c>
      <c r="E63" s="138">
        <v>3.0</v>
      </c>
      <c r="F63" s="97">
        <v>2.0</v>
      </c>
      <c r="G63" s="97">
        <v>1.0</v>
      </c>
      <c r="H63" s="97">
        <v>1.0</v>
      </c>
      <c r="I63" s="97" t="s">
        <v>624</v>
      </c>
      <c r="J63" s="97" t="s">
        <v>624</v>
      </c>
      <c r="K63" s="97" t="s">
        <v>624</v>
      </c>
      <c r="L63" s="97" t="s">
        <v>624</v>
      </c>
      <c r="M63" s="97" t="s">
        <v>624</v>
      </c>
      <c r="N63" s="97" t="s">
        <v>624</v>
      </c>
      <c r="O63" s="97" t="s">
        <v>624</v>
      </c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>
      <c r="A64" s="94" t="s">
        <v>307</v>
      </c>
      <c r="B64" s="94" t="s">
        <v>1327</v>
      </c>
      <c r="C64" s="97">
        <v>4.0</v>
      </c>
      <c r="D64" s="97">
        <v>0.0</v>
      </c>
      <c r="E64" s="138">
        <v>19.0</v>
      </c>
      <c r="F64" s="97">
        <v>14.0</v>
      </c>
      <c r="G64" s="97">
        <v>8.0</v>
      </c>
      <c r="H64" s="97">
        <v>8.0</v>
      </c>
      <c r="I64" s="97">
        <v>1.0</v>
      </c>
      <c r="J64" s="97" t="s">
        <v>624</v>
      </c>
      <c r="K64" s="97" t="s">
        <v>624</v>
      </c>
      <c r="L64" s="97" t="s">
        <v>624</v>
      </c>
      <c r="M64" s="97" t="s">
        <v>624</v>
      </c>
      <c r="N64" s="97" t="s">
        <v>624</v>
      </c>
      <c r="O64" s="97" t="s">
        <v>624</v>
      </c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>
      <c r="A65" s="94" t="s">
        <v>1007</v>
      </c>
      <c r="B65" s="94" t="s">
        <v>1009</v>
      </c>
      <c r="C65" s="97" t="s">
        <v>624</v>
      </c>
      <c r="D65" s="97" t="s">
        <v>624</v>
      </c>
      <c r="E65" s="138">
        <v>11.0</v>
      </c>
      <c r="F65" s="97">
        <v>6.0</v>
      </c>
      <c r="G65" s="97">
        <v>2.0</v>
      </c>
      <c r="H65" s="97">
        <v>2.0</v>
      </c>
      <c r="I65" s="97">
        <v>2.0</v>
      </c>
      <c r="J65" s="97">
        <v>2.0</v>
      </c>
      <c r="K65" s="97" t="s">
        <v>624</v>
      </c>
      <c r="L65" s="97" t="s">
        <v>624</v>
      </c>
      <c r="M65" s="97" t="s">
        <v>624</v>
      </c>
      <c r="N65" s="97" t="s">
        <v>624</v>
      </c>
      <c r="O65" s="97" t="s">
        <v>624</v>
      </c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>
      <c r="A66" s="94" t="s">
        <v>86</v>
      </c>
      <c r="B66" s="94" t="s">
        <v>700</v>
      </c>
      <c r="C66" s="97" t="s">
        <v>624</v>
      </c>
      <c r="D66" s="97" t="s">
        <v>624</v>
      </c>
      <c r="E66" s="138">
        <v>12.0</v>
      </c>
      <c r="F66" s="97">
        <v>9.0</v>
      </c>
      <c r="G66" s="97">
        <v>9.0</v>
      </c>
      <c r="H66" s="97">
        <v>9.0</v>
      </c>
      <c r="I66" s="97">
        <v>8.0</v>
      </c>
      <c r="J66" s="97">
        <v>7.0</v>
      </c>
      <c r="K66" s="97">
        <v>6.0</v>
      </c>
      <c r="L66" s="97">
        <v>6.0</v>
      </c>
      <c r="M66" s="97">
        <v>4.0</v>
      </c>
      <c r="N66" s="97">
        <v>4.0</v>
      </c>
      <c r="O66" s="97">
        <v>2.0</v>
      </c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>
      <c r="A67" s="94" t="s">
        <v>121</v>
      </c>
      <c r="B67" s="94" t="s">
        <v>123</v>
      </c>
      <c r="C67" s="97">
        <v>16.0</v>
      </c>
      <c r="D67" s="97">
        <v>8.0</v>
      </c>
      <c r="E67" s="138">
        <v>106.0</v>
      </c>
      <c r="F67" s="97">
        <v>83.0</v>
      </c>
      <c r="G67" s="97">
        <v>83.0</v>
      </c>
      <c r="H67" s="97">
        <v>75.0</v>
      </c>
      <c r="I67" s="97">
        <v>63.0</v>
      </c>
      <c r="J67" s="97">
        <v>63.0</v>
      </c>
      <c r="K67" s="97">
        <v>27.0</v>
      </c>
      <c r="L67" s="97">
        <v>23.0</v>
      </c>
      <c r="M67" s="97">
        <v>15.0</v>
      </c>
      <c r="N67" s="97">
        <v>5.0</v>
      </c>
      <c r="O67" s="97" t="s">
        <v>624</v>
      </c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>
      <c r="A68" s="94" t="s">
        <v>103</v>
      </c>
      <c r="B68" s="94" t="s">
        <v>426</v>
      </c>
      <c r="C68" s="97">
        <v>8.0</v>
      </c>
      <c r="D68" s="97" t="s">
        <v>624</v>
      </c>
      <c r="E68" s="138">
        <v>91.0</v>
      </c>
      <c r="F68" s="97">
        <v>67.0</v>
      </c>
      <c r="G68" s="97">
        <v>35.0</v>
      </c>
      <c r="H68" s="97">
        <v>31.0</v>
      </c>
      <c r="I68" s="97">
        <v>26.0</v>
      </c>
      <c r="J68" s="97">
        <v>25.0</v>
      </c>
      <c r="K68" s="97">
        <v>19.0</v>
      </c>
      <c r="L68" s="97">
        <v>15.0</v>
      </c>
      <c r="M68" s="97">
        <v>9.0</v>
      </c>
      <c r="N68" s="97">
        <v>7.0</v>
      </c>
      <c r="O68" s="97" t="s">
        <v>624</v>
      </c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>
      <c r="A69" s="94" t="s">
        <v>279</v>
      </c>
      <c r="B69" s="94" t="s">
        <v>281</v>
      </c>
      <c r="C69" s="97">
        <v>2.0</v>
      </c>
      <c r="D69" s="97">
        <v>2.0</v>
      </c>
      <c r="E69" s="138">
        <v>30.0</v>
      </c>
      <c r="F69" s="97">
        <v>27.0</v>
      </c>
      <c r="G69" s="97">
        <v>27.0</v>
      </c>
      <c r="H69" s="97">
        <v>22.0</v>
      </c>
      <c r="I69" s="97">
        <v>21.0</v>
      </c>
      <c r="J69" s="97">
        <v>21.0</v>
      </c>
      <c r="K69" s="97">
        <v>19.0</v>
      </c>
      <c r="L69" s="97">
        <v>17.0</v>
      </c>
      <c r="M69" s="97">
        <v>12.0</v>
      </c>
      <c r="N69" s="97">
        <v>5.0</v>
      </c>
      <c r="O69" s="97">
        <v>3.0</v>
      </c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>
      <c r="A70" s="94" t="s">
        <v>121</v>
      </c>
      <c r="B70" s="94" t="s">
        <v>1344</v>
      </c>
      <c r="C70" s="97">
        <v>3.0</v>
      </c>
      <c r="D70" s="97">
        <v>1.0</v>
      </c>
      <c r="E70" s="138">
        <v>11.0</v>
      </c>
      <c r="F70" s="97">
        <v>5.0</v>
      </c>
      <c r="G70" s="97">
        <v>5.0</v>
      </c>
      <c r="H70" s="97">
        <v>3.0</v>
      </c>
      <c r="I70" s="97">
        <v>3.0</v>
      </c>
      <c r="J70" s="97">
        <v>3.0</v>
      </c>
      <c r="K70" s="97">
        <v>1.0</v>
      </c>
      <c r="L70" s="97" t="s">
        <v>624</v>
      </c>
      <c r="M70" s="97" t="s">
        <v>624</v>
      </c>
      <c r="N70" s="97" t="s">
        <v>624</v>
      </c>
      <c r="O70" s="97" t="s">
        <v>624</v>
      </c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>
      <c r="A71" s="94" t="s">
        <v>129</v>
      </c>
      <c r="B71" s="94" t="s">
        <v>549</v>
      </c>
      <c r="C71" s="97">
        <v>7.0</v>
      </c>
      <c r="D71" s="97">
        <v>6.0</v>
      </c>
      <c r="E71" s="138">
        <v>24.0</v>
      </c>
      <c r="F71" s="97">
        <v>21.0</v>
      </c>
      <c r="G71" s="97">
        <v>21.0</v>
      </c>
      <c r="H71" s="97">
        <v>20.0</v>
      </c>
      <c r="I71" s="97">
        <v>18.0</v>
      </c>
      <c r="J71" s="97">
        <v>14.0</v>
      </c>
      <c r="K71" s="97">
        <v>13.0</v>
      </c>
      <c r="L71" s="97">
        <v>8.0</v>
      </c>
      <c r="M71" s="97">
        <v>6.0</v>
      </c>
      <c r="N71" s="97">
        <v>6.0</v>
      </c>
      <c r="O71" s="97">
        <v>6.0</v>
      </c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>
      <c r="A72" s="94" t="s">
        <v>161</v>
      </c>
      <c r="B72" s="94" t="s">
        <v>411</v>
      </c>
      <c r="C72" s="97">
        <v>1.0</v>
      </c>
      <c r="D72" s="97" t="s">
        <v>624</v>
      </c>
      <c r="E72" s="138">
        <v>4.0</v>
      </c>
      <c r="F72" s="97">
        <v>2.0</v>
      </c>
      <c r="G72" s="97">
        <v>2.0</v>
      </c>
      <c r="H72" s="97">
        <v>2.0</v>
      </c>
      <c r="I72" s="97">
        <v>1.0</v>
      </c>
      <c r="J72" s="97">
        <v>1.0</v>
      </c>
      <c r="K72" s="97">
        <v>1.0</v>
      </c>
      <c r="L72" s="97" t="s">
        <v>624</v>
      </c>
      <c r="M72" s="97" t="s">
        <v>624</v>
      </c>
      <c r="N72" s="97" t="s">
        <v>624</v>
      </c>
      <c r="O72" s="97" t="s">
        <v>624</v>
      </c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>
      <c r="A73" s="94" t="s">
        <v>1066</v>
      </c>
      <c r="B73" s="94" t="s">
        <v>1067</v>
      </c>
      <c r="C73" s="97" t="s">
        <v>624</v>
      </c>
      <c r="D73" s="97" t="s">
        <v>624</v>
      </c>
      <c r="E73" s="138">
        <v>12.0</v>
      </c>
      <c r="F73" s="97">
        <v>10.0</v>
      </c>
      <c r="G73" s="97">
        <v>10.0</v>
      </c>
      <c r="H73" s="97">
        <v>10.0</v>
      </c>
      <c r="I73" s="97">
        <v>10.0</v>
      </c>
      <c r="J73" s="97" t="s">
        <v>624</v>
      </c>
      <c r="K73" s="97" t="s">
        <v>624</v>
      </c>
      <c r="L73" s="97" t="s">
        <v>624</v>
      </c>
      <c r="M73" s="97" t="s">
        <v>624</v>
      </c>
      <c r="N73" s="97" t="s">
        <v>624</v>
      </c>
      <c r="O73" s="97" t="s">
        <v>624</v>
      </c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>
      <c r="A74" s="94" t="s">
        <v>94</v>
      </c>
      <c r="B74" s="94" t="s">
        <v>1352</v>
      </c>
      <c r="C74" s="97">
        <v>2.0</v>
      </c>
      <c r="D74" s="97">
        <v>1.0</v>
      </c>
      <c r="E74" s="138">
        <v>40.0</v>
      </c>
      <c r="F74" s="97">
        <v>35.0</v>
      </c>
      <c r="G74" s="97">
        <v>29.0</v>
      </c>
      <c r="H74" s="97">
        <v>27.0</v>
      </c>
      <c r="I74" s="97">
        <v>22.0</v>
      </c>
      <c r="J74" s="97">
        <v>15.0</v>
      </c>
      <c r="K74" s="97">
        <v>13.0</v>
      </c>
      <c r="L74" s="97">
        <v>11.0</v>
      </c>
      <c r="M74" s="97">
        <v>11.0</v>
      </c>
      <c r="N74" s="97">
        <v>8.0</v>
      </c>
      <c r="O74" s="97">
        <v>7.0</v>
      </c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>
      <c r="A75" s="94" t="s">
        <v>129</v>
      </c>
      <c r="B75" s="94" t="s">
        <v>744</v>
      </c>
      <c r="C75" s="97" t="s">
        <v>624</v>
      </c>
      <c r="D75" s="97" t="s">
        <v>624</v>
      </c>
      <c r="E75" s="138">
        <v>10.0</v>
      </c>
      <c r="F75" s="97">
        <v>9.0</v>
      </c>
      <c r="G75" s="97">
        <v>9.0</v>
      </c>
      <c r="H75" s="97">
        <v>7.0</v>
      </c>
      <c r="I75" s="97">
        <v>4.0</v>
      </c>
      <c r="J75" s="97">
        <v>3.0</v>
      </c>
      <c r="K75" s="97">
        <v>2.0</v>
      </c>
      <c r="L75" s="97">
        <v>2.0</v>
      </c>
      <c r="M75" s="97">
        <v>2.0</v>
      </c>
      <c r="N75" s="97">
        <v>2.0</v>
      </c>
      <c r="O75" s="97">
        <v>2.0</v>
      </c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>
      <c r="A76" s="94" t="s">
        <v>74</v>
      </c>
      <c r="B76" s="94" t="s">
        <v>1913</v>
      </c>
      <c r="C76" s="97" t="s">
        <v>624</v>
      </c>
      <c r="D76" s="97" t="s">
        <v>624</v>
      </c>
      <c r="E76" s="138">
        <v>76.0</v>
      </c>
      <c r="F76" s="97">
        <v>69.0</v>
      </c>
      <c r="G76" s="97">
        <v>65.0</v>
      </c>
      <c r="H76" s="97">
        <v>60.0</v>
      </c>
      <c r="I76" s="97">
        <v>59.0</v>
      </c>
      <c r="J76" s="97">
        <v>50.0</v>
      </c>
      <c r="K76" s="97">
        <v>50.0</v>
      </c>
      <c r="L76" s="97">
        <v>50.0</v>
      </c>
      <c r="M76" s="97">
        <v>31.0</v>
      </c>
      <c r="N76" s="97">
        <v>22.0</v>
      </c>
      <c r="O76" s="97">
        <v>14.0</v>
      </c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>
      <c r="A77" s="94" t="s">
        <v>94</v>
      </c>
      <c r="B77" s="94" t="s">
        <v>569</v>
      </c>
      <c r="C77" s="97">
        <v>4.0</v>
      </c>
      <c r="D77" s="97">
        <v>4.0</v>
      </c>
      <c r="E77" s="138">
        <v>38.0</v>
      </c>
      <c r="F77" s="97">
        <v>34.0</v>
      </c>
      <c r="G77" s="97">
        <v>33.0</v>
      </c>
      <c r="H77" s="97">
        <v>32.0</v>
      </c>
      <c r="I77" s="97">
        <v>32.0</v>
      </c>
      <c r="J77" s="97">
        <v>32.0</v>
      </c>
      <c r="K77" s="97">
        <v>30.0</v>
      </c>
      <c r="L77" s="97">
        <v>28.0</v>
      </c>
      <c r="M77" s="97">
        <v>24.0</v>
      </c>
      <c r="N77" s="97">
        <v>11.0</v>
      </c>
      <c r="O77" s="97">
        <v>4.0</v>
      </c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>
      <c r="A78" s="94" t="s">
        <v>86</v>
      </c>
      <c r="B78" s="94" t="s">
        <v>614</v>
      </c>
      <c r="C78" s="97">
        <v>2.0</v>
      </c>
      <c r="D78" s="97">
        <v>0.0</v>
      </c>
      <c r="E78" s="138">
        <v>89.0</v>
      </c>
      <c r="F78" s="97">
        <v>78.0</v>
      </c>
      <c r="G78" s="97">
        <v>45.0</v>
      </c>
      <c r="H78" s="97">
        <v>30.0</v>
      </c>
      <c r="I78" s="97">
        <v>28.0</v>
      </c>
      <c r="J78" s="97">
        <v>21.0</v>
      </c>
      <c r="K78" s="97">
        <v>21.0</v>
      </c>
      <c r="L78" s="97">
        <v>17.0</v>
      </c>
      <c r="M78" s="97">
        <v>4.0</v>
      </c>
      <c r="N78" s="97" t="s">
        <v>624</v>
      </c>
      <c r="O78" s="97" t="s">
        <v>624</v>
      </c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>
      <c r="A79" s="94" t="s">
        <v>307</v>
      </c>
      <c r="B79" s="94" t="s">
        <v>309</v>
      </c>
      <c r="C79" s="97">
        <v>8.0</v>
      </c>
      <c r="D79" s="97">
        <v>2.0</v>
      </c>
      <c r="E79" s="138">
        <v>55.0</v>
      </c>
      <c r="F79" s="97">
        <v>47.0</v>
      </c>
      <c r="G79" s="97">
        <v>24.0</v>
      </c>
      <c r="H79" s="97">
        <v>9.0</v>
      </c>
      <c r="I79" s="97">
        <v>3.0</v>
      </c>
      <c r="J79" s="97">
        <v>3.0</v>
      </c>
      <c r="K79" s="97">
        <v>2.0</v>
      </c>
      <c r="L79" s="97">
        <v>1.0</v>
      </c>
      <c r="M79" s="97">
        <v>1.0</v>
      </c>
      <c r="N79" s="97" t="s">
        <v>624</v>
      </c>
      <c r="O79" s="97" t="s">
        <v>624</v>
      </c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>
      <c r="A80" s="94" t="s">
        <v>129</v>
      </c>
      <c r="B80" s="94" t="s">
        <v>131</v>
      </c>
      <c r="C80" s="97">
        <v>19.0</v>
      </c>
      <c r="D80" s="97">
        <v>14.0</v>
      </c>
      <c r="E80" s="138">
        <v>162.0</v>
      </c>
      <c r="F80" s="97">
        <v>153.0</v>
      </c>
      <c r="G80" s="97">
        <v>146.0</v>
      </c>
      <c r="H80" s="97">
        <v>50.0</v>
      </c>
      <c r="I80" s="97">
        <v>44.0</v>
      </c>
      <c r="J80" s="97">
        <v>30.0</v>
      </c>
      <c r="K80" s="97">
        <v>26.0</v>
      </c>
      <c r="L80" s="97">
        <v>15.0</v>
      </c>
      <c r="M80" s="97">
        <v>10.0</v>
      </c>
      <c r="N80" s="97">
        <v>10.0</v>
      </c>
      <c r="O80" s="97">
        <v>5.0</v>
      </c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>
      <c r="A81" s="94" t="s">
        <v>86</v>
      </c>
      <c r="B81" s="94" t="s">
        <v>323</v>
      </c>
      <c r="C81" s="97">
        <v>1.0</v>
      </c>
      <c r="D81" s="97" t="s">
        <v>624</v>
      </c>
      <c r="E81" s="138">
        <v>23.0</v>
      </c>
      <c r="F81" s="97">
        <v>21.0</v>
      </c>
      <c r="G81" s="97">
        <v>20.0</v>
      </c>
      <c r="H81" s="97">
        <v>19.0</v>
      </c>
      <c r="I81" s="97">
        <v>16.0</v>
      </c>
      <c r="J81" s="97">
        <v>15.0</v>
      </c>
      <c r="K81" s="97">
        <v>13.0</v>
      </c>
      <c r="L81" s="97">
        <v>10.0</v>
      </c>
      <c r="M81" s="97">
        <v>5.0</v>
      </c>
      <c r="N81" s="97">
        <v>3.0</v>
      </c>
      <c r="O81" s="97">
        <v>2.0</v>
      </c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>
      <c r="A82" s="94" t="s">
        <v>94</v>
      </c>
      <c r="B82" s="94" t="s">
        <v>800</v>
      </c>
      <c r="C82" s="97">
        <v>1.0</v>
      </c>
      <c r="D82" s="97">
        <v>1.0</v>
      </c>
      <c r="E82" s="138">
        <v>84.0</v>
      </c>
      <c r="F82" s="97">
        <v>77.0</v>
      </c>
      <c r="G82" s="97">
        <v>77.0</v>
      </c>
      <c r="H82" s="97">
        <v>77.0</v>
      </c>
      <c r="I82" s="97">
        <v>74.0</v>
      </c>
      <c r="J82" s="97">
        <v>73.0</v>
      </c>
      <c r="K82" s="97">
        <v>72.0</v>
      </c>
      <c r="L82" s="97">
        <v>72.0</v>
      </c>
      <c r="M82" s="97">
        <v>65.0</v>
      </c>
      <c r="N82" s="97">
        <v>48.0</v>
      </c>
      <c r="O82" s="97">
        <v>28.0</v>
      </c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>
      <c r="A83" s="94" t="s">
        <v>517</v>
      </c>
      <c r="B83" s="94" t="s">
        <v>1620</v>
      </c>
      <c r="C83" s="97" t="s">
        <v>624</v>
      </c>
      <c r="D83" s="97" t="s">
        <v>624</v>
      </c>
      <c r="E83" s="138">
        <v>7.0</v>
      </c>
      <c r="F83" s="97">
        <v>6.0</v>
      </c>
      <c r="G83" s="97">
        <v>5.0</v>
      </c>
      <c r="H83" s="97">
        <v>5.0</v>
      </c>
      <c r="I83" s="97">
        <v>4.0</v>
      </c>
      <c r="J83" s="97">
        <v>4.0</v>
      </c>
      <c r="K83" s="97">
        <v>2.0</v>
      </c>
      <c r="L83" s="97">
        <v>2.0</v>
      </c>
      <c r="M83" s="97">
        <v>1.0</v>
      </c>
      <c r="N83" s="97">
        <v>1.0</v>
      </c>
      <c r="O83" s="97">
        <v>1.0</v>
      </c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>
      <c r="A84" s="94" t="s">
        <v>514</v>
      </c>
      <c r="B84" s="94" t="s">
        <v>515</v>
      </c>
      <c r="C84" s="97">
        <v>3.0</v>
      </c>
      <c r="D84" s="97">
        <v>3.0</v>
      </c>
      <c r="E84" s="138">
        <v>20.0</v>
      </c>
      <c r="F84" s="97">
        <v>17.0</v>
      </c>
      <c r="G84" s="97">
        <v>16.0</v>
      </c>
      <c r="H84" s="97">
        <v>15.0</v>
      </c>
      <c r="I84" s="97">
        <v>12.0</v>
      </c>
      <c r="J84" s="97">
        <v>12.0</v>
      </c>
      <c r="K84" s="97">
        <v>11.0</v>
      </c>
      <c r="L84" s="97">
        <v>10.0</v>
      </c>
      <c r="M84" s="97">
        <v>4.0</v>
      </c>
      <c r="N84" s="97">
        <v>1.0</v>
      </c>
      <c r="O84" s="97">
        <v>1.0</v>
      </c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>
      <c r="A85" s="94" t="s">
        <v>103</v>
      </c>
      <c r="B85" s="94" t="s">
        <v>531</v>
      </c>
      <c r="C85" s="97">
        <v>3.0</v>
      </c>
      <c r="D85" s="97">
        <v>2.0</v>
      </c>
      <c r="E85" s="138">
        <v>21.0</v>
      </c>
      <c r="F85" s="97">
        <v>13.0</v>
      </c>
      <c r="G85" s="97">
        <v>11.0</v>
      </c>
      <c r="H85" s="97" t="s">
        <v>624</v>
      </c>
      <c r="I85" s="97" t="s">
        <v>624</v>
      </c>
      <c r="J85" s="97" t="s">
        <v>624</v>
      </c>
      <c r="K85" s="97" t="s">
        <v>624</v>
      </c>
      <c r="L85" s="97" t="s">
        <v>624</v>
      </c>
      <c r="M85" s="97" t="s">
        <v>624</v>
      </c>
      <c r="N85" s="97" t="s">
        <v>624</v>
      </c>
      <c r="O85" s="97" t="s">
        <v>624</v>
      </c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>
      <c r="A86" s="94" t="s">
        <v>307</v>
      </c>
      <c r="B86" s="94" t="s">
        <v>314</v>
      </c>
      <c r="C86" s="97">
        <v>11.0</v>
      </c>
      <c r="D86" s="97">
        <v>2.0</v>
      </c>
      <c r="E86" s="138">
        <v>53.0</v>
      </c>
      <c r="F86" s="97">
        <v>40.0</v>
      </c>
      <c r="G86" s="97">
        <v>20.0</v>
      </c>
      <c r="H86" s="97">
        <v>6.0</v>
      </c>
      <c r="I86" s="97">
        <v>2.0</v>
      </c>
      <c r="J86" s="97">
        <v>2.0</v>
      </c>
      <c r="K86" s="97">
        <v>2.0</v>
      </c>
      <c r="L86" s="97">
        <v>2.0</v>
      </c>
      <c r="M86" s="97">
        <v>2.0</v>
      </c>
      <c r="N86" s="97" t="s">
        <v>624</v>
      </c>
      <c r="O86" s="97" t="s">
        <v>624</v>
      </c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>
      <c r="A87" s="94" t="s">
        <v>514</v>
      </c>
      <c r="B87" s="94" t="s">
        <v>1373</v>
      </c>
      <c r="C87" s="97">
        <v>1.0</v>
      </c>
      <c r="D87" s="97" t="s">
        <v>624</v>
      </c>
      <c r="E87" s="138">
        <v>5.0</v>
      </c>
      <c r="F87" s="97">
        <v>2.0</v>
      </c>
      <c r="G87" s="97">
        <v>2.0</v>
      </c>
      <c r="H87" s="97">
        <v>1.0</v>
      </c>
      <c r="I87" s="97" t="s">
        <v>624</v>
      </c>
      <c r="J87" s="97" t="s">
        <v>624</v>
      </c>
      <c r="K87" s="97" t="s">
        <v>624</v>
      </c>
      <c r="L87" s="97" t="s">
        <v>624</v>
      </c>
      <c r="M87" s="97" t="s">
        <v>624</v>
      </c>
      <c r="N87" s="97" t="s">
        <v>624</v>
      </c>
      <c r="O87" s="97" t="s">
        <v>624</v>
      </c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>
      <c r="A88" s="94" t="s">
        <v>307</v>
      </c>
      <c r="B88" s="94" t="s">
        <v>679</v>
      </c>
      <c r="C88" s="97">
        <v>1.0</v>
      </c>
      <c r="D88" s="97" t="s">
        <v>624</v>
      </c>
      <c r="E88" s="138">
        <v>6.0</v>
      </c>
      <c r="F88" s="97" t="s">
        <v>624</v>
      </c>
      <c r="G88" s="97" t="s">
        <v>624</v>
      </c>
      <c r="H88" s="97" t="s">
        <v>624</v>
      </c>
      <c r="I88" s="97" t="s">
        <v>624</v>
      </c>
      <c r="J88" s="97" t="s">
        <v>624</v>
      </c>
      <c r="K88" s="97" t="s">
        <v>624</v>
      </c>
      <c r="L88" s="97" t="s">
        <v>624</v>
      </c>
      <c r="M88" s="97" t="s">
        <v>624</v>
      </c>
      <c r="N88" s="97" t="s">
        <v>624</v>
      </c>
      <c r="O88" s="97" t="s">
        <v>624</v>
      </c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>
      <c r="A89" s="94" t="s">
        <v>86</v>
      </c>
      <c r="B89" s="94" t="s">
        <v>1001</v>
      </c>
      <c r="C89" s="97">
        <v>3.0</v>
      </c>
      <c r="D89" s="97">
        <v>3.0</v>
      </c>
      <c r="E89" s="138">
        <v>101.0</v>
      </c>
      <c r="F89" s="97">
        <v>98.0</v>
      </c>
      <c r="G89" s="97">
        <v>94.0</v>
      </c>
      <c r="H89" s="97">
        <v>94.0</v>
      </c>
      <c r="I89" s="97">
        <v>94.0</v>
      </c>
      <c r="J89" s="97">
        <v>94.0</v>
      </c>
      <c r="K89" s="97">
        <v>92.0</v>
      </c>
      <c r="L89" s="97">
        <v>87.0</v>
      </c>
      <c r="M89" s="97">
        <v>61.0</v>
      </c>
      <c r="N89" s="97">
        <v>47.0</v>
      </c>
      <c r="O89" s="97">
        <v>22.0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>
      <c r="A90" s="94" t="s">
        <v>514</v>
      </c>
      <c r="B90" s="94" t="s">
        <v>1730</v>
      </c>
      <c r="C90" s="97" t="s">
        <v>624</v>
      </c>
      <c r="D90" s="97" t="s">
        <v>624</v>
      </c>
      <c r="E90" s="138">
        <v>10.0</v>
      </c>
      <c r="F90" s="97">
        <v>9.0</v>
      </c>
      <c r="G90" s="97">
        <v>9.0</v>
      </c>
      <c r="H90" s="97">
        <v>8.0</v>
      </c>
      <c r="I90" s="97">
        <v>8.0</v>
      </c>
      <c r="J90" s="97">
        <v>8.0</v>
      </c>
      <c r="K90" s="97">
        <v>6.0</v>
      </c>
      <c r="L90" s="97">
        <v>6.0</v>
      </c>
      <c r="M90" s="97">
        <v>4.0</v>
      </c>
      <c r="N90" s="97">
        <v>2.0</v>
      </c>
      <c r="O90" s="97">
        <v>2.0</v>
      </c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>
      <c r="A91" s="94" t="s">
        <v>86</v>
      </c>
      <c r="B91" s="94" t="s">
        <v>1384</v>
      </c>
      <c r="C91" s="97">
        <v>1.0</v>
      </c>
      <c r="D91" s="97" t="s">
        <v>624</v>
      </c>
      <c r="E91" s="138">
        <v>17.0</v>
      </c>
      <c r="F91" s="97">
        <v>16.0</v>
      </c>
      <c r="G91" s="97">
        <v>16.0</v>
      </c>
      <c r="H91" s="97">
        <v>16.0</v>
      </c>
      <c r="I91" s="97">
        <v>16.0</v>
      </c>
      <c r="J91" s="97">
        <v>8.0</v>
      </c>
      <c r="K91" s="97">
        <v>2.0</v>
      </c>
      <c r="L91" s="97">
        <v>2.0</v>
      </c>
      <c r="M91" s="97" t="s">
        <v>624</v>
      </c>
      <c r="N91" s="97" t="s">
        <v>624</v>
      </c>
      <c r="O91" s="97" t="s">
        <v>624</v>
      </c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>
      <c r="A92" s="94" t="s">
        <v>517</v>
      </c>
      <c r="B92" s="94" t="s">
        <v>519</v>
      </c>
      <c r="C92" s="97">
        <v>3.0</v>
      </c>
      <c r="D92" s="97">
        <v>3.0</v>
      </c>
      <c r="E92" s="138">
        <v>10.0</v>
      </c>
      <c r="F92" s="97">
        <v>6.0</v>
      </c>
      <c r="G92" s="97">
        <v>5.0</v>
      </c>
      <c r="H92" s="97">
        <v>4.0</v>
      </c>
      <c r="I92" s="97">
        <v>3.0</v>
      </c>
      <c r="J92" s="97">
        <v>3.0</v>
      </c>
      <c r="K92" s="97">
        <v>3.0</v>
      </c>
      <c r="L92" s="97">
        <v>1.0</v>
      </c>
      <c r="M92" s="97">
        <v>1.0</v>
      </c>
      <c r="N92" s="97">
        <v>1.0</v>
      </c>
      <c r="O92" s="97" t="s">
        <v>624</v>
      </c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>
      <c r="A93" s="94" t="s">
        <v>195</v>
      </c>
      <c r="B93" s="94" t="s">
        <v>197</v>
      </c>
      <c r="C93" s="97" t="s">
        <v>624</v>
      </c>
      <c r="D93" s="97" t="s">
        <v>624</v>
      </c>
      <c r="E93" s="138">
        <v>15.0</v>
      </c>
      <c r="F93" s="97">
        <v>12.0</v>
      </c>
      <c r="G93" s="97">
        <v>9.0</v>
      </c>
      <c r="H93" s="97">
        <v>1.0</v>
      </c>
      <c r="I93" s="97">
        <v>1.0</v>
      </c>
      <c r="J93" s="97">
        <v>1.0</v>
      </c>
      <c r="K93" s="97">
        <v>1.0</v>
      </c>
      <c r="L93" s="97">
        <v>1.0</v>
      </c>
      <c r="M93" s="97">
        <v>1.0</v>
      </c>
      <c r="N93" s="97">
        <v>1.0</v>
      </c>
      <c r="O93" s="97">
        <v>1.0</v>
      </c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>
      <c r="A94" s="94" t="s">
        <v>171</v>
      </c>
      <c r="B94" s="94" t="s">
        <v>173</v>
      </c>
      <c r="C94" s="97">
        <v>7.0</v>
      </c>
      <c r="D94" s="97">
        <v>4.0</v>
      </c>
      <c r="E94" s="138">
        <v>33.0</v>
      </c>
      <c r="F94" s="97">
        <v>27.0</v>
      </c>
      <c r="G94" s="97">
        <v>24.0</v>
      </c>
      <c r="H94" s="97">
        <v>23.0</v>
      </c>
      <c r="I94" s="97">
        <v>21.0</v>
      </c>
      <c r="J94" s="97">
        <v>16.0</v>
      </c>
      <c r="K94" s="97">
        <v>11.0</v>
      </c>
      <c r="L94" s="97">
        <v>9.0</v>
      </c>
      <c r="M94" s="97">
        <v>8.0</v>
      </c>
      <c r="N94" s="97">
        <v>7.0</v>
      </c>
      <c r="O94" s="97">
        <v>6.0</v>
      </c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>
      <c r="A95" s="94" t="s">
        <v>234</v>
      </c>
      <c r="B95" s="94" t="s">
        <v>636</v>
      </c>
      <c r="C95" s="97" t="s">
        <v>624</v>
      </c>
      <c r="D95" s="97" t="s">
        <v>624</v>
      </c>
      <c r="E95" s="138">
        <v>15.0</v>
      </c>
      <c r="F95" s="97">
        <v>11.0</v>
      </c>
      <c r="G95" s="97">
        <v>3.0</v>
      </c>
      <c r="H95" s="97">
        <v>1.0</v>
      </c>
      <c r="I95" s="97">
        <v>1.0</v>
      </c>
      <c r="J95" s="97" t="s">
        <v>624</v>
      </c>
      <c r="K95" s="97" t="s">
        <v>624</v>
      </c>
      <c r="L95" s="97" t="s">
        <v>624</v>
      </c>
      <c r="M95" s="97" t="s">
        <v>624</v>
      </c>
      <c r="N95" s="97" t="s">
        <v>624</v>
      </c>
      <c r="O95" s="97" t="s">
        <v>624</v>
      </c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>
      <c r="A96" s="94" t="s">
        <v>86</v>
      </c>
      <c r="B96" s="94" t="s">
        <v>740</v>
      </c>
      <c r="C96" s="97">
        <v>1.0</v>
      </c>
      <c r="D96" s="97">
        <v>1.0</v>
      </c>
      <c r="E96" s="138">
        <v>7.0</v>
      </c>
      <c r="F96" s="97">
        <v>4.0</v>
      </c>
      <c r="G96" s="97">
        <v>4.0</v>
      </c>
      <c r="H96" s="97">
        <v>3.0</v>
      </c>
      <c r="I96" s="97">
        <v>3.0</v>
      </c>
      <c r="J96" s="97" t="s">
        <v>624</v>
      </c>
      <c r="K96" s="97" t="s">
        <v>624</v>
      </c>
      <c r="L96" s="97" t="s">
        <v>624</v>
      </c>
      <c r="M96" s="97" t="s">
        <v>624</v>
      </c>
      <c r="N96" s="97" t="s">
        <v>624</v>
      </c>
      <c r="O96" s="97" t="s">
        <v>624</v>
      </c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>
      <c r="A97" s="94" t="s">
        <v>936</v>
      </c>
      <c r="B97" s="94" t="s">
        <v>1394</v>
      </c>
      <c r="C97" s="97">
        <v>1.0</v>
      </c>
      <c r="D97" s="97">
        <v>1.0</v>
      </c>
      <c r="E97" s="138">
        <v>14.0</v>
      </c>
      <c r="F97" s="97">
        <v>13.0</v>
      </c>
      <c r="G97" s="97">
        <v>13.0</v>
      </c>
      <c r="H97" s="97">
        <v>13.0</v>
      </c>
      <c r="I97" s="97">
        <v>12.0</v>
      </c>
      <c r="J97" s="97">
        <v>12.0</v>
      </c>
      <c r="K97" s="97">
        <v>10.0</v>
      </c>
      <c r="L97" s="97">
        <v>9.0</v>
      </c>
      <c r="M97" s="97">
        <v>8.0</v>
      </c>
      <c r="N97" s="97">
        <v>0.0</v>
      </c>
      <c r="O97" s="97" t="s">
        <v>624</v>
      </c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>
      <c r="A98" s="94" t="s">
        <v>86</v>
      </c>
      <c r="B98" s="94" t="s">
        <v>433</v>
      </c>
      <c r="C98" s="97" t="s">
        <v>624</v>
      </c>
      <c r="D98" s="97" t="s">
        <v>624</v>
      </c>
      <c r="E98" s="138">
        <v>44.0</v>
      </c>
      <c r="F98" s="97">
        <v>43.0</v>
      </c>
      <c r="G98" s="97">
        <v>41.0</v>
      </c>
      <c r="H98" s="97">
        <v>37.0</v>
      </c>
      <c r="I98" s="97">
        <v>32.0</v>
      </c>
      <c r="J98" s="97">
        <v>25.0</v>
      </c>
      <c r="K98" s="97">
        <v>20.0</v>
      </c>
      <c r="L98" s="97">
        <v>15.0</v>
      </c>
      <c r="M98" s="97">
        <v>8.0</v>
      </c>
      <c r="N98" s="97">
        <v>7.0</v>
      </c>
      <c r="O98" s="97">
        <v>6.0</v>
      </c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>
      <c r="A99" s="94" t="s">
        <v>670</v>
      </c>
      <c r="B99" s="94" t="s">
        <v>1399</v>
      </c>
      <c r="C99" s="97">
        <v>3.0</v>
      </c>
      <c r="D99" s="97" t="s">
        <v>624</v>
      </c>
      <c r="E99" s="138">
        <v>61.0</v>
      </c>
      <c r="F99" s="97">
        <v>55.0</v>
      </c>
      <c r="G99" s="97">
        <v>44.0</v>
      </c>
      <c r="H99" s="97">
        <v>35.0</v>
      </c>
      <c r="I99" s="97">
        <v>24.0</v>
      </c>
      <c r="J99" s="97">
        <v>5.0</v>
      </c>
      <c r="K99" s="97">
        <v>2.0</v>
      </c>
      <c r="L99" s="97" t="s">
        <v>624</v>
      </c>
      <c r="M99" s="97" t="s">
        <v>624</v>
      </c>
      <c r="N99" s="97" t="s">
        <v>624</v>
      </c>
      <c r="O99" s="97" t="s">
        <v>624</v>
      </c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>
      <c r="A100" s="94" t="s">
        <v>439</v>
      </c>
      <c r="B100" s="94" t="s">
        <v>1040</v>
      </c>
      <c r="C100" s="97">
        <v>1.0</v>
      </c>
      <c r="D100" s="97" t="s">
        <v>624</v>
      </c>
      <c r="E100" s="138">
        <v>3.0</v>
      </c>
      <c r="F100" s="97">
        <v>1.0</v>
      </c>
      <c r="G100" s="97" t="s">
        <v>624</v>
      </c>
      <c r="H100" s="97" t="s">
        <v>624</v>
      </c>
      <c r="I100" s="97" t="s">
        <v>624</v>
      </c>
      <c r="J100" s="97" t="s">
        <v>624</v>
      </c>
      <c r="K100" s="97" t="s">
        <v>624</v>
      </c>
      <c r="L100" s="97" t="s">
        <v>624</v>
      </c>
      <c r="M100" s="97" t="s">
        <v>624</v>
      </c>
      <c r="N100" s="97" t="s">
        <v>624</v>
      </c>
      <c r="O100" s="97" t="s">
        <v>624</v>
      </c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>
      <c r="A101" s="94" t="s">
        <v>94</v>
      </c>
      <c r="B101" s="94" t="s">
        <v>447</v>
      </c>
      <c r="C101" s="97" t="s">
        <v>624</v>
      </c>
      <c r="D101" s="97" t="s">
        <v>624</v>
      </c>
      <c r="E101" s="138">
        <v>15.0</v>
      </c>
      <c r="F101" s="97">
        <v>14.0</v>
      </c>
      <c r="G101" s="97">
        <v>14.0</v>
      </c>
      <c r="H101" s="97">
        <v>13.0</v>
      </c>
      <c r="I101" s="97">
        <v>12.0</v>
      </c>
      <c r="J101" s="97">
        <v>10.0</v>
      </c>
      <c r="K101" s="97">
        <v>8.0</v>
      </c>
      <c r="L101" s="97">
        <v>6.0</v>
      </c>
      <c r="M101" s="97">
        <v>2.0</v>
      </c>
      <c r="N101" s="97">
        <v>1.0</v>
      </c>
      <c r="O101" s="97">
        <v>1.0</v>
      </c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>
      <c r="A102" s="94" t="s">
        <v>94</v>
      </c>
      <c r="B102" s="94" t="s">
        <v>577</v>
      </c>
      <c r="C102" s="97">
        <v>1.0</v>
      </c>
      <c r="D102" s="97">
        <v>1.0</v>
      </c>
      <c r="E102" s="138">
        <v>28.0</v>
      </c>
      <c r="F102" s="97">
        <v>27.0</v>
      </c>
      <c r="G102" s="97">
        <v>27.0</v>
      </c>
      <c r="H102" s="97">
        <v>26.0</v>
      </c>
      <c r="I102" s="97">
        <v>24.0</v>
      </c>
      <c r="J102" s="97">
        <v>24.0</v>
      </c>
      <c r="K102" s="97">
        <v>23.0</v>
      </c>
      <c r="L102" s="97">
        <v>22.0</v>
      </c>
      <c r="M102" s="97">
        <v>22.0</v>
      </c>
      <c r="N102" s="97">
        <v>17.0</v>
      </c>
      <c r="O102" s="97">
        <v>8.0</v>
      </c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>
      <c r="A103" s="94" t="s">
        <v>86</v>
      </c>
      <c r="B103" s="94" t="s">
        <v>763</v>
      </c>
      <c r="C103" s="97" t="s">
        <v>624</v>
      </c>
      <c r="D103" s="97" t="s">
        <v>624</v>
      </c>
      <c r="E103" s="138">
        <v>2.0</v>
      </c>
      <c r="F103" s="97">
        <v>0.0</v>
      </c>
      <c r="G103" s="97">
        <v>0.0</v>
      </c>
      <c r="H103" s="97">
        <v>0.0</v>
      </c>
      <c r="I103" s="97">
        <v>0.0</v>
      </c>
      <c r="J103" s="97">
        <v>0.0</v>
      </c>
      <c r="K103" s="97" t="s">
        <v>624</v>
      </c>
      <c r="L103" s="97" t="s">
        <v>624</v>
      </c>
      <c r="M103" s="97" t="s">
        <v>624</v>
      </c>
      <c r="N103" s="97" t="s">
        <v>624</v>
      </c>
      <c r="O103" s="97" t="s">
        <v>624</v>
      </c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>
      <c r="A104" s="94" t="s">
        <v>129</v>
      </c>
      <c r="B104" s="94" t="s">
        <v>1050</v>
      </c>
      <c r="C104" s="97">
        <v>1.0</v>
      </c>
      <c r="D104" s="97">
        <v>1.0</v>
      </c>
      <c r="E104" s="138">
        <v>15.0</v>
      </c>
      <c r="F104" s="97">
        <v>14.0</v>
      </c>
      <c r="G104" s="97">
        <v>14.0</v>
      </c>
      <c r="H104" s="97">
        <v>12.0</v>
      </c>
      <c r="I104" s="97">
        <v>12.0</v>
      </c>
      <c r="J104" s="97">
        <v>9.0</v>
      </c>
      <c r="K104" s="97">
        <v>9.0</v>
      </c>
      <c r="L104" s="97">
        <v>7.0</v>
      </c>
      <c r="M104" s="97">
        <v>7.0</v>
      </c>
      <c r="N104" s="97">
        <v>7.0</v>
      </c>
      <c r="O104" s="97">
        <v>5.0</v>
      </c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>
      <c r="A105" s="94" t="s">
        <v>86</v>
      </c>
      <c r="B105" s="94" t="s">
        <v>1924</v>
      </c>
      <c r="C105" s="97" t="s">
        <v>624</v>
      </c>
      <c r="D105" s="97" t="s">
        <v>624</v>
      </c>
      <c r="E105" s="138">
        <v>25.0</v>
      </c>
      <c r="F105" s="97">
        <v>10.0</v>
      </c>
      <c r="G105" s="97">
        <v>8.0</v>
      </c>
      <c r="H105" s="97">
        <v>8.0</v>
      </c>
      <c r="I105" s="97">
        <v>7.0</v>
      </c>
      <c r="J105" s="97">
        <v>7.0</v>
      </c>
      <c r="K105" s="97">
        <v>7.0</v>
      </c>
      <c r="L105" s="97">
        <v>7.0</v>
      </c>
      <c r="M105" s="97">
        <v>6.0</v>
      </c>
      <c r="N105" s="97">
        <v>6.0</v>
      </c>
      <c r="O105" s="97">
        <v>6.0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>
      <c r="A106" s="94" t="s">
        <v>711</v>
      </c>
      <c r="B106" s="94" t="s">
        <v>713</v>
      </c>
      <c r="C106" s="97" t="s">
        <v>624</v>
      </c>
      <c r="D106" s="97" t="s">
        <v>624</v>
      </c>
      <c r="E106" s="138">
        <v>44.0</v>
      </c>
      <c r="F106" s="97">
        <v>42.0</v>
      </c>
      <c r="G106" s="97">
        <v>41.0</v>
      </c>
      <c r="H106" s="97">
        <v>41.0</v>
      </c>
      <c r="I106" s="97">
        <v>39.0</v>
      </c>
      <c r="J106" s="97">
        <v>39.0</v>
      </c>
      <c r="K106" s="97">
        <v>39.0</v>
      </c>
      <c r="L106" s="97">
        <v>38.0</v>
      </c>
      <c r="M106" s="97">
        <v>33.0</v>
      </c>
      <c r="N106" s="97">
        <v>19.0</v>
      </c>
      <c r="O106" s="97">
        <v>17.0</v>
      </c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>
      <c r="A107" s="94" t="s">
        <v>94</v>
      </c>
      <c r="B107" s="94" t="s">
        <v>96</v>
      </c>
      <c r="C107" s="97" t="s">
        <v>624</v>
      </c>
      <c r="D107" s="97" t="s">
        <v>624</v>
      </c>
      <c r="E107" s="138">
        <v>234.0</v>
      </c>
      <c r="F107" s="97">
        <v>231.0</v>
      </c>
      <c r="G107" s="97">
        <v>231.0</v>
      </c>
      <c r="H107" s="97">
        <v>230.0</v>
      </c>
      <c r="I107" s="97">
        <v>229.0</v>
      </c>
      <c r="J107" s="97">
        <v>228.0</v>
      </c>
      <c r="K107" s="97">
        <v>204.0</v>
      </c>
      <c r="L107" s="97">
        <v>149.0</v>
      </c>
      <c r="M107" s="97">
        <v>80.0</v>
      </c>
      <c r="N107" s="97">
        <v>43.0</v>
      </c>
      <c r="O107" s="97">
        <v>34.0</v>
      </c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>
      <c r="A108" s="94" t="s">
        <v>188</v>
      </c>
      <c r="B108" s="94" t="s">
        <v>881</v>
      </c>
      <c r="C108" s="97">
        <v>1.0</v>
      </c>
      <c r="D108" s="97">
        <v>1.0</v>
      </c>
      <c r="E108" s="138">
        <v>5.0</v>
      </c>
      <c r="F108" s="97">
        <v>3.0</v>
      </c>
      <c r="G108" s="97">
        <v>1.0</v>
      </c>
      <c r="H108" s="97" t="s">
        <v>624</v>
      </c>
      <c r="I108" s="97" t="s">
        <v>624</v>
      </c>
      <c r="J108" s="97" t="s">
        <v>624</v>
      </c>
      <c r="K108" s="97" t="s">
        <v>624</v>
      </c>
      <c r="L108" s="97" t="s">
        <v>624</v>
      </c>
      <c r="M108" s="97" t="s">
        <v>624</v>
      </c>
      <c r="N108" s="97" t="s">
        <v>624</v>
      </c>
      <c r="O108" s="97" t="s">
        <v>624</v>
      </c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>
      <c r="A109" s="94" t="s">
        <v>493</v>
      </c>
      <c r="B109" s="94" t="s">
        <v>495</v>
      </c>
      <c r="C109" s="97">
        <v>7.0</v>
      </c>
      <c r="D109" s="97">
        <v>6.0</v>
      </c>
      <c r="E109" s="138">
        <v>59.0</v>
      </c>
      <c r="F109" s="97">
        <v>57.0</v>
      </c>
      <c r="G109" s="97">
        <v>57.0</v>
      </c>
      <c r="H109" s="97">
        <v>56.0</v>
      </c>
      <c r="I109" s="97">
        <v>55.0</v>
      </c>
      <c r="J109" s="97">
        <v>55.0</v>
      </c>
      <c r="K109" s="97">
        <v>54.0</v>
      </c>
      <c r="L109" s="97">
        <v>40.0</v>
      </c>
      <c r="M109" s="97">
        <v>32.0</v>
      </c>
      <c r="N109" s="97">
        <v>12.0</v>
      </c>
      <c r="O109" s="97">
        <v>1.0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>
      <c r="A110" s="94" t="s">
        <v>86</v>
      </c>
      <c r="B110" s="94" t="s">
        <v>790</v>
      </c>
      <c r="C110" s="97">
        <v>3.0</v>
      </c>
      <c r="D110" s="97">
        <v>3.0</v>
      </c>
      <c r="E110" s="138">
        <v>6.0</v>
      </c>
      <c r="F110" s="97">
        <v>5.0</v>
      </c>
      <c r="G110" s="97">
        <v>3.0</v>
      </c>
      <c r="H110" s="97">
        <v>3.0</v>
      </c>
      <c r="I110" s="97">
        <v>2.0</v>
      </c>
      <c r="J110" s="97">
        <v>2.0</v>
      </c>
      <c r="K110" s="97">
        <v>2.0</v>
      </c>
      <c r="L110" s="97">
        <v>1.0</v>
      </c>
      <c r="M110" s="97">
        <v>1.0</v>
      </c>
      <c r="N110" s="97">
        <v>1.0</v>
      </c>
      <c r="O110" s="97">
        <v>1.0</v>
      </c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>
      <c r="A111" s="94" t="s">
        <v>181</v>
      </c>
      <c r="B111" s="94" t="s">
        <v>183</v>
      </c>
      <c r="C111" s="97">
        <v>3.0</v>
      </c>
      <c r="D111" s="97" t="s">
        <v>624</v>
      </c>
      <c r="E111" s="138">
        <v>33.0</v>
      </c>
      <c r="F111" s="97">
        <v>29.0</v>
      </c>
      <c r="G111" s="97">
        <v>6.0</v>
      </c>
      <c r="H111" s="97">
        <v>3.0</v>
      </c>
      <c r="I111" s="97">
        <v>3.0</v>
      </c>
      <c r="J111" s="97">
        <v>3.0</v>
      </c>
      <c r="K111" s="97">
        <v>3.0</v>
      </c>
      <c r="L111" s="97">
        <v>3.0</v>
      </c>
      <c r="M111" s="97">
        <v>3.0</v>
      </c>
      <c r="N111" s="97">
        <v>2.0</v>
      </c>
      <c r="O111" s="97" t="s">
        <v>624</v>
      </c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>
      <c r="A112" s="94" t="s">
        <v>86</v>
      </c>
      <c r="B112" s="94" t="s">
        <v>540</v>
      </c>
      <c r="C112" s="97">
        <v>2.0</v>
      </c>
      <c r="D112" s="97">
        <v>2.0</v>
      </c>
      <c r="E112" s="138">
        <v>11.0</v>
      </c>
      <c r="F112" s="97">
        <v>8.0</v>
      </c>
      <c r="G112" s="97">
        <v>7.0</v>
      </c>
      <c r="H112" s="97">
        <v>7.0</v>
      </c>
      <c r="I112" s="97">
        <v>4.0</v>
      </c>
      <c r="J112" s="97">
        <v>3.0</v>
      </c>
      <c r="K112" s="97">
        <v>3.0</v>
      </c>
      <c r="L112" s="97">
        <v>1.0</v>
      </c>
      <c r="M112" s="97">
        <v>1.0</v>
      </c>
      <c r="N112" s="97">
        <v>1.0</v>
      </c>
      <c r="O112" s="97">
        <v>1.0</v>
      </c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>
      <c r="A113" s="94" t="s">
        <v>625</v>
      </c>
      <c r="B113" s="94" t="s">
        <v>627</v>
      </c>
      <c r="C113" s="97" t="s">
        <v>624</v>
      </c>
      <c r="D113" s="97" t="s">
        <v>624</v>
      </c>
      <c r="E113" s="138">
        <v>10.0</v>
      </c>
      <c r="F113" s="97">
        <v>9.0</v>
      </c>
      <c r="G113" s="97">
        <v>9.0</v>
      </c>
      <c r="H113" s="97">
        <v>9.0</v>
      </c>
      <c r="I113" s="97">
        <v>9.0</v>
      </c>
      <c r="J113" s="97">
        <v>9.0</v>
      </c>
      <c r="K113" s="97">
        <v>9.0</v>
      </c>
      <c r="L113" s="97">
        <v>8.0</v>
      </c>
      <c r="M113" s="97">
        <v>7.0</v>
      </c>
      <c r="N113" s="97">
        <v>6.0</v>
      </c>
      <c r="O113" s="97">
        <v>5.0</v>
      </c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>
      <c r="A114" s="94" t="s">
        <v>129</v>
      </c>
      <c r="B114" s="94" t="s">
        <v>604</v>
      </c>
      <c r="C114" s="97" t="s">
        <v>624</v>
      </c>
      <c r="D114" s="97" t="s">
        <v>624</v>
      </c>
      <c r="E114" s="138">
        <v>7.0</v>
      </c>
      <c r="F114" s="97">
        <v>6.0</v>
      </c>
      <c r="G114" s="97">
        <v>6.0</v>
      </c>
      <c r="H114" s="97">
        <v>4.0</v>
      </c>
      <c r="I114" s="97">
        <v>4.0</v>
      </c>
      <c r="J114" s="97">
        <v>4.0</v>
      </c>
      <c r="K114" s="97">
        <v>2.0</v>
      </c>
      <c r="L114" s="97">
        <v>1.0</v>
      </c>
      <c r="M114" s="97">
        <v>1.0</v>
      </c>
      <c r="N114" s="97">
        <v>1.0</v>
      </c>
      <c r="O114" s="97">
        <v>1.0</v>
      </c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>
      <c r="A115" s="94" t="s">
        <v>86</v>
      </c>
      <c r="B115" s="94" t="s">
        <v>243</v>
      </c>
      <c r="C115" s="97" t="s">
        <v>624</v>
      </c>
      <c r="D115" s="97" t="s">
        <v>624</v>
      </c>
      <c r="E115" s="138">
        <v>6.0</v>
      </c>
      <c r="F115" s="97">
        <v>5.0</v>
      </c>
      <c r="G115" s="97">
        <v>5.0</v>
      </c>
      <c r="H115" s="97">
        <v>5.0</v>
      </c>
      <c r="I115" s="97">
        <v>5.0</v>
      </c>
      <c r="J115" s="97">
        <v>4.0</v>
      </c>
      <c r="K115" s="97">
        <v>3.0</v>
      </c>
      <c r="L115" s="97">
        <v>3.0</v>
      </c>
      <c r="M115" s="97">
        <v>3.0</v>
      </c>
      <c r="N115" s="97">
        <v>2.0</v>
      </c>
      <c r="O115" s="97">
        <v>2.0</v>
      </c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>
      <c r="A116" s="94" t="s">
        <v>86</v>
      </c>
      <c r="B116" s="94" t="s">
        <v>1424</v>
      </c>
      <c r="C116" s="97">
        <v>2.0</v>
      </c>
      <c r="D116" s="97">
        <v>1.0</v>
      </c>
      <c r="E116" s="138">
        <v>11.0</v>
      </c>
      <c r="F116" s="97">
        <v>10.0</v>
      </c>
      <c r="G116" s="97">
        <v>9.0</v>
      </c>
      <c r="H116" s="97">
        <v>7.0</v>
      </c>
      <c r="I116" s="97">
        <v>6.0</v>
      </c>
      <c r="J116" s="97">
        <v>6.0</v>
      </c>
      <c r="K116" s="97">
        <v>6.0</v>
      </c>
      <c r="L116" s="97">
        <v>6.0</v>
      </c>
      <c r="M116" s="97">
        <v>5.0</v>
      </c>
      <c r="N116" s="97">
        <v>3.0</v>
      </c>
      <c r="O116" s="97">
        <v>2.0</v>
      </c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>
      <c r="A117" s="94" t="s">
        <v>882</v>
      </c>
      <c r="B117" s="94" t="s">
        <v>884</v>
      </c>
      <c r="C117" s="97" t="s">
        <v>624</v>
      </c>
      <c r="D117" s="97" t="s">
        <v>624</v>
      </c>
      <c r="E117" s="138">
        <v>7.0</v>
      </c>
      <c r="F117" s="97">
        <v>6.0</v>
      </c>
      <c r="G117" s="97">
        <v>5.0</v>
      </c>
      <c r="H117" s="97">
        <v>5.0</v>
      </c>
      <c r="I117" s="97">
        <v>5.0</v>
      </c>
      <c r="J117" s="97">
        <v>4.0</v>
      </c>
      <c r="K117" s="97">
        <v>4.0</v>
      </c>
      <c r="L117" s="97">
        <v>4.0</v>
      </c>
      <c r="M117" s="97">
        <v>2.0</v>
      </c>
      <c r="N117" s="97">
        <v>1.0</v>
      </c>
      <c r="O117" s="97">
        <v>1.0</v>
      </c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>
      <c r="A118" s="94" t="s">
        <v>129</v>
      </c>
      <c r="B118" s="94" t="s">
        <v>1428</v>
      </c>
      <c r="C118" s="97">
        <v>2.0</v>
      </c>
      <c r="D118" s="97">
        <v>2.0</v>
      </c>
      <c r="E118" s="138">
        <v>12.0</v>
      </c>
      <c r="F118" s="97">
        <v>11.0</v>
      </c>
      <c r="G118" s="97">
        <v>11.0</v>
      </c>
      <c r="H118" s="97">
        <v>11.0</v>
      </c>
      <c r="I118" s="97">
        <v>9.0</v>
      </c>
      <c r="J118" s="97">
        <v>8.0</v>
      </c>
      <c r="K118" s="97">
        <v>5.0</v>
      </c>
      <c r="L118" s="97">
        <v>5.0</v>
      </c>
      <c r="M118" s="97">
        <v>2.0</v>
      </c>
      <c r="N118" s="97" t="s">
        <v>624</v>
      </c>
      <c r="O118" s="97" t="s">
        <v>624</v>
      </c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>
      <c r="A119" s="94" t="s">
        <v>129</v>
      </c>
      <c r="B119" s="94" t="s">
        <v>1431</v>
      </c>
      <c r="C119" s="97">
        <v>1.0</v>
      </c>
      <c r="D119" s="97" t="s">
        <v>624</v>
      </c>
      <c r="E119" s="138">
        <v>9.0</v>
      </c>
      <c r="F119" s="97">
        <v>8.0</v>
      </c>
      <c r="G119" s="97">
        <v>8.0</v>
      </c>
      <c r="H119" s="97">
        <v>6.0</v>
      </c>
      <c r="I119" s="97">
        <v>4.0</v>
      </c>
      <c r="J119" s="97">
        <v>1.0</v>
      </c>
      <c r="K119" s="97">
        <v>1.0</v>
      </c>
      <c r="L119" s="97">
        <v>1.0</v>
      </c>
      <c r="M119" s="97">
        <v>1.0</v>
      </c>
      <c r="N119" s="97">
        <v>1.0</v>
      </c>
      <c r="O119" s="97">
        <v>1.0</v>
      </c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>
      <c r="A120" s="94" t="s">
        <v>558</v>
      </c>
      <c r="B120" s="94" t="s">
        <v>1939</v>
      </c>
      <c r="C120" s="97" t="s">
        <v>624</v>
      </c>
      <c r="D120" s="97" t="s">
        <v>624</v>
      </c>
      <c r="E120" s="138">
        <v>4.0</v>
      </c>
      <c r="F120" s="97">
        <v>3.0</v>
      </c>
      <c r="G120" s="97">
        <v>2.0</v>
      </c>
      <c r="H120" s="97" t="s">
        <v>624</v>
      </c>
      <c r="I120" s="97" t="s">
        <v>624</v>
      </c>
      <c r="J120" s="97" t="s">
        <v>624</v>
      </c>
      <c r="K120" s="97" t="s">
        <v>624</v>
      </c>
      <c r="L120" s="97" t="s">
        <v>624</v>
      </c>
      <c r="M120" s="97" t="s">
        <v>624</v>
      </c>
      <c r="N120" s="97" t="s">
        <v>624</v>
      </c>
      <c r="O120" s="97" t="s">
        <v>624</v>
      </c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>
      <c r="A121" s="94" t="s">
        <v>86</v>
      </c>
      <c r="B121" s="94" t="s">
        <v>608</v>
      </c>
      <c r="C121" s="97" t="s">
        <v>624</v>
      </c>
      <c r="D121" s="97" t="s">
        <v>624</v>
      </c>
      <c r="E121" s="138">
        <v>5.0</v>
      </c>
      <c r="F121" s="97">
        <v>4.0</v>
      </c>
      <c r="G121" s="97">
        <v>1.0</v>
      </c>
      <c r="H121" s="97">
        <v>1.0</v>
      </c>
      <c r="I121" s="97" t="s">
        <v>624</v>
      </c>
      <c r="J121" s="97" t="s">
        <v>624</v>
      </c>
      <c r="K121" s="97" t="s">
        <v>624</v>
      </c>
      <c r="L121" s="97" t="s">
        <v>624</v>
      </c>
      <c r="M121" s="97" t="s">
        <v>624</v>
      </c>
      <c r="N121" s="97" t="s">
        <v>624</v>
      </c>
      <c r="O121" s="97" t="s">
        <v>624</v>
      </c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>
      <c r="A122" s="94" t="s">
        <v>86</v>
      </c>
      <c r="B122" s="94" t="s">
        <v>984</v>
      </c>
      <c r="C122" s="97" t="s">
        <v>624</v>
      </c>
      <c r="D122" s="97" t="s">
        <v>624</v>
      </c>
      <c r="E122" s="138">
        <v>116.0</v>
      </c>
      <c r="F122" s="97">
        <v>116.0</v>
      </c>
      <c r="G122" s="97">
        <v>116.0</v>
      </c>
      <c r="H122" s="97">
        <v>108.0</v>
      </c>
      <c r="I122" s="97">
        <v>83.0</v>
      </c>
      <c r="J122" s="97">
        <v>74.0</v>
      </c>
      <c r="K122" s="97">
        <v>63.0</v>
      </c>
      <c r="L122" s="97">
        <v>31.0</v>
      </c>
      <c r="M122" s="97">
        <v>17.0</v>
      </c>
      <c r="N122" s="97">
        <v>15.0</v>
      </c>
      <c r="O122" s="97">
        <v>8.0</v>
      </c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>
      <c r="A123" s="94" t="s">
        <v>86</v>
      </c>
      <c r="B123" s="94" t="s">
        <v>609</v>
      </c>
      <c r="C123" s="97">
        <v>6.0</v>
      </c>
      <c r="D123" s="97">
        <v>6.0</v>
      </c>
      <c r="E123" s="138">
        <v>17.0</v>
      </c>
      <c r="F123" s="97">
        <v>15.0</v>
      </c>
      <c r="G123" s="97">
        <v>13.0</v>
      </c>
      <c r="H123" s="97" t="s">
        <v>624</v>
      </c>
      <c r="I123" s="97" t="s">
        <v>624</v>
      </c>
      <c r="J123" s="97" t="s">
        <v>624</v>
      </c>
      <c r="K123" s="97" t="s">
        <v>624</v>
      </c>
      <c r="L123" s="97" t="s">
        <v>624</v>
      </c>
      <c r="M123" s="97" t="s">
        <v>624</v>
      </c>
      <c r="N123" s="97" t="s">
        <v>624</v>
      </c>
      <c r="O123" s="97" t="s">
        <v>624</v>
      </c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>
      <c r="A124" s="94" t="s">
        <v>349</v>
      </c>
      <c r="B124" s="94" t="s">
        <v>789</v>
      </c>
      <c r="C124" s="97" t="s">
        <v>624</v>
      </c>
      <c r="D124" s="97" t="s">
        <v>624</v>
      </c>
      <c r="E124" s="138">
        <v>3.0</v>
      </c>
      <c r="F124" s="97" t="s">
        <v>624</v>
      </c>
      <c r="G124" s="97" t="s">
        <v>624</v>
      </c>
      <c r="H124" s="97" t="s">
        <v>624</v>
      </c>
      <c r="I124" s="97" t="s">
        <v>624</v>
      </c>
      <c r="J124" s="97" t="s">
        <v>624</v>
      </c>
      <c r="K124" s="97" t="s">
        <v>624</v>
      </c>
      <c r="L124" s="97" t="s">
        <v>624</v>
      </c>
      <c r="M124" s="97" t="s">
        <v>624</v>
      </c>
      <c r="N124" s="97" t="s">
        <v>624</v>
      </c>
      <c r="O124" s="97" t="s">
        <v>624</v>
      </c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>
      <c r="A125" s="94" t="s">
        <v>1007</v>
      </c>
      <c r="B125" s="94" t="s">
        <v>1566</v>
      </c>
      <c r="C125" s="97" t="s">
        <v>624</v>
      </c>
      <c r="D125" s="97" t="s">
        <v>624</v>
      </c>
      <c r="E125" s="138">
        <v>8.0</v>
      </c>
      <c r="F125" s="97">
        <v>5.0</v>
      </c>
      <c r="G125" s="97">
        <v>3.0</v>
      </c>
      <c r="H125" s="97">
        <v>3.0</v>
      </c>
      <c r="I125" s="97">
        <v>3.0</v>
      </c>
      <c r="J125" s="97">
        <v>3.0</v>
      </c>
      <c r="K125" s="97">
        <v>1.0</v>
      </c>
      <c r="L125" s="97" t="s">
        <v>624</v>
      </c>
      <c r="M125" s="97" t="s">
        <v>624</v>
      </c>
      <c r="N125" s="97" t="s">
        <v>624</v>
      </c>
      <c r="O125" s="97" t="s">
        <v>624</v>
      </c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>
      <c r="A126" s="94" t="s">
        <v>86</v>
      </c>
      <c r="B126" s="94" t="s">
        <v>612</v>
      </c>
      <c r="C126" s="97" t="s">
        <v>624</v>
      </c>
      <c r="D126" s="97" t="s">
        <v>624</v>
      </c>
      <c r="E126" s="138">
        <v>5.0</v>
      </c>
      <c r="F126" s="97">
        <v>4.0</v>
      </c>
      <c r="G126" s="97">
        <v>4.0</v>
      </c>
      <c r="H126" s="97">
        <v>4.0</v>
      </c>
      <c r="I126" s="97">
        <v>4.0</v>
      </c>
      <c r="J126" s="97">
        <v>3.0</v>
      </c>
      <c r="K126" s="97">
        <v>3.0</v>
      </c>
      <c r="L126" s="97">
        <v>3.0</v>
      </c>
      <c r="M126" s="97">
        <v>2.0</v>
      </c>
      <c r="N126" s="97">
        <v>2.0</v>
      </c>
      <c r="O126" s="97">
        <v>1.0</v>
      </c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>
      <c r="A127" s="94" t="s">
        <v>86</v>
      </c>
      <c r="B127" s="94" t="s">
        <v>780</v>
      </c>
      <c r="C127" s="97">
        <v>1.0</v>
      </c>
      <c r="D127" s="97">
        <v>1.0</v>
      </c>
      <c r="E127" s="138">
        <v>4.0</v>
      </c>
      <c r="F127" s="97">
        <v>4.0</v>
      </c>
      <c r="G127" s="97">
        <v>3.0</v>
      </c>
      <c r="H127" s="97">
        <v>3.0</v>
      </c>
      <c r="I127" s="97">
        <v>3.0</v>
      </c>
      <c r="J127" s="97">
        <v>2.0</v>
      </c>
      <c r="K127" s="97">
        <v>2.0</v>
      </c>
      <c r="L127" s="97">
        <v>1.0</v>
      </c>
      <c r="M127" s="97">
        <v>1.0</v>
      </c>
      <c r="N127" s="97">
        <v>1.0</v>
      </c>
      <c r="O127" s="97">
        <v>1.0</v>
      </c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>
      <c r="A128" s="94" t="s">
        <v>86</v>
      </c>
      <c r="B128" s="94" t="s">
        <v>900</v>
      </c>
      <c r="C128" s="97">
        <v>1.0</v>
      </c>
      <c r="D128" s="97">
        <v>1.0</v>
      </c>
      <c r="E128" s="138">
        <v>5.0</v>
      </c>
      <c r="F128" s="97">
        <v>5.0</v>
      </c>
      <c r="G128" s="97">
        <v>4.0</v>
      </c>
      <c r="H128" s="97">
        <v>4.0</v>
      </c>
      <c r="I128" s="97">
        <v>4.0</v>
      </c>
      <c r="J128" s="97">
        <v>3.0</v>
      </c>
      <c r="K128" s="97">
        <v>3.0</v>
      </c>
      <c r="L128" s="97">
        <v>2.0</v>
      </c>
      <c r="M128" s="97">
        <v>2.0</v>
      </c>
      <c r="N128" s="97">
        <v>1.0</v>
      </c>
      <c r="O128" s="97">
        <v>1.0</v>
      </c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>
      <c r="A129" s="94" t="s">
        <v>248</v>
      </c>
      <c r="B129" s="94" t="s">
        <v>1946</v>
      </c>
      <c r="C129" s="97" t="s">
        <v>624</v>
      </c>
      <c r="D129" s="97" t="s">
        <v>624</v>
      </c>
      <c r="E129" s="138">
        <v>10.0</v>
      </c>
      <c r="F129" s="97">
        <v>10.0</v>
      </c>
      <c r="G129" s="97">
        <v>9.0</v>
      </c>
      <c r="H129" s="97">
        <v>4.0</v>
      </c>
      <c r="I129" s="97">
        <v>4.0</v>
      </c>
      <c r="J129" s="97">
        <v>2.0</v>
      </c>
      <c r="K129" s="97">
        <v>2.0</v>
      </c>
      <c r="L129" s="97">
        <v>2.0</v>
      </c>
      <c r="M129" s="97">
        <v>2.0</v>
      </c>
      <c r="N129" s="97">
        <v>1.0</v>
      </c>
      <c r="O129" s="97">
        <v>1.0</v>
      </c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>
      <c r="A130" s="94" t="s">
        <v>307</v>
      </c>
      <c r="B130" s="94" t="s">
        <v>1442</v>
      </c>
      <c r="C130" s="97">
        <v>6.0</v>
      </c>
      <c r="D130" s="97" t="s">
        <v>624</v>
      </c>
      <c r="E130" s="138">
        <v>6.0</v>
      </c>
      <c r="F130" s="97">
        <v>6.0</v>
      </c>
      <c r="G130" s="97">
        <v>5.0</v>
      </c>
      <c r="H130" s="97">
        <v>5.0</v>
      </c>
      <c r="I130" s="97" t="s">
        <v>624</v>
      </c>
      <c r="J130" s="97" t="s">
        <v>624</v>
      </c>
      <c r="K130" s="97" t="s">
        <v>624</v>
      </c>
      <c r="L130" s="97" t="s">
        <v>624</v>
      </c>
      <c r="M130" s="97" t="s">
        <v>624</v>
      </c>
      <c r="N130" s="97" t="s">
        <v>624</v>
      </c>
      <c r="O130" s="97" t="s">
        <v>624</v>
      </c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>
      <c r="A131" s="94" t="s">
        <v>86</v>
      </c>
      <c r="B131" s="94" t="s">
        <v>911</v>
      </c>
      <c r="C131" s="97">
        <v>2.0</v>
      </c>
      <c r="D131" s="97">
        <v>2.0</v>
      </c>
      <c r="E131" s="138">
        <v>8.0</v>
      </c>
      <c r="F131" s="97">
        <v>8.0</v>
      </c>
      <c r="G131" s="97">
        <v>7.0</v>
      </c>
      <c r="H131" s="97">
        <v>7.0</v>
      </c>
      <c r="I131" s="97">
        <v>7.0</v>
      </c>
      <c r="J131" s="97">
        <v>3.0</v>
      </c>
      <c r="K131" s="97">
        <v>2.0</v>
      </c>
      <c r="L131" s="97">
        <v>2.0</v>
      </c>
      <c r="M131" s="97">
        <v>1.0</v>
      </c>
      <c r="N131" s="97">
        <v>1.0</v>
      </c>
      <c r="O131" s="97">
        <v>1.0</v>
      </c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>
      <c r="A132" s="94" t="s">
        <v>295</v>
      </c>
      <c r="B132" s="94" t="s">
        <v>297</v>
      </c>
      <c r="C132" s="97" t="s">
        <v>624</v>
      </c>
      <c r="D132" s="97" t="s">
        <v>624</v>
      </c>
      <c r="E132" s="138">
        <v>11.0</v>
      </c>
      <c r="F132" s="97">
        <v>11.0</v>
      </c>
      <c r="G132" s="97">
        <v>8.0</v>
      </c>
      <c r="H132" s="97">
        <v>3.0</v>
      </c>
      <c r="I132" s="97">
        <v>2.0</v>
      </c>
      <c r="J132" s="97">
        <v>1.0</v>
      </c>
      <c r="K132" s="97">
        <v>1.0</v>
      </c>
      <c r="L132" s="97" t="s">
        <v>624</v>
      </c>
      <c r="M132" s="97" t="s">
        <v>624</v>
      </c>
      <c r="N132" s="97" t="s">
        <v>624</v>
      </c>
      <c r="O132" s="97" t="s">
        <v>624</v>
      </c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>
      <c r="A133" s="94" t="s">
        <v>224</v>
      </c>
      <c r="B133" s="94" t="s">
        <v>226</v>
      </c>
      <c r="C133" s="97" t="s">
        <v>624</v>
      </c>
      <c r="D133" s="97" t="s">
        <v>624</v>
      </c>
      <c r="E133" s="138">
        <v>12.0</v>
      </c>
      <c r="F133" s="97">
        <v>12.0</v>
      </c>
      <c r="G133" s="97">
        <v>9.0</v>
      </c>
      <c r="H133" s="97">
        <v>4.0</v>
      </c>
      <c r="I133" s="97">
        <v>2.0</v>
      </c>
      <c r="J133" s="97">
        <v>2.0</v>
      </c>
      <c r="K133" s="97">
        <v>1.0</v>
      </c>
      <c r="L133" s="97">
        <v>1.0</v>
      </c>
      <c r="M133" s="97" t="s">
        <v>624</v>
      </c>
      <c r="N133" s="97" t="s">
        <v>624</v>
      </c>
      <c r="O133" s="97" t="s">
        <v>624</v>
      </c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>
      <c r="A134" s="94" t="s">
        <v>842</v>
      </c>
      <c r="B134" s="94" t="s">
        <v>1950</v>
      </c>
      <c r="C134" s="97" t="s">
        <v>624</v>
      </c>
      <c r="D134" s="97" t="s">
        <v>624</v>
      </c>
      <c r="E134" s="138">
        <v>54.0</v>
      </c>
      <c r="F134" s="97">
        <v>54.0</v>
      </c>
      <c r="G134" s="97">
        <v>54.0</v>
      </c>
      <c r="H134" s="97">
        <v>54.0</v>
      </c>
      <c r="I134" s="97">
        <v>54.0</v>
      </c>
      <c r="J134" s="97">
        <v>54.0</v>
      </c>
      <c r="K134" s="97">
        <v>48.0</v>
      </c>
      <c r="L134" s="97">
        <v>36.0</v>
      </c>
      <c r="M134" s="97">
        <v>22.0</v>
      </c>
      <c r="N134" s="97">
        <v>17.0</v>
      </c>
      <c r="O134" s="97">
        <v>13.0</v>
      </c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>
      <c r="A135" s="94" t="s">
        <v>365</v>
      </c>
      <c r="B135" s="94" t="s">
        <v>1064</v>
      </c>
      <c r="C135" s="97" t="s">
        <v>624</v>
      </c>
      <c r="D135" s="97" t="s">
        <v>624</v>
      </c>
      <c r="E135" s="138">
        <v>82.0</v>
      </c>
      <c r="F135" s="97">
        <v>82.0</v>
      </c>
      <c r="G135" s="97">
        <v>34.0</v>
      </c>
      <c r="H135" s="97">
        <v>34.0</v>
      </c>
      <c r="I135" s="97">
        <v>31.0</v>
      </c>
      <c r="J135" s="97">
        <v>10.0</v>
      </c>
      <c r="K135" s="97">
        <v>6.0</v>
      </c>
      <c r="L135" s="97">
        <v>3.0</v>
      </c>
      <c r="M135" s="97">
        <v>2.0</v>
      </c>
      <c r="N135" s="97" t="s">
        <v>624</v>
      </c>
      <c r="O135" s="97" t="s">
        <v>624</v>
      </c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>
      <c r="A136" s="94" t="s">
        <v>341</v>
      </c>
      <c r="B136" s="94" t="s">
        <v>736</v>
      </c>
      <c r="C136" s="97" t="s">
        <v>624</v>
      </c>
      <c r="D136" s="97" t="s">
        <v>624</v>
      </c>
      <c r="E136" s="138">
        <v>1.0</v>
      </c>
      <c r="F136" s="97">
        <v>1.0</v>
      </c>
      <c r="G136" s="97" t="s">
        <v>624</v>
      </c>
      <c r="H136" s="97" t="s">
        <v>624</v>
      </c>
      <c r="I136" s="97" t="s">
        <v>624</v>
      </c>
      <c r="J136" s="97" t="s">
        <v>624</v>
      </c>
      <c r="K136" s="97" t="s">
        <v>624</v>
      </c>
      <c r="L136" s="97" t="s">
        <v>624</v>
      </c>
      <c r="M136" s="97" t="s">
        <v>624</v>
      </c>
      <c r="N136" s="97" t="s">
        <v>624</v>
      </c>
      <c r="O136" s="97" t="s">
        <v>624</v>
      </c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>
      <c r="A137" s="94" t="s">
        <v>514</v>
      </c>
      <c r="B137" s="94" t="s">
        <v>682</v>
      </c>
      <c r="C137" s="97">
        <v>1.0</v>
      </c>
      <c r="D137" s="97" t="s">
        <v>624</v>
      </c>
      <c r="E137" s="138">
        <v>1.0</v>
      </c>
      <c r="F137" s="97">
        <v>1.0</v>
      </c>
      <c r="G137" s="97" t="s">
        <v>624</v>
      </c>
      <c r="H137" s="97" t="s">
        <v>624</v>
      </c>
      <c r="I137" s="97" t="s">
        <v>624</v>
      </c>
      <c r="J137" s="97" t="s">
        <v>624</v>
      </c>
      <c r="K137" s="97" t="s">
        <v>624</v>
      </c>
      <c r="L137" s="97" t="s">
        <v>624</v>
      </c>
      <c r="M137" s="97" t="s">
        <v>624</v>
      </c>
      <c r="N137" s="97" t="s">
        <v>624</v>
      </c>
      <c r="O137" s="97" t="s">
        <v>624</v>
      </c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>
      <c r="A138" s="94" t="s">
        <v>141</v>
      </c>
      <c r="B138" s="94" t="s">
        <v>142</v>
      </c>
      <c r="C138" s="97" t="s">
        <v>624</v>
      </c>
      <c r="D138" s="97" t="s">
        <v>624</v>
      </c>
      <c r="E138" s="138">
        <v>36.0</v>
      </c>
      <c r="F138" s="97">
        <v>36.0</v>
      </c>
      <c r="G138" s="97">
        <v>20.0</v>
      </c>
      <c r="H138" s="97">
        <v>14.0</v>
      </c>
      <c r="I138" s="97">
        <v>14.0</v>
      </c>
      <c r="J138" s="97" t="s">
        <v>624</v>
      </c>
      <c r="K138" s="97" t="s">
        <v>624</v>
      </c>
      <c r="L138" s="97" t="s">
        <v>624</v>
      </c>
      <c r="M138" s="97" t="s">
        <v>624</v>
      </c>
      <c r="N138" s="97" t="s">
        <v>624</v>
      </c>
      <c r="O138" s="97" t="s">
        <v>624</v>
      </c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>
      <c r="A139" s="94" t="s">
        <v>341</v>
      </c>
      <c r="B139" s="94" t="s">
        <v>343</v>
      </c>
      <c r="C139" s="97" t="s">
        <v>624</v>
      </c>
      <c r="D139" s="97" t="s">
        <v>624</v>
      </c>
      <c r="E139" s="138">
        <v>15.0</v>
      </c>
      <c r="F139" s="97">
        <v>15.0</v>
      </c>
      <c r="G139" s="97">
        <v>15.0</v>
      </c>
      <c r="H139" s="97">
        <v>15.0</v>
      </c>
      <c r="I139" s="97">
        <v>12.0</v>
      </c>
      <c r="J139" s="97">
        <v>4.0</v>
      </c>
      <c r="K139" s="97">
        <v>2.0</v>
      </c>
      <c r="L139" s="97" t="s">
        <v>624</v>
      </c>
      <c r="M139" s="97" t="s">
        <v>624</v>
      </c>
      <c r="N139" s="97" t="s">
        <v>624</v>
      </c>
      <c r="O139" s="97" t="s">
        <v>624</v>
      </c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>
      <c r="A140" s="94" t="s">
        <v>341</v>
      </c>
      <c r="B140" s="94" t="s">
        <v>521</v>
      </c>
      <c r="C140" s="97" t="s">
        <v>624</v>
      </c>
      <c r="D140" s="97" t="s">
        <v>624</v>
      </c>
      <c r="E140" s="138">
        <v>8.0</v>
      </c>
      <c r="F140" s="97">
        <v>8.0</v>
      </c>
      <c r="G140" s="97">
        <v>7.0</v>
      </c>
      <c r="H140" s="97">
        <v>7.0</v>
      </c>
      <c r="I140" s="97">
        <v>5.0</v>
      </c>
      <c r="J140" s="97">
        <v>5.0</v>
      </c>
      <c r="K140" s="97" t="s">
        <v>624</v>
      </c>
      <c r="L140" s="97" t="s">
        <v>624</v>
      </c>
      <c r="M140" s="97" t="s">
        <v>624</v>
      </c>
      <c r="N140" s="97" t="s">
        <v>624</v>
      </c>
      <c r="O140" s="97" t="s">
        <v>624</v>
      </c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>
      <c r="A141" s="94" t="s">
        <v>818</v>
      </c>
      <c r="B141" s="94" t="s">
        <v>819</v>
      </c>
      <c r="C141" s="97" t="s">
        <v>624</v>
      </c>
      <c r="D141" s="97" t="s">
        <v>624</v>
      </c>
      <c r="E141" s="138">
        <v>1.0</v>
      </c>
      <c r="F141" s="97">
        <v>1.0</v>
      </c>
      <c r="G141" s="97" t="s">
        <v>624</v>
      </c>
      <c r="H141" s="97" t="s">
        <v>624</v>
      </c>
      <c r="I141" s="97" t="s">
        <v>624</v>
      </c>
      <c r="J141" s="97" t="s">
        <v>624</v>
      </c>
      <c r="K141" s="97" t="s">
        <v>624</v>
      </c>
      <c r="L141" s="97" t="s">
        <v>624</v>
      </c>
      <c r="M141" s="97" t="s">
        <v>624</v>
      </c>
      <c r="N141" s="97" t="s">
        <v>624</v>
      </c>
      <c r="O141" s="97" t="s">
        <v>624</v>
      </c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>
      <c r="A142" s="94" t="s">
        <v>248</v>
      </c>
      <c r="B142" s="94" t="s">
        <v>249</v>
      </c>
      <c r="C142" s="97">
        <v>4.0</v>
      </c>
      <c r="D142" s="97">
        <v>3.0</v>
      </c>
      <c r="E142" s="138">
        <v>3.0</v>
      </c>
      <c r="F142" s="97">
        <v>3.0</v>
      </c>
      <c r="G142" s="97" t="s">
        <v>624</v>
      </c>
      <c r="H142" s="97" t="s">
        <v>624</v>
      </c>
      <c r="I142" s="97" t="s">
        <v>624</v>
      </c>
      <c r="J142" s="97" t="s">
        <v>624</v>
      </c>
      <c r="K142" s="97" t="s">
        <v>624</v>
      </c>
      <c r="L142" s="97" t="s">
        <v>624</v>
      </c>
      <c r="M142" s="97" t="s">
        <v>624</v>
      </c>
      <c r="N142" s="97" t="s">
        <v>624</v>
      </c>
      <c r="O142" s="97" t="s">
        <v>624</v>
      </c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>
      <c r="A143" s="94" t="s">
        <v>121</v>
      </c>
      <c r="B143" s="94" t="s">
        <v>278</v>
      </c>
      <c r="C143" s="97">
        <v>2.0</v>
      </c>
      <c r="D143" s="97" t="s">
        <v>624</v>
      </c>
      <c r="E143" s="138">
        <v>21.0</v>
      </c>
      <c r="F143" s="97">
        <v>21.0</v>
      </c>
      <c r="G143" s="97">
        <v>16.0</v>
      </c>
      <c r="H143" s="97">
        <v>14.0</v>
      </c>
      <c r="I143" s="97">
        <v>11.0</v>
      </c>
      <c r="J143" s="97">
        <v>11.0</v>
      </c>
      <c r="K143" s="97">
        <v>5.0</v>
      </c>
      <c r="L143" s="97">
        <v>5.0</v>
      </c>
      <c r="M143" s="97">
        <v>3.0</v>
      </c>
      <c r="N143" s="97">
        <v>1.0</v>
      </c>
      <c r="O143" s="97" t="s">
        <v>624</v>
      </c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>
      <c r="A144" s="94" t="s">
        <v>341</v>
      </c>
      <c r="B144" s="94" t="s">
        <v>1848</v>
      </c>
      <c r="C144" s="97" t="s">
        <v>624</v>
      </c>
      <c r="D144" s="97" t="s">
        <v>624</v>
      </c>
      <c r="E144" s="138">
        <v>9.0</v>
      </c>
      <c r="F144" s="97">
        <v>9.0</v>
      </c>
      <c r="G144" s="97">
        <v>9.0</v>
      </c>
      <c r="H144" s="97">
        <v>9.0</v>
      </c>
      <c r="I144" s="97">
        <v>9.0</v>
      </c>
      <c r="J144" s="97">
        <v>9.0</v>
      </c>
      <c r="K144" s="97">
        <v>6.0</v>
      </c>
      <c r="L144" s="97">
        <v>3.0</v>
      </c>
      <c r="M144" s="97">
        <v>2.0</v>
      </c>
      <c r="N144" s="97" t="s">
        <v>624</v>
      </c>
      <c r="O144" s="97" t="s">
        <v>624</v>
      </c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>
      <c r="A145" s="94" t="s">
        <v>86</v>
      </c>
      <c r="B145" s="94" t="s">
        <v>338</v>
      </c>
      <c r="C145" s="97">
        <v>1.0</v>
      </c>
      <c r="D145" s="97" t="s">
        <v>624</v>
      </c>
      <c r="E145" s="138">
        <v>4.0</v>
      </c>
      <c r="F145" s="97">
        <v>4.0</v>
      </c>
      <c r="G145" s="97">
        <v>2.0</v>
      </c>
      <c r="H145" s="97">
        <v>2.0</v>
      </c>
      <c r="I145" s="97">
        <v>2.0</v>
      </c>
      <c r="J145" s="97">
        <v>2.0</v>
      </c>
      <c r="K145" s="97" t="s">
        <v>624</v>
      </c>
      <c r="L145" s="97" t="s">
        <v>624</v>
      </c>
      <c r="M145" s="97" t="s">
        <v>624</v>
      </c>
      <c r="N145" s="97" t="s">
        <v>624</v>
      </c>
      <c r="O145" s="97" t="s">
        <v>624</v>
      </c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>
      <c r="A146" s="94" t="s">
        <v>94</v>
      </c>
      <c r="B146" s="94" t="s">
        <v>1962</v>
      </c>
      <c r="C146" s="97" t="s">
        <v>624</v>
      </c>
      <c r="D146" s="97" t="s">
        <v>624</v>
      </c>
      <c r="E146" s="138">
        <v>11.0</v>
      </c>
      <c r="F146" s="97">
        <v>11.0</v>
      </c>
      <c r="G146" s="97">
        <v>6.0</v>
      </c>
      <c r="H146" s="97" t="s">
        <v>624</v>
      </c>
      <c r="I146" s="97" t="s">
        <v>624</v>
      </c>
      <c r="J146" s="97" t="s">
        <v>624</v>
      </c>
      <c r="K146" s="97" t="s">
        <v>624</v>
      </c>
      <c r="L146" s="97" t="s">
        <v>624</v>
      </c>
      <c r="M146" s="97" t="s">
        <v>624</v>
      </c>
      <c r="N146" s="97" t="s">
        <v>624</v>
      </c>
      <c r="O146" s="97" t="s">
        <v>624</v>
      </c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>
      <c r="A147" s="94" t="s">
        <v>341</v>
      </c>
      <c r="B147" s="94" t="s">
        <v>1452</v>
      </c>
      <c r="C147" s="97">
        <v>2.0</v>
      </c>
      <c r="D147" s="97">
        <v>2.0</v>
      </c>
      <c r="E147" s="138">
        <v>3.0</v>
      </c>
      <c r="F147" s="97">
        <v>3.0</v>
      </c>
      <c r="G147" s="97">
        <v>1.0</v>
      </c>
      <c r="H147" s="97">
        <v>1.0</v>
      </c>
      <c r="I147" s="97" t="s">
        <v>624</v>
      </c>
      <c r="J147" s="97" t="s">
        <v>624</v>
      </c>
      <c r="K147" s="97" t="s">
        <v>624</v>
      </c>
      <c r="L147" s="97" t="s">
        <v>624</v>
      </c>
      <c r="M147" s="97" t="s">
        <v>624</v>
      </c>
      <c r="N147" s="97" t="s">
        <v>624</v>
      </c>
      <c r="O147" s="97" t="s">
        <v>624</v>
      </c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>
      <c r="A148" s="94" t="s">
        <v>1964</v>
      </c>
      <c r="B148" s="94" t="s">
        <v>1965</v>
      </c>
      <c r="C148" s="97" t="s">
        <v>624</v>
      </c>
      <c r="D148" s="97" t="s">
        <v>624</v>
      </c>
      <c r="E148" s="138">
        <v>4.0</v>
      </c>
      <c r="F148" s="97">
        <v>4.0</v>
      </c>
      <c r="G148" s="97">
        <v>4.0</v>
      </c>
      <c r="H148" s="97" t="s">
        <v>624</v>
      </c>
      <c r="I148" s="97" t="s">
        <v>624</v>
      </c>
      <c r="J148" s="97" t="s">
        <v>624</v>
      </c>
      <c r="K148" s="97" t="s">
        <v>624</v>
      </c>
      <c r="L148" s="97" t="s">
        <v>624</v>
      </c>
      <c r="M148" s="97" t="s">
        <v>624</v>
      </c>
      <c r="N148" s="97" t="s">
        <v>624</v>
      </c>
      <c r="O148" s="97" t="s">
        <v>624</v>
      </c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>
      <c r="A149" s="94" t="s">
        <v>670</v>
      </c>
      <c r="B149" s="94" t="s">
        <v>1547</v>
      </c>
      <c r="C149" s="97" t="s">
        <v>624</v>
      </c>
      <c r="D149" s="97" t="s">
        <v>624</v>
      </c>
      <c r="E149" s="138">
        <v>96.0</v>
      </c>
      <c r="F149" s="97">
        <v>96.0</v>
      </c>
      <c r="G149" s="97">
        <v>96.0</v>
      </c>
      <c r="H149" s="97">
        <v>96.0</v>
      </c>
      <c r="I149" s="97">
        <v>96.0</v>
      </c>
      <c r="J149" s="97">
        <v>80.0</v>
      </c>
      <c r="K149" s="97">
        <v>69.0</v>
      </c>
      <c r="L149" s="97">
        <v>40.0</v>
      </c>
      <c r="M149" s="97">
        <v>32.0</v>
      </c>
      <c r="N149" s="97">
        <v>21.0</v>
      </c>
      <c r="O149" s="97">
        <v>8.0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>
      <c r="A150" s="94" t="s">
        <v>448</v>
      </c>
      <c r="B150" s="94" t="s">
        <v>1970</v>
      </c>
      <c r="C150" s="97" t="s">
        <v>624</v>
      </c>
      <c r="D150" s="97" t="s">
        <v>624</v>
      </c>
      <c r="E150" s="138">
        <v>20.0</v>
      </c>
      <c r="F150" s="97">
        <v>20.0</v>
      </c>
      <c r="G150" s="97">
        <v>13.0</v>
      </c>
      <c r="H150" s="97">
        <v>12.0</v>
      </c>
      <c r="I150" s="97">
        <v>11.0</v>
      </c>
      <c r="J150" s="97">
        <v>8.0</v>
      </c>
      <c r="K150" s="97">
        <v>6.0</v>
      </c>
      <c r="L150" s="97">
        <v>4.0</v>
      </c>
      <c r="M150" s="97">
        <v>3.0</v>
      </c>
      <c r="N150" s="97">
        <v>2.0</v>
      </c>
      <c r="O150" s="97" t="s">
        <v>624</v>
      </c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>
      <c r="A151" s="94" t="s">
        <v>86</v>
      </c>
      <c r="B151" s="94" t="s">
        <v>506</v>
      </c>
      <c r="C151" s="97">
        <v>1.0</v>
      </c>
      <c r="D151" s="97" t="s">
        <v>624</v>
      </c>
      <c r="E151" s="138">
        <v>2.0</v>
      </c>
      <c r="F151" s="97">
        <v>2.0</v>
      </c>
      <c r="G151" s="97" t="s">
        <v>624</v>
      </c>
      <c r="H151" s="97" t="s">
        <v>624</v>
      </c>
      <c r="I151" s="97" t="s">
        <v>624</v>
      </c>
      <c r="J151" s="97" t="s">
        <v>624</v>
      </c>
      <c r="K151" s="97" t="s">
        <v>624</v>
      </c>
      <c r="L151" s="97" t="s">
        <v>624</v>
      </c>
      <c r="M151" s="97" t="s">
        <v>624</v>
      </c>
      <c r="N151" s="97" t="s">
        <v>624</v>
      </c>
      <c r="O151" s="97" t="s">
        <v>624</v>
      </c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>
      <c r="A152" s="94" t="s">
        <v>625</v>
      </c>
      <c r="B152" s="94" t="s">
        <v>1678</v>
      </c>
      <c r="C152" s="97" t="s">
        <v>624</v>
      </c>
      <c r="D152" s="97" t="s">
        <v>624</v>
      </c>
      <c r="E152" s="138">
        <v>26.0</v>
      </c>
      <c r="F152" s="97">
        <v>26.0</v>
      </c>
      <c r="G152" s="97">
        <v>25.0</v>
      </c>
      <c r="H152" s="97">
        <v>25.0</v>
      </c>
      <c r="I152" s="97">
        <v>25.0</v>
      </c>
      <c r="J152" s="97">
        <v>25.0</v>
      </c>
      <c r="K152" s="97">
        <v>25.0</v>
      </c>
      <c r="L152" s="97">
        <v>24.0</v>
      </c>
      <c r="M152" s="97">
        <v>24.0</v>
      </c>
      <c r="N152" s="97">
        <v>20.0</v>
      </c>
      <c r="O152" s="97">
        <v>13.0</v>
      </c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>
      <c r="A153" s="94" t="s">
        <v>86</v>
      </c>
      <c r="B153" s="94" t="s">
        <v>327</v>
      </c>
      <c r="C153" s="97" t="s">
        <v>624</v>
      </c>
      <c r="D153" s="97" t="s">
        <v>624</v>
      </c>
      <c r="E153" s="138">
        <v>5.0</v>
      </c>
      <c r="F153" s="97">
        <v>5.0</v>
      </c>
      <c r="G153" s="97">
        <v>4.0</v>
      </c>
      <c r="H153" s="97">
        <v>4.0</v>
      </c>
      <c r="I153" s="97">
        <v>2.0</v>
      </c>
      <c r="J153" s="97" t="s">
        <v>624</v>
      </c>
      <c r="K153" s="97" t="s">
        <v>624</v>
      </c>
      <c r="L153" s="97" t="s">
        <v>624</v>
      </c>
      <c r="M153" s="97" t="s">
        <v>624</v>
      </c>
      <c r="N153" s="97" t="s">
        <v>624</v>
      </c>
      <c r="O153" s="97" t="s">
        <v>624</v>
      </c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>
      <c r="A154" s="94" t="s">
        <v>365</v>
      </c>
      <c r="B154" s="94" t="s">
        <v>1973</v>
      </c>
      <c r="C154" s="97" t="s">
        <v>624</v>
      </c>
      <c r="D154" s="97" t="s">
        <v>624</v>
      </c>
      <c r="E154" s="138">
        <v>22.0</v>
      </c>
      <c r="F154" s="97">
        <v>22.0</v>
      </c>
      <c r="G154" s="97">
        <v>15.0</v>
      </c>
      <c r="H154" s="97" t="s">
        <v>624</v>
      </c>
      <c r="I154" s="97" t="s">
        <v>624</v>
      </c>
      <c r="J154" s="97" t="s">
        <v>624</v>
      </c>
      <c r="K154" s="97" t="s">
        <v>624</v>
      </c>
      <c r="L154" s="97" t="s">
        <v>624</v>
      </c>
      <c r="M154" s="97" t="s">
        <v>624</v>
      </c>
      <c r="N154" s="97" t="s">
        <v>624</v>
      </c>
      <c r="O154" s="97" t="s">
        <v>624</v>
      </c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>
      <c r="A155" s="94" t="s">
        <v>1593</v>
      </c>
      <c r="B155" s="94" t="s">
        <v>1594</v>
      </c>
      <c r="C155" s="97" t="s">
        <v>624</v>
      </c>
      <c r="D155" s="97" t="s">
        <v>624</v>
      </c>
      <c r="E155" s="138">
        <v>17.0</v>
      </c>
      <c r="F155" s="97">
        <v>17.0</v>
      </c>
      <c r="G155" s="97">
        <v>13.0</v>
      </c>
      <c r="H155" s="97">
        <v>12.0</v>
      </c>
      <c r="I155" s="97">
        <v>12.0</v>
      </c>
      <c r="J155" s="97">
        <v>8.0</v>
      </c>
      <c r="K155" s="97">
        <v>6.0</v>
      </c>
      <c r="L155" s="97">
        <v>6.0</v>
      </c>
      <c r="M155" s="97">
        <v>5.0</v>
      </c>
      <c r="N155" s="97">
        <v>5.0</v>
      </c>
      <c r="O155" s="97">
        <v>4.0</v>
      </c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>
      <c r="A156" s="94" t="s">
        <v>532</v>
      </c>
      <c r="B156" s="94" t="s">
        <v>728</v>
      </c>
      <c r="C156" s="97">
        <v>4.0</v>
      </c>
      <c r="D156" s="97">
        <v>4.0</v>
      </c>
      <c r="E156" s="138">
        <v>51.0</v>
      </c>
      <c r="F156" s="97">
        <v>51.0</v>
      </c>
      <c r="G156" s="97">
        <v>48.0</v>
      </c>
      <c r="H156" s="97">
        <v>47.0</v>
      </c>
      <c r="I156" s="97">
        <v>47.0</v>
      </c>
      <c r="J156" s="97">
        <v>47.0</v>
      </c>
      <c r="K156" s="97">
        <v>45.0</v>
      </c>
      <c r="L156" s="97">
        <v>45.0</v>
      </c>
      <c r="M156" s="97">
        <v>45.0</v>
      </c>
      <c r="N156" s="97">
        <v>44.0</v>
      </c>
      <c r="O156" s="97">
        <v>27.0</v>
      </c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>
      <c r="A157" s="94" t="s">
        <v>842</v>
      </c>
      <c r="B157" s="94" t="s">
        <v>844</v>
      </c>
      <c r="C157" s="97" t="s">
        <v>624</v>
      </c>
      <c r="D157" s="97" t="s">
        <v>624</v>
      </c>
      <c r="E157" s="138">
        <v>6.0</v>
      </c>
      <c r="F157" s="97">
        <v>6.0</v>
      </c>
      <c r="G157" s="97">
        <v>4.0</v>
      </c>
      <c r="H157" s="97">
        <v>4.0</v>
      </c>
      <c r="I157" s="97">
        <v>4.0</v>
      </c>
      <c r="J157" s="97" t="s">
        <v>624</v>
      </c>
      <c r="K157" s="97" t="s">
        <v>624</v>
      </c>
      <c r="L157" s="97" t="s">
        <v>624</v>
      </c>
      <c r="M157" s="97" t="s">
        <v>624</v>
      </c>
      <c r="N157" s="97" t="s">
        <v>624</v>
      </c>
      <c r="O157" s="97" t="s">
        <v>624</v>
      </c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>
      <c r="A158" s="94" t="s">
        <v>103</v>
      </c>
      <c r="B158" s="94" t="s">
        <v>442</v>
      </c>
      <c r="C158" s="97">
        <v>1.0</v>
      </c>
      <c r="D158" s="97" t="s">
        <v>624</v>
      </c>
      <c r="E158" s="138">
        <v>2.0</v>
      </c>
      <c r="F158" s="97">
        <v>2.0</v>
      </c>
      <c r="G158" s="97" t="s">
        <v>624</v>
      </c>
      <c r="H158" s="97" t="s">
        <v>624</v>
      </c>
      <c r="I158" s="97" t="s">
        <v>624</v>
      </c>
      <c r="J158" s="97" t="s">
        <v>624</v>
      </c>
      <c r="K158" s="97" t="s">
        <v>624</v>
      </c>
      <c r="L158" s="97" t="s">
        <v>624</v>
      </c>
      <c r="M158" s="97" t="s">
        <v>624</v>
      </c>
      <c r="N158" s="97" t="s">
        <v>624</v>
      </c>
      <c r="O158" s="97" t="s">
        <v>624</v>
      </c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>
      <c r="A159" s="94" t="s">
        <v>161</v>
      </c>
      <c r="B159" s="94" t="s">
        <v>163</v>
      </c>
      <c r="C159" s="97" t="s">
        <v>624</v>
      </c>
      <c r="D159" s="97" t="s">
        <v>624</v>
      </c>
      <c r="E159" s="138">
        <v>3.0</v>
      </c>
      <c r="F159" s="97">
        <v>3.0</v>
      </c>
      <c r="G159" s="97">
        <v>2.0</v>
      </c>
      <c r="H159" s="97">
        <v>2.0</v>
      </c>
      <c r="I159" s="97">
        <v>1.0</v>
      </c>
      <c r="J159" s="97">
        <v>1.0</v>
      </c>
      <c r="K159" s="97" t="s">
        <v>624</v>
      </c>
      <c r="L159" s="97" t="s">
        <v>624</v>
      </c>
      <c r="M159" s="97" t="s">
        <v>624</v>
      </c>
      <c r="N159" s="97" t="s">
        <v>624</v>
      </c>
      <c r="O159" s="97" t="s">
        <v>624</v>
      </c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>
      <c r="A160" s="94" t="s">
        <v>398</v>
      </c>
      <c r="B160" s="94" t="s">
        <v>399</v>
      </c>
      <c r="C160" s="97" t="s">
        <v>624</v>
      </c>
      <c r="D160" s="97" t="s">
        <v>624</v>
      </c>
      <c r="E160" s="138">
        <v>2.0</v>
      </c>
      <c r="F160" s="97">
        <v>2.0</v>
      </c>
      <c r="G160" s="97">
        <v>2.0</v>
      </c>
      <c r="H160" s="97">
        <v>1.0</v>
      </c>
      <c r="I160" s="97" t="s">
        <v>624</v>
      </c>
      <c r="J160" s="97" t="s">
        <v>624</v>
      </c>
      <c r="K160" s="97" t="s">
        <v>624</v>
      </c>
      <c r="L160" s="97" t="s">
        <v>624</v>
      </c>
      <c r="M160" s="97" t="s">
        <v>624</v>
      </c>
      <c r="N160" s="97" t="s">
        <v>624</v>
      </c>
      <c r="O160" s="97" t="s">
        <v>624</v>
      </c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>
      <c r="A161" s="94" t="s">
        <v>129</v>
      </c>
      <c r="B161" s="94" t="s">
        <v>378</v>
      </c>
      <c r="C161" s="97">
        <v>2.0</v>
      </c>
      <c r="D161" s="97">
        <v>1.0</v>
      </c>
      <c r="E161" s="138">
        <v>1.0</v>
      </c>
      <c r="F161" s="97">
        <v>1.0</v>
      </c>
      <c r="G161" s="97">
        <v>1.0</v>
      </c>
      <c r="H161" s="97">
        <v>1.0</v>
      </c>
      <c r="I161" s="97" t="s">
        <v>624</v>
      </c>
      <c r="J161" s="97" t="s">
        <v>624</v>
      </c>
      <c r="K161" s="97" t="s">
        <v>624</v>
      </c>
      <c r="L161" s="97" t="s">
        <v>624</v>
      </c>
      <c r="M161" s="97" t="s">
        <v>624</v>
      </c>
      <c r="N161" s="97" t="s">
        <v>624</v>
      </c>
      <c r="O161" s="97" t="s">
        <v>624</v>
      </c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>
      <c r="A162" s="94" t="s">
        <v>550</v>
      </c>
      <c r="B162" s="94" t="s">
        <v>1979</v>
      </c>
      <c r="C162" s="97" t="s">
        <v>624</v>
      </c>
      <c r="D162" s="97" t="s">
        <v>624</v>
      </c>
      <c r="E162" s="138">
        <v>8.0</v>
      </c>
      <c r="F162" s="97">
        <v>8.0</v>
      </c>
      <c r="G162" s="97">
        <v>8.0</v>
      </c>
      <c r="H162" s="97">
        <v>6.0</v>
      </c>
      <c r="I162" s="97">
        <v>6.0</v>
      </c>
      <c r="J162" s="97" t="s">
        <v>624</v>
      </c>
      <c r="K162" s="97" t="s">
        <v>624</v>
      </c>
      <c r="L162" s="97" t="s">
        <v>624</v>
      </c>
      <c r="M162" s="97" t="s">
        <v>624</v>
      </c>
      <c r="N162" s="97" t="s">
        <v>624</v>
      </c>
      <c r="O162" s="97" t="s">
        <v>624</v>
      </c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>
      <c r="A163" s="94" t="s">
        <v>1461</v>
      </c>
      <c r="B163" s="94" t="s">
        <v>753</v>
      </c>
      <c r="C163" s="97">
        <v>1.0</v>
      </c>
      <c r="D163" s="97" t="s">
        <v>624</v>
      </c>
      <c r="E163" s="138">
        <v>6.0</v>
      </c>
      <c r="F163" s="97">
        <v>6.0</v>
      </c>
      <c r="G163" s="97">
        <v>6.0</v>
      </c>
      <c r="H163" s="97">
        <v>4.0</v>
      </c>
      <c r="I163" s="97">
        <v>4.0</v>
      </c>
      <c r="J163" s="97">
        <v>4.0</v>
      </c>
      <c r="K163" s="97" t="s">
        <v>624</v>
      </c>
      <c r="L163" s="97" t="s">
        <v>624</v>
      </c>
      <c r="M163" s="97" t="s">
        <v>624</v>
      </c>
      <c r="N163" s="97" t="s">
        <v>624</v>
      </c>
      <c r="O163" s="97" t="s">
        <v>624</v>
      </c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>
      <c r="A164" s="94" t="s">
        <v>248</v>
      </c>
      <c r="B164" s="94" t="s">
        <v>693</v>
      </c>
      <c r="C164" s="97" t="s">
        <v>624</v>
      </c>
      <c r="D164" s="97" t="s">
        <v>624</v>
      </c>
      <c r="E164" s="138">
        <v>4.0</v>
      </c>
      <c r="F164" s="97">
        <v>4.0</v>
      </c>
      <c r="G164" s="97">
        <v>4.0</v>
      </c>
      <c r="H164" s="97">
        <v>2.0</v>
      </c>
      <c r="I164" s="97">
        <v>2.0</v>
      </c>
      <c r="J164" s="97">
        <v>2.0</v>
      </c>
      <c r="K164" s="97">
        <v>2.0</v>
      </c>
      <c r="L164" s="97">
        <v>1.0</v>
      </c>
      <c r="M164" s="97" t="s">
        <v>624</v>
      </c>
      <c r="N164" s="97" t="s">
        <v>624</v>
      </c>
      <c r="O164" s="97" t="s">
        <v>624</v>
      </c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>
      <c r="A165" s="94" t="s">
        <v>1983</v>
      </c>
      <c r="B165" s="94" t="s">
        <v>1985</v>
      </c>
      <c r="C165" s="97" t="s">
        <v>624</v>
      </c>
      <c r="D165" s="97" t="s">
        <v>624</v>
      </c>
      <c r="E165" s="138">
        <v>2.0</v>
      </c>
      <c r="F165" s="97">
        <v>2.0</v>
      </c>
      <c r="G165" s="97">
        <v>2.0</v>
      </c>
      <c r="H165" s="97">
        <v>1.0</v>
      </c>
      <c r="I165" s="97">
        <v>1.0</v>
      </c>
      <c r="J165" s="97" t="s">
        <v>624</v>
      </c>
      <c r="K165" s="97" t="s">
        <v>624</v>
      </c>
      <c r="L165" s="97" t="s">
        <v>624</v>
      </c>
      <c r="M165" s="97" t="s">
        <v>624</v>
      </c>
      <c r="N165" s="97" t="s">
        <v>624</v>
      </c>
      <c r="O165" s="97" t="s">
        <v>624</v>
      </c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>
      <c r="A166" s="94" t="s">
        <v>94</v>
      </c>
      <c r="B166" s="94" t="s">
        <v>622</v>
      </c>
      <c r="C166" s="97" t="s">
        <v>624</v>
      </c>
      <c r="D166" s="97" t="s">
        <v>624</v>
      </c>
      <c r="E166" s="138">
        <v>9.0</v>
      </c>
      <c r="F166" s="97">
        <v>9.0</v>
      </c>
      <c r="G166" s="97">
        <v>9.0</v>
      </c>
      <c r="H166" s="97">
        <v>6.0</v>
      </c>
      <c r="I166" s="97">
        <v>6.0</v>
      </c>
      <c r="J166" s="97">
        <v>6.0</v>
      </c>
      <c r="K166" s="97" t="s">
        <v>624</v>
      </c>
      <c r="L166" s="97" t="s">
        <v>624</v>
      </c>
      <c r="M166" s="97" t="s">
        <v>624</v>
      </c>
      <c r="N166" s="97" t="s">
        <v>624</v>
      </c>
      <c r="O166" s="97" t="s">
        <v>624</v>
      </c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>
      <c r="A167" s="94" t="s">
        <v>625</v>
      </c>
      <c r="B167" s="94" t="s">
        <v>639</v>
      </c>
      <c r="C167" s="97" t="s">
        <v>624</v>
      </c>
      <c r="D167" s="97" t="s">
        <v>624</v>
      </c>
      <c r="E167" s="138">
        <v>30.0</v>
      </c>
      <c r="F167" s="97">
        <v>30.0</v>
      </c>
      <c r="G167" s="97">
        <v>30.0</v>
      </c>
      <c r="H167" s="97">
        <v>29.0</v>
      </c>
      <c r="I167" s="97">
        <v>29.0</v>
      </c>
      <c r="J167" s="97">
        <v>29.0</v>
      </c>
      <c r="K167" s="97">
        <v>29.0</v>
      </c>
      <c r="L167" s="97">
        <v>25.0</v>
      </c>
      <c r="M167" s="97">
        <v>25.0</v>
      </c>
      <c r="N167" s="97">
        <v>17.0</v>
      </c>
      <c r="O167" s="97">
        <v>3.0</v>
      </c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>
      <c r="A168" s="94" t="s">
        <v>86</v>
      </c>
      <c r="B168" s="94" t="s">
        <v>1462</v>
      </c>
      <c r="C168" s="97">
        <v>2.0</v>
      </c>
      <c r="D168" s="97" t="s">
        <v>624</v>
      </c>
      <c r="E168" s="138">
        <v>2.0</v>
      </c>
      <c r="F168" s="97">
        <v>2.0</v>
      </c>
      <c r="G168" s="97">
        <v>2.0</v>
      </c>
      <c r="H168" s="97" t="s">
        <v>624</v>
      </c>
      <c r="I168" s="97" t="s">
        <v>624</v>
      </c>
      <c r="J168" s="97" t="s">
        <v>624</v>
      </c>
      <c r="K168" s="97" t="s">
        <v>624</v>
      </c>
      <c r="L168" s="97" t="s">
        <v>624</v>
      </c>
      <c r="M168" s="97" t="s">
        <v>624</v>
      </c>
      <c r="N168" s="97" t="s">
        <v>624</v>
      </c>
      <c r="O168" s="97" t="s">
        <v>624</v>
      </c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>
      <c r="A169" s="94" t="s">
        <v>665</v>
      </c>
      <c r="B169" s="94" t="s">
        <v>666</v>
      </c>
      <c r="C169" s="97">
        <v>4.0</v>
      </c>
      <c r="D169" s="97">
        <v>1.0</v>
      </c>
      <c r="E169" s="138">
        <v>5.0</v>
      </c>
      <c r="F169" s="97">
        <v>5.0</v>
      </c>
      <c r="G169" s="97">
        <v>5.0</v>
      </c>
      <c r="H169" s="97">
        <v>2.0</v>
      </c>
      <c r="I169" s="97">
        <v>2.0</v>
      </c>
      <c r="J169" s="97">
        <v>2.0</v>
      </c>
      <c r="K169" s="97">
        <v>1.0</v>
      </c>
      <c r="L169" s="97">
        <v>1.0</v>
      </c>
      <c r="M169" s="97">
        <v>1.0</v>
      </c>
      <c r="N169" s="97">
        <v>1.0</v>
      </c>
      <c r="O169" s="97" t="s">
        <v>624</v>
      </c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>
      <c r="A170" s="94" t="s">
        <v>129</v>
      </c>
      <c r="B170" s="94" t="s">
        <v>606</v>
      </c>
      <c r="C170" s="97" t="s">
        <v>624</v>
      </c>
      <c r="D170" s="97" t="s">
        <v>624</v>
      </c>
      <c r="E170" s="138">
        <v>8.0</v>
      </c>
      <c r="F170" s="97">
        <v>8.0</v>
      </c>
      <c r="G170" s="97">
        <v>8.0</v>
      </c>
      <c r="H170" s="97">
        <v>7.0</v>
      </c>
      <c r="I170" s="97">
        <v>5.0</v>
      </c>
      <c r="J170" s="97">
        <v>5.0</v>
      </c>
      <c r="K170" s="97">
        <v>4.0</v>
      </c>
      <c r="L170" s="97">
        <v>3.0</v>
      </c>
      <c r="M170" s="97">
        <v>3.0</v>
      </c>
      <c r="N170" s="97">
        <v>1.0</v>
      </c>
      <c r="O170" s="97">
        <v>1.0</v>
      </c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>
      <c r="A171" s="94" t="s">
        <v>1764</v>
      </c>
      <c r="B171" s="94" t="s">
        <v>1765</v>
      </c>
      <c r="C171" s="97" t="s">
        <v>624</v>
      </c>
      <c r="D171" s="97" t="s">
        <v>624</v>
      </c>
      <c r="E171" s="138">
        <v>9.0</v>
      </c>
      <c r="F171" s="97">
        <v>9.0</v>
      </c>
      <c r="G171" s="97">
        <v>9.0</v>
      </c>
      <c r="H171" s="97">
        <v>8.0</v>
      </c>
      <c r="I171" s="97">
        <v>7.0</v>
      </c>
      <c r="J171" s="97">
        <v>7.0</v>
      </c>
      <c r="K171" s="97">
        <v>3.0</v>
      </c>
      <c r="L171" s="97">
        <v>1.0</v>
      </c>
      <c r="M171" s="97" t="s">
        <v>624</v>
      </c>
      <c r="N171" s="97" t="s">
        <v>624</v>
      </c>
      <c r="O171" s="97" t="s">
        <v>624</v>
      </c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>
      <c r="A172" s="94" t="s">
        <v>594</v>
      </c>
      <c r="B172" s="94" t="s">
        <v>1993</v>
      </c>
      <c r="C172" s="97" t="s">
        <v>624</v>
      </c>
      <c r="D172" s="97" t="s">
        <v>624</v>
      </c>
      <c r="E172" s="138">
        <v>24.0</v>
      </c>
      <c r="F172" s="97">
        <v>24.0</v>
      </c>
      <c r="G172" s="97">
        <v>24.0</v>
      </c>
      <c r="H172" s="97">
        <v>5.0</v>
      </c>
      <c r="I172" s="97">
        <v>5.0</v>
      </c>
      <c r="J172" s="97">
        <v>5.0</v>
      </c>
      <c r="K172" s="97">
        <v>5.0</v>
      </c>
      <c r="L172" s="97" t="s">
        <v>624</v>
      </c>
      <c r="M172" s="97" t="s">
        <v>624</v>
      </c>
      <c r="N172" s="97" t="s">
        <v>624</v>
      </c>
      <c r="O172" s="97" t="s">
        <v>624</v>
      </c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>
      <c r="A173" s="94" t="s">
        <v>594</v>
      </c>
      <c r="B173" s="94" t="s">
        <v>1994</v>
      </c>
      <c r="C173" s="97" t="s">
        <v>624</v>
      </c>
      <c r="D173" s="97" t="s">
        <v>624</v>
      </c>
      <c r="E173" s="138">
        <v>72.0</v>
      </c>
      <c r="F173" s="97">
        <v>72.0</v>
      </c>
      <c r="G173" s="97">
        <v>72.0</v>
      </c>
      <c r="H173" s="97">
        <v>71.0</v>
      </c>
      <c r="I173" s="97">
        <v>51.0</v>
      </c>
      <c r="J173" s="97">
        <v>29.0</v>
      </c>
      <c r="K173" s="97">
        <v>18.0</v>
      </c>
      <c r="L173" s="97">
        <v>8.0</v>
      </c>
      <c r="M173" s="97">
        <v>2.0</v>
      </c>
      <c r="N173" s="97" t="s">
        <v>624</v>
      </c>
      <c r="O173" s="97" t="s">
        <v>624</v>
      </c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>
      <c r="A174" s="94" t="s">
        <v>86</v>
      </c>
      <c r="B174" s="94" t="s">
        <v>1996</v>
      </c>
      <c r="C174" s="97" t="s">
        <v>624</v>
      </c>
      <c r="D174" s="97" t="s">
        <v>624</v>
      </c>
      <c r="E174" s="138">
        <v>7.0</v>
      </c>
      <c r="F174" s="97">
        <v>7.0</v>
      </c>
      <c r="G174" s="97">
        <v>7.0</v>
      </c>
      <c r="H174" s="97">
        <v>5.0</v>
      </c>
      <c r="I174" s="97">
        <v>3.0</v>
      </c>
      <c r="J174" s="97">
        <v>3.0</v>
      </c>
      <c r="K174" s="97">
        <v>2.0</v>
      </c>
      <c r="L174" s="97" t="s">
        <v>624</v>
      </c>
      <c r="M174" s="97" t="s">
        <v>624</v>
      </c>
      <c r="N174" s="97" t="s">
        <v>624</v>
      </c>
      <c r="O174" s="97" t="s">
        <v>624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>
      <c r="A175" s="94" t="s">
        <v>448</v>
      </c>
      <c r="B175" s="94" t="s">
        <v>907</v>
      </c>
      <c r="C175" s="97" t="s">
        <v>624</v>
      </c>
      <c r="D175" s="97" t="s">
        <v>624</v>
      </c>
      <c r="E175" s="138">
        <v>4.0</v>
      </c>
      <c r="F175" s="97">
        <v>4.0</v>
      </c>
      <c r="G175" s="97">
        <v>4.0</v>
      </c>
      <c r="H175" s="97">
        <v>1.0</v>
      </c>
      <c r="I175" s="97" t="s">
        <v>624</v>
      </c>
      <c r="J175" s="97" t="s">
        <v>624</v>
      </c>
      <c r="K175" s="97" t="s">
        <v>624</v>
      </c>
      <c r="L175" s="97" t="s">
        <v>624</v>
      </c>
      <c r="M175" s="97" t="s">
        <v>624</v>
      </c>
      <c r="N175" s="97" t="s">
        <v>624</v>
      </c>
      <c r="O175" s="97" t="s">
        <v>624</v>
      </c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>
      <c r="A176" s="94" t="s">
        <v>94</v>
      </c>
      <c r="B176" s="94" t="s">
        <v>372</v>
      </c>
      <c r="C176" s="97">
        <v>1.0</v>
      </c>
      <c r="D176" s="97" t="s">
        <v>624</v>
      </c>
      <c r="E176" s="138">
        <v>20.0</v>
      </c>
      <c r="F176" s="97">
        <v>20.0</v>
      </c>
      <c r="G176" s="97">
        <v>20.0</v>
      </c>
      <c r="H176" s="97">
        <v>20.0</v>
      </c>
      <c r="I176" s="97">
        <v>19.0</v>
      </c>
      <c r="J176" s="97">
        <v>19.0</v>
      </c>
      <c r="K176" s="97">
        <v>19.0</v>
      </c>
      <c r="L176" s="97">
        <v>19.0</v>
      </c>
      <c r="M176" s="97">
        <v>17.0</v>
      </c>
      <c r="N176" s="97">
        <v>15.0</v>
      </c>
      <c r="O176" s="97">
        <v>11.0</v>
      </c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>
      <c r="A177" s="94" t="s">
        <v>103</v>
      </c>
      <c r="B177" s="94" t="s">
        <v>501</v>
      </c>
      <c r="C177" s="97">
        <v>5.0</v>
      </c>
      <c r="D177" s="97">
        <v>2.0</v>
      </c>
      <c r="E177" s="138">
        <v>3.0</v>
      </c>
      <c r="F177" s="97">
        <v>3.0</v>
      </c>
      <c r="G177" s="97">
        <v>3.0</v>
      </c>
      <c r="H177" s="97">
        <v>3.0</v>
      </c>
      <c r="I177" s="97">
        <v>1.0</v>
      </c>
      <c r="J177" s="97" t="s">
        <v>624</v>
      </c>
      <c r="K177" s="97" t="s">
        <v>624</v>
      </c>
      <c r="L177" s="97" t="s">
        <v>624</v>
      </c>
      <c r="M177" s="97" t="s">
        <v>624</v>
      </c>
      <c r="N177" s="97" t="s">
        <v>624</v>
      </c>
      <c r="O177" s="97" t="s">
        <v>624</v>
      </c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>
      <c r="A178" s="94" t="s">
        <v>59</v>
      </c>
      <c r="B178" s="94" t="s">
        <v>1061</v>
      </c>
      <c r="C178" s="97" t="s">
        <v>624</v>
      </c>
      <c r="D178" s="97" t="s">
        <v>624</v>
      </c>
      <c r="E178" s="138">
        <v>3.0</v>
      </c>
      <c r="F178" s="97">
        <v>3.0</v>
      </c>
      <c r="G178" s="97">
        <v>3.0</v>
      </c>
      <c r="H178" s="97">
        <v>3.0</v>
      </c>
      <c r="I178" s="97" t="s">
        <v>624</v>
      </c>
      <c r="J178" s="97" t="s">
        <v>624</v>
      </c>
      <c r="K178" s="97" t="s">
        <v>624</v>
      </c>
      <c r="L178" s="97" t="s">
        <v>624</v>
      </c>
      <c r="M178" s="97" t="s">
        <v>624</v>
      </c>
      <c r="N178" s="97" t="s">
        <v>624</v>
      </c>
      <c r="O178" s="97" t="s">
        <v>624</v>
      </c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>
      <c r="A179" s="94" t="s">
        <v>238</v>
      </c>
      <c r="B179" s="94" t="s">
        <v>591</v>
      </c>
      <c r="C179" s="97" t="s">
        <v>624</v>
      </c>
      <c r="D179" s="97" t="s">
        <v>624</v>
      </c>
      <c r="E179" s="138">
        <v>33.0</v>
      </c>
      <c r="F179" s="97">
        <v>33.0</v>
      </c>
      <c r="G179" s="97">
        <v>33.0</v>
      </c>
      <c r="H179" s="97">
        <v>33.0</v>
      </c>
      <c r="I179" s="97">
        <v>31.0</v>
      </c>
      <c r="J179" s="97">
        <v>29.0</v>
      </c>
      <c r="K179" s="97">
        <v>16.0</v>
      </c>
      <c r="L179" s="97">
        <v>16.0</v>
      </c>
      <c r="M179" s="97">
        <v>16.0</v>
      </c>
      <c r="N179" s="97">
        <v>16.0</v>
      </c>
      <c r="O179" s="97">
        <v>6.0</v>
      </c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>
      <c r="A180" s="94" t="s">
        <v>86</v>
      </c>
      <c r="B180" s="94" t="s">
        <v>1571</v>
      </c>
      <c r="C180" s="97" t="s">
        <v>624</v>
      </c>
      <c r="D180" s="97" t="s">
        <v>624</v>
      </c>
      <c r="E180" s="138">
        <v>3.0</v>
      </c>
      <c r="F180" s="97">
        <v>3.0</v>
      </c>
      <c r="G180" s="97">
        <v>3.0</v>
      </c>
      <c r="H180" s="97">
        <v>3.0</v>
      </c>
      <c r="I180" s="97">
        <v>1.0</v>
      </c>
      <c r="J180" s="97">
        <v>1.0</v>
      </c>
      <c r="K180" s="97">
        <v>1.0</v>
      </c>
      <c r="L180" s="97">
        <v>1.0</v>
      </c>
      <c r="M180" s="97">
        <v>1.0</v>
      </c>
      <c r="N180" s="97">
        <v>1.0</v>
      </c>
      <c r="O180" s="97">
        <v>1.0</v>
      </c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>
      <c r="A181" s="94" t="s">
        <v>86</v>
      </c>
      <c r="B181" s="94" t="s">
        <v>1474</v>
      </c>
      <c r="C181" s="97">
        <v>1.0</v>
      </c>
      <c r="D181" s="97" t="s">
        <v>624</v>
      </c>
      <c r="E181" s="138">
        <v>14.0</v>
      </c>
      <c r="F181" s="97">
        <v>14.0</v>
      </c>
      <c r="G181" s="97">
        <v>14.0</v>
      </c>
      <c r="H181" s="97">
        <v>14.0</v>
      </c>
      <c r="I181" s="97">
        <v>6.0</v>
      </c>
      <c r="J181" s="97">
        <v>4.0</v>
      </c>
      <c r="K181" s="97" t="s">
        <v>624</v>
      </c>
      <c r="L181" s="97" t="s">
        <v>624</v>
      </c>
      <c r="M181" s="97" t="s">
        <v>624</v>
      </c>
      <c r="N181" s="97" t="s">
        <v>624</v>
      </c>
      <c r="O181" s="97" t="s">
        <v>624</v>
      </c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>
      <c r="A182" s="94" t="s">
        <v>59</v>
      </c>
      <c r="B182" s="94" t="s">
        <v>332</v>
      </c>
      <c r="C182" s="97" t="s">
        <v>624</v>
      </c>
      <c r="D182" s="97" t="s">
        <v>624</v>
      </c>
      <c r="E182" s="138">
        <v>3.0</v>
      </c>
      <c r="F182" s="97">
        <v>3.0</v>
      </c>
      <c r="G182" s="97">
        <v>3.0</v>
      </c>
      <c r="H182" s="97">
        <v>3.0</v>
      </c>
      <c r="I182" s="97">
        <v>3.0</v>
      </c>
      <c r="J182" s="97">
        <v>2.0</v>
      </c>
      <c r="K182" s="97">
        <v>2.0</v>
      </c>
      <c r="L182" s="97">
        <v>2.0</v>
      </c>
      <c r="M182" s="97">
        <v>2.0</v>
      </c>
      <c r="N182" s="97">
        <v>2.0</v>
      </c>
      <c r="O182" s="97" t="s">
        <v>624</v>
      </c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>
      <c r="A183" s="94" t="s">
        <v>279</v>
      </c>
      <c r="B183" s="94" t="s">
        <v>962</v>
      </c>
      <c r="C183" s="97" t="s">
        <v>624</v>
      </c>
      <c r="D183" s="97" t="s">
        <v>624</v>
      </c>
      <c r="E183" s="138">
        <v>112.0</v>
      </c>
      <c r="F183" s="97">
        <v>112.0</v>
      </c>
      <c r="G183" s="97">
        <v>112.0</v>
      </c>
      <c r="H183" s="97">
        <v>112.0</v>
      </c>
      <c r="I183" s="97">
        <v>98.0</v>
      </c>
      <c r="J183" s="97">
        <v>9.0</v>
      </c>
      <c r="K183" s="97" t="s">
        <v>624</v>
      </c>
      <c r="L183" s="97" t="s">
        <v>624</v>
      </c>
      <c r="M183" s="97" t="s">
        <v>624</v>
      </c>
      <c r="N183" s="97" t="s">
        <v>624</v>
      </c>
      <c r="O183" s="97" t="s">
        <v>624</v>
      </c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>
      <c r="A184" s="94" t="s">
        <v>862</v>
      </c>
      <c r="B184" s="94" t="s">
        <v>863</v>
      </c>
      <c r="C184" s="97" t="s">
        <v>624</v>
      </c>
      <c r="D184" s="97" t="s">
        <v>624</v>
      </c>
      <c r="E184" s="138">
        <v>9.0</v>
      </c>
      <c r="F184" s="97">
        <v>9.0</v>
      </c>
      <c r="G184" s="97">
        <v>9.0</v>
      </c>
      <c r="H184" s="97">
        <v>9.0</v>
      </c>
      <c r="I184" s="97">
        <v>6.0</v>
      </c>
      <c r="J184" s="97" t="s">
        <v>624</v>
      </c>
      <c r="K184" s="97" t="s">
        <v>624</v>
      </c>
      <c r="L184" s="97" t="s">
        <v>624</v>
      </c>
      <c r="M184" s="97" t="s">
        <v>624</v>
      </c>
      <c r="N184" s="97" t="s">
        <v>624</v>
      </c>
      <c r="O184" s="97" t="s">
        <v>624</v>
      </c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>
      <c r="A185" s="94" t="s">
        <v>365</v>
      </c>
      <c r="B185" s="94" t="s">
        <v>2008</v>
      </c>
      <c r="C185" s="97" t="s">
        <v>624</v>
      </c>
      <c r="D185" s="97" t="s">
        <v>624</v>
      </c>
      <c r="E185" s="138">
        <v>45.0</v>
      </c>
      <c r="F185" s="97">
        <v>45.0</v>
      </c>
      <c r="G185" s="97">
        <v>45.0</v>
      </c>
      <c r="H185" s="97">
        <v>45.0</v>
      </c>
      <c r="I185" s="97">
        <v>38.0</v>
      </c>
      <c r="J185" s="97">
        <v>24.0</v>
      </c>
      <c r="K185" s="97">
        <v>12.0</v>
      </c>
      <c r="L185" s="97">
        <v>9.0</v>
      </c>
      <c r="M185" s="97">
        <v>1.0</v>
      </c>
      <c r="N185" s="97">
        <v>1.0</v>
      </c>
      <c r="O185" s="97">
        <v>1.0</v>
      </c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>
      <c r="A186" s="94" t="s">
        <v>86</v>
      </c>
      <c r="B186" s="94" t="s">
        <v>380</v>
      </c>
      <c r="C186" s="97" t="s">
        <v>624</v>
      </c>
      <c r="D186" s="97" t="s">
        <v>624</v>
      </c>
      <c r="E186" s="138">
        <v>6.0</v>
      </c>
      <c r="F186" s="97">
        <v>6.0</v>
      </c>
      <c r="G186" s="97">
        <v>6.0</v>
      </c>
      <c r="H186" s="97">
        <v>6.0</v>
      </c>
      <c r="I186" s="97">
        <v>5.0</v>
      </c>
      <c r="J186" s="97">
        <v>3.0</v>
      </c>
      <c r="K186" s="97">
        <v>3.0</v>
      </c>
      <c r="L186" s="97">
        <v>2.0</v>
      </c>
      <c r="M186" s="97" t="s">
        <v>624</v>
      </c>
      <c r="N186" s="97" t="s">
        <v>624</v>
      </c>
      <c r="O186" s="97" t="s">
        <v>624</v>
      </c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>
      <c r="A187" s="94" t="s">
        <v>287</v>
      </c>
      <c r="B187" s="94" t="s">
        <v>289</v>
      </c>
      <c r="C187" s="97">
        <v>1.0</v>
      </c>
      <c r="D187" s="97">
        <v>1.0</v>
      </c>
      <c r="E187" s="138">
        <v>1.0</v>
      </c>
      <c r="F187" s="97">
        <v>1.0</v>
      </c>
      <c r="G187" s="97">
        <v>1.0</v>
      </c>
      <c r="H187" s="97">
        <v>1.0</v>
      </c>
      <c r="I187" s="97">
        <v>1.0</v>
      </c>
      <c r="J187" s="97" t="s">
        <v>624</v>
      </c>
      <c r="K187" s="97" t="s">
        <v>624</v>
      </c>
      <c r="L187" s="97" t="s">
        <v>624</v>
      </c>
      <c r="M187" s="97" t="s">
        <v>624</v>
      </c>
      <c r="N187" s="97" t="s">
        <v>624</v>
      </c>
      <c r="O187" s="97" t="s">
        <v>624</v>
      </c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>
      <c r="A188" s="94" t="s">
        <v>86</v>
      </c>
      <c r="B188" s="94" t="s">
        <v>241</v>
      </c>
      <c r="C188" s="97">
        <v>3.0</v>
      </c>
      <c r="D188" s="97" t="s">
        <v>624</v>
      </c>
      <c r="E188" s="138">
        <v>5.0</v>
      </c>
      <c r="F188" s="97">
        <v>5.0</v>
      </c>
      <c r="G188" s="97">
        <v>5.0</v>
      </c>
      <c r="H188" s="97">
        <v>5.0</v>
      </c>
      <c r="I188" s="97">
        <v>4.0</v>
      </c>
      <c r="J188" s="97">
        <v>4.0</v>
      </c>
      <c r="K188" s="97">
        <v>3.0</v>
      </c>
      <c r="L188" s="97">
        <v>2.0</v>
      </c>
      <c r="M188" s="97">
        <v>2.0</v>
      </c>
      <c r="N188" s="97">
        <v>2.0</v>
      </c>
      <c r="O188" s="97" t="s">
        <v>624</v>
      </c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>
      <c r="A189" s="94" t="s">
        <v>86</v>
      </c>
      <c r="B189" s="94" t="s">
        <v>2013</v>
      </c>
      <c r="C189" s="97" t="s">
        <v>624</v>
      </c>
      <c r="D189" s="97" t="s">
        <v>624</v>
      </c>
      <c r="E189" s="138">
        <v>18.0</v>
      </c>
      <c r="F189" s="97">
        <v>18.0</v>
      </c>
      <c r="G189" s="97">
        <v>18.0</v>
      </c>
      <c r="H189" s="97">
        <v>18.0</v>
      </c>
      <c r="I189" s="97">
        <v>17.0</v>
      </c>
      <c r="J189" s="97">
        <v>5.0</v>
      </c>
      <c r="K189" s="97" t="s">
        <v>624</v>
      </c>
      <c r="L189" s="97" t="s">
        <v>624</v>
      </c>
      <c r="M189" s="97" t="s">
        <v>624</v>
      </c>
      <c r="N189" s="97" t="s">
        <v>624</v>
      </c>
      <c r="O189" s="97" t="s">
        <v>624</v>
      </c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>
      <c r="A190" s="94" t="s">
        <v>86</v>
      </c>
      <c r="B190" s="94" t="s">
        <v>778</v>
      </c>
      <c r="C190" s="97" t="s">
        <v>624</v>
      </c>
      <c r="D190" s="97" t="s">
        <v>624</v>
      </c>
      <c r="E190" s="138">
        <v>13.0</v>
      </c>
      <c r="F190" s="97">
        <v>13.0</v>
      </c>
      <c r="G190" s="97">
        <v>13.0</v>
      </c>
      <c r="H190" s="97">
        <v>13.0</v>
      </c>
      <c r="I190" s="97">
        <v>11.0</v>
      </c>
      <c r="J190" s="97">
        <v>10.0</v>
      </c>
      <c r="K190" s="97">
        <v>7.0</v>
      </c>
      <c r="L190" s="97">
        <v>5.0</v>
      </c>
      <c r="M190" s="97">
        <v>3.0</v>
      </c>
      <c r="N190" s="97">
        <v>1.0</v>
      </c>
      <c r="O190" s="97" t="s">
        <v>624</v>
      </c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>
      <c r="A191" s="94" t="s">
        <v>842</v>
      </c>
      <c r="B191" s="94" t="s">
        <v>1482</v>
      </c>
      <c r="C191" s="97">
        <v>6.0</v>
      </c>
      <c r="D191" s="97">
        <v>3.0</v>
      </c>
      <c r="E191" s="138">
        <v>6.0</v>
      </c>
      <c r="F191" s="97">
        <v>6.0</v>
      </c>
      <c r="G191" s="97">
        <v>6.0</v>
      </c>
      <c r="H191" s="97">
        <v>6.0</v>
      </c>
      <c r="I191" s="97">
        <v>5.0</v>
      </c>
      <c r="J191" s="97">
        <v>1.0</v>
      </c>
      <c r="K191" s="97" t="s">
        <v>624</v>
      </c>
      <c r="L191" s="97" t="s">
        <v>624</v>
      </c>
      <c r="M191" s="97" t="s">
        <v>624</v>
      </c>
      <c r="N191" s="97" t="s">
        <v>624</v>
      </c>
      <c r="O191" s="97" t="s">
        <v>624</v>
      </c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>
      <c r="A192" s="94" t="s">
        <v>625</v>
      </c>
      <c r="B192" s="94" t="s">
        <v>997</v>
      </c>
      <c r="C192" s="97" t="s">
        <v>624</v>
      </c>
      <c r="D192" s="97" t="s">
        <v>624</v>
      </c>
      <c r="E192" s="138">
        <v>35.0</v>
      </c>
      <c r="F192" s="97">
        <v>35.0</v>
      </c>
      <c r="G192" s="97">
        <v>35.0</v>
      </c>
      <c r="H192" s="97">
        <v>35.0</v>
      </c>
      <c r="I192" s="97">
        <v>34.0</v>
      </c>
      <c r="J192" s="97">
        <v>34.0</v>
      </c>
      <c r="K192" s="97">
        <v>34.0</v>
      </c>
      <c r="L192" s="97">
        <v>33.0</v>
      </c>
      <c r="M192" s="97">
        <v>33.0</v>
      </c>
      <c r="N192" s="97">
        <v>22.0</v>
      </c>
      <c r="O192" s="97">
        <v>16.0</v>
      </c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>
      <c r="A193" s="94" t="s">
        <v>129</v>
      </c>
      <c r="B193" s="94" t="s">
        <v>2019</v>
      </c>
      <c r="C193" s="97" t="s">
        <v>624</v>
      </c>
      <c r="D193" s="97" t="s">
        <v>624</v>
      </c>
      <c r="E193" s="138">
        <v>3.0</v>
      </c>
      <c r="F193" s="97">
        <v>3.0</v>
      </c>
      <c r="G193" s="97">
        <v>3.0</v>
      </c>
      <c r="H193" s="97">
        <v>3.0</v>
      </c>
      <c r="I193" s="97">
        <v>2.0</v>
      </c>
      <c r="J193" s="97">
        <v>1.0</v>
      </c>
      <c r="K193" s="97" t="s">
        <v>624</v>
      </c>
      <c r="L193" s="97" t="s">
        <v>624</v>
      </c>
      <c r="M193" s="97" t="s">
        <v>624</v>
      </c>
      <c r="N193" s="97" t="s">
        <v>624</v>
      </c>
      <c r="O193" s="97" t="s">
        <v>624</v>
      </c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>
      <c r="A194" s="94" t="s">
        <v>517</v>
      </c>
      <c r="B194" s="94" t="s">
        <v>581</v>
      </c>
      <c r="C194" s="97" t="s">
        <v>624</v>
      </c>
      <c r="D194" s="97" t="s">
        <v>624</v>
      </c>
      <c r="E194" s="138">
        <v>16.0</v>
      </c>
      <c r="F194" s="97">
        <v>16.0</v>
      </c>
      <c r="G194" s="97">
        <v>16.0</v>
      </c>
      <c r="H194" s="97">
        <v>16.0</v>
      </c>
      <c r="I194" s="97">
        <v>15.0</v>
      </c>
      <c r="J194" s="97">
        <v>10.0</v>
      </c>
      <c r="K194" s="97">
        <v>10.0</v>
      </c>
      <c r="L194" s="97">
        <v>5.0</v>
      </c>
      <c r="M194" s="97">
        <v>4.0</v>
      </c>
      <c r="N194" s="97">
        <v>4.0</v>
      </c>
      <c r="O194" s="97">
        <v>1.0</v>
      </c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>
      <c r="A195" s="94" t="s">
        <v>842</v>
      </c>
      <c r="B195" s="94" t="s">
        <v>2023</v>
      </c>
      <c r="C195" s="97" t="s">
        <v>624</v>
      </c>
      <c r="D195" s="97" t="s">
        <v>624</v>
      </c>
      <c r="E195" s="138">
        <v>36.0</v>
      </c>
      <c r="F195" s="97">
        <v>36.0</v>
      </c>
      <c r="G195" s="97">
        <v>36.0</v>
      </c>
      <c r="H195" s="97">
        <v>36.0</v>
      </c>
      <c r="I195" s="97">
        <v>36.0</v>
      </c>
      <c r="J195" s="97">
        <v>34.0</v>
      </c>
      <c r="K195" s="97">
        <v>34.0</v>
      </c>
      <c r="L195" s="97">
        <v>21.0</v>
      </c>
      <c r="M195" s="97">
        <v>20.0</v>
      </c>
      <c r="N195" s="97">
        <v>16.0</v>
      </c>
      <c r="O195" s="97">
        <v>11.0</v>
      </c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>
      <c r="A196" s="94" t="s">
        <v>2027</v>
      </c>
      <c r="B196" s="94" t="s">
        <v>2029</v>
      </c>
      <c r="C196" s="97" t="s">
        <v>624</v>
      </c>
      <c r="D196" s="97" t="s">
        <v>624</v>
      </c>
      <c r="E196" s="138">
        <v>7.0</v>
      </c>
      <c r="F196" s="97">
        <v>7.0</v>
      </c>
      <c r="G196" s="97">
        <v>7.0</v>
      </c>
      <c r="H196" s="97">
        <v>7.0</v>
      </c>
      <c r="I196" s="97">
        <v>7.0</v>
      </c>
      <c r="J196" s="97">
        <v>3.0</v>
      </c>
      <c r="K196" s="97">
        <v>2.0</v>
      </c>
      <c r="L196" s="97">
        <v>2.0</v>
      </c>
      <c r="M196" s="97" t="s">
        <v>624</v>
      </c>
      <c r="N196" s="97" t="s">
        <v>624</v>
      </c>
      <c r="O196" s="97" t="s">
        <v>624</v>
      </c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>
      <c r="A197" s="94" t="s">
        <v>517</v>
      </c>
      <c r="B197" s="94" t="s">
        <v>2032</v>
      </c>
      <c r="C197" s="97" t="s">
        <v>624</v>
      </c>
      <c r="D197" s="97" t="s">
        <v>624</v>
      </c>
      <c r="E197" s="138">
        <v>31.0</v>
      </c>
      <c r="F197" s="97">
        <v>31.0</v>
      </c>
      <c r="G197" s="97">
        <v>31.0</v>
      </c>
      <c r="H197" s="97">
        <v>31.0</v>
      </c>
      <c r="I197" s="97">
        <v>31.0</v>
      </c>
      <c r="J197" s="97">
        <v>19.0</v>
      </c>
      <c r="K197" s="97">
        <v>3.0</v>
      </c>
      <c r="L197" s="97">
        <v>2.0</v>
      </c>
      <c r="M197" s="97" t="s">
        <v>624</v>
      </c>
      <c r="N197" s="97" t="s">
        <v>624</v>
      </c>
      <c r="O197" s="97" t="s">
        <v>624</v>
      </c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>
      <c r="A198" s="94" t="s">
        <v>86</v>
      </c>
      <c r="B198" s="94" t="s">
        <v>2037</v>
      </c>
      <c r="C198" s="97" t="s">
        <v>624</v>
      </c>
      <c r="D198" s="97" t="s">
        <v>624</v>
      </c>
      <c r="E198" s="138">
        <v>4.0</v>
      </c>
      <c r="F198" s="97">
        <v>4.0</v>
      </c>
      <c r="G198" s="97">
        <v>4.0</v>
      </c>
      <c r="H198" s="97">
        <v>4.0</v>
      </c>
      <c r="I198" s="97">
        <v>4.0</v>
      </c>
      <c r="J198" s="97">
        <v>4.0</v>
      </c>
      <c r="K198" s="97">
        <v>4.0</v>
      </c>
      <c r="L198" s="97">
        <v>4.0</v>
      </c>
      <c r="M198" s="97">
        <v>4.0</v>
      </c>
      <c r="N198" s="97">
        <v>4.0</v>
      </c>
      <c r="O198" s="97">
        <v>4.0</v>
      </c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>
      <c r="A199" s="94" t="s">
        <v>301</v>
      </c>
      <c r="B199" s="94" t="s">
        <v>304</v>
      </c>
      <c r="C199" s="97" t="s">
        <v>624</v>
      </c>
      <c r="D199" s="97" t="s">
        <v>624</v>
      </c>
      <c r="E199" s="138">
        <v>6.0</v>
      </c>
      <c r="F199" s="97">
        <v>6.0</v>
      </c>
      <c r="G199" s="97">
        <v>6.0</v>
      </c>
      <c r="H199" s="97">
        <v>6.0</v>
      </c>
      <c r="I199" s="97">
        <v>6.0</v>
      </c>
      <c r="J199" s="97">
        <v>5.0</v>
      </c>
      <c r="K199" s="97">
        <v>5.0</v>
      </c>
      <c r="L199" s="97">
        <v>5.0</v>
      </c>
      <c r="M199" s="97">
        <v>3.0</v>
      </c>
      <c r="N199" s="97" t="s">
        <v>624</v>
      </c>
      <c r="O199" s="97" t="s">
        <v>624</v>
      </c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>
      <c r="A200" s="94" t="s">
        <v>842</v>
      </c>
      <c r="B200" s="94" t="s">
        <v>873</v>
      </c>
      <c r="C200" s="97">
        <v>5.0</v>
      </c>
      <c r="D200" s="97">
        <v>3.0</v>
      </c>
      <c r="E200" s="138">
        <v>3.0</v>
      </c>
      <c r="F200" s="97">
        <v>3.0</v>
      </c>
      <c r="G200" s="97">
        <v>3.0</v>
      </c>
      <c r="H200" s="97">
        <v>3.0</v>
      </c>
      <c r="I200" s="97">
        <v>3.0</v>
      </c>
      <c r="J200" s="97">
        <v>1.0</v>
      </c>
      <c r="K200" s="97" t="s">
        <v>624</v>
      </c>
      <c r="L200" s="97" t="s">
        <v>624</v>
      </c>
      <c r="M200" s="97" t="s">
        <v>624</v>
      </c>
      <c r="N200" s="97" t="s">
        <v>624</v>
      </c>
      <c r="O200" s="97" t="s">
        <v>624</v>
      </c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>
      <c r="A201" s="94" t="s">
        <v>936</v>
      </c>
      <c r="B201" s="94" t="s">
        <v>2042</v>
      </c>
      <c r="C201" s="97" t="s">
        <v>624</v>
      </c>
      <c r="D201" s="97" t="s">
        <v>624</v>
      </c>
      <c r="E201" s="138">
        <v>5.0</v>
      </c>
      <c r="F201" s="97">
        <v>5.0</v>
      </c>
      <c r="G201" s="97">
        <v>5.0</v>
      </c>
      <c r="H201" s="97">
        <v>5.0</v>
      </c>
      <c r="I201" s="97">
        <v>5.0</v>
      </c>
      <c r="J201" s="97">
        <v>1.0</v>
      </c>
      <c r="K201" s="97">
        <v>1.0</v>
      </c>
      <c r="L201" s="97">
        <v>1.0</v>
      </c>
      <c r="M201" s="97">
        <v>1.0</v>
      </c>
      <c r="N201" s="97" t="s">
        <v>624</v>
      </c>
      <c r="O201" s="97" t="s">
        <v>624</v>
      </c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>
      <c r="A202" s="94" t="s">
        <v>301</v>
      </c>
      <c r="B202" s="94" t="s">
        <v>742</v>
      </c>
      <c r="C202" s="97" t="s">
        <v>624</v>
      </c>
      <c r="D202" s="97" t="s">
        <v>624</v>
      </c>
      <c r="E202" s="138">
        <v>13.0</v>
      </c>
      <c r="F202" s="97">
        <v>13.0</v>
      </c>
      <c r="G202" s="97">
        <v>13.0</v>
      </c>
      <c r="H202" s="97">
        <v>13.0</v>
      </c>
      <c r="I202" s="97">
        <v>13.0</v>
      </c>
      <c r="J202" s="97">
        <v>10.0</v>
      </c>
      <c r="K202" s="97">
        <v>2.0</v>
      </c>
      <c r="L202" s="97">
        <v>2.0</v>
      </c>
      <c r="M202" s="97">
        <v>2.0</v>
      </c>
      <c r="N202" s="97" t="s">
        <v>624</v>
      </c>
      <c r="O202" s="97" t="s">
        <v>624</v>
      </c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>
      <c r="A203" s="94" t="s">
        <v>517</v>
      </c>
      <c r="B203" s="94" t="s">
        <v>836</v>
      </c>
      <c r="C203" s="97" t="s">
        <v>624</v>
      </c>
      <c r="D203" s="97" t="s">
        <v>624</v>
      </c>
      <c r="E203" s="138">
        <v>18.0</v>
      </c>
      <c r="F203" s="97">
        <v>18.0</v>
      </c>
      <c r="G203" s="97">
        <v>18.0</v>
      </c>
      <c r="H203" s="97">
        <v>18.0</v>
      </c>
      <c r="I203" s="97">
        <v>18.0</v>
      </c>
      <c r="J203" s="97">
        <v>17.0</v>
      </c>
      <c r="K203" s="97">
        <v>16.0</v>
      </c>
      <c r="L203" s="97">
        <v>14.0</v>
      </c>
      <c r="M203" s="97">
        <v>5.0</v>
      </c>
      <c r="N203" s="97">
        <v>5.0</v>
      </c>
      <c r="O203" s="97">
        <v>4.0</v>
      </c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>
      <c r="A204" s="94" t="s">
        <v>301</v>
      </c>
      <c r="B204" s="94" t="s">
        <v>302</v>
      </c>
      <c r="C204" s="97">
        <v>3.0</v>
      </c>
      <c r="D204" s="97" t="s">
        <v>624</v>
      </c>
      <c r="E204" s="138">
        <v>5.0</v>
      </c>
      <c r="F204" s="97">
        <v>5.0</v>
      </c>
      <c r="G204" s="97">
        <v>5.0</v>
      </c>
      <c r="H204" s="97">
        <v>5.0</v>
      </c>
      <c r="I204" s="97">
        <v>5.0</v>
      </c>
      <c r="J204" s="97">
        <v>3.0</v>
      </c>
      <c r="K204" s="97">
        <v>1.0</v>
      </c>
      <c r="L204" s="97">
        <v>1.0</v>
      </c>
      <c r="M204" s="97">
        <v>1.0</v>
      </c>
      <c r="N204" s="97" t="s">
        <v>624</v>
      </c>
      <c r="O204" s="97" t="s">
        <v>624</v>
      </c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>
      <c r="A205" s="94" t="s">
        <v>842</v>
      </c>
      <c r="B205" s="94" t="s">
        <v>856</v>
      </c>
      <c r="C205" s="97" t="s">
        <v>624</v>
      </c>
      <c r="D205" s="97" t="s">
        <v>624</v>
      </c>
      <c r="E205" s="138">
        <v>13.0</v>
      </c>
      <c r="F205" s="97">
        <v>13.0</v>
      </c>
      <c r="G205" s="97">
        <v>13.0</v>
      </c>
      <c r="H205" s="97">
        <v>13.0</v>
      </c>
      <c r="I205" s="97">
        <v>13.0</v>
      </c>
      <c r="J205" s="97">
        <v>11.0</v>
      </c>
      <c r="K205" s="97">
        <v>10.0</v>
      </c>
      <c r="L205" s="97">
        <v>10.0</v>
      </c>
      <c r="M205" s="97">
        <v>10.0</v>
      </c>
      <c r="N205" s="97">
        <v>9.0</v>
      </c>
      <c r="O205" s="97">
        <v>6.0</v>
      </c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>
      <c r="A206" s="94" t="s">
        <v>882</v>
      </c>
      <c r="B206" s="94" t="s">
        <v>2051</v>
      </c>
      <c r="C206" s="97" t="s">
        <v>624</v>
      </c>
      <c r="D206" s="97" t="s">
        <v>624</v>
      </c>
      <c r="E206" s="138" t="s">
        <v>2438</v>
      </c>
      <c r="F206" s="97">
        <v>0.0</v>
      </c>
      <c r="G206" s="97">
        <v>0.0</v>
      </c>
      <c r="H206" s="97">
        <v>0.0</v>
      </c>
      <c r="I206" s="97">
        <v>0.0</v>
      </c>
      <c r="J206" s="97" t="s">
        <v>624</v>
      </c>
      <c r="K206" s="97" t="s">
        <v>624</v>
      </c>
      <c r="L206" s="97" t="s">
        <v>624</v>
      </c>
      <c r="M206" s="97" t="s">
        <v>624</v>
      </c>
      <c r="N206" s="97" t="s">
        <v>624</v>
      </c>
      <c r="O206" s="97" t="s">
        <v>624</v>
      </c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>
      <c r="A207" s="94" t="s">
        <v>86</v>
      </c>
      <c r="B207" s="94" t="s">
        <v>935</v>
      </c>
      <c r="C207" s="97">
        <v>1.0</v>
      </c>
      <c r="D207" s="97" t="s">
        <v>624</v>
      </c>
      <c r="E207" s="138">
        <v>10.0</v>
      </c>
      <c r="F207" s="97">
        <v>10.0</v>
      </c>
      <c r="G207" s="97">
        <v>10.0</v>
      </c>
      <c r="H207" s="97">
        <v>10.0</v>
      </c>
      <c r="I207" s="97">
        <v>10.0</v>
      </c>
      <c r="J207" s="97">
        <v>9.0</v>
      </c>
      <c r="K207" s="97">
        <v>9.0</v>
      </c>
      <c r="L207" s="97">
        <v>9.0</v>
      </c>
      <c r="M207" s="97">
        <v>7.0</v>
      </c>
      <c r="N207" s="97">
        <v>7.0</v>
      </c>
      <c r="O207" s="97">
        <v>6.0</v>
      </c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>
      <c r="A208" s="94" t="s">
        <v>850</v>
      </c>
      <c r="B208" s="94" t="s">
        <v>851</v>
      </c>
      <c r="C208" s="97">
        <v>3.0</v>
      </c>
      <c r="D208" s="97">
        <v>0.0</v>
      </c>
      <c r="E208" s="138">
        <v>16.0</v>
      </c>
      <c r="F208" s="97">
        <v>16.0</v>
      </c>
      <c r="G208" s="97">
        <v>16.0</v>
      </c>
      <c r="H208" s="97">
        <v>16.0</v>
      </c>
      <c r="I208" s="97">
        <v>16.0</v>
      </c>
      <c r="J208" s="97">
        <v>15.0</v>
      </c>
      <c r="K208" s="97" t="s">
        <v>624</v>
      </c>
      <c r="L208" s="97" t="s">
        <v>624</v>
      </c>
      <c r="M208" s="97" t="s">
        <v>624</v>
      </c>
      <c r="N208" s="97" t="s">
        <v>624</v>
      </c>
      <c r="O208" s="97" t="s">
        <v>624</v>
      </c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>
      <c r="A209" s="94" t="s">
        <v>562</v>
      </c>
      <c r="B209" s="94" t="s">
        <v>563</v>
      </c>
      <c r="C209" s="97" t="s">
        <v>624</v>
      </c>
      <c r="D209" s="97" t="s">
        <v>624</v>
      </c>
      <c r="E209" s="138">
        <v>2.0</v>
      </c>
      <c r="F209" s="97">
        <v>2.0</v>
      </c>
      <c r="G209" s="97">
        <v>2.0</v>
      </c>
      <c r="H209" s="97">
        <v>2.0</v>
      </c>
      <c r="I209" s="97">
        <v>2.0</v>
      </c>
      <c r="J209" s="97">
        <v>2.0</v>
      </c>
      <c r="K209" s="97" t="s">
        <v>624</v>
      </c>
      <c r="L209" s="97" t="s">
        <v>624</v>
      </c>
      <c r="M209" s="97" t="s">
        <v>624</v>
      </c>
      <c r="N209" s="97" t="s">
        <v>624</v>
      </c>
      <c r="O209" s="97" t="s">
        <v>624</v>
      </c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>
      <c r="A210" s="94">
        <v>6889450.0</v>
      </c>
      <c r="B210" s="94" t="s">
        <v>1043</v>
      </c>
      <c r="C210" s="97" t="s">
        <v>624</v>
      </c>
      <c r="D210" s="97" t="s">
        <v>624</v>
      </c>
      <c r="E210" s="138">
        <v>1.0</v>
      </c>
      <c r="F210" s="97">
        <v>1.0</v>
      </c>
      <c r="G210" s="97">
        <v>1.0</v>
      </c>
      <c r="H210" s="97">
        <v>1.0</v>
      </c>
      <c r="I210" s="97">
        <v>1.0</v>
      </c>
      <c r="J210" s="97">
        <v>1.0</v>
      </c>
      <c r="K210" s="97" t="s">
        <v>624</v>
      </c>
      <c r="L210" s="97" t="s">
        <v>624</v>
      </c>
      <c r="M210" s="97" t="s">
        <v>624</v>
      </c>
      <c r="N210" s="97" t="s">
        <v>624</v>
      </c>
      <c r="O210" s="97" t="s">
        <v>624</v>
      </c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>
      <c r="A211" s="94" t="s">
        <v>517</v>
      </c>
      <c r="B211" s="94" t="s">
        <v>1819</v>
      </c>
      <c r="C211" s="97" t="s">
        <v>624</v>
      </c>
      <c r="D211" s="97" t="s">
        <v>624</v>
      </c>
      <c r="E211" s="138">
        <v>1.0</v>
      </c>
      <c r="F211" s="97">
        <v>1.0</v>
      </c>
      <c r="G211" s="97">
        <v>1.0</v>
      </c>
      <c r="H211" s="97">
        <v>1.0</v>
      </c>
      <c r="I211" s="97">
        <v>1.0</v>
      </c>
      <c r="J211" s="97">
        <v>1.0</v>
      </c>
      <c r="K211" s="97" t="s">
        <v>624</v>
      </c>
      <c r="L211" s="97" t="s">
        <v>624</v>
      </c>
      <c r="M211" s="97" t="s">
        <v>624</v>
      </c>
      <c r="N211" s="97" t="s">
        <v>624</v>
      </c>
      <c r="O211" s="97" t="s">
        <v>624</v>
      </c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>
      <c r="A212" s="94" t="s">
        <v>670</v>
      </c>
      <c r="B212" s="94" t="s">
        <v>829</v>
      </c>
      <c r="C212" s="97" t="s">
        <v>624</v>
      </c>
      <c r="D212" s="97" t="s">
        <v>624</v>
      </c>
      <c r="E212" s="138">
        <v>44.0</v>
      </c>
      <c r="F212" s="97">
        <v>44.0</v>
      </c>
      <c r="G212" s="97">
        <v>44.0</v>
      </c>
      <c r="H212" s="97">
        <v>44.0</v>
      </c>
      <c r="I212" s="97">
        <v>44.0</v>
      </c>
      <c r="J212" s="97">
        <v>44.0</v>
      </c>
      <c r="K212" s="97">
        <v>34.0</v>
      </c>
      <c r="L212" s="97">
        <v>25.0</v>
      </c>
      <c r="M212" s="97" t="s">
        <v>624</v>
      </c>
      <c r="N212" s="97" t="s">
        <v>624</v>
      </c>
      <c r="O212" s="97" t="s">
        <v>624</v>
      </c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>
      <c r="A213" s="94" t="s">
        <v>842</v>
      </c>
      <c r="B213" s="94" t="s">
        <v>2068</v>
      </c>
      <c r="C213" s="97" t="s">
        <v>624</v>
      </c>
      <c r="D213" s="97" t="s">
        <v>624</v>
      </c>
      <c r="E213" s="138">
        <v>39.0</v>
      </c>
      <c r="F213" s="97">
        <v>39.0</v>
      </c>
      <c r="G213" s="97">
        <v>39.0</v>
      </c>
      <c r="H213" s="97">
        <v>39.0</v>
      </c>
      <c r="I213" s="97">
        <v>39.0</v>
      </c>
      <c r="J213" s="97">
        <v>39.0</v>
      </c>
      <c r="K213" s="97">
        <v>38.0</v>
      </c>
      <c r="L213" s="97">
        <v>32.0</v>
      </c>
      <c r="M213" s="97">
        <v>21.0</v>
      </c>
      <c r="N213" s="97">
        <v>11.0</v>
      </c>
      <c r="O213" s="97">
        <v>7.0</v>
      </c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>
      <c r="A214" s="94" t="s">
        <v>86</v>
      </c>
      <c r="B214" s="94" t="s">
        <v>2070</v>
      </c>
      <c r="C214" s="97" t="s">
        <v>624</v>
      </c>
      <c r="D214" s="97" t="s">
        <v>624</v>
      </c>
      <c r="E214" s="138">
        <v>47.0</v>
      </c>
      <c r="F214" s="97">
        <v>47.0</v>
      </c>
      <c r="G214" s="97">
        <v>47.0</v>
      </c>
      <c r="H214" s="97">
        <v>47.0</v>
      </c>
      <c r="I214" s="97">
        <v>47.0</v>
      </c>
      <c r="J214" s="97">
        <v>47.0</v>
      </c>
      <c r="K214" s="97">
        <v>32.0</v>
      </c>
      <c r="L214" s="97">
        <v>25.0</v>
      </c>
      <c r="M214" s="97" t="s">
        <v>624</v>
      </c>
      <c r="N214" s="97" t="s">
        <v>624</v>
      </c>
      <c r="O214" s="97" t="s">
        <v>624</v>
      </c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>
      <c r="A215" s="94" t="s">
        <v>1495</v>
      </c>
      <c r="B215" s="94" t="s">
        <v>1497</v>
      </c>
      <c r="C215" s="97">
        <v>2.0</v>
      </c>
      <c r="D215" s="97">
        <v>2.0</v>
      </c>
      <c r="E215" s="138">
        <v>3.0</v>
      </c>
      <c r="F215" s="97">
        <v>3.0</v>
      </c>
      <c r="G215" s="97">
        <v>3.0</v>
      </c>
      <c r="H215" s="97">
        <v>3.0</v>
      </c>
      <c r="I215" s="97">
        <v>3.0</v>
      </c>
      <c r="J215" s="97">
        <v>3.0</v>
      </c>
      <c r="K215" s="97">
        <v>1.0</v>
      </c>
      <c r="L215" s="97">
        <v>1.0</v>
      </c>
      <c r="M215" s="97">
        <v>1.0</v>
      </c>
      <c r="N215" s="97" t="s">
        <v>624</v>
      </c>
      <c r="O215" s="97" t="s">
        <v>624</v>
      </c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>
      <c r="A216" s="94" t="s">
        <v>455</v>
      </c>
      <c r="B216" s="94" t="s">
        <v>801</v>
      </c>
      <c r="C216" s="97" t="s">
        <v>624</v>
      </c>
      <c r="D216" s="97" t="s">
        <v>624</v>
      </c>
      <c r="E216" s="138">
        <v>45.0</v>
      </c>
      <c r="F216" s="97">
        <v>45.0</v>
      </c>
      <c r="G216" s="97">
        <v>45.0</v>
      </c>
      <c r="H216" s="97">
        <v>45.0</v>
      </c>
      <c r="I216" s="97">
        <v>45.0</v>
      </c>
      <c r="J216" s="97">
        <v>45.0</v>
      </c>
      <c r="K216" s="97">
        <v>40.0</v>
      </c>
      <c r="L216" s="97">
        <v>32.0</v>
      </c>
      <c r="M216" s="97">
        <v>20.0</v>
      </c>
      <c r="N216" s="97">
        <v>7.0</v>
      </c>
      <c r="O216" s="97">
        <v>3.0</v>
      </c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>
      <c r="A217" s="94" t="s">
        <v>94</v>
      </c>
      <c r="B217" s="94" t="s">
        <v>2074</v>
      </c>
      <c r="C217" s="97" t="s">
        <v>624</v>
      </c>
      <c r="D217" s="97" t="s">
        <v>624</v>
      </c>
      <c r="E217" s="138">
        <v>31.0</v>
      </c>
      <c r="F217" s="97">
        <v>31.0</v>
      </c>
      <c r="G217" s="97">
        <v>31.0</v>
      </c>
      <c r="H217" s="97">
        <v>31.0</v>
      </c>
      <c r="I217" s="97">
        <v>31.0</v>
      </c>
      <c r="J217" s="97">
        <v>31.0</v>
      </c>
      <c r="K217" s="97">
        <v>30.0</v>
      </c>
      <c r="L217" s="97">
        <v>18.0</v>
      </c>
      <c r="M217" s="97" t="s">
        <v>624</v>
      </c>
      <c r="N217" s="97" t="s">
        <v>624</v>
      </c>
      <c r="O217" s="97" t="s">
        <v>624</v>
      </c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>
      <c r="A218" s="94" t="s">
        <v>121</v>
      </c>
      <c r="B218" s="94" t="s">
        <v>1691</v>
      </c>
      <c r="C218" s="97" t="s">
        <v>624</v>
      </c>
      <c r="D218" s="97" t="s">
        <v>624</v>
      </c>
      <c r="E218" s="138">
        <v>12.0</v>
      </c>
      <c r="F218" s="97">
        <v>12.0</v>
      </c>
      <c r="G218" s="97">
        <v>12.0</v>
      </c>
      <c r="H218" s="97">
        <v>12.0</v>
      </c>
      <c r="I218" s="97">
        <v>12.0</v>
      </c>
      <c r="J218" s="97">
        <v>12.0</v>
      </c>
      <c r="K218" s="97">
        <v>1.0</v>
      </c>
      <c r="L218" s="97">
        <v>0.0</v>
      </c>
      <c r="M218" s="97" t="s">
        <v>624</v>
      </c>
      <c r="N218" s="97" t="s">
        <v>624</v>
      </c>
      <c r="O218" s="97" t="s">
        <v>624</v>
      </c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>
      <c r="A219" s="94" t="s">
        <v>161</v>
      </c>
      <c r="B219" s="94" t="s">
        <v>267</v>
      </c>
      <c r="C219" s="97" t="s">
        <v>624</v>
      </c>
      <c r="D219" s="97" t="s">
        <v>624</v>
      </c>
      <c r="E219" s="138">
        <v>1.0</v>
      </c>
      <c r="F219" s="97">
        <v>1.0</v>
      </c>
      <c r="G219" s="97">
        <v>1.0</v>
      </c>
      <c r="H219" s="97">
        <v>1.0</v>
      </c>
      <c r="I219" s="97">
        <v>1.0</v>
      </c>
      <c r="J219" s="97">
        <v>1.0</v>
      </c>
      <c r="K219" s="97" t="s">
        <v>624</v>
      </c>
      <c r="L219" s="97" t="s">
        <v>624</v>
      </c>
      <c r="M219" s="97" t="s">
        <v>624</v>
      </c>
      <c r="N219" s="97" t="s">
        <v>624</v>
      </c>
      <c r="O219" s="97" t="s">
        <v>624</v>
      </c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>
      <c r="A220" s="94" t="s">
        <v>86</v>
      </c>
      <c r="B220" s="94" t="s">
        <v>1020</v>
      </c>
      <c r="C220" s="97" t="s">
        <v>624</v>
      </c>
      <c r="D220" s="97" t="s">
        <v>624</v>
      </c>
      <c r="E220" s="138">
        <v>1.0</v>
      </c>
      <c r="F220" s="97">
        <v>1.0</v>
      </c>
      <c r="G220" s="97">
        <v>1.0</v>
      </c>
      <c r="H220" s="97">
        <v>1.0</v>
      </c>
      <c r="I220" s="97">
        <v>1.0</v>
      </c>
      <c r="J220" s="97">
        <v>1.0</v>
      </c>
      <c r="K220" s="97" t="s">
        <v>624</v>
      </c>
      <c r="L220" s="97" t="s">
        <v>624</v>
      </c>
      <c r="M220" s="97" t="s">
        <v>624</v>
      </c>
      <c r="N220" s="97" t="s">
        <v>624</v>
      </c>
      <c r="O220" s="97" t="s">
        <v>624</v>
      </c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>
      <c r="A221" s="94" t="s">
        <v>1826</v>
      </c>
      <c r="B221" s="94" t="s">
        <v>1827</v>
      </c>
      <c r="C221" s="97" t="s">
        <v>624</v>
      </c>
      <c r="D221" s="97" t="s">
        <v>624</v>
      </c>
      <c r="E221" s="138">
        <v>9.0</v>
      </c>
      <c r="F221" s="97">
        <v>9.0</v>
      </c>
      <c r="G221" s="97">
        <v>9.0</v>
      </c>
      <c r="H221" s="97">
        <v>9.0</v>
      </c>
      <c r="I221" s="97">
        <v>9.0</v>
      </c>
      <c r="J221" s="97">
        <v>9.0</v>
      </c>
      <c r="K221" s="97">
        <v>1.0</v>
      </c>
      <c r="L221" s="97">
        <v>1.0</v>
      </c>
      <c r="M221" s="97">
        <v>1.0</v>
      </c>
      <c r="N221" s="97">
        <v>1.0</v>
      </c>
      <c r="O221" s="97">
        <v>1.0</v>
      </c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>
      <c r="A222" s="94" t="s">
        <v>570</v>
      </c>
      <c r="B222" s="94" t="s">
        <v>572</v>
      </c>
      <c r="C222" s="97">
        <v>2.0</v>
      </c>
      <c r="D222" s="97">
        <v>1.0</v>
      </c>
      <c r="E222" s="138">
        <v>3.0</v>
      </c>
      <c r="F222" s="97">
        <v>3.0</v>
      </c>
      <c r="G222" s="97">
        <v>3.0</v>
      </c>
      <c r="H222" s="97">
        <v>3.0</v>
      </c>
      <c r="I222" s="97">
        <v>3.0</v>
      </c>
      <c r="J222" s="97">
        <v>3.0</v>
      </c>
      <c r="K222" s="97">
        <v>1.0</v>
      </c>
      <c r="L222" s="97" t="s">
        <v>624</v>
      </c>
      <c r="M222" s="97" t="s">
        <v>624</v>
      </c>
      <c r="N222" s="97" t="s">
        <v>624</v>
      </c>
      <c r="O222" s="97" t="s">
        <v>624</v>
      </c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>
      <c r="A223" s="94" t="s">
        <v>685</v>
      </c>
      <c r="B223" s="94" t="s">
        <v>2079</v>
      </c>
      <c r="C223" s="97" t="s">
        <v>624</v>
      </c>
      <c r="D223" s="97" t="s">
        <v>624</v>
      </c>
      <c r="E223" s="138" t="s">
        <v>2438</v>
      </c>
      <c r="F223" s="97">
        <v>0.0</v>
      </c>
      <c r="G223" s="97">
        <v>0.0</v>
      </c>
      <c r="H223" s="97">
        <v>0.0</v>
      </c>
      <c r="I223" s="97">
        <v>0.0</v>
      </c>
      <c r="J223" s="97">
        <v>0.0</v>
      </c>
      <c r="K223" s="97" t="s">
        <v>624</v>
      </c>
      <c r="L223" s="97" t="s">
        <v>624</v>
      </c>
      <c r="M223" s="97" t="s">
        <v>624</v>
      </c>
      <c r="N223" s="97" t="s">
        <v>624</v>
      </c>
      <c r="O223" s="97" t="s">
        <v>624</v>
      </c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>
      <c r="A224" s="94" t="s">
        <v>842</v>
      </c>
      <c r="B224" s="94" t="s">
        <v>1799</v>
      </c>
      <c r="C224" s="97" t="s">
        <v>624</v>
      </c>
      <c r="D224" s="97" t="s">
        <v>624</v>
      </c>
      <c r="E224" s="138">
        <v>26.0</v>
      </c>
      <c r="F224" s="97">
        <v>26.0</v>
      </c>
      <c r="G224" s="97">
        <v>26.0</v>
      </c>
      <c r="H224" s="97">
        <v>26.0</v>
      </c>
      <c r="I224" s="97">
        <v>26.0</v>
      </c>
      <c r="J224" s="97">
        <v>26.0</v>
      </c>
      <c r="K224" s="97">
        <v>23.0</v>
      </c>
      <c r="L224" s="97">
        <v>17.0</v>
      </c>
      <c r="M224" s="97">
        <v>8.0</v>
      </c>
      <c r="N224" s="97">
        <v>8.0</v>
      </c>
      <c r="O224" s="97">
        <v>7.0</v>
      </c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>
      <c r="A225" s="94" t="s">
        <v>86</v>
      </c>
      <c r="B225" s="94" t="s">
        <v>2083</v>
      </c>
      <c r="C225" s="97" t="s">
        <v>624</v>
      </c>
      <c r="D225" s="97">
        <v>16.0</v>
      </c>
      <c r="E225" s="138">
        <v>11.0</v>
      </c>
      <c r="F225" s="97">
        <v>11.0</v>
      </c>
      <c r="G225" s="97">
        <v>11.0</v>
      </c>
      <c r="H225" s="97">
        <v>11.0</v>
      </c>
      <c r="I225" s="97">
        <v>11.0</v>
      </c>
      <c r="J225" s="97">
        <v>11.0</v>
      </c>
      <c r="K225" s="97">
        <v>10.0</v>
      </c>
      <c r="L225" s="97">
        <v>2.0</v>
      </c>
      <c r="M225" s="97" t="s">
        <v>624</v>
      </c>
      <c r="N225" s="97" t="s">
        <v>624</v>
      </c>
      <c r="O225" s="97" t="s">
        <v>624</v>
      </c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>
      <c r="A226" s="94" t="s">
        <v>86</v>
      </c>
      <c r="B226" s="94" t="s">
        <v>2085</v>
      </c>
      <c r="C226" s="97" t="s">
        <v>624</v>
      </c>
      <c r="D226" s="97" t="s">
        <v>624</v>
      </c>
      <c r="E226" s="138">
        <v>5.0</v>
      </c>
      <c r="F226" s="97">
        <v>5.0</v>
      </c>
      <c r="G226" s="97">
        <v>5.0</v>
      </c>
      <c r="H226" s="97">
        <v>5.0</v>
      </c>
      <c r="I226" s="97">
        <v>5.0</v>
      </c>
      <c r="J226" s="97">
        <v>5.0</v>
      </c>
      <c r="K226" s="97">
        <v>5.0</v>
      </c>
      <c r="L226" s="97">
        <v>1.0</v>
      </c>
      <c r="M226" s="97" t="s">
        <v>624</v>
      </c>
      <c r="N226" s="97" t="s">
        <v>624</v>
      </c>
      <c r="O226" s="97" t="s">
        <v>624</v>
      </c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>
      <c r="A227" s="94" t="s">
        <v>279</v>
      </c>
      <c r="B227" s="94" t="s">
        <v>2088</v>
      </c>
      <c r="C227" s="97" t="s">
        <v>624</v>
      </c>
      <c r="D227" s="97" t="s">
        <v>624</v>
      </c>
      <c r="E227" s="138">
        <v>47.0</v>
      </c>
      <c r="F227" s="97">
        <v>47.0</v>
      </c>
      <c r="G227" s="97">
        <v>47.0</v>
      </c>
      <c r="H227" s="97">
        <v>47.0</v>
      </c>
      <c r="I227" s="97">
        <v>47.0</v>
      </c>
      <c r="J227" s="97">
        <v>47.0</v>
      </c>
      <c r="K227" s="97">
        <v>47.0</v>
      </c>
      <c r="L227" s="97">
        <v>32.0</v>
      </c>
      <c r="M227" s="97">
        <v>15.0</v>
      </c>
      <c r="N227" s="97">
        <v>8.0</v>
      </c>
      <c r="O227" s="97">
        <v>2.0</v>
      </c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>
      <c r="A228" s="94" t="s">
        <v>86</v>
      </c>
      <c r="B228" s="94" t="s">
        <v>1084</v>
      </c>
      <c r="C228" s="97" t="s">
        <v>624</v>
      </c>
      <c r="D228" s="97" t="s">
        <v>624</v>
      </c>
      <c r="E228" s="138">
        <v>5.0</v>
      </c>
      <c r="F228" s="97">
        <v>5.0</v>
      </c>
      <c r="G228" s="97">
        <v>5.0</v>
      </c>
      <c r="H228" s="97">
        <v>5.0</v>
      </c>
      <c r="I228" s="97">
        <v>5.0</v>
      </c>
      <c r="J228" s="97">
        <v>5.0</v>
      </c>
      <c r="K228" s="97">
        <v>5.0</v>
      </c>
      <c r="L228" s="97">
        <v>2.0</v>
      </c>
      <c r="M228" s="97" t="s">
        <v>624</v>
      </c>
      <c r="N228" s="97" t="s">
        <v>624</v>
      </c>
      <c r="O228" s="97" t="s">
        <v>624</v>
      </c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>
      <c r="A229" s="94" t="s">
        <v>86</v>
      </c>
      <c r="B229" s="94" t="s">
        <v>2092</v>
      </c>
      <c r="C229" s="97" t="s">
        <v>624</v>
      </c>
      <c r="D229" s="97" t="s">
        <v>624</v>
      </c>
      <c r="E229" s="138">
        <v>16.0</v>
      </c>
      <c r="F229" s="97">
        <v>16.0</v>
      </c>
      <c r="G229" s="97">
        <v>16.0</v>
      </c>
      <c r="H229" s="97">
        <v>16.0</v>
      </c>
      <c r="I229" s="97">
        <v>16.0</v>
      </c>
      <c r="J229" s="97">
        <v>16.0</v>
      </c>
      <c r="K229" s="97">
        <v>16.0</v>
      </c>
      <c r="L229" s="97" t="s">
        <v>624</v>
      </c>
      <c r="M229" s="97" t="s">
        <v>624</v>
      </c>
      <c r="N229" s="97" t="s">
        <v>624</v>
      </c>
      <c r="O229" s="97" t="s">
        <v>624</v>
      </c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>
      <c r="A230" s="94" t="s">
        <v>230</v>
      </c>
      <c r="B230" s="94" t="s">
        <v>2095</v>
      </c>
      <c r="C230" s="97" t="s">
        <v>624</v>
      </c>
      <c r="D230" s="97" t="s">
        <v>624</v>
      </c>
      <c r="E230" s="138">
        <v>19.0</v>
      </c>
      <c r="F230" s="97">
        <v>19.0</v>
      </c>
      <c r="G230" s="97">
        <v>19.0</v>
      </c>
      <c r="H230" s="97">
        <v>19.0</v>
      </c>
      <c r="I230" s="97">
        <v>19.0</v>
      </c>
      <c r="J230" s="97">
        <v>19.0</v>
      </c>
      <c r="K230" s="97">
        <v>19.0</v>
      </c>
      <c r="L230" s="97">
        <v>16.0</v>
      </c>
      <c r="M230" s="97">
        <v>10.0</v>
      </c>
      <c r="N230" s="97">
        <v>3.0</v>
      </c>
      <c r="O230" s="97">
        <v>2.0</v>
      </c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>
      <c r="A231" s="94" t="s">
        <v>2098</v>
      </c>
      <c r="B231" s="94" t="s">
        <v>2100</v>
      </c>
      <c r="C231" s="97" t="s">
        <v>624</v>
      </c>
      <c r="D231" s="97" t="s">
        <v>624</v>
      </c>
      <c r="E231" s="138">
        <v>21.0</v>
      </c>
      <c r="F231" s="97">
        <v>21.0</v>
      </c>
      <c r="G231" s="97">
        <v>21.0</v>
      </c>
      <c r="H231" s="97">
        <v>21.0</v>
      </c>
      <c r="I231" s="97">
        <v>21.0</v>
      </c>
      <c r="J231" s="97">
        <v>21.0</v>
      </c>
      <c r="K231" s="97">
        <v>21.0</v>
      </c>
      <c r="L231" s="97">
        <v>10.0</v>
      </c>
      <c r="M231" s="97">
        <v>9.0</v>
      </c>
      <c r="N231" s="97">
        <v>4.0</v>
      </c>
      <c r="O231" s="97" t="s">
        <v>624</v>
      </c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>
      <c r="A232" s="94" t="s">
        <v>842</v>
      </c>
      <c r="B232" s="94" t="s">
        <v>2103</v>
      </c>
      <c r="C232" s="97" t="s">
        <v>624</v>
      </c>
      <c r="D232" s="97" t="s">
        <v>624</v>
      </c>
      <c r="E232" s="138">
        <v>47.0</v>
      </c>
      <c r="F232" s="97">
        <v>47.0</v>
      </c>
      <c r="G232" s="97">
        <v>47.0</v>
      </c>
      <c r="H232" s="97">
        <v>47.0</v>
      </c>
      <c r="I232" s="97">
        <v>47.0</v>
      </c>
      <c r="J232" s="97">
        <v>47.0</v>
      </c>
      <c r="K232" s="97">
        <v>47.0</v>
      </c>
      <c r="L232" s="97">
        <v>36.0</v>
      </c>
      <c r="M232" s="97">
        <v>33.0</v>
      </c>
      <c r="N232" s="97">
        <v>32.0</v>
      </c>
      <c r="O232" s="97">
        <v>19.0</v>
      </c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>
      <c r="A233" s="94" t="s">
        <v>755</v>
      </c>
      <c r="B233" s="94" t="s">
        <v>761</v>
      </c>
      <c r="C233" s="97">
        <v>2.0</v>
      </c>
      <c r="D233" s="97" t="s">
        <v>624</v>
      </c>
      <c r="E233" s="138">
        <v>4.0</v>
      </c>
      <c r="F233" s="97">
        <v>4.0</v>
      </c>
      <c r="G233" s="97">
        <v>4.0</v>
      </c>
      <c r="H233" s="97">
        <v>4.0</v>
      </c>
      <c r="I233" s="97">
        <v>4.0</v>
      </c>
      <c r="J233" s="97">
        <v>4.0</v>
      </c>
      <c r="K233" s="97">
        <v>4.0</v>
      </c>
      <c r="L233" s="97">
        <v>2.0</v>
      </c>
      <c r="M233" s="97">
        <v>2.0</v>
      </c>
      <c r="N233" s="97">
        <v>1.0</v>
      </c>
      <c r="O233" s="97">
        <v>1.0</v>
      </c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>
      <c r="A234" s="94" t="s">
        <v>86</v>
      </c>
      <c r="B234" s="94" t="s">
        <v>877</v>
      </c>
      <c r="C234" s="97">
        <v>1.0</v>
      </c>
      <c r="D234" s="97" t="s">
        <v>624</v>
      </c>
      <c r="E234" s="138">
        <v>47.0</v>
      </c>
      <c r="F234" s="97">
        <v>47.0</v>
      </c>
      <c r="G234" s="97">
        <v>47.0</v>
      </c>
      <c r="H234" s="97">
        <v>47.0</v>
      </c>
      <c r="I234" s="97">
        <v>47.0</v>
      </c>
      <c r="J234" s="97">
        <v>47.0</v>
      </c>
      <c r="K234" s="97">
        <v>47.0</v>
      </c>
      <c r="L234" s="97">
        <v>47.0</v>
      </c>
      <c r="M234" s="97">
        <v>37.0</v>
      </c>
      <c r="N234" s="97">
        <v>21.0</v>
      </c>
      <c r="O234" s="97">
        <v>4.0</v>
      </c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>
      <c r="A235" s="94" t="s">
        <v>685</v>
      </c>
      <c r="B235" s="94" t="s">
        <v>687</v>
      </c>
      <c r="C235" s="97" t="s">
        <v>624</v>
      </c>
      <c r="D235" s="97" t="s">
        <v>624</v>
      </c>
      <c r="E235" s="138">
        <v>11.0</v>
      </c>
      <c r="F235" s="97">
        <v>11.0</v>
      </c>
      <c r="G235" s="97">
        <v>11.0</v>
      </c>
      <c r="H235" s="97">
        <v>11.0</v>
      </c>
      <c r="I235" s="97">
        <v>11.0</v>
      </c>
      <c r="J235" s="97">
        <v>11.0</v>
      </c>
      <c r="K235" s="97">
        <v>11.0</v>
      </c>
      <c r="L235" s="97">
        <v>6.0</v>
      </c>
      <c r="M235" s="97">
        <v>6.0</v>
      </c>
      <c r="N235" s="97">
        <v>2.0</v>
      </c>
      <c r="O235" s="97" t="s">
        <v>624</v>
      </c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>
      <c r="A236" s="94" t="s">
        <v>248</v>
      </c>
      <c r="B236" s="94" t="s">
        <v>2109</v>
      </c>
      <c r="C236" s="97" t="s">
        <v>624</v>
      </c>
      <c r="D236" s="97" t="s">
        <v>624</v>
      </c>
      <c r="E236" s="138">
        <v>4.0</v>
      </c>
      <c r="F236" s="97">
        <v>4.0</v>
      </c>
      <c r="G236" s="97">
        <v>4.0</v>
      </c>
      <c r="H236" s="97">
        <v>4.0</v>
      </c>
      <c r="I236" s="97">
        <v>4.0</v>
      </c>
      <c r="J236" s="97">
        <v>4.0</v>
      </c>
      <c r="K236" s="97">
        <v>4.0</v>
      </c>
      <c r="L236" s="97">
        <v>3.0</v>
      </c>
      <c r="M236" s="97">
        <v>3.0</v>
      </c>
      <c r="N236" s="97">
        <v>3.0</v>
      </c>
      <c r="O236" s="97" t="s">
        <v>624</v>
      </c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>
      <c r="A237" s="94" t="s">
        <v>86</v>
      </c>
      <c r="B237" s="94" t="s">
        <v>2112</v>
      </c>
      <c r="C237" s="97" t="s">
        <v>624</v>
      </c>
      <c r="D237" s="97" t="s">
        <v>624</v>
      </c>
      <c r="E237" s="138">
        <v>1.0</v>
      </c>
      <c r="F237" s="97">
        <v>1.0</v>
      </c>
      <c r="G237" s="97">
        <v>1.0</v>
      </c>
      <c r="H237" s="97">
        <v>1.0</v>
      </c>
      <c r="I237" s="97">
        <v>1.0</v>
      </c>
      <c r="J237" s="97">
        <v>1.0</v>
      </c>
      <c r="K237" s="97">
        <v>1.0</v>
      </c>
      <c r="L237" s="97">
        <v>1.0</v>
      </c>
      <c r="M237" s="97" t="s">
        <v>624</v>
      </c>
      <c r="N237" s="97" t="s">
        <v>624</v>
      </c>
      <c r="O237" s="97" t="s">
        <v>624</v>
      </c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>
      <c r="A238" s="94" t="s">
        <v>121</v>
      </c>
      <c r="B238" s="94" t="s">
        <v>1601</v>
      </c>
      <c r="C238" s="97" t="s">
        <v>624</v>
      </c>
      <c r="D238" s="97" t="s">
        <v>624</v>
      </c>
      <c r="E238" s="138" t="s">
        <v>2438</v>
      </c>
      <c r="F238" s="97">
        <v>0.0</v>
      </c>
      <c r="G238" s="97">
        <v>0.0</v>
      </c>
      <c r="H238" s="97">
        <v>0.0</v>
      </c>
      <c r="I238" s="97">
        <v>0.0</v>
      </c>
      <c r="J238" s="97">
        <v>0.0</v>
      </c>
      <c r="K238" s="97">
        <v>0.0</v>
      </c>
      <c r="L238" s="97">
        <v>0.0</v>
      </c>
      <c r="M238" s="97" t="s">
        <v>624</v>
      </c>
      <c r="N238" s="97" t="s">
        <v>624</v>
      </c>
      <c r="O238" s="97" t="s">
        <v>624</v>
      </c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>
      <c r="A239" s="94" t="s">
        <v>94</v>
      </c>
      <c r="B239" s="94" t="s">
        <v>2116</v>
      </c>
      <c r="C239" s="97" t="s">
        <v>624</v>
      </c>
      <c r="D239" s="97" t="s">
        <v>624</v>
      </c>
      <c r="E239" s="138" t="s">
        <v>2438</v>
      </c>
      <c r="F239" s="97">
        <v>0.0</v>
      </c>
      <c r="G239" s="97">
        <v>0.0</v>
      </c>
      <c r="H239" s="97">
        <v>0.0</v>
      </c>
      <c r="I239" s="97">
        <v>0.0</v>
      </c>
      <c r="J239" s="97">
        <v>0.0</v>
      </c>
      <c r="K239" s="97">
        <v>0.0</v>
      </c>
      <c r="L239" s="97">
        <v>0.0</v>
      </c>
      <c r="M239" s="97" t="s">
        <v>624</v>
      </c>
      <c r="N239" s="97" t="s">
        <v>624</v>
      </c>
      <c r="O239" s="97" t="s">
        <v>624</v>
      </c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>
      <c r="A240" s="94" t="s">
        <v>936</v>
      </c>
      <c r="B240" s="94" t="s">
        <v>1055</v>
      </c>
      <c r="C240" s="97" t="s">
        <v>624</v>
      </c>
      <c r="D240" s="97" t="s">
        <v>624</v>
      </c>
      <c r="E240" s="138">
        <v>2.0</v>
      </c>
      <c r="F240" s="97">
        <v>2.0</v>
      </c>
      <c r="G240" s="97">
        <v>2.0</v>
      </c>
      <c r="H240" s="97">
        <v>2.0</v>
      </c>
      <c r="I240" s="97">
        <v>2.0</v>
      </c>
      <c r="J240" s="97">
        <v>2.0</v>
      </c>
      <c r="K240" s="97">
        <v>2.0</v>
      </c>
      <c r="L240" s="97">
        <v>2.0</v>
      </c>
      <c r="M240" s="97">
        <v>1.0</v>
      </c>
      <c r="N240" s="97">
        <v>1.0</v>
      </c>
      <c r="O240" s="97" t="s">
        <v>624</v>
      </c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>
      <c r="A241" s="94" t="s">
        <v>129</v>
      </c>
      <c r="B241" s="94" t="s">
        <v>1860</v>
      </c>
      <c r="C241" s="97" t="s">
        <v>624</v>
      </c>
      <c r="D241" s="97" t="s">
        <v>624</v>
      </c>
      <c r="E241" s="138">
        <v>39.0</v>
      </c>
      <c r="F241" s="97">
        <v>39.0</v>
      </c>
      <c r="G241" s="97">
        <v>39.0</v>
      </c>
      <c r="H241" s="97">
        <v>39.0</v>
      </c>
      <c r="I241" s="97">
        <v>39.0</v>
      </c>
      <c r="J241" s="97">
        <v>39.0</v>
      </c>
      <c r="K241" s="97">
        <v>39.0</v>
      </c>
      <c r="L241" s="97">
        <v>39.0</v>
      </c>
      <c r="M241" s="97">
        <v>31.0</v>
      </c>
      <c r="N241" s="97">
        <v>19.0</v>
      </c>
      <c r="O241" s="97">
        <v>7.0</v>
      </c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>
      <c r="A242" s="94" t="s">
        <v>641</v>
      </c>
      <c r="B242" s="94" t="s">
        <v>674</v>
      </c>
      <c r="C242" s="97" t="s">
        <v>624</v>
      </c>
      <c r="D242" s="97" t="s">
        <v>624</v>
      </c>
      <c r="E242" s="138">
        <v>5.0</v>
      </c>
      <c r="F242" s="97">
        <v>5.0</v>
      </c>
      <c r="G242" s="97">
        <v>5.0</v>
      </c>
      <c r="H242" s="97">
        <v>5.0</v>
      </c>
      <c r="I242" s="97">
        <v>5.0</v>
      </c>
      <c r="J242" s="97">
        <v>5.0</v>
      </c>
      <c r="K242" s="97">
        <v>5.0</v>
      </c>
      <c r="L242" s="97">
        <v>5.0</v>
      </c>
      <c r="M242" s="97">
        <v>4.0</v>
      </c>
      <c r="N242" s="97">
        <v>1.0</v>
      </c>
      <c r="O242" s="97">
        <v>1.0</v>
      </c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>
      <c r="A243" s="94" t="s">
        <v>238</v>
      </c>
      <c r="B243" s="94" t="s">
        <v>474</v>
      </c>
      <c r="C243" s="97">
        <v>2.0</v>
      </c>
      <c r="D243" s="97">
        <v>2.0</v>
      </c>
      <c r="E243" s="138">
        <v>4.0</v>
      </c>
      <c r="F243" s="97">
        <v>4.0</v>
      </c>
      <c r="G243" s="97">
        <v>4.0</v>
      </c>
      <c r="H243" s="97">
        <v>4.0</v>
      </c>
      <c r="I243" s="97">
        <v>4.0</v>
      </c>
      <c r="J243" s="97">
        <v>4.0</v>
      </c>
      <c r="K243" s="97">
        <v>4.0</v>
      </c>
      <c r="L243" s="97">
        <v>4.0</v>
      </c>
      <c r="M243" s="97">
        <v>4.0</v>
      </c>
      <c r="N243" s="97">
        <v>0.0</v>
      </c>
      <c r="O243" s="97" t="s">
        <v>624</v>
      </c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>
      <c r="A244" s="94" t="s">
        <v>641</v>
      </c>
      <c r="B244" s="94" t="s">
        <v>1504</v>
      </c>
      <c r="C244" s="97">
        <v>1.0</v>
      </c>
      <c r="D244" s="97" t="s">
        <v>624</v>
      </c>
      <c r="E244" s="138">
        <v>8.0</v>
      </c>
      <c r="F244" s="97">
        <v>8.0</v>
      </c>
      <c r="G244" s="97">
        <v>8.0</v>
      </c>
      <c r="H244" s="97">
        <v>8.0</v>
      </c>
      <c r="I244" s="97">
        <v>8.0</v>
      </c>
      <c r="J244" s="97">
        <v>8.0</v>
      </c>
      <c r="K244" s="97">
        <v>8.0</v>
      </c>
      <c r="L244" s="97">
        <v>8.0</v>
      </c>
      <c r="M244" s="97">
        <v>3.0</v>
      </c>
      <c r="N244" s="97">
        <v>1.0</v>
      </c>
      <c r="O244" s="97">
        <v>1.0</v>
      </c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>
      <c r="A245" s="94" t="s">
        <v>711</v>
      </c>
      <c r="B245" s="94" t="s">
        <v>2124</v>
      </c>
      <c r="C245" s="97" t="s">
        <v>624</v>
      </c>
      <c r="D245" s="97" t="s">
        <v>624</v>
      </c>
      <c r="E245" s="138">
        <v>5.0</v>
      </c>
      <c r="F245" s="97">
        <v>5.0</v>
      </c>
      <c r="G245" s="97">
        <v>5.0</v>
      </c>
      <c r="H245" s="97">
        <v>5.0</v>
      </c>
      <c r="I245" s="97">
        <v>5.0</v>
      </c>
      <c r="J245" s="97">
        <v>5.0</v>
      </c>
      <c r="K245" s="97">
        <v>5.0</v>
      </c>
      <c r="L245" s="97">
        <v>5.0</v>
      </c>
      <c r="M245" s="97" t="s">
        <v>624</v>
      </c>
      <c r="N245" s="97" t="s">
        <v>624</v>
      </c>
      <c r="O245" s="97" t="s">
        <v>624</v>
      </c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>
      <c r="A246" s="94" t="s">
        <v>641</v>
      </c>
      <c r="B246" s="94" t="s">
        <v>643</v>
      </c>
      <c r="C246" s="97">
        <v>1.0</v>
      </c>
      <c r="D246" s="97" t="s">
        <v>624</v>
      </c>
      <c r="E246" s="138">
        <v>3.0</v>
      </c>
      <c r="F246" s="97">
        <v>3.0</v>
      </c>
      <c r="G246" s="97">
        <v>3.0</v>
      </c>
      <c r="H246" s="97">
        <v>3.0</v>
      </c>
      <c r="I246" s="97">
        <v>3.0</v>
      </c>
      <c r="J246" s="97">
        <v>3.0</v>
      </c>
      <c r="K246" s="97">
        <v>3.0</v>
      </c>
      <c r="L246" s="97">
        <v>3.0</v>
      </c>
      <c r="M246" s="97">
        <v>2.0</v>
      </c>
      <c r="N246" s="97" t="s">
        <v>624</v>
      </c>
      <c r="O246" s="97" t="s">
        <v>624</v>
      </c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>
      <c r="A247" s="94" t="s">
        <v>234</v>
      </c>
      <c r="B247" s="94" t="s">
        <v>1062</v>
      </c>
      <c r="C247" s="97" t="s">
        <v>624</v>
      </c>
      <c r="D247" s="97" t="s">
        <v>624</v>
      </c>
      <c r="E247" s="138">
        <v>19.0</v>
      </c>
      <c r="F247" s="97">
        <v>19.0</v>
      </c>
      <c r="G247" s="97">
        <v>19.0</v>
      </c>
      <c r="H247" s="97">
        <v>19.0</v>
      </c>
      <c r="I247" s="97">
        <v>19.0</v>
      </c>
      <c r="J247" s="97">
        <v>19.0</v>
      </c>
      <c r="K247" s="97">
        <v>19.0</v>
      </c>
      <c r="L247" s="97">
        <v>19.0</v>
      </c>
      <c r="M247" s="97">
        <v>19.0</v>
      </c>
      <c r="N247" s="97">
        <v>7.0</v>
      </c>
      <c r="O247" s="97">
        <v>2.0</v>
      </c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>
      <c r="A248" s="94" t="s">
        <v>1022</v>
      </c>
      <c r="B248" s="94" t="s">
        <v>2129</v>
      </c>
      <c r="C248" s="97" t="s">
        <v>624</v>
      </c>
      <c r="D248" s="97" t="s">
        <v>624</v>
      </c>
      <c r="E248" s="138">
        <v>4.0</v>
      </c>
      <c r="F248" s="97">
        <v>4.0</v>
      </c>
      <c r="G248" s="97">
        <v>4.0</v>
      </c>
      <c r="H248" s="97">
        <v>4.0</v>
      </c>
      <c r="I248" s="97">
        <v>4.0</v>
      </c>
      <c r="J248" s="97">
        <v>4.0</v>
      </c>
      <c r="K248" s="97">
        <v>4.0</v>
      </c>
      <c r="L248" s="97">
        <v>4.0</v>
      </c>
      <c r="M248" s="97">
        <v>4.0</v>
      </c>
      <c r="N248" s="97" t="s">
        <v>624</v>
      </c>
      <c r="O248" s="97" t="s">
        <v>624</v>
      </c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>
      <c r="A249" s="94" t="s">
        <v>2133</v>
      </c>
      <c r="B249" s="94" t="s">
        <v>2135</v>
      </c>
      <c r="C249" s="97" t="s">
        <v>624</v>
      </c>
      <c r="D249" s="97" t="s">
        <v>624</v>
      </c>
      <c r="E249" s="138">
        <v>1.0</v>
      </c>
      <c r="F249" s="97">
        <v>1.0</v>
      </c>
      <c r="G249" s="97">
        <v>1.0</v>
      </c>
      <c r="H249" s="97">
        <v>1.0</v>
      </c>
      <c r="I249" s="97">
        <v>1.0</v>
      </c>
      <c r="J249" s="97">
        <v>1.0</v>
      </c>
      <c r="K249" s="97">
        <v>1.0</v>
      </c>
      <c r="L249" s="97">
        <v>1.0</v>
      </c>
      <c r="M249" s="97">
        <v>1.0</v>
      </c>
      <c r="N249" s="97">
        <v>1.0</v>
      </c>
      <c r="O249" s="97" t="s">
        <v>624</v>
      </c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>
      <c r="A250" s="94" t="s">
        <v>988</v>
      </c>
      <c r="B250" s="94" t="s">
        <v>2139</v>
      </c>
      <c r="C250" s="97" t="s">
        <v>624</v>
      </c>
      <c r="D250" s="97" t="s">
        <v>624</v>
      </c>
      <c r="E250" s="138">
        <v>5.0</v>
      </c>
      <c r="F250" s="97">
        <v>5.0</v>
      </c>
      <c r="G250" s="97">
        <v>5.0</v>
      </c>
      <c r="H250" s="97">
        <v>5.0</v>
      </c>
      <c r="I250" s="97">
        <v>5.0</v>
      </c>
      <c r="J250" s="97">
        <v>5.0</v>
      </c>
      <c r="K250" s="97">
        <v>5.0</v>
      </c>
      <c r="L250" s="97">
        <v>5.0</v>
      </c>
      <c r="M250" s="97">
        <v>5.0</v>
      </c>
      <c r="N250" s="97">
        <v>3.0</v>
      </c>
      <c r="O250" s="97">
        <v>2.0</v>
      </c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>
      <c r="A251" s="94" t="s">
        <v>279</v>
      </c>
      <c r="B251" s="94" t="s">
        <v>472</v>
      </c>
      <c r="C251" s="97" t="s">
        <v>624</v>
      </c>
      <c r="D251" s="97" t="s">
        <v>624</v>
      </c>
      <c r="E251" s="138" t="s">
        <v>2438</v>
      </c>
      <c r="F251" s="97">
        <v>0.0</v>
      </c>
      <c r="G251" s="97">
        <v>0.0</v>
      </c>
      <c r="H251" s="97">
        <v>0.0</v>
      </c>
      <c r="I251" s="97">
        <v>0.0</v>
      </c>
      <c r="J251" s="97">
        <v>0.0</v>
      </c>
      <c r="K251" s="97">
        <v>0.0</v>
      </c>
      <c r="L251" s="97">
        <v>0.0</v>
      </c>
      <c r="M251" s="97">
        <v>0.0</v>
      </c>
      <c r="N251" s="97" t="s">
        <v>624</v>
      </c>
      <c r="O251" s="97" t="s">
        <v>624</v>
      </c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>
      <c r="A252" s="94" t="s">
        <v>1653</v>
      </c>
      <c r="B252" s="94" t="s">
        <v>1655</v>
      </c>
      <c r="C252" s="97" t="s">
        <v>624</v>
      </c>
      <c r="D252" s="97" t="s">
        <v>624</v>
      </c>
      <c r="E252" s="138">
        <v>1.0</v>
      </c>
      <c r="F252" s="97">
        <v>1.0</v>
      </c>
      <c r="G252" s="97">
        <v>1.0</v>
      </c>
      <c r="H252" s="97">
        <v>1.0</v>
      </c>
      <c r="I252" s="97">
        <v>1.0</v>
      </c>
      <c r="J252" s="97">
        <v>1.0</v>
      </c>
      <c r="K252" s="97">
        <v>1.0</v>
      </c>
      <c r="L252" s="97">
        <v>1.0</v>
      </c>
      <c r="M252" s="97">
        <v>1.0</v>
      </c>
      <c r="N252" s="97" t="s">
        <v>624</v>
      </c>
      <c r="O252" s="97" t="s">
        <v>624</v>
      </c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>
      <c r="A253" s="94" t="s">
        <v>2098</v>
      </c>
      <c r="B253" s="94" t="s">
        <v>2144</v>
      </c>
      <c r="C253" s="97" t="s">
        <v>624</v>
      </c>
      <c r="D253" s="97" t="s">
        <v>624</v>
      </c>
      <c r="E253" s="138">
        <v>10.0</v>
      </c>
      <c r="F253" s="97">
        <v>10.0</v>
      </c>
      <c r="G253" s="97">
        <v>10.0</v>
      </c>
      <c r="H253" s="97">
        <v>10.0</v>
      </c>
      <c r="I253" s="97">
        <v>10.0</v>
      </c>
      <c r="J253" s="97">
        <v>10.0</v>
      </c>
      <c r="K253" s="97">
        <v>10.0</v>
      </c>
      <c r="L253" s="97">
        <v>10.0</v>
      </c>
      <c r="M253" s="97">
        <v>10.0</v>
      </c>
      <c r="N253" s="97">
        <v>7.0</v>
      </c>
      <c r="O253" s="97">
        <v>3.0</v>
      </c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>
      <c r="A254" s="94" t="s">
        <v>263</v>
      </c>
      <c r="B254" s="94" t="s">
        <v>2147</v>
      </c>
      <c r="C254" s="97" t="s">
        <v>624</v>
      </c>
      <c r="D254" s="97" t="s">
        <v>624</v>
      </c>
      <c r="E254" s="138">
        <v>5.0</v>
      </c>
      <c r="F254" s="97">
        <v>5.0</v>
      </c>
      <c r="G254" s="97">
        <v>5.0</v>
      </c>
      <c r="H254" s="97">
        <v>5.0</v>
      </c>
      <c r="I254" s="97">
        <v>5.0</v>
      </c>
      <c r="J254" s="97">
        <v>5.0</v>
      </c>
      <c r="K254" s="97">
        <v>5.0</v>
      </c>
      <c r="L254" s="97">
        <v>5.0</v>
      </c>
      <c r="M254" s="97">
        <v>5.0</v>
      </c>
      <c r="N254" s="97">
        <v>3.0</v>
      </c>
      <c r="O254" s="97">
        <v>2.0</v>
      </c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>
      <c r="A255" s="94" t="s">
        <v>448</v>
      </c>
      <c r="B255" s="94" t="s">
        <v>2150</v>
      </c>
      <c r="C255" s="97" t="s">
        <v>624</v>
      </c>
      <c r="D255" s="97" t="s">
        <v>624</v>
      </c>
      <c r="E255" s="138">
        <v>7.0</v>
      </c>
      <c r="F255" s="97">
        <v>7.0</v>
      </c>
      <c r="G255" s="97">
        <v>7.0</v>
      </c>
      <c r="H255" s="97">
        <v>7.0</v>
      </c>
      <c r="I255" s="97">
        <v>7.0</v>
      </c>
      <c r="J255" s="97">
        <v>7.0</v>
      </c>
      <c r="K255" s="97">
        <v>7.0</v>
      </c>
      <c r="L255" s="97">
        <v>7.0</v>
      </c>
      <c r="M255" s="97">
        <v>7.0</v>
      </c>
      <c r="N255" s="97">
        <v>7.0</v>
      </c>
      <c r="O255" s="97" t="s">
        <v>624</v>
      </c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>
      <c r="A256" s="94" t="s">
        <v>2152</v>
      </c>
      <c r="B256" s="94" t="s">
        <v>2154</v>
      </c>
      <c r="C256" s="97" t="s">
        <v>624</v>
      </c>
      <c r="D256" s="97" t="s">
        <v>624</v>
      </c>
      <c r="E256" s="138">
        <v>30.0</v>
      </c>
      <c r="F256" s="97">
        <v>30.0</v>
      </c>
      <c r="G256" s="97">
        <v>30.0</v>
      </c>
      <c r="H256" s="97">
        <v>30.0</v>
      </c>
      <c r="I256" s="97">
        <v>30.0</v>
      </c>
      <c r="J256" s="97">
        <v>30.0</v>
      </c>
      <c r="K256" s="97">
        <v>30.0</v>
      </c>
      <c r="L256" s="97">
        <v>30.0</v>
      </c>
      <c r="M256" s="97">
        <v>30.0</v>
      </c>
      <c r="N256" s="97">
        <v>30.0</v>
      </c>
      <c r="O256" s="97">
        <v>26.0</v>
      </c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>
      <c r="A257" s="94" t="s">
        <v>86</v>
      </c>
      <c r="B257" s="94" t="s">
        <v>2159</v>
      </c>
      <c r="C257" s="97" t="s">
        <v>624</v>
      </c>
      <c r="D257" s="97" t="s">
        <v>624</v>
      </c>
      <c r="E257" s="138">
        <v>2.0</v>
      </c>
      <c r="F257" s="97">
        <v>2.0</v>
      </c>
      <c r="G257" s="97">
        <v>2.0</v>
      </c>
      <c r="H257" s="97">
        <v>2.0</v>
      </c>
      <c r="I257" s="97">
        <v>2.0</v>
      </c>
      <c r="J257" s="97">
        <v>2.0</v>
      </c>
      <c r="K257" s="97">
        <v>2.0</v>
      </c>
      <c r="L257" s="97">
        <v>2.0</v>
      </c>
      <c r="M257" s="97">
        <v>2.0</v>
      </c>
      <c r="N257" s="97">
        <v>2.0</v>
      </c>
      <c r="O257" s="97" t="s">
        <v>624</v>
      </c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>
      <c r="A258" s="94" t="s">
        <v>625</v>
      </c>
      <c r="B258" s="94" t="s">
        <v>2163</v>
      </c>
      <c r="C258" s="97" t="s">
        <v>624</v>
      </c>
      <c r="D258" s="97" t="s">
        <v>624</v>
      </c>
      <c r="E258" s="138" t="s">
        <v>2438</v>
      </c>
      <c r="F258" s="97">
        <v>0.0</v>
      </c>
      <c r="G258" s="97">
        <v>0.0</v>
      </c>
      <c r="H258" s="97">
        <v>0.0</v>
      </c>
      <c r="I258" s="97">
        <v>0.0</v>
      </c>
      <c r="J258" s="97">
        <v>0.0</v>
      </c>
      <c r="K258" s="97">
        <v>0.0</v>
      </c>
      <c r="L258" s="97">
        <v>0.0</v>
      </c>
      <c r="M258" s="97">
        <v>0.0</v>
      </c>
      <c r="N258" s="97">
        <v>0.0</v>
      </c>
      <c r="O258" s="97">
        <v>0.0</v>
      </c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>
      <c r="A259" s="94" t="s">
        <v>238</v>
      </c>
      <c r="B259" s="94" t="s">
        <v>1738</v>
      </c>
      <c r="C259" s="97" t="s">
        <v>624</v>
      </c>
      <c r="D259" s="97" t="s">
        <v>624</v>
      </c>
      <c r="E259" s="138">
        <v>2.0</v>
      </c>
      <c r="F259" s="97">
        <v>2.0</v>
      </c>
      <c r="G259" s="97">
        <v>2.0</v>
      </c>
      <c r="H259" s="97">
        <v>2.0</v>
      </c>
      <c r="I259" s="97">
        <v>2.0</v>
      </c>
      <c r="J259" s="97">
        <v>2.0</v>
      </c>
      <c r="K259" s="97">
        <v>2.0</v>
      </c>
      <c r="L259" s="97">
        <v>2.0</v>
      </c>
      <c r="M259" s="97">
        <v>2.0</v>
      </c>
      <c r="N259" s="97">
        <v>2.0</v>
      </c>
      <c r="O259" s="97">
        <v>2.0</v>
      </c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>
      <c r="A260" s="94" t="s">
        <v>2165</v>
      </c>
      <c r="B260" s="94" t="s">
        <v>2166</v>
      </c>
      <c r="C260" s="97" t="s">
        <v>624</v>
      </c>
      <c r="D260" s="97" t="s">
        <v>624</v>
      </c>
      <c r="E260" s="138">
        <v>1.0</v>
      </c>
      <c r="F260" s="97">
        <v>1.0</v>
      </c>
      <c r="G260" s="97">
        <v>1.0</v>
      </c>
      <c r="H260" s="97">
        <v>1.0</v>
      </c>
      <c r="I260" s="97">
        <v>1.0</v>
      </c>
      <c r="J260" s="97">
        <v>1.0</v>
      </c>
      <c r="K260" s="97">
        <v>1.0</v>
      </c>
      <c r="L260" s="97">
        <v>1.0</v>
      </c>
      <c r="M260" s="97">
        <v>1.0</v>
      </c>
      <c r="N260" s="97">
        <v>1.0</v>
      </c>
      <c r="O260" s="97">
        <v>1.0</v>
      </c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>
      <c r="A261" s="94" t="s">
        <v>2027</v>
      </c>
      <c r="B261" s="94" t="s">
        <v>2170</v>
      </c>
      <c r="C261" s="97" t="s">
        <v>624</v>
      </c>
      <c r="D261" s="97" t="s">
        <v>624</v>
      </c>
      <c r="E261" s="138">
        <v>2.0</v>
      </c>
      <c r="F261" s="97">
        <v>2.0</v>
      </c>
      <c r="G261" s="97">
        <v>2.0</v>
      </c>
      <c r="H261" s="97">
        <v>2.0</v>
      </c>
      <c r="I261" s="97">
        <v>2.0</v>
      </c>
      <c r="J261" s="97">
        <v>2.0</v>
      </c>
      <c r="K261" s="97">
        <v>2.0</v>
      </c>
      <c r="L261" s="97">
        <v>2.0</v>
      </c>
      <c r="M261" s="97">
        <v>2.0</v>
      </c>
      <c r="N261" s="97">
        <v>2.0</v>
      </c>
      <c r="O261" s="97">
        <v>2.0</v>
      </c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>
      <c r="A262" s="94" t="s">
        <v>147</v>
      </c>
      <c r="B262" s="94" t="s">
        <v>148</v>
      </c>
      <c r="C262" s="97" t="s">
        <v>624</v>
      </c>
      <c r="D262" s="97" t="s">
        <v>624</v>
      </c>
      <c r="E262" s="138">
        <v>1.0</v>
      </c>
      <c r="F262" s="97">
        <v>1.0</v>
      </c>
      <c r="G262" s="97">
        <v>1.0</v>
      </c>
      <c r="H262" s="97">
        <v>1.0</v>
      </c>
      <c r="I262" s="97">
        <v>1.0</v>
      </c>
      <c r="J262" s="97">
        <v>1.0</v>
      </c>
      <c r="K262" s="97">
        <v>1.0</v>
      </c>
      <c r="L262" s="97">
        <v>1.0</v>
      </c>
      <c r="M262" s="97">
        <v>1.0</v>
      </c>
      <c r="N262" s="97">
        <v>1.0</v>
      </c>
      <c r="O262" s="97">
        <v>1.0</v>
      </c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>
      <c r="A263" s="94" t="s">
        <v>86</v>
      </c>
      <c r="B263" s="94" t="s">
        <v>1059</v>
      </c>
      <c r="C263" s="97" t="s">
        <v>624</v>
      </c>
      <c r="D263" s="97" t="s">
        <v>624</v>
      </c>
      <c r="E263" s="138">
        <v>3.0</v>
      </c>
      <c r="F263" s="97">
        <v>3.0</v>
      </c>
      <c r="G263" s="97">
        <v>3.0</v>
      </c>
      <c r="H263" s="97">
        <v>3.0</v>
      </c>
      <c r="I263" s="97">
        <v>3.0</v>
      </c>
      <c r="J263" s="97">
        <v>3.0</v>
      </c>
      <c r="K263" s="97">
        <v>3.0</v>
      </c>
      <c r="L263" s="97">
        <v>3.0</v>
      </c>
      <c r="M263" s="97">
        <v>3.0</v>
      </c>
      <c r="N263" s="97">
        <v>3.0</v>
      </c>
      <c r="O263" s="97">
        <v>3.0</v>
      </c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>
      <c r="A264" s="94" t="s">
        <v>86</v>
      </c>
      <c r="B264" s="94" t="s">
        <v>2173</v>
      </c>
      <c r="C264" s="97" t="s">
        <v>624</v>
      </c>
      <c r="D264" s="97" t="s">
        <v>624</v>
      </c>
      <c r="E264" s="138">
        <v>1.0</v>
      </c>
      <c r="F264" s="97">
        <v>1.0</v>
      </c>
      <c r="G264" s="97">
        <v>1.0</v>
      </c>
      <c r="H264" s="97">
        <v>1.0</v>
      </c>
      <c r="I264" s="97">
        <v>1.0</v>
      </c>
      <c r="J264" s="97">
        <v>1.0</v>
      </c>
      <c r="K264" s="97">
        <v>1.0</v>
      </c>
      <c r="L264" s="97">
        <v>1.0</v>
      </c>
      <c r="M264" s="97">
        <v>1.0</v>
      </c>
      <c r="N264" s="97">
        <v>1.0</v>
      </c>
      <c r="O264" s="97">
        <v>1.0</v>
      </c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>
      <c r="A265" s="94" t="s">
        <v>94</v>
      </c>
      <c r="B265" s="94" t="s">
        <v>2176</v>
      </c>
      <c r="C265" s="97" t="s">
        <v>624</v>
      </c>
      <c r="D265" s="97" t="s">
        <v>624</v>
      </c>
      <c r="E265" s="138">
        <v>4.0</v>
      </c>
      <c r="F265" s="97">
        <v>4.0</v>
      </c>
      <c r="G265" s="97">
        <v>4.0</v>
      </c>
      <c r="H265" s="97">
        <v>4.0</v>
      </c>
      <c r="I265" s="97">
        <v>4.0</v>
      </c>
      <c r="J265" s="97">
        <v>4.0</v>
      </c>
      <c r="K265" s="97">
        <v>4.0</v>
      </c>
      <c r="L265" s="97">
        <v>4.0</v>
      </c>
      <c r="M265" s="97">
        <v>4.0</v>
      </c>
      <c r="N265" s="97">
        <v>4.0</v>
      </c>
      <c r="O265" s="97">
        <v>4.0</v>
      </c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>
      <c r="A266" s="94" t="s">
        <v>711</v>
      </c>
      <c r="B266" s="94" t="s">
        <v>2179</v>
      </c>
      <c r="C266" s="97" t="s">
        <v>624</v>
      </c>
      <c r="D266" s="97" t="s">
        <v>624</v>
      </c>
      <c r="E266" s="138" t="s">
        <v>2438</v>
      </c>
      <c r="F266" s="97">
        <v>0.0</v>
      </c>
      <c r="G266" s="97">
        <v>0.0</v>
      </c>
      <c r="H266" s="97">
        <v>0.0</v>
      </c>
      <c r="I266" s="97">
        <v>0.0</v>
      </c>
      <c r="J266" s="97">
        <v>0.0</v>
      </c>
      <c r="K266" s="97">
        <v>0.0</v>
      </c>
      <c r="L266" s="97">
        <v>0.0</v>
      </c>
      <c r="M266" s="97">
        <v>0.0</v>
      </c>
      <c r="N266" s="97">
        <v>0.0</v>
      </c>
      <c r="O266" s="97">
        <v>0.0</v>
      </c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>
      <c r="A267" s="94" t="s">
        <v>238</v>
      </c>
      <c r="B267" s="94" t="s">
        <v>239</v>
      </c>
      <c r="C267" s="97">
        <v>11.0</v>
      </c>
      <c r="D267" s="97">
        <v>4.0</v>
      </c>
      <c r="E267" s="138" t="s">
        <v>624</v>
      </c>
      <c r="F267" s="97" t="s">
        <v>624</v>
      </c>
      <c r="G267" s="97" t="s">
        <v>624</v>
      </c>
      <c r="H267" s="97" t="s">
        <v>624</v>
      </c>
      <c r="I267" s="97" t="s">
        <v>624</v>
      </c>
      <c r="J267" s="97" t="s">
        <v>624</v>
      </c>
      <c r="K267" s="97" t="s">
        <v>624</v>
      </c>
      <c r="L267" s="97" t="s">
        <v>624</v>
      </c>
      <c r="M267" s="97" t="s">
        <v>624</v>
      </c>
      <c r="N267" s="97" t="s">
        <v>624</v>
      </c>
      <c r="O267" s="97" t="s">
        <v>624</v>
      </c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>
      <c r="A268" s="94" t="s">
        <v>161</v>
      </c>
      <c r="B268" s="94" t="s">
        <v>942</v>
      </c>
      <c r="C268" s="97">
        <v>5.0</v>
      </c>
      <c r="D268" s="97">
        <v>1.0</v>
      </c>
      <c r="E268" s="138" t="s">
        <v>624</v>
      </c>
      <c r="F268" s="97" t="s">
        <v>624</v>
      </c>
      <c r="G268" s="97" t="s">
        <v>624</v>
      </c>
      <c r="H268" s="97" t="s">
        <v>624</v>
      </c>
      <c r="I268" s="97" t="s">
        <v>624</v>
      </c>
      <c r="J268" s="97" t="s">
        <v>624</v>
      </c>
      <c r="K268" s="97" t="s">
        <v>624</v>
      </c>
      <c r="L268" s="97" t="s">
        <v>624</v>
      </c>
      <c r="M268" s="97" t="s">
        <v>624</v>
      </c>
      <c r="N268" s="97" t="s">
        <v>624</v>
      </c>
      <c r="O268" s="97" t="s">
        <v>624</v>
      </c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>
      <c r="A269" s="94" t="s">
        <v>238</v>
      </c>
      <c r="B269" s="94" t="s">
        <v>1511</v>
      </c>
      <c r="C269" s="97">
        <v>2.0</v>
      </c>
      <c r="D269" s="97">
        <v>2.0</v>
      </c>
      <c r="E269" s="138" t="s">
        <v>624</v>
      </c>
      <c r="F269" s="97" t="s">
        <v>624</v>
      </c>
      <c r="G269" s="97" t="s">
        <v>624</v>
      </c>
      <c r="H269" s="97" t="s">
        <v>624</v>
      </c>
      <c r="I269" s="97" t="s">
        <v>624</v>
      </c>
      <c r="J269" s="97" t="s">
        <v>624</v>
      </c>
      <c r="K269" s="97" t="s">
        <v>624</v>
      </c>
      <c r="L269" s="97" t="s">
        <v>624</v>
      </c>
      <c r="M269" s="97" t="s">
        <v>624</v>
      </c>
      <c r="N269" s="97" t="s">
        <v>624</v>
      </c>
      <c r="O269" s="97" t="s">
        <v>624</v>
      </c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>
      <c r="A270" s="94" t="s">
        <v>181</v>
      </c>
      <c r="B270" s="94" t="s">
        <v>841</v>
      </c>
      <c r="C270" s="97">
        <v>5.0</v>
      </c>
      <c r="D270" s="97">
        <v>4.0</v>
      </c>
      <c r="E270" s="138" t="s">
        <v>624</v>
      </c>
      <c r="F270" s="97" t="s">
        <v>624</v>
      </c>
      <c r="G270" s="97" t="s">
        <v>624</v>
      </c>
      <c r="H270" s="97" t="s">
        <v>624</v>
      </c>
      <c r="I270" s="97" t="s">
        <v>624</v>
      </c>
      <c r="J270" s="97" t="s">
        <v>624</v>
      </c>
      <c r="K270" s="97" t="s">
        <v>624</v>
      </c>
      <c r="L270" s="97" t="s">
        <v>624</v>
      </c>
      <c r="M270" s="97" t="s">
        <v>624</v>
      </c>
      <c r="N270" s="97" t="s">
        <v>624</v>
      </c>
      <c r="O270" s="97" t="s">
        <v>624</v>
      </c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>
      <c r="A271" s="94" t="s">
        <v>1517</v>
      </c>
      <c r="B271" s="94" t="s">
        <v>1518</v>
      </c>
      <c r="C271" s="97">
        <v>28.0</v>
      </c>
      <c r="D271" s="97">
        <v>8.0</v>
      </c>
      <c r="E271" s="138" t="s">
        <v>624</v>
      </c>
      <c r="F271" s="97" t="s">
        <v>624</v>
      </c>
      <c r="G271" s="97" t="s">
        <v>624</v>
      </c>
      <c r="H271" s="97" t="s">
        <v>624</v>
      </c>
      <c r="I271" s="97" t="s">
        <v>624</v>
      </c>
      <c r="J271" s="97" t="s">
        <v>624</v>
      </c>
      <c r="K271" s="97" t="s">
        <v>624</v>
      </c>
      <c r="L271" s="97" t="s">
        <v>624</v>
      </c>
      <c r="M271" s="97" t="s">
        <v>624</v>
      </c>
      <c r="N271" s="97" t="s">
        <v>624</v>
      </c>
      <c r="O271" s="97" t="s">
        <v>624</v>
      </c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>
      <c r="A272" s="94" t="s">
        <v>86</v>
      </c>
      <c r="B272" s="94" t="s">
        <v>781</v>
      </c>
      <c r="C272" s="97">
        <v>26.0</v>
      </c>
      <c r="D272" s="97" t="s">
        <v>624</v>
      </c>
      <c r="E272" s="138" t="s">
        <v>624</v>
      </c>
      <c r="F272" s="97" t="s">
        <v>624</v>
      </c>
      <c r="G272" s="97" t="s">
        <v>624</v>
      </c>
      <c r="H272" s="97" t="s">
        <v>624</v>
      </c>
      <c r="I272" s="97" t="s">
        <v>624</v>
      </c>
      <c r="J272" s="97" t="s">
        <v>624</v>
      </c>
      <c r="K272" s="97" t="s">
        <v>624</v>
      </c>
      <c r="L272" s="97" t="s">
        <v>624</v>
      </c>
      <c r="M272" s="97" t="s">
        <v>624</v>
      </c>
      <c r="N272" s="97" t="s">
        <v>624</v>
      </c>
      <c r="O272" s="97" t="s">
        <v>624</v>
      </c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>
      <c r="A273" s="94" t="s">
        <v>646</v>
      </c>
      <c r="B273" s="94" t="s">
        <v>648</v>
      </c>
      <c r="C273" s="97">
        <v>4.0</v>
      </c>
      <c r="D273" s="97" t="s">
        <v>624</v>
      </c>
      <c r="E273" s="138" t="s">
        <v>624</v>
      </c>
      <c r="F273" s="97" t="s">
        <v>624</v>
      </c>
      <c r="G273" s="97" t="s">
        <v>624</v>
      </c>
      <c r="H273" s="97" t="s">
        <v>624</v>
      </c>
      <c r="I273" s="97" t="s">
        <v>624</v>
      </c>
      <c r="J273" s="97" t="s">
        <v>624</v>
      </c>
      <c r="K273" s="97" t="s">
        <v>624</v>
      </c>
      <c r="L273" s="97" t="s">
        <v>624</v>
      </c>
      <c r="M273" s="97" t="s">
        <v>624</v>
      </c>
      <c r="N273" s="97" t="s">
        <v>624</v>
      </c>
      <c r="O273" s="97" t="s">
        <v>624</v>
      </c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>
      <c r="A274" s="94" t="s">
        <v>1525</v>
      </c>
      <c r="B274" s="94" t="s">
        <v>1526</v>
      </c>
      <c r="C274" s="97">
        <v>2.0</v>
      </c>
      <c r="D274" s="97" t="s">
        <v>624</v>
      </c>
      <c r="E274" s="138" t="s">
        <v>624</v>
      </c>
      <c r="F274" s="97" t="s">
        <v>624</v>
      </c>
      <c r="G274" s="97" t="s">
        <v>624</v>
      </c>
      <c r="H274" s="97" t="s">
        <v>624</v>
      </c>
      <c r="I274" s="97" t="s">
        <v>624</v>
      </c>
      <c r="J274" s="97" t="s">
        <v>624</v>
      </c>
      <c r="K274" s="97" t="s">
        <v>624</v>
      </c>
      <c r="L274" s="97" t="s">
        <v>624</v>
      </c>
      <c r="M274" s="97" t="s">
        <v>624</v>
      </c>
      <c r="N274" s="97" t="s">
        <v>624</v>
      </c>
      <c r="O274" s="97" t="s">
        <v>624</v>
      </c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>
      <c r="A275" s="94" t="s">
        <v>103</v>
      </c>
      <c r="B275" s="94" t="s">
        <v>502</v>
      </c>
      <c r="C275" s="97">
        <v>7.0</v>
      </c>
      <c r="D275" s="97" t="s">
        <v>624</v>
      </c>
      <c r="E275" s="138" t="s">
        <v>624</v>
      </c>
      <c r="F275" s="97" t="s">
        <v>624</v>
      </c>
      <c r="G275" s="97" t="s">
        <v>624</v>
      </c>
      <c r="H275" s="97" t="s">
        <v>624</v>
      </c>
      <c r="I275" s="97" t="s">
        <v>624</v>
      </c>
      <c r="J275" s="97" t="s">
        <v>624</v>
      </c>
      <c r="K275" s="97" t="s">
        <v>624</v>
      </c>
      <c r="L275" s="97" t="s">
        <v>624</v>
      </c>
      <c r="M275" s="97" t="s">
        <v>624</v>
      </c>
      <c r="N275" s="97" t="s">
        <v>624</v>
      </c>
      <c r="O275" s="97" t="s">
        <v>624</v>
      </c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>
      <c r="A276" s="94" t="s">
        <v>103</v>
      </c>
      <c r="B276" s="94" t="s">
        <v>356</v>
      </c>
      <c r="C276" s="97">
        <v>4.0</v>
      </c>
      <c r="D276" s="97" t="s">
        <v>624</v>
      </c>
      <c r="E276" s="138" t="s">
        <v>624</v>
      </c>
      <c r="F276" s="97" t="s">
        <v>624</v>
      </c>
      <c r="G276" s="97" t="s">
        <v>624</v>
      </c>
      <c r="H276" s="97" t="s">
        <v>624</v>
      </c>
      <c r="I276" s="97" t="s">
        <v>624</v>
      </c>
      <c r="J276" s="97" t="s">
        <v>624</v>
      </c>
      <c r="K276" s="97" t="s">
        <v>624</v>
      </c>
      <c r="L276" s="97" t="s">
        <v>624</v>
      </c>
      <c r="M276" s="97" t="s">
        <v>624</v>
      </c>
      <c r="N276" s="97" t="s">
        <v>624</v>
      </c>
      <c r="O276" s="97" t="s">
        <v>624</v>
      </c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>
      <c r="A277" s="94" t="s">
        <v>448</v>
      </c>
      <c r="B277" s="94" t="s">
        <v>924</v>
      </c>
      <c r="C277" s="97">
        <v>1.0</v>
      </c>
      <c r="D277" s="97" t="s">
        <v>624</v>
      </c>
      <c r="E277" s="138" t="s">
        <v>624</v>
      </c>
      <c r="F277" s="97" t="s">
        <v>624</v>
      </c>
      <c r="G277" s="97" t="s">
        <v>624</v>
      </c>
      <c r="H277" s="97" t="s">
        <v>624</v>
      </c>
      <c r="I277" s="97" t="s">
        <v>624</v>
      </c>
      <c r="J277" s="97" t="s">
        <v>624</v>
      </c>
      <c r="K277" s="97" t="s">
        <v>624</v>
      </c>
      <c r="L277" s="97" t="s">
        <v>624</v>
      </c>
      <c r="M277" s="97" t="s">
        <v>624</v>
      </c>
      <c r="N277" s="97" t="s">
        <v>624</v>
      </c>
      <c r="O277" s="97" t="s">
        <v>624</v>
      </c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>
      <c r="A278" s="94" t="s">
        <v>74</v>
      </c>
      <c r="B278" s="94" t="s">
        <v>1044</v>
      </c>
      <c r="C278" s="97">
        <v>2.0</v>
      </c>
      <c r="D278" s="97" t="s">
        <v>624</v>
      </c>
      <c r="E278" s="138" t="s">
        <v>624</v>
      </c>
      <c r="F278" s="97" t="s">
        <v>624</v>
      </c>
      <c r="G278" s="97" t="s">
        <v>624</v>
      </c>
      <c r="H278" s="97" t="s">
        <v>624</v>
      </c>
      <c r="I278" s="97" t="s">
        <v>624</v>
      </c>
      <c r="J278" s="97" t="s">
        <v>624</v>
      </c>
      <c r="K278" s="97" t="s">
        <v>624</v>
      </c>
      <c r="L278" s="97" t="s">
        <v>624</v>
      </c>
      <c r="M278" s="97" t="s">
        <v>624</v>
      </c>
      <c r="N278" s="97" t="s">
        <v>624</v>
      </c>
      <c r="O278" s="97" t="s">
        <v>624</v>
      </c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>
      <c r="A279" s="75"/>
      <c r="B279" s="75"/>
      <c r="C279" s="75"/>
      <c r="D279" s="75"/>
      <c r="E279" s="141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>
      <c r="A280" s="75"/>
      <c r="B280" s="75"/>
      <c r="C280" s="75"/>
      <c r="D280" s="75"/>
      <c r="E280" s="141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>
      <c r="A281" s="75"/>
      <c r="B281" s="75"/>
      <c r="C281" s="75"/>
      <c r="D281" s="75"/>
      <c r="E281" s="141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>
      <c r="A282" s="75"/>
      <c r="B282" s="75"/>
      <c r="C282" s="75"/>
      <c r="D282" s="75"/>
      <c r="E282" s="141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>
      <c r="A283" s="75"/>
      <c r="B283" s="75"/>
      <c r="C283" s="75"/>
      <c r="D283" s="75"/>
      <c r="E283" s="141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>
      <c r="A284" s="75"/>
      <c r="B284" s="75"/>
      <c r="C284" s="75"/>
      <c r="D284" s="75"/>
      <c r="E284" s="141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>
      <c r="A285" s="75"/>
      <c r="B285" s="75"/>
      <c r="C285" s="75"/>
      <c r="D285" s="75"/>
      <c r="E285" s="141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>
      <c r="A286" s="75"/>
      <c r="B286" s="75"/>
      <c r="C286" s="75"/>
      <c r="D286" s="75"/>
      <c r="E286" s="141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>
      <c r="A287" s="75"/>
      <c r="B287" s="75"/>
      <c r="C287" s="75"/>
      <c r="D287" s="75"/>
      <c r="E287" s="141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>
      <c r="A288" s="75"/>
      <c r="B288" s="75"/>
      <c r="C288" s="75"/>
      <c r="D288" s="75"/>
      <c r="E288" s="141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>
      <c r="A289" s="75"/>
      <c r="B289" s="75"/>
      <c r="C289" s="75"/>
      <c r="D289" s="75"/>
      <c r="E289" s="141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>
      <c r="A290" s="75"/>
      <c r="B290" s="75"/>
      <c r="C290" s="75"/>
      <c r="D290" s="75"/>
      <c r="E290" s="141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>
      <c r="A291" s="75"/>
      <c r="B291" s="75"/>
      <c r="C291" s="75"/>
      <c r="D291" s="75"/>
      <c r="E291" s="141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>
      <c r="A292" s="75"/>
      <c r="B292" s="75"/>
      <c r="C292" s="75"/>
      <c r="D292" s="75"/>
      <c r="E292" s="141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>
      <c r="A293" s="75"/>
      <c r="B293" s="75"/>
      <c r="C293" s="75"/>
      <c r="D293" s="75"/>
      <c r="E293" s="141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>
      <c r="A294" s="75"/>
      <c r="B294" s="75"/>
      <c r="C294" s="75"/>
      <c r="D294" s="75"/>
      <c r="E294" s="141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>
      <c r="A295" s="75"/>
      <c r="B295" s="75"/>
      <c r="C295" s="75"/>
      <c r="D295" s="75"/>
      <c r="E295" s="141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>
      <c r="A296" s="75"/>
      <c r="B296" s="75"/>
      <c r="C296" s="75"/>
      <c r="D296" s="75"/>
      <c r="E296" s="141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>
      <c r="A297" s="75"/>
      <c r="B297" s="75"/>
      <c r="C297" s="75"/>
      <c r="D297" s="75"/>
      <c r="E297" s="141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>
      <c r="A298" s="75"/>
      <c r="B298" s="75"/>
      <c r="C298" s="75"/>
      <c r="D298" s="75"/>
      <c r="E298" s="141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>
      <c r="A299" s="75"/>
      <c r="B299" s="75"/>
      <c r="C299" s="75"/>
      <c r="D299" s="75"/>
      <c r="E299" s="141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>
      <c r="A300" s="75"/>
      <c r="B300" s="75"/>
      <c r="C300" s="75"/>
      <c r="D300" s="75"/>
      <c r="E300" s="141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>
      <c r="A301" s="75"/>
      <c r="B301" s="75"/>
      <c r="C301" s="75"/>
      <c r="D301" s="75"/>
      <c r="E301" s="141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>
      <c r="A302" s="75"/>
      <c r="B302" s="75"/>
      <c r="C302" s="75"/>
      <c r="D302" s="75"/>
      <c r="E302" s="141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>
      <c r="A303" s="75"/>
      <c r="B303" s="75"/>
      <c r="C303" s="75"/>
      <c r="D303" s="75"/>
      <c r="E303" s="141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>
      <c r="A304" s="75"/>
      <c r="B304" s="75"/>
      <c r="C304" s="75"/>
      <c r="D304" s="75"/>
      <c r="E304" s="141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>
      <c r="A305" s="75"/>
      <c r="B305" s="75"/>
      <c r="C305" s="75"/>
      <c r="D305" s="75"/>
      <c r="E305" s="141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>
      <c r="A306" s="75"/>
      <c r="B306" s="75"/>
      <c r="C306" s="75"/>
      <c r="D306" s="75"/>
      <c r="E306" s="141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>
      <c r="A307" s="75"/>
      <c r="B307" s="75"/>
      <c r="C307" s="75"/>
      <c r="D307" s="75"/>
      <c r="E307" s="141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>
      <c r="A308" s="75"/>
      <c r="B308" s="75"/>
      <c r="C308" s="75"/>
      <c r="D308" s="75"/>
      <c r="E308" s="141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>
      <c r="A309" s="75"/>
      <c r="B309" s="75"/>
      <c r="C309" s="75"/>
      <c r="D309" s="75"/>
      <c r="E309" s="141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>
      <c r="A310" s="75"/>
      <c r="B310" s="75"/>
      <c r="C310" s="75"/>
      <c r="D310" s="75"/>
      <c r="E310" s="141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>
      <c r="A311" s="75"/>
      <c r="B311" s="75"/>
      <c r="C311" s="75"/>
      <c r="D311" s="75"/>
      <c r="E311" s="141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>
      <c r="A312" s="75"/>
      <c r="B312" s="75"/>
      <c r="C312" s="75"/>
      <c r="D312" s="75"/>
      <c r="E312" s="141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>
      <c r="A313" s="75"/>
      <c r="B313" s="75"/>
      <c r="C313" s="75"/>
      <c r="D313" s="75"/>
      <c r="E313" s="141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>
      <c r="A314" s="75"/>
      <c r="B314" s="75"/>
      <c r="C314" s="75"/>
      <c r="D314" s="75"/>
      <c r="E314" s="141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>
      <c r="A315" s="75"/>
      <c r="B315" s="75"/>
      <c r="C315" s="75"/>
      <c r="D315" s="75"/>
      <c r="E315" s="141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>
      <c r="A316" s="75"/>
      <c r="B316" s="75"/>
      <c r="C316" s="75"/>
      <c r="D316" s="75"/>
      <c r="E316" s="141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>
      <c r="A317" s="75"/>
      <c r="B317" s="75"/>
      <c r="C317" s="75"/>
      <c r="D317" s="75"/>
      <c r="E317" s="141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>
      <c r="A318" s="75"/>
      <c r="B318" s="75"/>
      <c r="C318" s="75"/>
      <c r="D318" s="75"/>
      <c r="E318" s="141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>
      <c r="A319" s="75"/>
      <c r="B319" s="75"/>
      <c r="C319" s="75"/>
      <c r="D319" s="75"/>
      <c r="E319" s="141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>
      <c r="A320" s="75"/>
      <c r="B320" s="75"/>
      <c r="C320" s="75"/>
      <c r="D320" s="75"/>
      <c r="E320" s="141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>
      <c r="A321" s="75"/>
      <c r="B321" s="75"/>
      <c r="C321" s="75"/>
      <c r="D321" s="75"/>
      <c r="E321" s="141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>
      <c r="A322" s="75"/>
      <c r="B322" s="75"/>
      <c r="C322" s="75"/>
      <c r="D322" s="75"/>
      <c r="E322" s="141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>
      <c r="A323" s="75"/>
      <c r="B323" s="75"/>
      <c r="C323" s="75"/>
      <c r="D323" s="75"/>
      <c r="E323" s="141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>
      <c r="A324" s="75"/>
      <c r="B324" s="75"/>
      <c r="C324" s="75"/>
      <c r="D324" s="75"/>
      <c r="E324" s="141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>
      <c r="A325" s="75"/>
      <c r="B325" s="75"/>
      <c r="C325" s="75"/>
      <c r="D325" s="75"/>
      <c r="E325" s="141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>
      <c r="A326" s="75"/>
      <c r="B326" s="75"/>
      <c r="C326" s="75"/>
      <c r="D326" s="75"/>
      <c r="E326" s="141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>
      <c r="A327" s="75"/>
      <c r="B327" s="75"/>
      <c r="C327" s="75"/>
      <c r="D327" s="75"/>
      <c r="E327" s="141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>
      <c r="A328" s="75"/>
      <c r="B328" s="75"/>
      <c r="C328" s="75"/>
      <c r="D328" s="75"/>
      <c r="E328" s="141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>
      <c r="A329" s="75"/>
      <c r="B329" s="75"/>
      <c r="C329" s="75"/>
      <c r="D329" s="75"/>
      <c r="E329" s="141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>
      <c r="A330" s="75"/>
      <c r="B330" s="75"/>
      <c r="C330" s="75"/>
      <c r="D330" s="75"/>
      <c r="E330" s="141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>
      <c r="A331" s="75"/>
      <c r="B331" s="75"/>
      <c r="C331" s="75"/>
      <c r="D331" s="75"/>
      <c r="E331" s="141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>
      <c r="A332" s="75"/>
      <c r="B332" s="75"/>
      <c r="C332" s="75"/>
      <c r="D332" s="75"/>
      <c r="E332" s="141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>
      <c r="A333" s="75"/>
      <c r="B333" s="75"/>
      <c r="C333" s="75"/>
      <c r="D333" s="75"/>
      <c r="E333" s="141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>
      <c r="A334" s="75"/>
      <c r="B334" s="75"/>
      <c r="C334" s="75"/>
      <c r="D334" s="75"/>
      <c r="E334" s="141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>
      <c r="A335" s="75"/>
      <c r="B335" s="75"/>
      <c r="C335" s="75"/>
      <c r="D335" s="75"/>
      <c r="E335" s="141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>
      <c r="A336" s="75"/>
      <c r="B336" s="75"/>
      <c r="C336" s="75"/>
      <c r="D336" s="75"/>
      <c r="E336" s="141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>
      <c r="A337" s="75"/>
      <c r="B337" s="75"/>
      <c r="C337" s="75"/>
      <c r="D337" s="75"/>
      <c r="E337" s="141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>
      <c r="A338" s="75"/>
      <c r="B338" s="75"/>
      <c r="C338" s="75"/>
      <c r="D338" s="75"/>
      <c r="E338" s="141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>
      <c r="A339" s="75"/>
      <c r="B339" s="75"/>
      <c r="C339" s="75"/>
      <c r="D339" s="75"/>
      <c r="E339" s="141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>
      <c r="A340" s="75"/>
      <c r="B340" s="75"/>
      <c r="C340" s="75"/>
      <c r="D340" s="75"/>
      <c r="E340" s="141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>
      <c r="A341" s="75"/>
      <c r="B341" s="75"/>
      <c r="C341" s="75"/>
      <c r="D341" s="75"/>
      <c r="E341" s="141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>
      <c r="A342" s="75"/>
      <c r="B342" s="75"/>
      <c r="C342" s="75"/>
      <c r="D342" s="75"/>
      <c r="E342" s="141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>
      <c r="A343" s="75"/>
      <c r="B343" s="75"/>
      <c r="C343" s="75"/>
      <c r="D343" s="75"/>
      <c r="E343" s="141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>
      <c r="A344" s="75"/>
      <c r="B344" s="75"/>
      <c r="C344" s="75"/>
      <c r="D344" s="75"/>
      <c r="E344" s="141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>
      <c r="A345" s="75"/>
      <c r="B345" s="75"/>
      <c r="C345" s="75"/>
      <c r="D345" s="75"/>
      <c r="E345" s="141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>
      <c r="A346" s="75"/>
      <c r="B346" s="75"/>
      <c r="C346" s="75"/>
      <c r="D346" s="75"/>
      <c r="E346" s="141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>
      <c r="A347" s="75"/>
      <c r="B347" s="75"/>
      <c r="C347" s="75"/>
      <c r="D347" s="75"/>
      <c r="E347" s="141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>
      <c r="A348" s="75"/>
      <c r="B348" s="75"/>
      <c r="C348" s="75"/>
      <c r="D348" s="75"/>
      <c r="E348" s="141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>
      <c r="A349" s="75"/>
      <c r="B349" s="75"/>
      <c r="C349" s="75"/>
      <c r="D349" s="75"/>
      <c r="E349" s="141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>
      <c r="A350" s="75"/>
      <c r="B350" s="75"/>
      <c r="C350" s="75"/>
      <c r="D350" s="75"/>
      <c r="E350" s="141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>
      <c r="A351" s="75"/>
      <c r="B351" s="75"/>
      <c r="C351" s="75"/>
      <c r="D351" s="75"/>
      <c r="E351" s="141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>
      <c r="A352" s="75"/>
      <c r="B352" s="75"/>
      <c r="C352" s="75"/>
      <c r="D352" s="75"/>
      <c r="E352" s="141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>
      <c r="A353" s="75"/>
      <c r="B353" s="75"/>
      <c r="C353" s="75"/>
      <c r="D353" s="75"/>
      <c r="E353" s="141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>
      <c r="A354" s="75"/>
      <c r="B354" s="75"/>
      <c r="C354" s="75"/>
      <c r="D354" s="75"/>
      <c r="E354" s="141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>
      <c r="A355" s="75"/>
      <c r="B355" s="75"/>
      <c r="C355" s="75"/>
      <c r="D355" s="75"/>
      <c r="E355" s="141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>
      <c r="A356" s="75"/>
      <c r="B356" s="75"/>
      <c r="C356" s="75"/>
      <c r="D356" s="75"/>
      <c r="E356" s="141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>
      <c r="A357" s="75"/>
      <c r="B357" s="75"/>
      <c r="C357" s="75"/>
      <c r="D357" s="75"/>
      <c r="E357" s="141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>
      <c r="A358" s="75"/>
      <c r="B358" s="75"/>
      <c r="C358" s="75"/>
      <c r="D358" s="75"/>
      <c r="E358" s="141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>
      <c r="A359" s="75"/>
      <c r="B359" s="75"/>
      <c r="C359" s="75"/>
      <c r="D359" s="75"/>
      <c r="E359" s="141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>
      <c r="A360" s="75"/>
      <c r="B360" s="75"/>
      <c r="C360" s="75"/>
      <c r="D360" s="75"/>
      <c r="E360" s="141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>
      <c r="A361" s="75"/>
      <c r="B361" s="75"/>
      <c r="C361" s="75"/>
      <c r="D361" s="75"/>
      <c r="E361" s="141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>
      <c r="A362" s="75"/>
      <c r="B362" s="75"/>
      <c r="C362" s="75"/>
      <c r="D362" s="75"/>
      <c r="E362" s="141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>
      <c r="A363" s="75"/>
      <c r="B363" s="75"/>
      <c r="C363" s="75"/>
      <c r="D363" s="75"/>
      <c r="E363" s="141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>
      <c r="A364" s="75"/>
      <c r="B364" s="75"/>
      <c r="C364" s="75"/>
      <c r="D364" s="75"/>
      <c r="E364" s="141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>
      <c r="A365" s="75"/>
      <c r="B365" s="75"/>
      <c r="C365" s="75"/>
      <c r="D365" s="75"/>
      <c r="E365" s="141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>
      <c r="A366" s="75"/>
      <c r="B366" s="75"/>
      <c r="C366" s="75"/>
      <c r="D366" s="75"/>
      <c r="E366" s="141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>
      <c r="A367" s="75"/>
      <c r="B367" s="75"/>
      <c r="C367" s="75"/>
      <c r="D367" s="75"/>
      <c r="E367" s="141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>
      <c r="A368" s="75"/>
      <c r="B368" s="75"/>
      <c r="C368" s="75"/>
      <c r="D368" s="75"/>
      <c r="E368" s="141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>
      <c r="A369" s="75"/>
      <c r="B369" s="75"/>
      <c r="C369" s="75"/>
      <c r="D369" s="75"/>
      <c r="E369" s="141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>
      <c r="A370" s="75"/>
      <c r="B370" s="75"/>
      <c r="C370" s="75"/>
      <c r="D370" s="75"/>
      <c r="E370" s="141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>
      <c r="A371" s="75"/>
      <c r="B371" s="75"/>
      <c r="C371" s="75"/>
      <c r="D371" s="75"/>
      <c r="E371" s="141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>
      <c r="A372" s="75"/>
      <c r="B372" s="75"/>
      <c r="C372" s="75"/>
      <c r="D372" s="75"/>
      <c r="E372" s="141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>
      <c r="A373" s="75"/>
      <c r="B373" s="75"/>
      <c r="C373" s="75"/>
      <c r="D373" s="75"/>
      <c r="E373" s="141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>
      <c r="A374" s="75"/>
      <c r="B374" s="75"/>
      <c r="C374" s="75"/>
      <c r="D374" s="75"/>
      <c r="E374" s="141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>
      <c r="A375" s="75"/>
      <c r="B375" s="75"/>
      <c r="C375" s="75"/>
      <c r="D375" s="75"/>
      <c r="E375" s="141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>
      <c r="A376" s="75"/>
      <c r="B376" s="75"/>
      <c r="C376" s="75"/>
      <c r="D376" s="75"/>
      <c r="E376" s="141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>
      <c r="A377" s="75"/>
      <c r="B377" s="75"/>
      <c r="C377" s="75"/>
      <c r="D377" s="75"/>
      <c r="E377" s="141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>
      <c r="A378" s="75"/>
      <c r="B378" s="75"/>
      <c r="C378" s="75"/>
      <c r="D378" s="75"/>
      <c r="E378" s="141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>
      <c r="A379" s="75"/>
      <c r="B379" s="75"/>
      <c r="C379" s="75"/>
      <c r="D379" s="75"/>
      <c r="E379" s="141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>
      <c r="A380" s="75"/>
      <c r="B380" s="75"/>
      <c r="C380" s="75"/>
      <c r="D380" s="75"/>
      <c r="E380" s="141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>
      <c r="A381" s="75"/>
      <c r="B381" s="75"/>
      <c r="C381" s="75"/>
      <c r="D381" s="75"/>
      <c r="E381" s="141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>
      <c r="A382" s="75"/>
      <c r="B382" s="75"/>
      <c r="C382" s="75"/>
      <c r="D382" s="75"/>
      <c r="E382" s="141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>
      <c r="A383" s="75"/>
      <c r="B383" s="75"/>
      <c r="C383" s="75"/>
      <c r="D383" s="75"/>
      <c r="E383" s="141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>
      <c r="A384" s="75"/>
      <c r="B384" s="75"/>
      <c r="C384" s="75"/>
      <c r="D384" s="75"/>
      <c r="E384" s="141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>
      <c r="A385" s="75"/>
      <c r="B385" s="75"/>
      <c r="C385" s="75"/>
      <c r="D385" s="75"/>
      <c r="E385" s="141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>
      <c r="A386" s="75"/>
      <c r="B386" s="75"/>
      <c r="C386" s="75"/>
      <c r="D386" s="75"/>
      <c r="E386" s="141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>
      <c r="A387" s="75"/>
      <c r="B387" s="75"/>
      <c r="C387" s="75"/>
      <c r="D387" s="75"/>
      <c r="E387" s="141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>
      <c r="A388" s="75"/>
      <c r="B388" s="75"/>
      <c r="C388" s="75"/>
      <c r="D388" s="75"/>
      <c r="E388" s="141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>
      <c r="A389" s="75"/>
      <c r="B389" s="75"/>
      <c r="C389" s="75"/>
      <c r="D389" s="75"/>
      <c r="E389" s="141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>
      <c r="A390" s="75"/>
      <c r="B390" s="75"/>
      <c r="C390" s="75"/>
      <c r="D390" s="75"/>
      <c r="E390" s="141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>
      <c r="A391" s="75"/>
      <c r="B391" s="75"/>
      <c r="C391" s="75"/>
      <c r="D391" s="75"/>
      <c r="E391" s="141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>
      <c r="A392" s="75"/>
      <c r="B392" s="75"/>
      <c r="C392" s="75"/>
      <c r="D392" s="75"/>
      <c r="E392" s="141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>
      <c r="A393" s="75"/>
      <c r="B393" s="75"/>
      <c r="C393" s="75"/>
      <c r="D393" s="75"/>
      <c r="E393" s="141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>
      <c r="A394" s="75"/>
      <c r="B394" s="75"/>
      <c r="C394" s="75"/>
      <c r="D394" s="75"/>
      <c r="E394" s="141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>
      <c r="A395" s="75"/>
      <c r="B395" s="75"/>
      <c r="C395" s="75"/>
      <c r="D395" s="75"/>
      <c r="E395" s="141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>
      <c r="A396" s="75"/>
      <c r="B396" s="75"/>
      <c r="C396" s="75"/>
      <c r="D396" s="75"/>
      <c r="E396" s="141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>
      <c r="A397" s="75"/>
      <c r="B397" s="75"/>
      <c r="C397" s="75"/>
      <c r="D397" s="75"/>
      <c r="E397" s="141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>
      <c r="A398" s="75"/>
      <c r="B398" s="75"/>
      <c r="C398" s="75"/>
      <c r="D398" s="75"/>
      <c r="E398" s="141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>
      <c r="A399" s="75"/>
      <c r="B399" s="75"/>
      <c r="C399" s="75"/>
      <c r="D399" s="75"/>
      <c r="E399" s="141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>
      <c r="A400" s="75"/>
      <c r="B400" s="75"/>
      <c r="C400" s="75"/>
      <c r="D400" s="75"/>
      <c r="E400" s="141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>
      <c r="A401" s="75"/>
      <c r="B401" s="75"/>
      <c r="C401" s="75"/>
      <c r="D401" s="75"/>
      <c r="E401" s="141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>
      <c r="A402" s="75"/>
      <c r="B402" s="75"/>
      <c r="C402" s="75"/>
      <c r="D402" s="75"/>
      <c r="E402" s="141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>
      <c r="A403" s="75"/>
      <c r="B403" s="75"/>
      <c r="C403" s="75"/>
      <c r="D403" s="75"/>
      <c r="E403" s="141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>
      <c r="A404" s="75"/>
      <c r="B404" s="75"/>
      <c r="C404" s="75"/>
      <c r="D404" s="75"/>
      <c r="E404" s="141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>
      <c r="A405" s="75"/>
      <c r="B405" s="75"/>
      <c r="C405" s="75"/>
      <c r="D405" s="75"/>
      <c r="E405" s="141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>
      <c r="A406" s="75"/>
      <c r="B406" s="75"/>
      <c r="C406" s="75"/>
      <c r="D406" s="75"/>
      <c r="E406" s="141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>
      <c r="A407" s="75"/>
      <c r="B407" s="75"/>
      <c r="C407" s="75"/>
      <c r="D407" s="75"/>
      <c r="E407" s="141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>
      <c r="A408" s="75"/>
      <c r="B408" s="75"/>
      <c r="C408" s="75"/>
      <c r="D408" s="75"/>
      <c r="E408" s="141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>
      <c r="A409" s="75"/>
      <c r="B409" s="75"/>
      <c r="C409" s="75"/>
      <c r="D409" s="75"/>
      <c r="E409" s="141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>
      <c r="A410" s="75"/>
      <c r="B410" s="75"/>
      <c r="C410" s="75"/>
      <c r="D410" s="75"/>
      <c r="E410" s="141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>
      <c r="A411" s="75"/>
      <c r="B411" s="75"/>
      <c r="C411" s="75"/>
      <c r="D411" s="75"/>
      <c r="E411" s="141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>
      <c r="A412" s="75"/>
      <c r="B412" s="75"/>
      <c r="C412" s="75"/>
      <c r="D412" s="75"/>
      <c r="E412" s="141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>
      <c r="A413" s="75"/>
      <c r="B413" s="75"/>
      <c r="C413" s="75"/>
      <c r="D413" s="75"/>
      <c r="E413" s="141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>
      <c r="A414" s="75"/>
      <c r="B414" s="75"/>
      <c r="C414" s="75"/>
      <c r="D414" s="75"/>
      <c r="E414" s="141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>
      <c r="A415" s="75"/>
      <c r="B415" s="75"/>
      <c r="C415" s="75"/>
      <c r="D415" s="75"/>
      <c r="E415" s="141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>
      <c r="A416" s="75"/>
      <c r="B416" s="75"/>
      <c r="C416" s="75"/>
      <c r="D416" s="75"/>
      <c r="E416" s="141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>
      <c r="A417" s="75"/>
      <c r="B417" s="75"/>
      <c r="C417" s="75"/>
      <c r="D417" s="75"/>
      <c r="E417" s="141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>
      <c r="A418" s="75"/>
      <c r="B418" s="75"/>
      <c r="C418" s="75"/>
      <c r="D418" s="75"/>
      <c r="E418" s="141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>
      <c r="A419" s="75"/>
      <c r="B419" s="75"/>
      <c r="C419" s="75"/>
      <c r="D419" s="75"/>
      <c r="E419" s="141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>
      <c r="A420" s="75"/>
      <c r="B420" s="75"/>
      <c r="C420" s="75"/>
      <c r="D420" s="75"/>
      <c r="E420" s="141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>
      <c r="A421" s="75"/>
      <c r="B421" s="75"/>
      <c r="C421" s="75"/>
      <c r="D421" s="75"/>
      <c r="E421" s="141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>
      <c r="A422" s="75"/>
      <c r="B422" s="75"/>
      <c r="C422" s="75"/>
      <c r="D422" s="75"/>
      <c r="E422" s="141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>
      <c r="A423" s="75"/>
      <c r="B423" s="75"/>
      <c r="C423" s="75"/>
      <c r="D423" s="75"/>
      <c r="E423" s="141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>
      <c r="A424" s="75"/>
      <c r="B424" s="75"/>
      <c r="C424" s="75"/>
      <c r="D424" s="75"/>
      <c r="E424" s="141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>
      <c r="A425" s="75"/>
      <c r="B425" s="75"/>
      <c r="C425" s="75"/>
      <c r="D425" s="75"/>
      <c r="E425" s="141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>
      <c r="A426" s="75"/>
      <c r="B426" s="75"/>
      <c r="C426" s="75"/>
      <c r="D426" s="75"/>
      <c r="E426" s="141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>
      <c r="A427" s="75"/>
      <c r="B427" s="75"/>
      <c r="C427" s="75"/>
      <c r="D427" s="75"/>
      <c r="E427" s="141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>
      <c r="A428" s="75"/>
      <c r="B428" s="75"/>
      <c r="C428" s="75"/>
      <c r="D428" s="75"/>
      <c r="E428" s="141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>
      <c r="A429" s="75"/>
      <c r="B429" s="75"/>
      <c r="C429" s="75"/>
      <c r="D429" s="75"/>
      <c r="E429" s="141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>
      <c r="A430" s="75"/>
      <c r="B430" s="75"/>
      <c r="C430" s="75"/>
      <c r="D430" s="75"/>
      <c r="E430" s="141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>
      <c r="A431" s="75"/>
      <c r="B431" s="75"/>
      <c r="C431" s="75"/>
      <c r="D431" s="75"/>
      <c r="E431" s="141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>
      <c r="A432" s="75"/>
      <c r="B432" s="75"/>
      <c r="C432" s="75"/>
      <c r="D432" s="75"/>
      <c r="E432" s="141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>
      <c r="A433" s="75"/>
      <c r="B433" s="75"/>
      <c r="C433" s="75"/>
      <c r="D433" s="75"/>
      <c r="E433" s="141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>
      <c r="A434" s="75"/>
      <c r="B434" s="75"/>
      <c r="C434" s="75"/>
      <c r="D434" s="75"/>
      <c r="E434" s="141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>
      <c r="A435" s="75"/>
      <c r="B435" s="75"/>
      <c r="C435" s="75"/>
      <c r="D435" s="75"/>
      <c r="E435" s="141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>
      <c r="A436" s="75"/>
      <c r="B436" s="75"/>
      <c r="C436" s="75"/>
      <c r="D436" s="75"/>
      <c r="E436" s="141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>
      <c r="A437" s="75"/>
      <c r="B437" s="75"/>
      <c r="C437" s="75"/>
      <c r="D437" s="75"/>
      <c r="E437" s="141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>
      <c r="A438" s="75"/>
      <c r="B438" s="75"/>
      <c r="C438" s="75"/>
      <c r="D438" s="75"/>
      <c r="E438" s="141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>
      <c r="A439" s="75"/>
      <c r="B439" s="75"/>
      <c r="C439" s="75"/>
      <c r="D439" s="75"/>
      <c r="E439" s="141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>
      <c r="A440" s="75"/>
      <c r="B440" s="75"/>
      <c r="C440" s="75"/>
      <c r="D440" s="75"/>
      <c r="E440" s="141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>
      <c r="A441" s="75"/>
      <c r="B441" s="75"/>
      <c r="C441" s="75"/>
      <c r="D441" s="75"/>
      <c r="E441" s="141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>
      <c r="A442" s="75"/>
      <c r="B442" s="75"/>
      <c r="C442" s="75"/>
      <c r="D442" s="75"/>
      <c r="E442" s="141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>
      <c r="A443" s="75"/>
      <c r="B443" s="75"/>
      <c r="C443" s="75"/>
      <c r="D443" s="75"/>
      <c r="E443" s="141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>
      <c r="A444" s="75"/>
      <c r="B444" s="75"/>
      <c r="C444" s="75"/>
      <c r="D444" s="75"/>
      <c r="E444" s="141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>
      <c r="A445" s="75"/>
      <c r="B445" s="75"/>
      <c r="C445" s="75"/>
      <c r="D445" s="75"/>
      <c r="E445" s="141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>
      <c r="A446" s="75"/>
      <c r="B446" s="75"/>
      <c r="C446" s="75"/>
      <c r="D446" s="75"/>
      <c r="E446" s="141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>
      <c r="A447" s="75"/>
      <c r="B447" s="75"/>
      <c r="C447" s="75"/>
      <c r="D447" s="75"/>
      <c r="E447" s="141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>
      <c r="A448" s="75"/>
      <c r="B448" s="75"/>
      <c r="C448" s="75"/>
      <c r="D448" s="75"/>
      <c r="E448" s="141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>
      <c r="A449" s="75"/>
      <c r="B449" s="75"/>
      <c r="C449" s="75"/>
      <c r="D449" s="75"/>
      <c r="E449" s="141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>
      <c r="A450" s="75"/>
      <c r="B450" s="75"/>
      <c r="C450" s="75"/>
      <c r="D450" s="75"/>
      <c r="E450" s="141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>
      <c r="A451" s="75"/>
      <c r="B451" s="75"/>
      <c r="C451" s="75"/>
      <c r="D451" s="75"/>
      <c r="E451" s="141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>
      <c r="A452" s="75"/>
      <c r="B452" s="75"/>
      <c r="C452" s="75"/>
      <c r="D452" s="75"/>
      <c r="E452" s="141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>
      <c r="A453" s="75"/>
      <c r="B453" s="75"/>
      <c r="C453" s="75"/>
      <c r="D453" s="75"/>
      <c r="E453" s="141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>
      <c r="A454" s="75"/>
      <c r="B454" s="75"/>
      <c r="C454" s="75"/>
      <c r="D454" s="75"/>
      <c r="E454" s="141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>
      <c r="A455" s="75"/>
      <c r="B455" s="75"/>
      <c r="C455" s="75"/>
      <c r="D455" s="75"/>
      <c r="E455" s="141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>
      <c r="A456" s="75"/>
      <c r="B456" s="75"/>
      <c r="C456" s="75"/>
      <c r="D456" s="75"/>
      <c r="E456" s="141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>
      <c r="A457" s="75"/>
      <c r="B457" s="75"/>
      <c r="C457" s="75"/>
      <c r="D457" s="75"/>
      <c r="E457" s="141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>
      <c r="A458" s="75"/>
      <c r="B458" s="75"/>
      <c r="C458" s="75"/>
      <c r="D458" s="75"/>
      <c r="E458" s="141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>
      <c r="A459" s="75"/>
      <c r="B459" s="75"/>
      <c r="C459" s="75"/>
      <c r="D459" s="75"/>
      <c r="E459" s="141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>
      <c r="A460" s="75"/>
      <c r="B460" s="75"/>
      <c r="C460" s="75"/>
      <c r="D460" s="75"/>
      <c r="E460" s="141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>
      <c r="A461" s="75"/>
      <c r="B461" s="75"/>
      <c r="C461" s="75"/>
      <c r="D461" s="75"/>
      <c r="E461" s="141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>
      <c r="A462" s="75"/>
      <c r="B462" s="75"/>
      <c r="C462" s="75"/>
      <c r="D462" s="75"/>
      <c r="E462" s="141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>
      <c r="A463" s="75"/>
      <c r="B463" s="75"/>
      <c r="C463" s="75"/>
      <c r="D463" s="75"/>
      <c r="E463" s="141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>
      <c r="A464" s="75"/>
      <c r="B464" s="75"/>
      <c r="C464" s="75"/>
      <c r="D464" s="75"/>
      <c r="E464" s="141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>
      <c r="A465" s="75"/>
      <c r="B465" s="75"/>
      <c r="C465" s="75"/>
      <c r="D465" s="75"/>
      <c r="E465" s="141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>
      <c r="A466" s="75"/>
      <c r="B466" s="75"/>
      <c r="C466" s="75"/>
      <c r="D466" s="75"/>
      <c r="E466" s="141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>
      <c r="A467" s="75"/>
      <c r="B467" s="75"/>
      <c r="C467" s="75"/>
      <c r="D467" s="75"/>
      <c r="E467" s="141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>
      <c r="A468" s="75"/>
      <c r="B468" s="75"/>
      <c r="C468" s="75"/>
      <c r="D468" s="75"/>
      <c r="E468" s="141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>
      <c r="A469" s="75"/>
      <c r="B469" s="75"/>
      <c r="C469" s="75"/>
      <c r="D469" s="75"/>
      <c r="E469" s="141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>
      <c r="A470" s="75"/>
      <c r="B470" s="75"/>
      <c r="C470" s="75"/>
      <c r="D470" s="75"/>
      <c r="E470" s="141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>
      <c r="A471" s="75"/>
      <c r="B471" s="75"/>
      <c r="C471" s="75"/>
      <c r="D471" s="75"/>
      <c r="E471" s="141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>
      <c r="A472" s="75"/>
      <c r="B472" s="75"/>
      <c r="C472" s="75"/>
      <c r="D472" s="75"/>
      <c r="E472" s="141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>
      <c r="A473" s="75"/>
      <c r="B473" s="75"/>
      <c r="C473" s="75"/>
      <c r="D473" s="75"/>
      <c r="E473" s="141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>
      <c r="A474" s="75"/>
      <c r="B474" s="75"/>
      <c r="C474" s="75"/>
      <c r="D474" s="75"/>
      <c r="E474" s="141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>
      <c r="A475" s="75"/>
      <c r="B475" s="75"/>
      <c r="C475" s="75"/>
      <c r="D475" s="75"/>
      <c r="E475" s="141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>
      <c r="A476" s="75"/>
      <c r="B476" s="75"/>
      <c r="C476" s="75"/>
      <c r="D476" s="75"/>
      <c r="E476" s="141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>
      <c r="A477" s="75"/>
      <c r="B477" s="75"/>
      <c r="C477" s="75"/>
      <c r="D477" s="75"/>
      <c r="E477" s="141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>
      <c r="A478" s="75"/>
      <c r="B478" s="75"/>
      <c r="C478" s="75"/>
      <c r="D478" s="75"/>
      <c r="E478" s="141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>
      <c r="A479" s="75"/>
      <c r="B479" s="75"/>
      <c r="C479" s="75"/>
      <c r="D479" s="75"/>
      <c r="E479" s="141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>
      <c r="A480" s="75"/>
      <c r="B480" s="75"/>
      <c r="C480" s="75"/>
      <c r="D480" s="75"/>
      <c r="E480" s="141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>
      <c r="A481" s="75"/>
      <c r="B481" s="75"/>
      <c r="C481" s="75"/>
      <c r="D481" s="75"/>
      <c r="E481" s="141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>
      <c r="A482" s="75"/>
      <c r="B482" s="75"/>
      <c r="C482" s="75"/>
      <c r="D482" s="75"/>
      <c r="E482" s="141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>
      <c r="A483" s="75"/>
      <c r="B483" s="75"/>
      <c r="C483" s="75"/>
      <c r="D483" s="75"/>
      <c r="E483" s="141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>
      <c r="A484" s="75"/>
      <c r="B484" s="75"/>
      <c r="C484" s="75"/>
      <c r="D484" s="75"/>
      <c r="E484" s="141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>
      <c r="A485" s="75"/>
      <c r="B485" s="75"/>
      <c r="C485" s="75"/>
      <c r="D485" s="75"/>
      <c r="E485" s="141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>
      <c r="A486" s="75"/>
      <c r="B486" s="75"/>
      <c r="C486" s="75"/>
      <c r="D486" s="75"/>
      <c r="E486" s="141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>
      <c r="A487" s="75"/>
      <c r="B487" s="75"/>
      <c r="C487" s="75"/>
      <c r="D487" s="75"/>
      <c r="E487" s="141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>
      <c r="A488" s="75"/>
      <c r="B488" s="75"/>
      <c r="C488" s="75"/>
      <c r="D488" s="75"/>
      <c r="E488" s="141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>
      <c r="A489" s="75"/>
      <c r="B489" s="75"/>
      <c r="C489" s="75"/>
      <c r="D489" s="75"/>
      <c r="E489" s="141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>
      <c r="A490" s="75"/>
      <c r="B490" s="75"/>
      <c r="C490" s="75"/>
      <c r="D490" s="75"/>
      <c r="E490" s="141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>
      <c r="A491" s="75"/>
      <c r="B491" s="75"/>
      <c r="C491" s="75"/>
      <c r="D491" s="75"/>
      <c r="E491" s="141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>
      <c r="A492" s="75"/>
      <c r="B492" s="75"/>
      <c r="C492" s="75"/>
      <c r="D492" s="75"/>
      <c r="E492" s="141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>
      <c r="A493" s="75"/>
      <c r="B493" s="75"/>
      <c r="C493" s="75"/>
      <c r="D493" s="75"/>
      <c r="E493" s="141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>
      <c r="A494" s="75"/>
      <c r="B494" s="75"/>
      <c r="C494" s="75"/>
      <c r="D494" s="75"/>
      <c r="E494" s="141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>
      <c r="A495" s="75"/>
      <c r="B495" s="75"/>
      <c r="C495" s="75"/>
      <c r="D495" s="75"/>
      <c r="E495" s="141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>
      <c r="A496" s="75"/>
      <c r="B496" s="75"/>
      <c r="C496" s="75"/>
      <c r="D496" s="75"/>
      <c r="E496" s="141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>
      <c r="A497" s="75"/>
      <c r="B497" s="75"/>
      <c r="C497" s="75"/>
      <c r="D497" s="75"/>
      <c r="E497" s="141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>
      <c r="A498" s="75"/>
      <c r="B498" s="75"/>
      <c r="C498" s="75"/>
      <c r="D498" s="75"/>
      <c r="E498" s="141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>
      <c r="A499" s="75"/>
      <c r="B499" s="75"/>
      <c r="C499" s="75"/>
      <c r="D499" s="75"/>
      <c r="E499" s="141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>
      <c r="A500" s="75"/>
      <c r="B500" s="75"/>
      <c r="C500" s="75"/>
      <c r="D500" s="75"/>
      <c r="E500" s="141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>
      <c r="A501" s="75"/>
      <c r="B501" s="75"/>
      <c r="C501" s="75"/>
      <c r="D501" s="75"/>
      <c r="E501" s="141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>
      <c r="A502" s="75"/>
      <c r="B502" s="75"/>
      <c r="C502" s="75"/>
      <c r="D502" s="75"/>
      <c r="E502" s="141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>
      <c r="A503" s="75"/>
      <c r="B503" s="75"/>
      <c r="C503" s="75"/>
      <c r="D503" s="75"/>
      <c r="E503" s="141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>
      <c r="A504" s="75"/>
      <c r="B504" s="75"/>
      <c r="C504" s="75"/>
      <c r="D504" s="75"/>
      <c r="E504" s="141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>
      <c r="A505" s="75"/>
      <c r="B505" s="75"/>
      <c r="C505" s="75"/>
      <c r="D505" s="75"/>
      <c r="E505" s="141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>
      <c r="A506" s="75"/>
      <c r="B506" s="75"/>
      <c r="C506" s="75"/>
      <c r="D506" s="75"/>
      <c r="E506" s="141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>
      <c r="A507" s="75"/>
      <c r="B507" s="75"/>
      <c r="C507" s="75"/>
      <c r="D507" s="75"/>
      <c r="E507" s="141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>
      <c r="A508" s="75"/>
      <c r="B508" s="75"/>
      <c r="C508" s="75"/>
      <c r="D508" s="75"/>
      <c r="E508" s="141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>
      <c r="A509" s="75"/>
      <c r="B509" s="75"/>
      <c r="C509" s="75"/>
      <c r="D509" s="75"/>
      <c r="E509" s="141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>
      <c r="A510" s="75"/>
      <c r="B510" s="75"/>
      <c r="C510" s="75"/>
      <c r="D510" s="75"/>
      <c r="E510" s="141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>
      <c r="A511" s="75"/>
      <c r="B511" s="75"/>
      <c r="C511" s="75"/>
      <c r="D511" s="75"/>
      <c r="E511" s="141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>
      <c r="A512" s="75"/>
      <c r="B512" s="75"/>
      <c r="C512" s="75"/>
      <c r="D512" s="75"/>
      <c r="E512" s="141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>
      <c r="A513" s="75"/>
      <c r="B513" s="75"/>
      <c r="C513" s="75"/>
      <c r="D513" s="75"/>
      <c r="E513" s="141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>
      <c r="A514" s="75"/>
      <c r="B514" s="75"/>
      <c r="C514" s="75"/>
      <c r="D514" s="75"/>
      <c r="E514" s="141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>
      <c r="A515" s="75"/>
      <c r="B515" s="75"/>
      <c r="C515" s="75"/>
      <c r="D515" s="75"/>
      <c r="E515" s="141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>
      <c r="A516" s="75"/>
      <c r="B516" s="75"/>
      <c r="C516" s="75"/>
      <c r="D516" s="75"/>
      <c r="E516" s="141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>
      <c r="A517" s="75"/>
      <c r="B517" s="75"/>
      <c r="C517" s="75"/>
      <c r="D517" s="75"/>
      <c r="E517" s="141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>
      <c r="A518" s="75"/>
      <c r="B518" s="75"/>
      <c r="C518" s="75"/>
      <c r="D518" s="75"/>
      <c r="E518" s="141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>
      <c r="A519" s="75"/>
      <c r="B519" s="75"/>
      <c r="C519" s="75"/>
      <c r="D519" s="75"/>
      <c r="E519" s="141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>
      <c r="A520" s="75"/>
      <c r="B520" s="75"/>
      <c r="C520" s="75"/>
      <c r="D520" s="75"/>
      <c r="E520" s="141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>
      <c r="A521" s="75"/>
      <c r="B521" s="75"/>
      <c r="C521" s="75"/>
      <c r="D521" s="75"/>
      <c r="E521" s="141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>
      <c r="A522" s="75"/>
      <c r="B522" s="75"/>
      <c r="C522" s="75"/>
      <c r="D522" s="75"/>
      <c r="E522" s="141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>
      <c r="A523" s="75"/>
      <c r="B523" s="75"/>
      <c r="C523" s="75"/>
      <c r="D523" s="75"/>
      <c r="E523" s="141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>
      <c r="A524" s="75"/>
      <c r="B524" s="75"/>
      <c r="C524" s="75"/>
      <c r="D524" s="75"/>
      <c r="E524" s="141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>
      <c r="A525" s="75"/>
      <c r="B525" s="75"/>
      <c r="C525" s="75"/>
      <c r="D525" s="75"/>
      <c r="E525" s="141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>
      <c r="A526" s="75"/>
      <c r="B526" s="75"/>
      <c r="C526" s="75"/>
      <c r="D526" s="75"/>
      <c r="E526" s="141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>
      <c r="A527" s="75"/>
      <c r="B527" s="75"/>
      <c r="C527" s="75"/>
      <c r="D527" s="75"/>
      <c r="E527" s="141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>
      <c r="A528" s="75"/>
      <c r="B528" s="75"/>
      <c r="C528" s="75"/>
      <c r="D528" s="75"/>
      <c r="E528" s="141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>
      <c r="A529" s="75"/>
      <c r="B529" s="75"/>
      <c r="C529" s="75"/>
      <c r="D529" s="75"/>
      <c r="E529" s="141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>
      <c r="A530" s="75"/>
      <c r="B530" s="75"/>
      <c r="C530" s="75"/>
      <c r="D530" s="75"/>
      <c r="E530" s="141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>
      <c r="A531" s="75"/>
      <c r="B531" s="75"/>
      <c r="C531" s="75"/>
      <c r="D531" s="75"/>
      <c r="E531" s="141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>
      <c r="A532" s="75"/>
      <c r="B532" s="75"/>
      <c r="C532" s="75"/>
      <c r="D532" s="75"/>
      <c r="E532" s="141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>
      <c r="A533" s="75"/>
      <c r="B533" s="75"/>
      <c r="C533" s="75"/>
      <c r="D533" s="75"/>
      <c r="E533" s="141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>
      <c r="A534" s="75"/>
      <c r="B534" s="75"/>
      <c r="C534" s="75"/>
      <c r="D534" s="75"/>
      <c r="E534" s="141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>
      <c r="A535" s="75"/>
      <c r="B535" s="75"/>
      <c r="C535" s="75"/>
      <c r="D535" s="75"/>
      <c r="E535" s="141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>
      <c r="A536" s="75"/>
      <c r="B536" s="75"/>
      <c r="C536" s="75"/>
      <c r="D536" s="75"/>
      <c r="E536" s="141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>
      <c r="A537" s="75"/>
      <c r="B537" s="75"/>
      <c r="C537" s="75"/>
      <c r="D537" s="75"/>
      <c r="E537" s="141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>
      <c r="A538" s="75"/>
      <c r="B538" s="75"/>
      <c r="C538" s="75"/>
      <c r="D538" s="75"/>
      <c r="E538" s="141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>
      <c r="A539" s="75"/>
      <c r="B539" s="75"/>
      <c r="C539" s="75"/>
      <c r="D539" s="75"/>
      <c r="E539" s="141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>
      <c r="A540" s="75"/>
      <c r="B540" s="75"/>
      <c r="C540" s="75"/>
      <c r="D540" s="75"/>
      <c r="E540" s="141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>
      <c r="A541" s="75"/>
      <c r="B541" s="75"/>
      <c r="C541" s="75"/>
      <c r="D541" s="75"/>
      <c r="E541" s="141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>
      <c r="A542" s="75"/>
      <c r="B542" s="75"/>
      <c r="C542" s="75"/>
      <c r="D542" s="75"/>
      <c r="E542" s="141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>
      <c r="A543" s="75"/>
      <c r="B543" s="75"/>
      <c r="C543" s="75"/>
      <c r="D543" s="75"/>
      <c r="E543" s="141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>
      <c r="A544" s="75"/>
      <c r="B544" s="75"/>
      <c r="C544" s="75"/>
      <c r="D544" s="75"/>
      <c r="E544" s="141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>
      <c r="A545" s="75"/>
      <c r="B545" s="75"/>
      <c r="C545" s="75"/>
      <c r="D545" s="75"/>
      <c r="E545" s="141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>
      <c r="A546" s="75"/>
      <c r="B546" s="75"/>
      <c r="C546" s="75"/>
      <c r="D546" s="75"/>
      <c r="E546" s="141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>
      <c r="A547" s="75"/>
      <c r="B547" s="75"/>
      <c r="C547" s="75"/>
      <c r="D547" s="75"/>
      <c r="E547" s="141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>
      <c r="A548" s="75"/>
      <c r="B548" s="75"/>
      <c r="C548" s="75"/>
      <c r="D548" s="75"/>
      <c r="E548" s="141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>
      <c r="A549" s="75"/>
      <c r="B549" s="75"/>
      <c r="C549" s="75"/>
      <c r="D549" s="75"/>
      <c r="E549" s="141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>
      <c r="A550" s="75"/>
      <c r="B550" s="75"/>
      <c r="C550" s="75"/>
      <c r="D550" s="75"/>
      <c r="E550" s="141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>
      <c r="A551" s="75"/>
      <c r="B551" s="75"/>
      <c r="C551" s="75"/>
      <c r="D551" s="75"/>
      <c r="E551" s="141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>
      <c r="A552" s="75"/>
      <c r="B552" s="75"/>
      <c r="C552" s="75"/>
      <c r="D552" s="75"/>
      <c r="E552" s="141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>
      <c r="A553" s="75"/>
      <c r="B553" s="75"/>
      <c r="C553" s="75"/>
      <c r="D553" s="75"/>
      <c r="E553" s="141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>
      <c r="A554" s="75"/>
      <c r="B554" s="75"/>
      <c r="C554" s="75"/>
      <c r="D554" s="75"/>
      <c r="E554" s="141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>
      <c r="A555" s="75"/>
      <c r="B555" s="75"/>
      <c r="C555" s="75"/>
      <c r="D555" s="75"/>
      <c r="E555" s="141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>
      <c r="A556" s="75"/>
      <c r="B556" s="75"/>
      <c r="C556" s="75"/>
      <c r="D556" s="75"/>
      <c r="E556" s="141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>
      <c r="A557" s="75"/>
      <c r="B557" s="75"/>
      <c r="C557" s="75"/>
      <c r="D557" s="75"/>
      <c r="E557" s="141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>
      <c r="A558" s="75"/>
      <c r="B558" s="75"/>
      <c r="C558" s="75"/>
      <c r="D558" s="75"/>
      <c r="E558" s="141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>
      <c r="A559" s="75"/>
      <c r="B559" s="75"/>
      <c r="C559" s="75"/>
      <c r="D559" s="75"/>
      <c r="E559" s="141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>
      <c r="A560" s="75"/>
      <c r="B560" s="75"/>
      <c r="C560" s="75"/>
      <c r="D560" s="75"/>
      <c r="E560" s="141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>
      <c r="A561" s="75"/>
      <c r="B561" s="75"/>
      <c r="C561" s="75"/>
      <c r="D561" s="75"/>
      <c r="E561" s="141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>
      <c r="A562" s="75"/>
      <c r="B562" s="75"/>
      <c r="C562" s="75"/>
      <c r="D562" s="75"/>
      <c r="E562" s="141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>
      <c r="A563" s="75"/>
      <c r="B563" s="75"/>
      <c r="C563" s="75"/>
      <c r="D563" s="75"/>
      <c r="E563" s="141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>
      <c r="A564" s="75"/>
      <c r="B564" s="75"/>
      <c r="C564" s="75"/>
      <c r="D564" s="75"/>
      <c r="E564" s="141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>
      <c r="A565" s="75"/>
      <c r="B565" s="75"/>
      <c r="C565" s="75"/>
      <c r="D565" s="75"/>
      <c r="E565" s="141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>
      <c r="A566" s="75"/>
      <c r="B566" s="75"/>
      <c r="C566" s="75"/>
      <c r="D566" s="75"/>
      <c r="E566" s="141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>
      <c r="A567" s="75"/>
      <c r="B567" s="75"/>
      <c r="C567" s="75"/>
      <c r="D567" s="75"/>
      <c r="E567" s="141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>
      <c r="A568" s="75"/>
      <c r="B568" s="75"/>
      <c r="C568" s="75"/>
      <c r="D568" s="75"/>
      <c r="E568" s="141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>
      <c r="A569" s="75"/>
      <c r="B569" s="75"/>
      <c r="C569" s="75"/>
      <c r="D569" s="75"/>
      <c r="E569" s="141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>
      <c r="A570" s="75"/>
      <c r="B570" s="75"/>
      <c r="C570" s="75"/>
      <c r="D570" s="75"/>
      <c r="E570" s="141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>
      <c r="A571" s="75"/>
      <c r="B571" s="75"/>
      <c r="C571" s="75"/>
      <c r="D571" s="75"/>
      <c r="E571" s="141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>
      <c r="A572" s="75"/>
      <c r="B572" s="75"/>
      <c r="C572" s="75"/>
      <c r="D572" s="75"/>
      <c r="E572" s="141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>
      <c r="A573" s="75"/>
      <c r="B573" s="75"/>
      <c r="C573" s="75"/>
      <c r="D573" s="75"/>
      <c r="E573" s="141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>
      <c r="A574" s="75"/>
      <c r="B574" s="75"/>
      <c r="C574" s="75"/>
      <c r="D574" s="75"/>
      <c r="E574" s="141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>
      <c r="A575" s="75"/>
      <c r="B575" s="75"/>
      <c r="C575" s="75"/>
      <c r="D575" s="75"/>
      <c r="E575" s="141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>
      <c r="A576" s="75"/>
      <c r="B576" s="75"/>
      <c r="C576" s="75"/>
      <c r="D576" s="75"/>
      <c r="E576" s="141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>
      <c r="A577" s="75"/>
      <c r="B577" s="75"/>
      <c r="C577" s="75"/>
      <c r="D577" s="75"/>
      <c r="E577" s="141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>
      <c r="A578" s="75"/>
      <c r="B578" s="75"/>
      <c r="C578" s="75"/>
      <c r="D578" s="75"/>
      <c r="E578" s="141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>
      <c r="A579" s="75"/>
      <c r="B579" s="75"/>
      <c r="C579" s="75"/>
      <c r="D579" s="75"/>
      <c r="E579" s="141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>
      <c r="A580" s="75"/>
      <c r="B580" s="75"/>
      <c r="C580" s="75"/>
      <c r="D580" s="75"/>
      <c r="E580" s="141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>
      <c r="A581" s="75"/>
      <c r="B581" s="75"/>
      <c r="C581" s="75"/>
      <c r="D581" s="75"/>
      <c r="E581" s="141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>
      <c r="A582" s="75"/>
      <c r="B582" s="75"/>
      <c r="C582" s="75"/>
      <c r="D582" s="75"/>
      <c r="E582" s="141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>
      <c r="A583" s="75"/>
      <c r="B583" s="75"/>
      <c r="C583" s="75"/>
      <c r="D583" s="75"/>
      <c r="E583" s="141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>
      <c r="A584" s="75"/>
      <c r="B584" s="75"/>
      <c r="C584" s="75"/>
      <c r="D584" s="75"/>
      <c r="E584" s="141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>
      <c r="A585" s="75"/>
      <c r="B585" s="75"/>
      <c r="C585" s="75"/>
      <c r="D585" s="75"/>
      <c r="E585" s="141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>
      <c r="A586" s="75"/>
      <c r="B586" s="75"/>
      <c r="C586" s="75"/>
      <c r="D586" s="75"/>
      <c r="E586" s="141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>
      <c r="A587" s="75"/>
      <c r="B587" s="75"/>
      <c r="C587" s="75"/>
      <c r="D587" s="75"/>
      <c r="E587" s="141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>
      <c r="A588" s="75"/>
      <c r="B588" s="75"/>
      <c r="C588" s="75"/>
      <c r="D588" s="75"/>
      <c r="E588" s="141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>
      <c r="A589" s="75"/>
      <c r="B589" s="75"/>
      <c r="C589" s="75"/>
      <c r="D589" s="75"/>
      <c r="E589" s="141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>
      <c r="A590" s="75"/>
      <c r="B590" s="75"/>
      <c r="C590" s="75"/>
      <c r="D590" s="75"/>
      <c r="E590" s="141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>
      <c r="A591" s="75"/>
      <c r="B591" s="75"/>
      <c r="C591" s="75"/>
      <c r="D591" s="75"/>
      <c r="E591" s="141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>
      <c r="A592" s="75"/>
      <c r="B592" s="75"/>
      <c r="C592" s="75"/>
      <c r="D592" s="75"/>
      <c r="E592" s="141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>
      <c r="A593" s="75"/>
      <c r="B593" s="75"/>
      <c r="C593" s="75"/>
      <c r="D593" s="75"/>
      <c r="E593" s="141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>
      <c r="A594" s="75"/>
      <c r="B594" s="75"/>
      <c r="C594" s="75"/>
      <c r="D594" s="75"/>
      <c r="E594" s="141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>
      <c r="A595" s="75"/>
      <c r="B595" s="75"/>
      <c r="C595" s="75"/>
      <c r="D595" s="75"/>
      <c r="E595" s="141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>
      <c r="A596" s="75"/>
      <c r="B596" s="75"/>
      <c r="C596" s="75"/>
      <c r="D596" s="75"/>
      <c r="E596" s="141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>
      <c r="A597" s="75"/>
      <c r="B597" s="75"/>
      <c r="C597" s="75"/>
      <c r="D597" s="75"/>
      <c r="E597" s="141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>
      <c r="A598" s="75"/>
      <c r="B598" s="75"/>
      <c r="C598" s="75"/>
      <c r="D598" s="75"/>
      <c r="E598" s="141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>
      <c r="A599" s="75"/>
      <c r="B599" s="75"/>
      <c r="C599" s="75"/>
      <c r="D599" s="75"/>
      <c r="E599" s="141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>
      <c r="A600" s="75"/>
      <c r="B600" s="75"/>
      <c r="C600" s="75"/>
      <c r="D600" s="75"/>
      <c r="E600" s="141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>
      <c r="A601" s="75"/>
      <c r="B601" s="75"/>
      <c r="C601" s="75"/>
      <c r="D601" s="75"/>
      <c r="E601" s="141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>
      <c r="A602" s="75"/>
      <c r="B602" s="75"/>
      <c r="C602" s="75"/>
      <c r="D602" s="75"/>
      <c r="E602" s="141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>
      <c r="A603" s="75"/>
      <c r="B603" s="75"/>
      <c r="C603" s="75"/>
      <c r="D603" s="75"/>
      <c r="E603" s="141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>
      <c r="A604" s="75"/>
      <c r="B604" s="75"/>
      <c r="C604" s="75"/>
      <c r="D604" s="75"/>
      <c r="E604" s="141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>
      <c r="A605" s="75"/>
      <c r="B605" s="75"/>
      <c r="C605" s="75"/>
      <c r="D605" s="75"/>
      <c r="E605" s="141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>
      <c r="A606" s="75"/>
      <c r="B606" s="75"/>
      <c r="C606" s="75"/>
      <c r="D606" s="75"/>
      <c r="E606" s="141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>
      <c r="A607" s="75"/>
      <c r="B607" s="75"/>
      <c r="C607" s="75"/>
      <c r="D607" s="75"/>
      <c r="E607" s="141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>
      <c r="A608" s="75"/>
      <c r="B608" s="75"/>
      <c r="C608" s="75"/>
      <c r="D608" s="75"/>
      <c r="E608" s="141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>
      <c r="A609" s="75"/>
      <c r="B609" s="75"/>
      <c r="C609" s="75"/>
      <c r="D609" s="75"/>
      <c r="E609" s="141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>
      <c r="A610" s="75"/>
      <c r="B610" s="75"/>
      <c r="C610" s="75"/>
      <c r="D610" s="75"/>
      <c r="E610" s="141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>
      <c r="A611" s="75"/>
      <c r="B611" s="75"/>
      <c r="C611" s="75"/>
      <c r="D611" s="75"/>
      <c r="E611" s="141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>
      <c r="A612" s="75"/>
      <c r="B612" s="75"/>
      <c r="C612" s="75"/>
      <c r="D612" s="75"/>
      <c r="E612" s="141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>
      <c r="A613" s="75"/>
      <c r="B613" s="75"/>
      <c r="C613" s="75"/>
      <c r="D613" s="75"/>
      <c r="E613" s="141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>
      <c r="A614" s="75"/>
      <c r="B614" s="75"/>
      <c r="C614" s="75"/>
      <c r="D614" s="75"/>
      <c r="E614" s="141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>
      <c r="A615" s="75"/>
      <c r="B615" s="75"/>
      <c r="C615" s="75"/>
      <c r="D615" s="75"/>
      <c r="E615" s="141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>
      <c r="A616" s="75"/>
      <c r="B616" s="75"/>
      <c r="C616" s="75"/>
      <c r="D616" s="75"/>
      <c r="E616" s="141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>
      <c r="A617" s="75"/>
      <c r="B617" s="75"/>
      <c r="C617" s="75"/>
      <c r="D617" s="75"/>
      <c r="E617" s="141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>
      <c r="A618" s="75"/>
      <c r="B618" s="75"/>
      <c r="C618" s="75"/>
      <c r="D618" s="75"/>
      <c r="E618" s="141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>
      <c r="A619" s="75"/>
      <c r="B619" s="75"/>
      <c r="C619" s="75"/>
      <c r="D619" s="75"/>
      <c r="E619" s="141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>
      <c r="A620" s="75"/>
      <c r="B620" s="75"/>
      <c r="C620" s="75"/>
      <c r="D620" s="75"/>
      <c r="E620" s="141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>
      <c r="A621" s="75"/>
      <c r="B621" s="75"/>
      <c r="C621" s="75"/>
      <c r="D621" s="75"/>
      <c r="E621" s="141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>
      <c r="A622" s="75"/>
      <c r="B622" s="75"/>
      <c r="C622" s="75"/>
      <c r="D622" s="75"/>
      <c r="E622" s="141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>
      <c r="A623" s="75"/>
      <c r="B623" s="75"/>
      <c r="C623" s="75"/>
      <c r="D623" s="75"/>
      <c r="E623" s="141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>
      <c r="A624" s="75"/>
      <c r="B624" s="75"/>
      <c r="C624" s="75"/>
      <c r="D624" s="75"/>
      <c r="E624" s="141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>
      <c r="A625" s="75"/>
      <c r="B625" s="75"/>
      <c r="C625" s="75"/>
      <c r="D625" s="75"/>
      <c r="E625" s="141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>
      <c r="A626" s="75"/>
      <c r="B626" s="75"/>
      <c r="C626" s="75"/>
      <c r="D626" s="75"/>
      <c r="E626" s="141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>
      <c r="A627" s="75"/>
      <c r="B627" s="75"/>
      <c r="C627" s="75"/>
      <c r="D627" s="75"/>
      <c r="E627" s="141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>
      <c r="A628" s="75"/>
      <c r="B628" s="75"/>
      <c r="C628" s="75"/>
      <c r="D628" s="75"/>
      <c r="E628" s="141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>
      <c r="A629" s="75"/>
      <c r="B629" s="75"/>
      <c r="C629" s="75"/>
      <c r="D629" s="75"/>
      <c r="E629" s="141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>
      <c r="A630" s="75"/>
      <c r="B630" s="75"/>
      <c r="C630" s="75"/>
      <c r="D630" s="75"/>
      <c r="E630" s="141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>
      <c r="A631" s="75"/>
      <c r="B631" s="75"/>
      <c r="C631" s="75"/>
      <c r="D631" s="75"/>
      <c r="E631" s="141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>
      <c r="A632" s="75"/>
      <c r="B632" s="75"/>
      <c r="C632" s="75"/>
      <c r="D632" s="75"/>
      <c r="E632" s="141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>
      <c r="A633" s="75"/>
      <c r="B633" s="75"/>
      <c r="C633" s="75"/>
      <c r="D633" s="75"/>
      <c r="E633" s="141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>
      <c r="A634" s="75"/>
      <c r="B634" s="75"/>
      <c r="C634" s="75"/>
      <c r="D634" s="75"/>
      <c r="E634" s="141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>
      <c r="A635" s="75"/>
      <c r="B635" s="75"/>
      <c r="C635" s="75"/>
      <c r="D635" s="75"/>
      <c r="E635" s="141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>
      <c r="A636" s="75"/>
      <c r="B636" s="75"/>
      <c r="C636" s="75"/>
      <c r="D636" s="75"/>
      <c r="E636" s="141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>
      <c r="A637" s="75"/>
      <c r="B637" s="75"/>
      <c r="C637" s="75"/>
      <c r="D637" s="75"/>
      <c r="E637" s="141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>
      <c r="A638" s="75"/>
      <c r="B638" s="75"/>
      <c r="C638" s="75"/>
      <c r="D638" s="75"/>
      <c r="E638" s="141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>
      <c r="A639" s="75"/>
      <c r="B639" s="75"/>
      <c r="C639" s="75"/>
      <c r="D639" s="75"/>
      <c r="E639" s="141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>
      <c r="A640" s="75"/>
      <c r="B640" s="75"/>
      <c r="C640" s="75"/>
      <c r="D640" s="75"/>
      <c r="E640" s="141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>
      <c r="A641" s="75"/>
      <c r="B641" s="75"/>
      <c r="C641" s="75"/>
      <c r="D641" s="75"/>
      <c r="E641" s="141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>
      <c r="A642" s="75"/>
      <c r="B642" s="75"/>
      <c r="C642" s="75"/>
      <c r="D642" s="75"/>
      <c r="E642" s="141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>
      <c r="A643" s="75"/>
      <c r="B643" s="75"/>
      <c r="C643" s="75"/>
      <c r="D643" s="75"/>
      <c r="E643" s="141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>
      <c r="A644" s="75"/>
      <c r="B644" s="75"/>
      <c r="C644" s="75"/>
      <c r="D644" s="75"/>
      <c r="E644" s="141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>
      <c r="A645" s="75"/>
      <c r="B645" s="75"/>
      <c r="C645" s="75"/>
      <c r="D645" s="75"/>
      <c r="E645" s="141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>
      <c r="A646" s="75"/>
      <c r="B646" s="75"/>
      <c r="C646" s="75"/>
      <c r="D646" s="75"/>
      <c r="E646" s="141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>
      <c r="A647" s="75"/>
      <c r="B647" s="75"/>
      <c r="C647" s="75"/>
      <c r="D647" s="75"/>
      <c r="E647" s="141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>
      <c r="A648" s="75"/>
      <c r="B648" s="75"/>
      <c r="C648" s="75"/>
      <c r="D648" s="75"/>
      <c r="E648" s="141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>
      <c r="A649" s="75"/>
      <c r="B649" s="75"/>
      <c r="C649" s="75"/>
      <c r="D649" s="75"/>
      <c r="E649" s="141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>
      <c r="A650" s="75"/>
      <c r="B650" s="75"/>
      <c r="C650" s="75"/>
      <c r="D650" s="75"/>
      <c r="E650" s="141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>
      <c r="A651" s="75"/>
      <c r="B651" s="75"/>
      <c r="C651" s="75"/>
      <c r="D651" s="75"/>
      <c r="E651" s="141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>
      <c r="A652" s="75"/>
      <c r="B652" s="75"/>
      <c r="C652" s="75"/>
      <c r="D652" s="75"/>
      <c r="E652" s="141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>
      <c r="A653" s="75"/>
      <c r="B653" s="75"/>
      <c r="C653" s="75"/>
      <c r="D653" s="75"/>
      <c r="E653" s="141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>
      <c r="A654" s="75"/>
      <c r="B654" s="75"/>
      <c r="C654" s="75"/>
      <c r="D654" s="75"/>
      <c r="E654" s="141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>
      <c r="A655" s="75"/>
      <c r="B655" s="75"/>
      <c r="C655" s="75"/>
      <c r="D655" s="75"/>
      <c r="E655" s="141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>
      <c r="A656" s="75"/>
      <c r="B656" s="75"/>
      <c r="C656" s="75"/>
      <c r="D656" s="75"/>
      <c r="E656" s="141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>
      <c r="A657" s="75"/>
      <c r="B657" s="75"/>
      <c r="C657" s="75"/>
      <c r="D657" s="75"/>
      <c r="E657" s="141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>
      <c r="A658" s="75"/>
      <c r="B658" s="75"/>
      <c r="C658" s="75"/>
      <c r="D658" s="75"/>
      <c r="E658" s="141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>
      <c r="A659" s="75"/>
      <c r="B659" s="75"/>
      <c r="C659" s="75"/>
      <c r="D659" s="75"/>
      <c r="E659" s="141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>
      <c r="A660" s="75"/>
      <c r="B660" s="75"/>
      <c r="C660" s="75"/>
      <c r="D660" s="75"/>
      <c r="E660" s="141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>
      <c r="A661" s="75"/>
      <c r="B661" s="75"/>
      <c r="C661" s="75"/>
      <c r="D661" s="75"/>
      <c r="E661" s="141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>
      <c r="A662" s="75"/>
      <c r="B662" s="75"/>
      <c r="C662" s="75"/>
      <c r="D662" s="75"/>
      <c r="E662" s="141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>
      <c r="A663" s="75"/>
      <c r="B663" s="75"/>
      <c r="C663" s="75"/>
      <c r="D663" s="75"/>
      <c r="E663" s="141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>
      <c r="A664" s="75"/>
      <c r="B664" s="75"/>
      <c r="C664" s="75"/>
      <c r="D664" s="75"/>
      <c r="E664" s="141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>
      <c r="A665" s="75"/>
      <c r="B665" s="75"/>
      <c r="C665" s="75"/>
      <c r="D665" s="75"/>
      <c r="E665" s="141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>
      <c r="A666" s="75"/>
      <c r="B666" s="75"/>
      <c r="C666" s="75"/>
      <c r="D666" s="75"/>
      <c r="E666" s="141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>
      <c r="A667" s="75"/>
      <c r="B667" s="75"/>
      <c r="C667" s="75"/>
      <c r="D667" s="75"/>
      <c r="E667" s="141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>
      <c r="A668" s="75"/>
      <c r="B668" s="75"/>
      <c r="C668" s="75"/>
      <c r="D668" s="75"/>
      <c r="E668" s="141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>
      <c r="A669" s="75"/>
      <c r="B669" s="75"/>
      <c r="C669" s="75"/>
      <c r="D669" s="75"/>
      <c r="E669" s="141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>
      <c r="A670" s="75"/>
      <c r="B670" s="75"/>
      <c r="C670" s="75"/>
      <c r="D670" s="75"/>
      <c r="E670" s="141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>
      <c r="A671" s="75"/>
      <c r="B671" s="75"/>
      <c r="C671" s="75"/>
      <c r="D671" s="75"/>
      <c r="E671" s="141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>
      <c r="A672" s="75"/>
      <c r="B672" s="75"/>
      <c r="C672" s="75"/>
      <c r="D672" s="75"/>
      <c r="E672" s="141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>
      <c r="A673" s="75"/>
      <c r="B673" s="75"/>
      <c r="C673" s="75"/>
      <c r="D673" s="75"/>
      <c r="E673" s="141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>
      <c r="A674" s="75"/>
      <c r="B674" s="75"/>
      <c r="C674" s="75"/>
      <c r="D674" s="75"/>
      <c r="E674" s="141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>
      <c r="A675" s="75"/>
      <c r="B675" s="75"/>
      <c r="C675" s="75"/>
      <c r="D675" s="75"/>
      <c r="E675" s="141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>
      <c r="A676" s="75"/>
      <c r="B676" s="75"/>
      <c r="C676" s="75"/>
      <c r="D676" s="75"/>
      <c r="E676" s="141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>
      <c r="A677" s="75"/>
      <c r="B677" s="75"/>
      <c r="C677" s="75"/>
      <c r="D677" s="75"/>
      <c r="E677" s="141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>
      <c r="A678" s="75"/>
      <c r="B678" s="75"/>
      <c r="C678" s="75"/>
      <c r="D678" s="75"/>
      <c r="E678" s="141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>
      <c r="A679" s="75"/>
      <c r="B679" s="75"/>
      <c r="C679" s="75"/>
      <c r="D679" s="75"/>
      <c r="E679" s="141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>
      <c r="A680" s="75"/>
      <c r="B680" s="75"/>
      <c r="C680" s="75"/>
      <c r="D680" s="75"/>
      <c r="E680" s="141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>
      <c r="A681" s="75"/>
      <c r="B681" s="75"/>
      <c r="C681" s="75"/>
      <c r="D681" s="75"/>
      <c r="E681" s="141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>
      <c r="A682" s="75"/>
      <c r="B682" s="75"/>
      <c r="C682" s="75"/>
      <c r="D682" s="75"/>
      <c r="E682" s="141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>
      <c r="A683" s="75"/>
      <c r="B683" s="75"/>
      <c r="C683" s="75"/>
      <c r="D683" s="75"/>
      <c r="E683" s="141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>
      <c r="A684" s="75"/>
      <c r="B684" s="75"/>
      <c r="C684" s="75"/>
      <c r="D684" s="75"/>
      <c r="E684" s="141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>
      <c r="A685" s="75"/>
      <c r="B685" s="75"/>
      <c r="C685" s="75"/>
      <c r="D685" s="75"/>
      <c r="E685" s="141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>
      <c r="A686" s="75"/>
      <c r="B686" s="75"/>
      <c r="C686" s="75"/>
      <c r="D686" s="75"/>
      <c r="E686" s="141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>
      <c r="A687" s="75"/>
      <c r="B687" s="75"/>
      <c r="C687" s="75"/>
      <c r="D687" s="75"/>
      <c r="E687" s="141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>
      <c r="A688" s="75"/>
      <c r="B688" s="75"/>
      <c r="C688" s="75"/>
      <c r="D688" s="75"/>
      <c r="E688" s="141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>
      <c r="A689" s="75"/>
      <c r="B689" s="75"/>
      <c r="C689" s="75"/>
      <c r="D689" s="75"/>
      <c r="E689" s="141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>
      <c r="A690" s="75"/>
      <c r="B690" s="75"/>
      <c r="C690" s="75"/>
      <c r="D690" s="75"/>
      <c r="E690" s="141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>
      <c r="A691" s="75"/>
      <c r="B691" s="75"/>
      <c r="C691" s="75"/>
      <c r="D691" s="75"/>
      <c r="E691" s="141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>
      <c r="A692" s="75"/>
      <c r="B692" s="75"/>
      <c r="C692" s="75"/>
      <c r="D692" s="75"/>
      <c r="E692" s="141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>
      <c r="A693" s="75"/>
      <c r="B693" s="75"/>
      <c r="C693" s="75"/>
      <c r="D693" s="75"/>
      <c r="E693" s="141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>
      <c r="A694" s="75"/>
      <c r="B694" s="75"/>
      <c r="C694" s="75"/>
      <c r="D694" s="75"/>
      <c r="E694" s="141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>
      <c r="A695" s="75"/>
      <c r="B695" s="75"/>
      <c r="C695" s="75"/>
      <c r="D695" s="75"/>
      <c r="E695" s="141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>
      <c r="A696" s="75"/>
      <c r="B696" s="75"/>
      <c r="C696" s="75"/>
      <c r="D696" s="75"/>
      <c r="E696" s="141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>
      <c r="A697" s="75"/>
      <c r="B697" s="75"/>
      <c r="C697" s="75"/>
      <c r="D697" s="75"/>
      <c r="E697" s="141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>
      <c r="A698" s="75"/>
      <c r="B698" s="75"/>
      <c r="C698" s="75"/>
      <c r="D698" s="75"/>
      <c r="E698" s="141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>
      <c r="A699" s="75"/>
      <c r="B699" s="75"/>
      <c r="C699" s="75"/>
      <c r="D699" s="75"/>
      <c r="E699" s="141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>
      <c r="A700" s="75"/>
      <c r="B700" s="75"/>
      <c r="C700" s="75"/>
      <c r="D700" s="75"/>
      <c r="E700" s="141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>
      <c r="A701" s="75"/>
      <c r="B701" s="75"/>
      <c r="C701" s="75"/>
      <c r="D701" s="75"/>
      <c r="E701" s="141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>
      <c r="A702" s="75"/>
      <c r="B702" s="75"/>
      <c r="C702" s="75"/>
      <c r="D702" s="75"/>
      <c r="E702" s="141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>
      <c r="A703" s="75"/>
      <c r="B703" s="75"/>
      <c r="C703" s="75"/>
      <c r="D703" s="75"/>
      <c r="E703" s="141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>
      <c r="A704" s="75"/>
      <c r="B704" s="75"/>
      <c r="C704" s="75"/>
      <c r="D704" s="75"/>
      <c r="E704" s="141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>
      <c r="A705" s="75"/>
      <c r="B705" s="75"/>
      <c r="C705" s="75"/>
      <c r="D705" s="75"/>
      <c r="E705" s="141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>
      <c r="A706" s="75"/>
      <c r="B706" s="75"/>
      <c r="C706" s="75"/>
      <c r="D706" s="75"/>
      <c r="E706" s="141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>
      <c r="A707" s="75"/>
      <c r="B707" s="75"/>
      <c r="C707" s="75"/>
      <c r="D707" s="75"/>
      <c r="E707" s="141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>
      <c r="A708" s="75"/>
      <c r="B708" s="75"/>
      <c r="C708" s="75"/>
      <c r="D708" s="75"/>
      <c r="E708" s="141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>
      <c r="A709" s="75"/>
      <c r="B709" s="75"/>
      <c r="C709" s="75"/>
      <c r="D709" s="75"/>
      <c r="E709" s="141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>
      <c r="A710" s="75"/>
      <c r="B710" s="75"/>
      <c r="C710" s="75"/>
      <c r="D710" s="75"/>
      <c r="E710" s="141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>
      <c r="A711" s="75"/>
      <c r="B711" s="75"/>
      <c r="C711" s="75"/>
      <c r="D711" s="75"/>
      <c r="E711" s="141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>
      <c r="A712" s="75"/>
      <c r="B712" s="75"/>
      <c r="C712" s="75"/>
      <c r="D712" s="75"/>
      <c r="E712" s="141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>
      <c r="A713" s="75"/>
      <c r="B713" s="75"/>
      <c r="C713" s="75"/>
      <c r="D713" s="75"/>
      <c r="E713" s="141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>
      <c r="A714" s="75"/>
      <c r="B714" s="75"/>
      <c r="C714" s="75"/>
      <c r="D714" s="75"/>
      <c r="E714" s="141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>
      <c r="A715" s="75"/>
      <c r="B715" s="75"/>
      <c r="C715" s="75"/>
      <c r="D715" s="75"/>
      <c r="E715" s="141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>
      <c r="A716" s="75"/>
      <c r="B716" s="75"/>
      <c r="C716" s="75"/>
      <c r="D716" s="75"/>
      <c r="E716" s="141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>
      <c r="A717" s="75"/>
      <c r="B717" s="75"/>
      <c r="C717" s="75"/>
      <c r="D717" s="75"/>
      <c r="E717" s="141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>
      <c r="A718" s="75"/>
      <c r="B718" s="75"/>
      <c r="C718" s="75"/>
      <c r="D718" s="75"/>
      <c r="E718" s="141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>
      <c r="A719" s="75"/>
      <c r="B719" s="75"/>
      <c r="C719" s="75"/>
      <c r="D719" s="75"/>
      <c r="E719" s="141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>
      <c r="A720" s="75"/>
      <c r="B720" s="75"/>
      <c r="C720" s="75"/>
      <c r="D720" s="75"/>
      <c r="E720" s="141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>
      <c r="A721" s="75"/>
      <c r="B721" s="75"/>
      <c r="C721" s="75"/>
      <c r="D721" s="75"/>
      <c r="E721" s="141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>
      <c r="A722" s="75"/>
      <c r="B722" s="75"/>
      <c r="C722" s="75"/>
      <c r="D722" s="75"/>
      <c r="E722" s="141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>
      <c r="A723" s="75"/>
      <c r="B723" s="75"/>
      <c r="C723" s="75"/>
      <c r="D723" s="75"/>
      <c r="E723" s="141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>
      <c r="A724" s="75"/>
      <c r="B724" s="75"/>
      <c r="C724" s="75"/>
      <c r="D724" s="75"/>
      <c r="E724" s="141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>
      <c r="A725" s="75"/>
      <c r="B725" s="75"/>
      <c r="C725" s="75"/>
      <c r="D725" s="75"/>
      <c r="E725" s="141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>
      <c r="A726" s="75"/>
      <c r="B726" s="75"/>
      <c r="C726" s="75"/>
      <c r="D726" s="75"/>
      <c r="E726" s="141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>
      <c r="A727" s="75"/>
      <c r="B727" s="75"/>
      <c r="C727" s="75"/>
      <c r="D727" s="75"/>
      <c r="E727" s="141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>
      <c r="A728" s="75"/>
      <c r="B728" s="75"/>
      <c r="C728" s="75"/>
      <c r="D728" s="75"/>
      <c r="E728" s="141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>
      <c r="A729" s="75"/>
      <c r="B729" s="75"/>
      <c r="C729" s="75"/>
      <c r="D729" s="75"/>
      <c r="E729" s="141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>
      <c r="A730" s="75"/>
      <c r="B730" s="75"/>
      <c r="C730" s="75"/>
      <c r="D730" s="75"/>
      <c r="E730" s="141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>
      <c r="A731" s="75"/>
      <c r="B731" s="75"/>
      <c r="C731" s="75"/>
      <c r="D731" s="75"/>
      <c r="E731" s="141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>
      <c r="A732" s="75"/>
      <c r="B732" s="75"/>
      <c r="C732" s="75"/>
      <c r="D732" s="75"/>
      <c r="E732" s="141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>
      <c r="A733" s="75"/>
      <c r="B733" s="75"/>
      <c r="C733" s="75"/>
      <c r="D733" s="75"/>
      <c r="E733" s="141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>
      <c r="A734" s="75"/>
      <c r="B734" s="75"/>
      <c r="C734" s="75"/>
      <c r="D734" s="75"/>
      <c r="E734" s="141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>
      <c r="A735" s="75"/>
      <c r="B735" s="75"/>
      <c r="C735" s="75"/>
      <c r="D735" s="75"/>
      <c r="E735" s="141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>
      <c r="A736" s="75"/>
      <c r="B736" s="75"/>
      <c r="C736" s="75"/>
      <c r="D736" s="75"/>
      <c r="E736" s="141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>
      <c r="A737" s="75"/>
      <c r="B737" s="75"/>
      <c r="C737" s="75"/>
      <c r="D737" s="75"/>
      <c r="E737" s="141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>
      <c r="A738" s="75"/>
      <c r="B738" s="75"/>
      <c r="C738" s="75"/>
      <c r="D738" s="75"/>
      <c r="E738" s="141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>
      <c r="A739" s="75"/>
      <c r="B739" s="75"/>
      <c r="C739" s="75"/>
      <c r="D739" s="75"/>
      <c r="E739" s="141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>
      <c r="A740" s="75"/>
      <c r="B740" s="75"/>
      <c r="C740" s="75"/>
      <c r="D740" s="75"/>
      <c r="E740" s="141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>
      <c r="A741" s="75"/>
      <c r="B741" s="75"/>
      <c r="C741" s="75"/>
      <c r="D741" s="75"/>
      <c r="E741" s="141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>
      <c r="A742" s="75"/>
      <c r="B742" s="75"/>
      <c r="C742" s="75"/>
      <c r="D742" s="75"/>
      <c r="E742" s="141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>
      <c r="A743" s="75"/>
      <c r="B743" s="75"/>
      <c r="C743" s="75"/>
      <c r="D743" s="75"/>
      <c r="E743" s="141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>
      <c r="A744" s="75"/>
      <c r="B744" s="75"/>
      <c r="C744" s="75"/>
      <c r="D744" s="75"/>
      <c r="E744" s="141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>
      <c r="A745" s="75"/>
      <c r="B745" s="75"/>
      <c r="C745" s="75"/>
      <c r="D745" s="75"/>
      <c r="E745" s="141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>
      <c r="A746" s="75"/>
      <c r="B746" s="75"/>
      <c r="C746" s="75"/>
      <c r="D746" s="75"/>
      <c r="E746" s="141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>
      <c r="A747" s="75"/>
      <c r="B747" s="75"/>
      <c r="C747" s="75"/>
      <c r="D747" s="75"/>
      <c r="E747" s="141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>
      <c r="A748" s="75"/>
      <c r="B748" s="75"/>
      <c r="C748" s="75"/>
      <c r="D748" s="75"/>
      <c r="E748" s="141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>
      <c r="A749" s="75"/>
      <c r="B749" s="75"/>
      <c r="C749" s="75"/>
      <c r="D749" s="75"/>
      <c r="E749" s="141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>
      <c r="A750" s="75"/>
      <c r="B750" s="75"/>
      <c r="C750" s="75"/>
      <c r="D750" s="75"/>
      <c r="E750" s="141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>
      <c r="A751" s="75"/>
      <c r="B751" s="75"/>
      <c r="C751" s="75"/>
      <c r="D751" s="75"/>
      <c r="E751" s="141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>
      <c r="A752" s="75"/>
      <c r="B752" s="75"/>
      <c r="C752" s="75"/>
      <c r="D752" s="75"/>
      <c r="E752" s="141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>
      <c r="A753" s="75"/>
      <c r="B753" s="75"/>
      <c r="C753" s="75"/>
      <c r="D753" s="75"/>
      <c r="E753" s="141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>
      <c r="A754" s="75"/>
      <c r="B754" s="75"/>
      <c r="C754" s="75"/>
      <c r="D754" s="75"/>
      <c r="E754" s="141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>
      <c r="A755" s="75"/>
      <c r="B755" s="75"/>
      <c r="C755" s="75"/>
      <c r="D755" s="75"/>
      <c r="E755" s="141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>
      <c r="A756" s="75"/>
      <c r="B756" s="75"/>
      <c r="C756" s="75"/>
      <c r="D756" s="75"/>
      <c r="E756" s="141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>
      <c r="A757" s="75"/>
      <c r="B757" s="75"/>
      <c r="C757" s="75"/>
      <c r="D757" s="75"/>
      <c r="E757" s="141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>
      <c r="A758" s="75"/>
      <c r="B758" s="75"/>
      <c r="C758" s="75"/>
      <c r="D758" s="75"/>
      <c r="E758" s="141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>
      <c r="A759" s="75"/>
      <c r="B759" s="75"/>
      <c r="C759" s="75"/>
      <c r="D759" s="75"/>
      <c r="E759" s="141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>
      <c r="A760" s="75"/>
      <c r="B760" s="75"/>
      <c r="C760" s="75"/>
      <c r="D760" s="75"/>
      <c r="E760" s="141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>
      <c r="A761" s="75"/>
      <c r="B761" s="75"/>
      <c r="C761" s="75"/>
      <c r="D761" s="75"/>
      <c r="E761" s="141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>
      <c r="A762" s="75"/>
      <c r="B762" s="75"/>
      <c r="C762" s="75"/>
      <c r="D762" s="75"/>
      <c r="E762" s="141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>
      <c r="A763" s="75"/>
      <c r="B763" s="75"/>
      <c r="C763" s="75"/>
      <c r="D763" s="75"/>
      <c r="E763" s="141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>
      <c r="A764" s="75"/>
      <c r="B764" s="75"/>
      <c r="C764" s="75"/>
      <c r="D764" s="75"/>
      <c r="E764" s="141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>
      <c r="A765" s="75"/>
      <c r="B765" s="75"/>
      <c r="C765" s="75"/>
      <c r="D765" s="75"/>
      <c r="E765" s="141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>
      <c r="A766" s="75"/>
      <c r="B766" s="75"/>
      <c r="C766" s="75"/>
      <c r="D766" s="75"/>
      <c r="E766" s="141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>
      <c r="A767" s="75"/>
      <c r="B767" s="75"/>
      <c r="C767" s="75"/>
      <c r="D767" s="75"/>
      <c r="E767" s="141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>
      <c r="A768" s="75"/>
      <c r="B768" s="75"/>
      <c r="C768" s="75"/>
      <c r="D768" s="75"/>
      <c r="E768" s="141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>
      <c r="A769" s="75"/>
      <c r="B769" s="75"/>
      <c r="C769" s="75"/>
      <c r="D769" s="75"/>
      <c r="E769" s="141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>
      <c r="A770" s="75"/>
      <c r="B770" s="75"/>
      <c r="C770" s="75"/>
      <c r="D770" s="75"/>
      <c r="E770" s="141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>
      <c r="A771" s="75"/>
      <c r="B771" s="75"/>
      <c r="C771" s="75"/>
      <c r="D771" s="75"/>
      <c r="E771" s="141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>
      <c r="A772" s="75"/>
      <c r="B772" s="75"/>
      <c r="C772" s="75"/>
      <c r="D772" s="75"/>
      <c r="E772" s="141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>
      <c r="A773" s="75"/>
      <c r="B773" s="75"/>
      <c r="C773" s="75"/>
      <c r="D773" s="75"/>
      <c r="E773" s="141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>
      <c r="A774" s="75"/>
      <c r="B774" s="75"/>
      <c r="C774" s="75"/>
      <c r="D774" s="75"/>
      <c r="E774" s="141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>
      <c r="A775" s="75"/>
      <c r="B775" s="75"/>
      <c r="C775" s="75"/>
      <c r="D775" s="75"/>
      <c r="E775" s="141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>
      <c r="A776" s="75"/>
      <c r="B776" s="75"/>
      <c r="C776" s="75"/>
      <c r="D776" s="75"/>
      <c r="E776" s="141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>
      <c r="A777" s="75"/>
      <c r="B777" s="75"/>
      <c r="C777" s="75"/>
      <c r="D777" s="75"/>
      <c r="E777" s="141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>
      <c r="A778" s="75"/>
      <c r="B778" s="75"/>
      <c r="C778" s="75"/>
      <c r="D778" s="75"/>
      <c r="E778" s="141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>
      <c r="A779" s="75"/>
      <c r="B779" s="75"/>
      <c r="C779" s="75"/>
      <c r="D779" s="75"/>
      <c r="E779" s="141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>
      <c r="A780" s="75"/>
      <c r="B780" s="75"/>
      <c r="C780" s="75"/>
      <c r="D780" s="75"/>
      <c r="E780" s="141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>
      <c r="A781" s="75"/>
      <c r="B781" s="75"/>
      <c r="C781" s="75"/>
      <c r="D781" s="75"/>
      <c r="E781" s="141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>
      <c r="A782" s="75"/>
      <c r="B782" s="75"/>
      <c r="C782" s="75"/>
      <c r="D782" s="75"/>
      <c r="E782" s="141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>
      <c r="A783" s="75"/>
      <c r="B783" s="75"/>
      <c r="C783" s="75"/>
      <c r="D783" s="75"/>
      <c r="E783" s="141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>
      <c r="A784" s="75"/>
      <c r="B784" s="75"/>
      <c r="C784" s="75"/>
      <c r="D784" s="75"/>
      <c r="E784" s="141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>
      <c r="A785" s="75"/>
      <c r="B785" s="75"/>
      <c r="C785" s="75"/>
      <c r="D785" s="75"/>
      <c r="E785" s="141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>
      <c r="A786" s="75"/>
      <c r="B786" s="75"/>
      <c r="C786" s="75"/>
      <c r="D786" s="75"/>
      <c r="E786" s="141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>
      <c r="A787" s="75"/>
      <c r="B787" s="75"/>
      <c r="C787" s="75"/>
      <c r="D787" s="75"/>
      <c r="E787" s="141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>
      <c r="A788" s="75"/>
      <c r="B788" s="75"/>
      <c r="C788" s="75"/>
      <c r="D788" s="75"/>
      <c r="E788" s="141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>
      <c r="A789" s="75"/>
      <c r="B789" s="75"/>
      <c r="C789" s="75"/>
      <c r="D789" s="75"/>
      <c r="E789" s="141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>
      <c r="A790" s="75"/>
      <c r="B790" s="75"/>
      <c r="C790" s="75"/>
      <c r="D790" s="75"/>
      <c r="E790" s="141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>
      <c r="A791" s="75"/>
      <c r="B791" s="75"/>
      <c r="C791" s="75"/>
      <c r="D791" s="75"/>
      <c r="E791" s="141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>
      <c r="A792" s="75"/>
      <c r="B792" s="75"/>
      <c r="C792" s="75"/>
      <c r="D792" s="75"/>
      <c r="E792" s="141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>
      <c r="A793" s="75"/>
      <c r="B793" s="75"/>
      <c r="C793" s="75"/>
      <c r="D793" s="75"/>
      <c r="E793" s="141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>
      <c r="A794" s="75"/>
      <c r="B794" s="75"/>
      <c r="C794" s="75"/>
      <c r="D794" s="75"/>
      <c r="E794" s="141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>
      <c r="A795" s="75"/>
      <c r="B795" s="75"/>
      <c r="C795" s="75"/>
      <c r="D795" s="75"/>
      <c r="E795" s="141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>
      <c r="A796" s="75"/>
      <c r="B796" s="75"/>
      <c r="C796" s="75"/>
      <c r="D796" s="75"/>
      <c r="E796" s="141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>
      <c r="A797" s="75"/>
      <c r="B797" s="75"/>
      <c r="C797" s="75"/>
      <c r="D797" s="75"/>
      <c r="E797" s="141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>
      <c r="A798" s="75"/>
      <c r="B798" s="75"/>
      <c r="C798" s="75"/>
      <c r="D798" s="75"/>
      <c r="E798" s="141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>
      <c r="A799" s="75"/>
      <c r="B799" s="75"/>
      <c r="C799" s="75"/>
      <c r="D799" s="75"/>
      <c r="E799" s="141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>
      <c r="A800" s="75"/>
      <c r="B800" s="75"/>
      <c r="C800" s="75"/>
      <c r="D800" s="75"/>
      <c r="E800" s="141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>
      <c r="A801" s="75"/>
      <c r="B801" s="75"/>
      <c r="C801" s="75"/>
      <c r="D801" s="75"/>
      <c r="E801" s="141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>
      <c r="A802" s="75"/>
      <c r="B802" s="75"/>
      <c r="C802" s="75"/>
      <c r="D802" s="75"/>
      <c r="E802" s="141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>
      <c r="A803" s="75"/>
      <c r="B803" s="75"/>
      <c r="C803" s="75"/>
      <c r="D803" s="75"/>
      <c r="E803" s="141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>
      <c r="A804" s="75"/>
      <c r="B804" s="75"/>
      <c r="C804" s="75"/>
      <c r="D804" s="75"/>
      <c r="E804" s="141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>
      <c r="A805" s="75"/>
      <c r="B805" s="75"/>
      <c r="C805" s="75"/>
      <c r="D805" s="75"/>
      <c r="E805" s="141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>
      <c r="A806" s="75"/>
      <c r="B806" s="75"/>
      <c r="C806" s="75"/>
      <c r="D806" s="75"/>
      <c r="E806" s="141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>
      <c r="A807" s="75"/>
      <c r="B807" s="75"/>
      <c r="C807" s="75"/>
      <c r="D807" s="75"/>
      <c r="E807" s="141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>
      <c r="A808" s="75"/>
      <c r="B808" s="75"/>
      <c r="C808" s="75"/>
      <c r="D808" s="75"/>
      <c r="E808" s="141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>
      <c r="A809" s="75"/>
      <c r="B809" s="75"/>
      <c r="C809" s="75"/>
      <c r="D809" s="75"/>
      <c r="E809" s="141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>
      <c r="A810" s="75"/>
      <c r="B810" s="75"/>
      <c r="C810" s="75"/>
      <c r="D810" s="75"/>
      <c r="E810" s="141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>
      <c r="A811" s="75"/>
      <c r="B811" s="75"/>
      <c r="C811" s="75"/>
      <c r="D811" s="75"/>
      <c r="E811" s="141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>
      <c r="A812" s="75"/>
      <c r="B812" s="75"/>
      <c r="C812" s="75"/>
      <c r="D812" s="75"/>
      <c r="E812" s="141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>
      <c r="A813" s="75"/>
      <c r="B813" s="75"/>
      <c r="C813" s="75"/>
      <c r="D813" s="75"/>
      <c r="E813" s="141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>
      <c r="A814" s="75"/>
      <c r="B814" s="75"/>
      <c r="C814" s="75"/>
      <c r="D814" s="75"/>
      <c r="E814" s="141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>
      <c r="A815" s="75"/>
      <c r="B815" s="75"/>
      <c r="C815" s="75"/>
      <c r="D815" s="75"/>
      <c r="E815" s="141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>
      <c r="A816" s="75"/>
      <c r="B816" s="75"/>
      <c r="C816" s="75"/>
      <c r="D816" s="75"/>
      <c r="E816" s="141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>
      <c r="A817" s="75"/>
      <c r="B817" s="75"/>
      <c r="C817" s="75"/>
      <c r="D817" s="75"/>
      <c r="E817" s="141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>
      <c r="A818" s="75"/>
      <c r="B818" s="75"/>
      <c r="C818" s="75"/>
      <c r="D818" s="75"/>
      <c r="E818" s="141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>
      <c r="A819" s="75"/>
      <c r="B819" s="75"/>
      <c r="C819" s="75"/>
      <c r="D819" s="75"/>
      <c r="E819" s="141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>
      <c r="A820" s="75"/>
      <c r="B820" s="75"/>
      <c r="C820" s="75"/>
      <c r="D820" s="75"/>
      <c r="E820" s="141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>
      <c r="A821" s="75"/>
      <c r="B821" s="75"/>
      <c r="C821" s="75"/>
      <c r="D821" s="75"/>
      <c r="E821" s="141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>
      <c r="A822" s="75"/>
      <c r="B822" s="75"/>
      <c r="C822" s="75"/>
      <c r="D822" s="75"/>
      <c r="E822" s="141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>
      <c r="A823" s="75"/>
      <c r="B823" s="75"/>
      <c r="C823" s="75"/>
      <c r="D823" s="75"/>
      <c r="E823" s="141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>
      <c r="A824" s="75"/>
      <c r="B824" s="75"/>
      <c r="C824" s="75"/>
      <c r="D824" s="75"/>
      <c r="E824" s="141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>
      <c r="A825" s="75"/>
      <c r="B825" s="75"/>
      <c r="C825" s="75"/>
      <c r="D825" s="75"/>
      <c r="E825" s="141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>
      <c r="A826" s="75"/>
      <c r="B826" s="75"/>
      <c r="C826" s="75"/>
      <c r="D826" s="75"/>
      <c r="E826" s="141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>
      <c r="A827" s="75"/>
      <c r="B827" s="75"/>
      <c r="C827" s="75"/>
      <c r="D827" s="75"/>
      <c r="E827" s="141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>
      <c r="A828" s="75"/>
      <c r="B828" s="75"/>
      <c r="C828" s="75"/>
      <c r="D828" s="75"/>
      <c r="E828" s="141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>
      <c r="A829" s="75"/>
      <c r="B829" s="75"/>
      <c r="C829" s="75"/>
      <c r="D829" s="75"/>
      <c r="E829" s="141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>
      <c r="A830" s="75"/>
      <c r="B830" s="75"/>
      <c r="C830" s="75"/>
      <c r="D830" s="75"/>
      <c r="E830" s="141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>
      <c r="A831" s="75"/>
      <c r="B831" s="75"/>
      <c r="C831" s="75"/>
      <c r="D831" s="75"/>
      <c r="E831" s="141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>
      <c r="A832" s="75"/>
      <c r="B832" s="75"/>
      <c r="C832" s="75"/>
      <c r="D832" s="75"/>
      <c r="E832" s="141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>
      <c r="A833" s="75"/>
      <c r="B833" s="75"/>
      <c r="C833" s="75"/>
      <c r="D833" s="75"/>
      <c r="E833" s="141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>
      <c r="A834" s="75"/>
      <c r="B834" s="75"/>
      <c r="C834" s="75"/>
      <c r="D834" s="75"/>
      <c r="E834" s="141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>
      <c r="A835" s="75"/>
      <c r="B835" s="75"/>
      <c r="C835" s="75"/>
      <c r="D835" s="75"/>
      <c r="E835" s="141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>
      <c r="A836" s="75"/>
      <c r="B836" s="75"/>
      <c r="C836" s="75"/>
      <c r="D836" s="75"/>
      <c r="E836" s="141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>
      <c r="A837" s="75"/>
      <c r="B837" s="75"/>
      <c r="C837" s="75"/>
      <c r="D837" s="75"/>
      <c r="E837" s="141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>
      <c r="A838" s="75"/>
      <c r="B838" s="75"/>
      <c r="C838" s="75"/>
      <c r="D838" s="75"/>
      <c r="E838" s="141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>
      <c r="A839" s="75"/>
      <c r="B839" s="75"/>
      <c r="C839" s="75"/>
      <c r="D839" s="75"/>
      <c r="E839" s="141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>
      <c r="A840" s="75"/>
      <c r="B840" s="75"/>
      <c r="C840" s="75"/>
      <c r="D840" s="75"/>
      <c r="E840" s="141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>
      <c r="A841" s="75"/>
      <c r="B841" s="75"/>
      <c r="C841" s="75"/>
      <c r="D841" s="75"/>
      <c r="E841" s="141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>
      <c r="A842" s="75"/>
      <c r="B842" s="75"/>
      <c r="C842" s="75"/>
      <c r="D842" s="75"/>
      <c r="E842" s="141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>
      <c r="A843" s="75"/>
      <c r="B843" s="75"/>
      <c r="C843" s="75"/>
      <c r="D843" s="75"/>
      <c r="E843" s="141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>
      <c r="A844" s="75"/>
      <c r="B844" s="75"/>
      <c r="C844" s="75"/>
      <c r="D844" s="75"/>
      <c r="E844" s="141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>
      <c r="A845" s="75"/>
      <c r="B845" s="75"/>
      <c r="C845" s="75"/>
      <c r="D845" s="75"/>
      <c r="E845" s="141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>
      <c r="A846" s="75"/>
      <c r="B846" s="75"/>
      <c r="C846" s="75"/>
      <c r="D846" s="75"/>
      <c r="E846" s="141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>
      <c r="A847" s="75"/>
      <c r="B847" s="75"/>
      <c r="C847" s="75"/>
      <c r="D847" s="75"/>
      <c r="E847" s="141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>
      <c r="A848" s="75"/>
      <c r="B848" s="75"/>
      <c r="C848" s="75"/>
      <c r="D848" s="75"/>
      <c r="E848" s="141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>
      <c r="A849" s="75"/>
      <c r="B849" s="75"/>
      <c r="C849" s="75"/>
      <c r="D849" s="75"/>
      <c r="E849" s="141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>
      <c r="A850" s="75"/>
      <c r="B850" s="75"/>
      <c r="C850" s="75"/>
      <c r="D850" s="75"/>
      <c r="E850" s="141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>
      <c r="A851" s="75"/>
      <c r="B851" s="75"/>
      <c r="C851" s="75"/>
      <c r="D851" s="75"/>
      <c r="E851" s="141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>
      <c r="A852" s="75"/>
      <c r="B852" s="75"/>
      <c r="C852" s="75"/>
      <c r="D852" s="75"/>
      <c r="E852" s="141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>
      <c r="A853" s="75"/>
      <c r="B853" s="75"/>
      <c r="C853" s="75"/>
      <c r="D853" s="75"/>
      <c r="E853" s="141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>
      <c r="A854" s="75"/>
      <c r="B854" s="75"/>
      <c r="C854" s="75"/>
      <c r="D854" s="75"/>
      <c r="E854" s="141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>
      <c r="A855" s="75"/>
      <c r="B855" s="75"/>
      <c r="C855" s="75"/>
      <c r="D855" s="75"/>
      <c r="E855" s="141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>
      <c r="A856" s="75"/>
      <c r="B856" s="75"/>
      <c r="C856" s="75"/>
      <c r="D856" s="75"/>
      <c r="E856" s="141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>
      <c r="A857" s="75"/>
      <c r="B857" s="75"/>
      <c r="C857" s="75"/>
      <c r="D857" s="75"/>
      <c r="E857" s="141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>
      <c r="A858" s="75"/>
      <c r="B858" s="75"/>
      <c r="C858" s="75"/>
      <c r="D858" s="75"/>
      <c r="E858" s="141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>
      <c r="A859" s="75"/>
      <c r="B859" s="75"/>
      <c r="C859" s="75"/>
      <c r="D859" s="75"/>
      <c r="E859" s="141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>
      <c r="A860" s="75"/>
      <c r="B860" s="75"/>
      <c r="C860" s="75"/>
      <c r="D860" s="75"/>
      <c r="E860" s="141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>
      <c r="A861" s="75"/>
      <c r="B861" s="75"/>
      <c r="C861" s="75"/>
      <c r="D861" s="75"/>
      <c r="E861" s="141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>
      <c r="A862" s="75"/>
      <c r="B862" s="75"/>
      <c r="C862" s="75"/>
      <c r="D862" s="75"/>
      <c r="E862" s="141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>
      <c r="A863" s="75"/>
      <c r="B863" s="75"/>
      <c r="C863" s="75"/>
      <c r="D863" s="75"/>
      <c r="E863" s="141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>
      <c r="A864" s="75"/>
      <c r="B864" s="75"/>
      <c r="C864" s="75"/>
      <c r="D864" s="75"/>
      <c r="E864" s="141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>
      <c r="A865" s="75"/>
      <c r="B865" s="75"/>
      <c r="C865" s="75"/>
      <c r="D865" s="75"/>
      <c r="E865" s="141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>
      <c r="A866" s="75"/>
      <c r="B866" s="75"/>
      <c r="C866" s="75"/>
      <c r="D866" s="75"/>
      <c r="E866" s="141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>
      <c r="A867" s="75"/>
      <c r="B867" s="75"/>
      <c r="C867" s="75"/>
      <c r="D867" s="75"/>
      <c r="E867" s="141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>
      <c r="A868" s="75"/>
      <c r="B868" s="75"/>
      <c r="C868" s="75"/>
      <c r="D868" s="75"/>
      <c r="E868" s="141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>
      <c r="A869" s="75"/>
      <c r="B869" s="75"/>
      <c r="C869" s="75"/>
      <c r="D869" s="75"/>
      <c r="E869" s="141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>
      <c r="A870" s="75"/>
      <c r="B870" s="75"/>
      <c r="C870" s="75"/>
      <c r="D870" s="75"/>
      <c r="E870" s="141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>
      <c r="A871" s="75"/>
      <c r="B871" s="75"/>
      <c r="C871" s="75"/>
      <c r="D871" s="75"/>
      <c r="E871" s="141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>
      <c r="A872" s="75"/>
      <c r="B872" s="75"/>
      <c r="C872" s="75"/>
      <c r="D872" s="75"/>
      <c r="E872" s="141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>
      <c r="A873" s="75"/>
      <c r="B873" s="75"/>
      <c r="C873" s="75"/>
      <c r="D873" s="75"/>
      <c r="E873" s="141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>
      <c r="A874" s="75"/>
      <c r="B874" s="75"/>
      <c r="C874" s="75"/>
      <c r="D874" s="75"/>
      <c r="E874" s="141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>
      <c r="A875" s="75"/>
      <c r="B875" s="75"/>
      <c r="C875" s="75"/>
      <c r="D875" s="75"/>
      <c r="E875" s="141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>
      <c r="A876" s="75"/>
      <c r="B876" s="75"/>
      <c r="C876" s="75"/>
      <c r="D876" s="75"/>
      <c r="E876" s="141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>
      <c r="A877" s="75"/>
      <c r="B877" s="75"/>
      <c r="C877" s="75"/>
      <c r="D877" s="75"/>
      <c r="E877" s="141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>
      <c r="A878" s="75"/>
      <c r="B878" s="75"/>
      <c r="C878" s="75"/>
      <c r="D878" s="75"/>
      <c r="E878" s="141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>
      <c r="A879" s="75"/>
      <c r="B879" s="75"/>
      <c r="C879" s="75"/>
      <c r="D879" s="75"/>
      <c r="E879" s="141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>
      <c r="A880" s="75"/>
      <c r="B880" s="75"/>
      <c r="C880" s="75"/>
      <c r="D880" s="75"/>
      <c r="E880" s="141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>
      <c r="A881" s="75"/>
      <c r="B881" s="75"/>
      <c r="C881" s="75"/>
      <c r="D881" s="75"/>
      <c r="E881" s="141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>
      <c r="A882" s="75"/>
      <c r="B882" s="75"/>
      <c r="C882" s="75"/>
      <c r="D882" s="75"/>
      <c r="E882" s="141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>
      <c r="A883" s="75"/>
      <c r="B883" s="75"/>
      <c r="C883" s="75"/>
      <c r="D883" s="75"/>
      <c r="E883" s="141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>
      <c r="A884" s="75"/>
      <c r="B884" s="75"/>
      <c r="C884" s="75"/>
      <c r="D884" s="75"/>
      <c r="E884" s="141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>
      <c r="A885" s="75"/>
      <c r="B885" s="75"/>
      <c r="C885" s="75"/>
      <c r="D885" s="75"/>
      <c r="E885" s="141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>
      <c r="A886" s="75"/>
      <c r="B886" s="75"/>
      <c r="C886" s="75"/>
      <c r="D886" s="75"/>
      <c r="E886" s="141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>
      <c r="A887" s="75"/>
      <c r="B887" s="75"/>
      <c r="C887" s="75"/>
      <c r="D887" s="75"/>
      <c r="E887" s="141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>
      <c r="A888" s="75"/>
      <c r="B888" s="75"/>
      <c r="C888" s="75"/>
      <c r="D888" s="75"/>
      <c r="E888" s="141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>
      <c r="A889" s="75"/>
      <c r="B889" s="75"/>
      <c r="C889" s="75"/>
      <c r="D889" s="75"/>
      <c r="E889" s="141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>
      <c r="A890" s="75"/>
      <c r="B890" s="75"/>
      <c r="C890" s="75"/>
      <c r="D890" s="75"/>
      <c r="E890" s="141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>
      <c r="A891" s="75"/>
      <c r="B891" s="75"/>
      <c r="C891" s="75"/>
      <c r="D891" s="75"/>
      <c r="E891" s="141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>
      <c r="A892" s="75"/>
      <c r="B892" s="75"/>
      <c r="C892" s="75"/>
      <c r="D892" s="75"/>
      <c r="E892" s="141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>
      <c r="A893" s="75"/>
      <c r="B893" s="75"/>
      <c r="C893" s="75"/>
      <c r="D893" s="75"/>
      <c r="E893" s="141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>
      <c r="A894" s="75"/>
      <c r="B894" s="75"/>
      <c r="C894" s="75"/>
      <c r="D894" s="75"/>
      <c r="E894" s="141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>
      <c r="A895" s="75"/>
      <c r="B895" s="75"/>
      <c r="C895" s="75"/>
      <c r="D895" s="75"/>
      <c r="E895" s="141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>
      <c r="A896" s="75"/>
      <c r="B896" s="75"/>
      <c r="C896" s="75"/>
      <c r="D896" s="75"/>
      <c r="E896" s="141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>
      <c r="A897" s="75"/>
      <c r="B897" s="75"/>
      <c r="C897" s="75"/>
      <c r="D897" s="75"/>
      <c r="E897" s="141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>
      <c r="A898" s="75"/>
      <c r="B898" s="75"/>
      <c r="C898" s="75"/>
      <c r="D898" s="75"/>
      <c r="E898" s="141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>
      <c r="A899" s="75"/>
      <c r="B899" s="75"/>
      <c r="C899" s="75"/>
      <c r="D899" s="75"/>
      <c r="E899" s="141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>
      <c r="A900" s="75"/>
      <c r="B900" s="75"/>
      <c r="C900" s="75"/>
      <c r="D900" s="75"/>
      <c r="E900" s="141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>
      <c r="A901" s="75"/>
      <c r="B901" s="75"/>
      <c r="C901" s="75"/>
      <c r="D901" s="75"/>
      <c r="E901" s="141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>
      <c r="A902" s="75"/>
      <c r="B902" s="75"/>
      <c r="C902" s="75"/>
      <c r="D902" s="75"/>
      <c r="E902" s="141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>
      <c r="A903" s="75"/>
      <c r="B903" s="75"/>
      <c r="C903" s="75"/>
      <c r="D903" s="75"/>
      <c r="E903" s="141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>
      <c r="A904" s="75"/>
      <c r="B904" s="75"/>
      <c r="C904" s="75"/>
      <c r="D904" s="75"/>
      <c r="E904" s="141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>
      <c r="A905" s="75"/>
      <c r="B905" s="75"/>
      <c r="C905" s="75"/>
      <c r="D905" s="75"/>
      <c r="E905" s="141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>
      <c r="A906" s="75"/>
      <c r="B906" s="75"/>
      <c r="C906" s="75"/>
      <c r="D906" s="75"/>
      <c r="E906" s="141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>
      <c r="A907" s="75"/>
      <c r="B907" s="75"/>
      <c r="C907" s="75"/>
      <c r="D907" s="75"/>
      <c r="E907" s="141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>
      <c r="A908" s="75"/>
      <c r="B908" s="75"/>
      <c r="C908" s="75"/>
      <c r="D908" s="75"/>
      <c r="E908" s="141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>
      <c r="A909" s="75"/>
      <c r="B909" s="75"/>
      <c r="C909" s="75"/>
      <c r="D909" s="75"/>
      <c r="E909" s="141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>
      <c r="A910" s="75"/>
      <c r="B910" s="75"/>
      <c r="C910" s="75"/>
      <c r="D910" s="75"/>
      <c r="E910" s="141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>
      <c r="A911" s="75"/>
      <c r="B911" s="75"/>
      <c r="C911" s="75"/>
      <c r="D911" s="75"/>
      <c r="E911" s="141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>
      <c r="A912" s="75"/>
      <c r="B912" s="75"/>
      <c r="C912" s="75"/>
      <c r="D912" s="75"/>
      <c r="E912" s="141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>
      <c r="A913" s="75"/>
      <c r="B913" s="75"/>
      <c r="C913" s="75"/>
      <c r="D913" s="75"/>
      <c r="E913" s="141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>
      <c r="A914" s="75"/>
      <c r="B914" s="75"/>
      <c r="C914" s="75"/>
      <c r="D914" s="75"/>
      <c r="E914" s="141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>
      <c r="A915" s="75"/>
      <c r="B915" s="75"/>
      <c r="C915" s="75"/>
      <c r="D915" s="75"/>
      <c r="E915" s="141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>
      <c r="A916" s="75"/>
      <c r="B916" s="75"/>
      <c r="C916" s="75"/>
      <c r="D916" s="75"/>
      <c r="E916" s="141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>
      <c r="A917" s="75"/>
      <c r="B917" s="75"/>
      <c r="C917" s="75"/>
      <c r="D917" s="75"/>
      <c r="E917" s="141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>
      <c r="A918" s="75"/>
      <c r="B918" s="75"/>
      <c r="C918" s="75"/>
      <c r="D918" s="75"/>
      <c r="E918" s="141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>
      <c r="A919" s="75"/>
      <c r="B919" s="75"/>
      <c r="C919" s="75"/>
      <c r="D919" s="75"/>
      <c r="E919" s="141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>
      <c r="A920" s="75"/>
      <c r="B920" s="75"/>
      <c r="C920" s="75"/>
      <c r="D920" s="75"/>
      <c r="E920" s="141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>
      <c r="A921" s="75"/>
      <c r="B921" s="75"/>
      <c r="C921" s="75"/>
      <c r="D921" s="75"/>
      <c r="E921" s="141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>
      <c r="A922" s="75"/>
      <c r="B922" s="75"/>
      <c r="C922" s="75"/>
      <c r="D922" s="75"/>
      <c r="E922" s="141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>
      <c r="A923" s="75"/>
      <c r="B923" s="75"/>
      <c r="C923" s="75"/>
      <c r="D923" s="75"/>
      <c r="E923" s="141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>
      <c r="A924" s="75"/>
      <c r="B924" s="75"/>
      <c r="C924" s="75"/>
      <c r="D924" s="75"/>
      <c r="E924" s="141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>
      <c r="A925" s="75"/>
      <c r="B925" s="75"/>
      <c r="C925" s="75"/>
      <c r="D925" s="75"/>
      <c r="E925" s="141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>
      <c r="A926" s="75"/>
      <c r="B926" s="75"/>
      <c r="C926" s="75"/>
      <c r="D926" s="75"/>
      <c r="E926" s="141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>
      <c r="A927" s="75"/>
      <c r="B927" s="75"/>
      <c r="C927" s="75"/>
      <c r="D927" s="75"/>
      <c r="E927" s="141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>
      <c r="A928" s="75"/>
      <c r="B928" s="75"/>
      <c r="C928" s="75"/>
      <c r="D928" s="75"/>
      <c r="E928" s="141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>
      <c r="A929" s="75"/>
      <c r="B929" s="75"/>
      <c r="C929" s="75"/>
      <c r="D929" s="75"/>
      <c r="E929" s="141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>
      <c r="A930" s="75"/>
      <c r="B930" s="75"/>
      <c r="C930" s="75"/>
      <c r="D930" s="75"/>
      <c r="E930" s="141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>
      <c r="A931" s="75"/>
      <c r="B931" s="75"/>
      <c r="C931" s="75"/>
      <c r="D931" s="75"/>
      <c r="E931" s="141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>
      <c r="A932" s="75"/>
      <c r="B932" s="75"/>
      <c r="C932" s="75"/>
      <c r="D932" s="75"/>
      <c r="E932" s="141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>
      <c r="A933" s="75"/>
      <c r="B933" s="75"/>
      <c r="C933" s="75"/>
      <c r="D933" s="75"/>
      <c r="E933" s="141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>
      <c r="A934" s="75"/>
      <c r="B934" s="75"/>
      <c r="C934" s="75"/>
      <c r="D934" s="75"/>
      <c r="E934" s="141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>
      <c r="A935" s="75"/>
      <c r="B935" s="75"/>
      <c r="C935" s="75"/>
      <c r="D935" s="75"/>
      <c r="E935" s="141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>
      <c r="A936" s="75"/>
      <c r="B936" s="75"/>
      <c r="C936" s="75"/>
      <c r="D936" s="75"/>
      <c r="E936" s="141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>
      <c r="A937" s="75"/>
      <c r="B937" s="75"/>
      <c r="C937" s="75"/>
      <c r="D937" s="75"/>
      <c r="E937" s="141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>
      <c r="A938" s="75"/>
      <c r="B938" s="75"/>
      <c r="C938" s="75"/>
      <c r="D938" s="75"/>
      <c r="E938" s="141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>
      <c r="A939" s="75"/>
      <c r="B939" s="75"/>
      <c r="C939" s="75"/>
      <c r="D939" s="75"/>
      <c r="E939" s="141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>
      <c r="A940" s="75"/>
      <c r="B940" s="75"/>
      <c r="C940" s="75"/>
      <c r="D940" s="75"/>
      <c r="E940" s="141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>
      <c r="A941" s="75"/>
      <c r="B941" s="75"/>
      <c r="C941" s="75"/>
      <c r="D941" s="75"/>
      <c r="E941" s="141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>
      <c r="A942" s="75"/>
      <c r="B942" s="75"/>
      <c r="C942" s="75"/>
      <c r="D942" s="75"/>
      <c r="E942" s="141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>
      <c r="A943" s="75"/>
      <c r="B943" s="75"/>
      <c r="C943" s="75"/>
      <c r="D943" s="75"/>
      <c r="E943" s="141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>
      <c r="A944" s="75"/>
      <c r="B944" s="75"/>
      <c r="C944" s="75"/>
      <c r="D944" s="75"/>
      <c r="E944" s="141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>
      <c r="A945" s="75"/>
      <c r="B945" s="75"/>
      <c r="C945" s="75"/>
      <c r="D945" s="75"/>
      <c r="E945" s="141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>
      <c r="A946" s="75"/>
      <c r="B946" s="75"/>
      <c r="C946" s="75"/>
      <c r="D946" s="75"/>
      <c r="E946" s="141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>
      <c r="A947" s="75"/>
      <c r="B947" s="75"/>
      <c r="C947" s="75"/>
      <c r="D947" s="75"/>
      <c r="E947" s="141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>
      <c r="A948" s="75"/>
      <c r="B948" s="75"/>
      <c r="C948" s="75"/>
      <c r="D948" s="75"/>
      <c r="E948" s="141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>
      <c r="A949" s="75"/>
      <c r="B949" s="75"/>
      <c r="C949" s="75"/>
      <c r="D949" s="75"/>
      <c r="E949" s="141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>
      <c r="A950" s="75"/>
      <c r="B950" s="75"/>
      <c r="C950" s="75"/>
      <c r="D950" s="75"/>
      <c r="E950" s="141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>
      <c r="A951" s="75"/>
      <c r="B951" s="75"/>
      <c r="C951" s="75"/>
      <c r="D951" s="75"/>
      <c r="E951" s="141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>
      <c r="A952" s="75"/>
      <c r="B952" s="75"/>
      <c r="C952" s="75"/>
      <c r="D952" s="75"/>
      <c r="E952" s="141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>
      <c r="A953" s="75"/>
      <c r="B953" s="75"/>
      <c r="C953" s="75"/>
      <c r="D953" s="75"/>
      <c r="E953" s="141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>
      <c r="A954" s="75"/>
      <c r="B954" s="75"/>
      <c r="C954" s="75"/>
      <c r="D954" s="75"/>
      <c r="E954" s="141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>
      <c r="A955" s="75"/>
      <c r="B955" s="75"/>
      <c r="C955" s="75"/>
      <c r="D955" s="75"/>
      <c r="E955" s="141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>
      <c r="A956" s="75"/>
      <c r="B956" s="75"/>
      <c r="C956" s="75"/>
      <c r="D956" s="75"/>
      <c r="E956" s="141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>
      <c r="A957" s="75"/>
      <c r="B957" s="75"/>
      <c r="C957" s="75"/>
      <c r="D957" s="75"/>
      <c r="E957" s="141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>
      <c r="A958" s="75"/>
      <c r="B958" s="75"/>
      <c r="C958" s="75"/>
      <c r="D958" s="75"/>
      <c r="E958" s="141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>
      <c r="A959" s="75"/>
      <c r="B959" s="75"/>
      <c r="C959" s="75"/>
      <c r="D959" s="75"/>
      <c r="E959" s="141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>
      <c r="A960" s="75"/>
      <c r="B960" s="75"/>
      <c r="C960" s="75"/>
      <c r="D960" s="75"/>
      <c r="E960" s="141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>
      <c r="A961" s="75"/>
      <c r="B961" s="75"/>
      <c r="C961" s="75"/>
      <c r="D961" s="75"/>
      <c r="E961" s="141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>
      <c r="A962" s="75"/>
      <c r="B962" s="75"/>
      <c r="C962" s="75"/>
      <c r="D962" s="75"/>
      <c r="E962" s="141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>
      <c r="A963" s="75"/>
      <c r="B963" s="75"/>
      <c r="C963" s="75"/>
      <c r="D963" s="75"/>
      <c r="E963" s="141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>
      <c r="A964" s="75"/>
      <c r="B964" s="75"/>
      <c r="C964" s="75"/>
      <c r="D964" s="75"/>
      <c r="E964" s="141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>
      <c r="A965" s="75"/>
      <c r="B965" s="75"/>
      <c r="C965" s="75"/>
      <c r="D965" s="75"/>
      <c r="E965" s="141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>
      <c r="A966" s="75"/>
      <c r="B966" s="75"/>
      <c r="C966" s="75"/>
      <c r="D966" s="75"/>
      <c r="E966" s="141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>
      <c r="A967" s="75"/>
      <c r="B967" s="75"/>
      <c r="C967" s="75"/>
      <c r="D967" s="75"/>
      <c r="E967" s="141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>
      <c r="A968" s="75"/>
      <c r="B968" s="75"/>
      <c r="C968" s="75"/>
      <c r="D968" s="75"/>
      <c r="E968" s="141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>
      <c r="A969" s="75"/>
      <c r="B969" s="75"/>
      <c r="C969" s="75"/>
      <c r="D969" s="75"/>
      <c r="E969" s="141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>
      <c r="A970" s="75"/>
      <c r="B970" s="75"/>
      <c r="C970" s="75"/>
      <c r="D970" s="75"/>
      <c r="E970" s="141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>
      <c r="A971" s="75"/>
      <c r="B971" s="75"/>
      <c r="C971" s="75"/>
      <c r="D971" s="75"/>
      <c r="E971" s="141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>
      <c r="A972" s="75"/>
      <c r="B972" s="75"/>
      <c r="C972" s="75"/>
      <c r="D972" s="75"/>
      <c r="E972" s="141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>
      <c r="A973" s="75"/>
      <c r="B973" s="75"/>
      <c r="C973" s="75"/>
      <c r="D973" s="75"/>
      <c r="E973" s="141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>
      <c r="A974" s="75"/>
      <c r="B974" s="75"/>
      <c r="C974" s="75"/>
      <c r="D974" s="75"/>
      <c r="E974" s="141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>
      <c r="A975" s="75"/>
      <c r="B975" s="75"/>
      <c r="C975" s="75"/>
      <c r="D975" s="75"/>
      <c r="E975" s="141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>
      <c r="A976" s="75"/>
      <c r="B976" s="75"/>
      <c r="C976" s="75"/>
      <c r="D976" s="75"/>
      <c r="E976" s="141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>
      <c r="A977" s="75"/>
      <c r="B977" s="75"/>
      <c r="C977" s="75"/>
      <c r="D977" s="75"/>
      <c r="E977" s="141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>
      <c r="A978" s="75"/>
      <c r="B978" s="75"/>
      <c r="C978" s="75"/>
      <c r="D978" s="75"/>
      <c r="E978" s="141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>
      <c r="A979" s="75"/>
      <c r="B979" s="75"/>
      <c r="C979" s="75"/>
      <c r="D979" s="75"/>
      <c r="E979" s="141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>
      <c r="A980" s="75"/>
      <c r="B980" s="75"/>
      <c r="C980" s="75"/>
      <c r="D980" s="75"/>
      <c r="E980" s="141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>
      <c r="A981" s="75"/>
      <c r="B981" s="75"/>
      <c r="C981" s="75"/>
      <c r="D981" s="75"/>
      <c r="E981" s="141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>
      <c r="A982" s="75"/>
      <c r="B982" s="75"/>
      <c r="C982" s="75"/>
      <c r="D982" s="75"/>
      <c r="E982" s="141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>
      <c r="A983" s="75"/>
      <c r="B983" s="75"/>
      <c r="C983" s="75"/>
      <c r="D983" s="75"/>
      <c r="E983" s="141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>
      <c r="A984" s="75"/>
      <c r="B984" s="75"/>
      <c r="C984" s="75"/>
      <c r="D984" s="75"/>
      <c r="E984" s="141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>
      <c r="A985" s="75"/>
      <c r="B985" s="75"/>
      <c r="C985" s="75"/>
      <c r="D985" s="75"/>
      <c r="E985" s="141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>
      <c r="A986" s="75"/>
      <c r="B986" s="75"/>
      <c r="C986" s="75"/>
      <c r="D986" s="75"/>
      <c r="E986" s="141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>
      <c r="A987" s="75"/>
      <c r="B987" s="75"/>
      <c r="C987" s="75"/>
      <c r="D987" s="75"/>
      <c r="E987" s="141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>
      <c r="A988" s="75"/>
      <c r="B988" s="75"/>
      <c r="C988" s="75"/>
      <c r="D988" s="75"/>
      <c r="E988" s="141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>
      <c r="A989" s="75"/>
      <c r="B989" s="75"/>
      <c r="C989" s="75"/>
      <c r="D989" s="75"/>
      <c r="E989" s="141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>
      <c r="A990" s="75"/>
      <c r="B990" s="75"/>
      <c r="C990" s="75"/>
      <c r="D990" s="75"/>
      <c r="E990" s="141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>
      <c r="A991" s="75"/>
      <c r="B991" s="75"/>
      <c r="C991" s="75"/>
      <c r="D991" s="75"/>
      <c r="E991" s="141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>
      <c r="A992" s="75"/>
      <c r="B992" s="75"/>
      <c r="C992" s="75"/>
      <c r="D992" s="75"/>
      <c r="E992" s="141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>
      <c r="A993" s="75"/>
      <c r="B993" s="75"/>
      <c r="C993" s="75"/>
      <c r="D993" s="75"/>
      <c r="E993" s="141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>
      <c r="A994" s="75"/>
      <c r="B994" s="75"/>
      <c r="C994" s="75"/>
      <c r="D994" s="75"/>
      <c r="E994" s="141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>
      <c r="A995" s="75"/>
      <c r="B995" s="75"/>
      <c r="C995" s="75"/>
      <c r="D995" s="75"/>
      <c r="E995" s="141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>
      <c r="A996" s="75"/>
      <c r="B996" s="75"/>
      <c r="C996" s="75"/>
      <c r="D996" s="75"/>
      <c r="E996" s="141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>
      <c r="A997" s="75"/>
      <c r="B997" s="75"/>
      <c r="C997" s="75"/>
      <c r="D997" s="75"/>
      <c r="E997" s="141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>
      <c r="A998" s="75"/>
      <c r="B998" s="75"/>
      <c r="C998" s="75"/>
      <c r="D998" s="75"/>
      <c r="E998" s="141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>
      <c r="A999" s="75"/>
      <c r="B999" s="75"/>
      <c r="C999" s="75"/>
      <c r="D999" s="75"/>
      <c r="E999" s="141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>
      <c r="A1000" s="75"/>
      <c r="B1000" s="75"/>
      <c r="C1000" s="75"/>
      <c r="D1000" s="75"/>
      <c r="E1000" s="141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  <row r="1001">
      <c r="A1001" s="75"/>
      <c r="B1001" s="75"/>
      <c r="C1001" s="75"/>
      <c r="D1001" s="75"/>
      <c r="E1001" s="141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</row>
    <row r="1002">
      <c r="A1002" s="75"/>
      <c r="B1002" s="75"/>
      <c r="C1002" s="75"/>
      <c r="D1002" s="75"/>
      <c r="E1002" s="141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</row>
  </sheetData>
  <autoFilter ref="$A$3:$Z$278"/>
  <mergeCells count="1">
    <mergeCell ref="A1:B1"/>
  </mergeCells>
  <drawing r:id="rId1"/>
</worksheet>
</file>